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09\"/>
    </mc:Choice>
  </mc:AlternateContent>
  <xr:revisionPtr revIDLastSave="0" documentId="13_ncr:1_{BA531E34-996D-4DD1-9993-7DEC437765F0}" xr6:coauthVersionLast="47" xr6:coauthVersionMax="47" xr10:uidLastSave="{00000000-0000-0000-0000-000000000000}"/>
  <bookViews>
    <workbookView xWindow="-120" yWindow="-120" windowWidth="29040" windowHeight="15720" tabRatio="607" activeTab="1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'非偏鄉國中(素)'!$A$4:$AA$102</definedName>
    <definedName name="_xlnm.Print_Area" localSheetId="0">'非偏鄉國中(葷)'!$A$4:$AA$102</definedName>
    <definedName name="_xlnm.Print_Area" localSheetId="1">非偏鄉國中葷總表!$A$1:$P$18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2" i="2" l="1"/>
  <c r="R121" i="2"/>
  <c r="R120" i="2"/>
  <c r="R119" i="2"/>
  <c r="R118" i="2"/>
  <c r="R114" i="2"/>
  <c r="R113" i="2"/>
  <c r="R112" i="2"/>
  <c r="R111" i="2"/>
  <c r="O113" i="2"/>
  <c r="O112" i="2"/>
  <c r="O111" i="2"/>
  <c r="O167" i="2"/>
  <c r="R168" i="1"/>
  <c r="R169" i="1"/>
  <c r="R170" i="1"/>
  <c r="R171" i="1"/>
  <c r="R172" i="1"/>
  <c r="O168" i="1"/>
  <c r="O169" i="1"/>
  <c r="O170" i="1"/>
  <c r="O171" i="1"/>
  <c r="O172" i="1"/>
  <c r="U65" i="2"/>
  <c r="L147" i="2"/>
  <c r="O143" i="2"/>
  <c r="L140" i="2"/>
  <c r="AA107" i="2"/>
  <c r="U107" i="2"/>
  <c r="U105" i="2"/>
  <c r="U106" i="2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AA172" i="1" l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7" i="1"/>
  <c r="U8" i="1"/>
  <c r="U9" i="1"/>
  <c r="U10" i="1"/>
  <c r="U11" i="1"/>
  <c r="U12" i="1"/>
  <c r="U13" i="1"/>
  <c r="U14" i="1"/>
  <c r="U15" i="1"/>
  <c r="U16" i="1"/>
  <c r="U6" i="1"/>
  <c r="AE103" i="1" l="1"/>
  <c r="AE110" i="1"/>
  <c r="AE117" i="1"/>
  <c r="AE124" i="1"/>
  <c r="AE131" i="1"/>
  <c r="AE138" i="1"/>
  <c r="AE145" i="1"/>
  <c r="AE152" i="1"/>
  <c r="AE159" i="1"/>
  <c r="AE166" i="1"/>
  <c r="AE12" i="2"/>
  <c r="B6" i="4" s="1"/>
  <c r="AE19" i="2"/>
  <c r="B7" i="4" s="1"/>
  <c r="AE26" i="2"/>
  <c r="B8" i="4" s="1"/>
  <c r="AE33" i="2"/>
  <c r="B9" i="4" s="1"/>
  <c r="AE40" i="2"/>
  <c r="B10" i="4" s="1"/>
  <c r="AE47" i="2"/>
  <c r="B11" i="4" s="1"/>
  <c r="AE54" i="2"/>
  <c r="B12" i="4" s="1"/>
  <c r="AE61" i="2"/>
  <c r="B13" i="4" s="1"/>
  <c r="AE68" i="2"/>
  <c r="B14" i="4" s="1"/>
  <c r="AE75" i="2"/>
  <c r="B15" i="4" s="1"/>
  <c r="AE82" i="2"/>
  <c r="B16" i="4" s="1"/>
  <c r="AE89" i="2"/>
  <c r="B17" i="4" s="1"/>
  <c r="AE96" i="2"/>
  <c r="B18" i="4" s="1"/>
  <c r="AE103" i="2"/>
  <c r="B19" i="4" s="1"/>
  <c r="AE110" i="2"/>
  <c r="B20" i="4" s="1"/>
  <c r="AE117" i="2"/>
  <c r="B21" i="4" s="1"/>
  <c r="AE124" i="2"/>
  <c r="B22" i="4" s="1"/>
  <c r="AE131" i="2"/>
  <c r="B23" i="4" s="1"/>
  <c r="AE138" i="2"/>
  <c r="B24" i="4" s="1"/>
  <c r="AE145" i="2"/>
  <c r="B25" i="4" s="1"/>
  <c r="AE152" i="2"/>
  <c r="B26" i="4" s="1"/>
  <c r="AE159" i="2"/>
  <c r="B27" i="4" s="1"/>
  <c r="AE166" i="2"/>
  <c r="B28" i="4" s="1"/>
  <c r="AE5" i="2"/>
  <c r="B5" i="4" s="1"/>
  <c r="AF12" i="2"/>
  <c r="C6" i="4" s="1"/>
  <c r="AG12" i="2"/>
  <c r="D6" i="4" s="1"/>
  <c r="AH12" i="2"/>
  <c r="E6" i="4" s="1"/>
  <c r="AI12" i="2"/>
  <c r="F6" i="4" s="1"/>
  <c r="AJ12" i="2"/>
  <c r="G6" i="4" s="1"/>
  <c r="AK12" i="2"/>
  <c r="H6" i="4" s="1"/>
  <c r="AL12" i="2"/>
  <c r="I6" i="4" s="1"/>
  <c r="AM12" i="2"/>
  <c r="J6" i="4" s="1"/>
  <c r="AN12" i="2"/>
  <c r="K6" i="4" s="1"/>
  <c r="AO12" i="2"/>
  <c r="L6" i="4" s="1"/>
  <c r="AP12" i="2"/>
  <c r="M6" i="4" s="1"/>
  <c r="AQ12" i="2"/>
  <c r="N6" i="4" s="1"/>
  <c r="AR12" i="2"/>
  <c r="O6" i="4" s="1"/>
  <c r="AS12" i="2"/>
  <c r="P6" i="4" s="1"/>
  <c r="AF19" i="2"/>
  <c r="C7" i="4" s="1"/>
  <c r="AG19" i="2"/>
  <c r="D7" i="4" s="1"/>
  <c r="AH19" i="2"/>
  <c r="E7" i="4" s="1"/>
  <c r="AI19" i="2"/>
  <c r="F7" i="4" s="1"/>
  <c r="AJ19" i="2"/>
  <c r="G7" i="4" s="1"/>
  <c r="AK19" i="2"/>
  <c r="H7" i="4" s="1"/>
  <c r="AL19" i="2"/>
  <c r="I7" i="4" s="1"/>
  <c r="AM19" i="2"/>
  <c r="J7" i="4" s="1"/>
  <c r="AN19" i="2"/>
  <c r="K7" i="4" s="1"/>
  <c r="AO19" i="2"/>
  <c r="L7" i="4" s="1"/>
  <c r="AP19" i="2"/>
  <c r="M7" i="4" s="1"/>
  <c r="AQ19" i="2"/>
  <c r="N7" i="4" s="1"/>
  <c r="AR19" i="2"/>
  <c r="O7" i="4" s="1"/>
  <c r="AS19" i="2"/>
  <c r="P7" i="4" s="1"/>
  <c r="AF26" i="2"/>
  <c r="C8" i="4" s="1"/>
  <c r="AG26" i="2"/>
  <c r="D8" i="4" s="1"/>
  <c r="AH26" i="2"/>
  <c r="E8" i="4" s="1"/>
  <c r="AI26" i="2"/>
  <c r="F8" i="4" s="1"/>
  <c r="AJ26" i="2"/>
  <c r="G8" i="4" s="1"/>
  <c r="AK26" i="2"/>
  <c r="H8" i="4" s="1"/>
  <c r="AL26" i="2"/>
  <c r="I8" i="4" s="1"/>
  <c r="AM26" i="2"/>
  <c r="J8" i="4" s="1"/>
  <c r="AN26" i="2"/>
  <c r="K8" i="4" s="1"/>
  <c r="AO26" i="2"/>
  <c r="L8" i="4" s="1"/>
  <c r="AP26" i="2"/>
  <c r="M8" i="4" s="1"/>
  <c r="AQ26" i="2"/>
  <c r="N8" i="4" s="1"/>
  <c r="AR26" i="2"/>
  <c r="O8" i="4" s="1"/>
  <c r="AS26" i="2"/>
  <c r="P8" i="4" s="1"/>
  <c r="AF33" i="2"/>
  <c r="C9" i="4" s="1"/>
  <c r="AG33" i="2"/>
  <c r="D9" i="4" s="1"/>
  <c r="AH33" i="2"/>
  <c r="E9" i="4" s="1"/>
  <c r="AI33" i="2"/>
  <c r="F9" i="4" s="1"/>
  <c r="AJ33" i="2"/>
  <c r="G9" i="4" s="1"/>
  <c r="AK33" i="2"/>
  <c r="H9" i="4" s="1"/>
  <c r="AL33" i="2"/>
  <c r="I9" i="4" s="1"/>
  <c r="AM33" i="2"/>
  <c r="J9" i="4" s="1"/>
  <c r="AN33" i="2"/>
  <c r="K9" i="4" s="1"/>
  <c r="AO33" i="2"/>
  <c r="L9" i="4" s="1"/>
  <c r="AP33" i="2"/>
  <c r="M9" i="4" s="1"/>
  <c r="AQ33" i="2"/>
  <c r="N9" i="4" s="1"/>
  <c r="AR33" i="2"/>
  <c r="O9" i="4" s="1"/>
  <c r="AS33" i="2"/>
  <c r="P9" i="4" s="1"/>
  <c r="AF40" i="2"/>
  <c r="C10" i="4" s="1"/>
  <c r="AG40" i="2"/>
  <c r="D10" i="4" s="1"/>
  <c r="AH40" i="2"/>
  <c r="E10" i="4" s="1"/>
  <c r="AI40" i="2"/>
  <c r="F10" i="4" s="1"/>
  <c r="AJ40" i="2"/>
  <c r="G10" i="4" s="1"/>
  <c r="AK40" i="2"/>
  <c r="H10" i="4" s="1"/>
  <c r="AL40" i="2"/>
  <c r="I10" i="4" s="1"/>
  <c r="AM40" i="2"/>
  <c r="J10" i="4" s="1"/>
  <c r="AN40" i="2"/>
  <c r="K10" i="4" s="1"/>
  <c r="AO40" i="2"/>
  <c r="L10" i="4" s="1"/>
  <c r="AP40" i="2"/>
  <c r="M10" i="4" s="1"/>
  <c r="AQ40" i="2"/>
  <c r="N10" i="4" s="1"/>
  <c r="AR40" i="2"/>
  <c r="O10" i="4" s="1"/>
  <c r="AS40" i="2"/>
  <c r="P10" i="4" s="1"/>
  <c r="AF47" i="2"/>
  <c r="C11" i="4" s="1"/>
  <c r="AG47" i="2"/>
  <c r="D11" i="4" s="1"/>
  <c r="AH47" i="2"/>
  <c r="E11" i="4" s="1"/>
  <c r="AI47" i="2"/>
  <c r="F11" i="4" s="1"/>
  <c r="AJ47" i="2"/>
  <c r="G11" i="4" s="1"/>
  <c r="AK47" i="2"/>
  <c r="H11" i="4" s="1"/>
  <c r="AL47" i="2"/>
  <c r="I11" i="4" s="1"/>
  <c r="AM47" i="2"/>
  <c r="J11" i="4" s="1"/>
  <c r="AN47" i="2"/>
  <c r="K11" i="4" s="1"/>
  <c r="AO47" i="2"/>
  <c r="L11" i="4" s="1"/>
  <c r="AP47" i="2"/>
  <c r="M11" i="4" s="1"/>
  <c r="AQ47" i="2"/>
  <c r="N11" i="4" s="1"/>
  <c r="AR47" i="2"/>
  <c r="O11" i="4" s="1"/>
  <c r="AS47" i="2"/>
  <c r="P11" i="4" s="1"/>
  <c r="AF54" i="2"/>
  <c r="C12" i="4" s="1"/>
  <c r="AG54" i="2"/>
  <c r="D12" i="4" s="1"/>
  <c r="AH54" i="2"/>
  <c r="E12" i="4" s="1"/>
  <c r="AI54" i="2"/>
  <c r="F12" i="4" s="1"/>
  <c r="AJ54" i="2"/>
  <c r="G12" i="4" s="1"/>
  <c r="AK54" i="2"/>
  <c r="H12" i="4" s="1"/>
  <c r="AL54" i="2"/>
  <c r="I12" i="4" s="1"/>
  <c r="AM54" i="2"/>
  <c r="J12" i="4" s="1"/>
  <c r="AN54" i="2"/>
  <c r="K12" i="4" s="1"/>
  <c r="AO54" i="2"/>
  <c r="L12" i="4" s="1"/>
  <c r="AP54" i="2"/>
  <c r="M12" i="4" s="1"/>
  <c r="AQ54" i="2"/>
  <c r="N12" i="4" s="1"/>
  <c r="AR54" i="2"/>
  <c r="O12" i="4" s="1"/>
  <c r="AS54" i="2"/>
  <c r="P12" i="4" s="1"/>
  <c r="AF61" i="2"/>
  <c r="C13" i="4" s="1"/>
  <c r="AG61" i="2"/>
  <c r="D13" i="4" s="1"/>
  <c r="AH61" i="2"/>
  <c r="E13" i="4" s="1"/>
  <c r="AI61" i="2"/>
  <c r="F13" i="4" s="1"/>
  <c r="AJ61" i="2"/>
  <c r="G13" i="4" s="1"/>
  <c r="AK61" i="2"/>
  <c r="H13" i="4" s="1"/>
  <c r="AL61" i="2"/>
  <c r="I13" i="4" s="1"/>
  <c r="AM61" i="2"/>
  <c r="J13" i="4" s="1"/>
  <c r="AN61" i="2"/>
  <c r="K13" i="4" s="1"/>
  <c r="AO61" i="2"/>
  <c r="L13" i="4" s="1"/>
  <c r="AP61" i="2"/>
  <c r="M13" i="4" s="1"/>
  <c r="AQ61" i="2"/>
  <c r="N13" i="4" s="1"/>
  <c r="AR61" i="2"/>
  <c r="O13" i="4" s="1"/>
  <c r="AS61" i="2"/>
  <c r="P13" i="4" s="1"/>
  <c r="AF68" i="2"/>
  <c r="C14" i="4" s="1"/>
  <c r="AG68" i="2"/>
  <c r="D14" i="4" s="1"/>
  <c r="AH68" i="2"/>
  <c r="E14" i="4" s="1"/>
  <c r="AI68" i="2"/>
  <c r="F14" i="4" s="1"/>
  <c r="AJ68" i="2"/>
  <c r="G14" i="4" s="1"/>
  <c r="AK68" i="2"/>
  <c r="H14" i="4" s="1"/>
  <c r="AL68" i="2"/>
  <c r="I14" i="4" s="1"/>
  <c r="AM68" i="2"/>
  <c r="J14" i="4" s="1"/>
  <c r="AN68" i="2"/>
  <c r="K14" i="4" s="1"/>
  <c r="AO68" i="2"/>
  <c r="L14" i="4" s="1"/>
  <c r="AP68" i="2"/>
  <c r="M14" i="4" s="1"/>
  <c r="AQ68" i="2"/>
  <c r="N14" i="4" s="1"/>
  <c r="AR68" i="2"/>
  <c r="O14" i="4" s="1"/>
  <c r="AS68" i="2"/>
  <c r="P14" i="4" s="1"/>
  <c r="AF75" i="2"/>
  <c r="C15" i="4" s="1"/>
  <c r="AG75" i="2"/>
  <c r="D15" i="4" s="1"/>
  <c r="AH75" i="2"/>
  <c r="E15" i="4" s="1"/>
  <c r="AI75" i="2"/>
  <c r="F15" i="4" s="1"/>
  <c r="AJ75" i="2"/>
  <c r="G15" i="4" s="1"/>
  <c r="AK75" i="2"/>
  <c r="H15" i="4" s="1"/>
  <c r="AL75" i="2"/>
  <c r="I15" i="4" s="1"/>
  <c r="AM75" i="2"/>
  <c r="J15" i="4" s="1"/>
  <c r="AN75" i="2"/>
  <c r="K15" i="4" s="1"/>
  <c r="AO75" i="2"/>
  <c r="L15" i="4" s="1"/>
  <c r="AP75" i="2"/>
  <c r="M15" i="4" s="1"/>
  <c r="AQ75" i="2"/>
  <c r="N15" i="4" s="1"/>
  <c r="AR75" i="2"/>
  <c r="O15" i="4" s="1"/>
  <c r="AS75" i="2"/>
  <c r="P15" i="4" s="1"/>
  <c r="AF82" i="2"/>
  <c r="C16" i="4" s="1"/>
  <c r="AG82" i="2"/>
  <c r="D16" i="4" s="1"/>
  <c r="AH82" i="2"/>
  <c r="E16" i="4" s="1"/>
  <c r="AI82" i="2"/>
  <c r="F16" i="4" s="1"/>
  <c r="AJ82" i="2"/>
  <c r="G16" i="4" s="1"/>
  <c r="AK82" i="2"/>
  <c r="H16" i="4" s="1"/>
  <c r="AL82" i="2"/>
  <c r="I16" i="4" s="1"/>
  <c r="AM82" i="2"/>
  <c r="J16" i="4" s="1"/>
  <c r="AN82" i="2"/>
  <c r="K16" i="4" s="1"/>
  <c r="AO82" i="2"/>
  <c r="L16" i="4" s="1"/>
  <c r="AP82" i="2"/>
  <c r="M16" i="4" s="1"/>
  <c r="AQ82" i="2"/>
  <c r="N16" i="4" s="1"/>
  <c r="AR82" i="2"/>
  <c r="O16" i="4" s="1"/>
  <c r="AS82" i="2"/>
  <c r="P16" i="4" s="1"/>
  <c r="AF89" i="2"/>
  <c r="C17" i="4" s="1"/>
  <c r="AG89" i="2"/>
  <c r="D17" i="4" s="1"/>
  <c r="AH89" i="2"/>
  <c r="E17" i="4" s="1"/>
  <c r="AI89" i="2"/>
  <c r="F17" i="4" s="1"/>
  <c r="AJ89" i="2"/>
  <c r="G17" i="4" s="1"/>
  <c r="AK89" i="2"/>
  <c r="H17" i="4" s="1"/>
  <c r="AL89" i="2"/>
  <c r="I17" i="4" s="1"/>
  <c r="AM89" i="2"/>
  <c r="J17" i="4" s="1"/>
  <c r="AN89" i="2"/>
  <c r="K17" i="4" s="1"/>
  <c r="AO89" i="2"/>
  <c r="L17" i="4" s="1"/>
  <c r="AP89" i="2"/>
  <c r="M17" i="4" s="1"/>
  <c r="AQ89" i="2"/>
  <c r="N17" i="4" s="1"/>
  <c r="AR89" i="2"/>
  <c r="O17" i="4" s="1"/>
  <c r="AS89" i="2"/>
  <c r="P17" i="4" s="1"/>
  <c r="AF96" i="2"/>
  <c r="C18" i="4" s="1"/>
  <c r="AG96" i="2"/>
  <c r="D18" i="4" s="1"/>
  <c r="AH96" i="2"/>
  <c r="E18" i="4" s="1"/>
  <c r="AI96" i="2"/>
  <c r="F18" i="4" s="1"/>
  <c r="AJ96" i="2"/>
  <c r="G18" i="4" s="1"/>
  <c r="AK96" i="2"/>
  <c r="H18" i="4" s="1"/>
  <c r="AL96" i="2"/>
  <c r="I18" i="4" s="1"/>
  <c r="AM96" i="2"/>
  <c r="J18" i="4" s="1"/>
  <c r="AN96" i="2"/>
  <c r="K18" i="4" s="1"/>
  <c r="AO96" i="2"/>
  <c r="L18" i="4" s="1"/>
  <c r="AP96" i="2"/>
  <c r="M18" i="4" s="1"/>
  <c r="AQ96" i="2"/>
  <c r="N18" i="4" s="1"/>
  <c r="AR96" i="2"/>
  <c r="O18" i="4" s="1"/>
  <c r="AS96" i="2"/>
  <c r="P18" i="4" s="1"/>
  <c r="AF103" i="2"/>
  <c r="C19" i="4" s="1"/>
  <c r="AG103" i="2"/>
  <c r="D19" i="4" s="1"/>
  <c r="AH103" i="2"/>
  <c r="E19" i="4" s="1"/>
  <c r="AI103" i="2"/>
  <c r="F19" i="4" s="1"/>
  <c r="AJ103" i="2"/>
  <c r="G19" i="4" s="1"/>
  <c r="AK103" i="2"/>
  <c r="H19" i="4" s="1"/>
  <c r="AL103" i="2"/>
  <c r="I19" i="4" s="1"/>
  <c r="AM103" i="2"/>
  <c r="J19" i="4" s="1"/>
  <c r="AN103" i="2"/>
  <c r="K19" i="4" s="1"/>
  <c r="AO103" i="2"/>
  <c r="L19" i="4" s="1"/>
  <c r="AP103" i="2"/>
  <c r="M19" i="4" s="1"/>
  <c r="AQ103" i="2"/>
  <c r="N19" i="4" s="1"/>
  <c r="AR103" i="2"/>
  <c r="O19" i="4" s="1"/>
  <c r="AS103" i="2"/>
  <c r="P19" i="4" s="1"/>
  <c r="AF110" i="2"/>
  <c r="C20" i="4" s="1"/>
  <c r="AG110" i="2"/>
  <c r="D20" i="4" s="1"/>
  <c r="AH110" i="2"/>
  <c r="E20" i="4" s="1"/>
  <c r="AI110" i="2"/>
  <c r="F20" i="4" s="1"/>
  <c r="AJ110" i="2"/>
  <c r="G20" i="4" s="1"/>
  <c r="AK110" i="2"/>
  <c r="H20" i="4" s="1"/>
  <c r="AL110" i="2"/>
  <c r="I20" i="4" s="1"/>
  <c r="AM110" i="2"/>
  <c r="J20" i="4" s="1"/>
  <c r="AN110" i="2"/>
  <c r="K20" i="4" s="1"/>
  <c r="AO110" i="2"/>
  <c r="L20" i="4" s="1"/>
  <c r="AP110" i="2"/>
  <c r="M20" i="4" s="1"/>
  <c r="AQ110" i="2"/>
  <c r="N20" i="4" s="1"/>
  <c r="AR110" i="2"/>
  <c r="O20" i="4" s="1"/>
  <c r="AS110" i="2"/>
  <c r="P20" i="4" s="1"/>
  <c r="AF117" i="2"/>
  <c r="C21" i="4" s="1"/>
  <c r="AG117" i="2"/>
  <c r="D21" i="4" s="1"/>
  <c r="AH117" i="2"/>
  <c r="E21" i="4" s="1"/>
  <c r="AI117" i="2"/>
  <c r="F21" i="4" s="1"/>
  <c r="AJ117" i="2"/>
  <c r="G21" i="4" s="1"/>
  <c r="AK117" i="2"/>
  <c r="H21" i="4" s="1"/>
  <c r="AL117" i="2"/>
  <c r="I21" i="4" s="1"/>
  <c r="AM117" i="2"/>
  <c r="J21" i="4" s="1"/>
  <c r="AN117" i="2"/>
  <c r="K21" i="4" s="1"/>
  <c r="AO117" i="2"/>
  <c r="L21" i="4" s="1"/>
  <c r="AP117" i="2"/>
  <c r="M21" i="4" s="1"/>
  <c r="AQ117" i="2"/>
  <c r="N21" i="4" s="1"/>
  <c r="AR117" i="2"/>
  <c r="O21" i="4" s="1"/>
  <c r="AS117" i="2"/>
  <c r="P21" i="4" s="1"/>
  <c r="AF124" i="2"/>
  <c r="C22" i="4" s="1"/>
  <c r="AG124" i="2"/>
  <c r="D22" i="4" s="1"/>
  <c r="AH124" i="2"/>
  <c r="E22" i="4" s="1"/>
  <c r="AI124" i="2"/>
  <c r="F22" i="4" s="1"/>
  <c r="AJ124" i="2"/>
  <c r="G22" i="4" s="1"/>
  <c r="AK124" i="2"/>
  <c r="H22" i="4" s="1"/>
  <c r="AL124" i="2"/>
  <c r="I22" i="4" s="1"/>
  <c r="AM124" i="2"/>
  <c r="J22" i="4" s="1"/>
  <c r="AN124" i="2"/>
  <c r="K22" i="4" s="1"/>
  <c r="AO124" i="2"/>
  <c r="L22" i="4" s="1"/>
  <c r="AP124" i="2"/>
  <c r="M22" i="4" s="1"/>
  <c r="AQ124" i="2"/>
  <c r="N22" i="4" s="1"/>
  <c r="AR124" i="2"/>
  <c r="O22" i="4" s="1"/>
  <c r="AS124" i="2"/>
  <c r="P22" i="4" s="1"/>
  <c r="AF131" i="2"/>
  <c r="C23" i="4" s="1"/>
  <c r="AG131" i="2"/>
  <c r="D23" i="4" s="1"/>
  <c r="AH131" i="2"/>
  <c r="E23" i="4" s="1"/>
  <c r="AI131" i="2"/>
  <c r="F23" i="4" s="1"/>
  <c r="AJ131" i="2"/>
  <c r="G23" i="4" s="1"/>
  <c r="AK131" i="2"/>
  <c r="H23" i="4" s="1"/>
  <c r="AL131" i="2"/>
  <c r="I23" i="4" s="1"/>
  <c r="AM131" i="2"/>
  <c r="J23" i="4" s="1"/>
  <c r="AN131" i="2"/>
  <c r="K23" i="4" s="1"/>
  <c r="AO131" i="2"/>
  <c r="L23" i="4" s="1"/>
  <c r="AP131" i="2"/>
  <c r="M23" i="4" s="1"/>
  <c r="AQ131" i="2"/>
  <c r="N23" i="4" s="1"/>
  <c r="AR131" i="2"/>
  <c r="O23" i="4" s="1"/>
  <c r="AS131" i="2"/>
  <c r="P23" i="4" s="1"/>
  <c r="AF138" i="2"/>
  <c r="C24" i="4" s="1"/>
  <c r="AG138" i="2"/>
  <c r="D24" i="4" s="1"/>
  <c r="AH138" i="2"/>
  <c r="E24" i="4" s="1"/>
  <c r="AI138" i="2"/>
  <c r="F24" i="4" s="1"/>
  <c r="AJ138" i="2"/>
  <c r="G24" i="4" s="1"/>
  <c r="AK138" i="2"/>
  <c r="H24" i="4" s="1"/>
  <c r="AL138" i="2"/>
  <c r="I24" i="4" s="1"/>
  <c r="AM138" i="2"/>
  <c r="J24" i="4" s="1"/>
  <c r="AN138" i="2"/>
  <c r="K24" i="4" s="1"/>
  <c r="AO138" i="2"/>
  <c r="L24" i="4" s="1"/>
  <c r="AP138" i="2"/>
  <c r="M24" i="4" s="1"/>
  <c r="AQ138" i="2"/>
  <c r="N24" i="4" s="1"/>
  <c r="AR138" i="2"/>
  <c r="O24" i="4" s="1"/>
  <c r="AS138" i="2"/>
  <c r="P24" i="4" s="1"/>
  <c r="AF145" i="2"/>
  <c r="C25" i="4" s="1"/>
  <c r="AG145" i="2"/>
  <c r="D25" i="4" s="1"/>
  <c r="AH145" i="2"/>
  <c r="E25" i="4" s="1"/>
  <c r="AI145" i="2"/>
  <c r="F25" i="4" s="1"/>
  <c r="AJ145" i="2"/>
  <c r="G25" i="4" s="1"/>
  <c r="AK145" i="2"/>
  <c r="H25" i="4" s="1"/>
  <c r="AL145" i="2"/>
  <c r="I25" i="4" s="1"/>
  <c r="AM145" i="2"/>
  <c r="J25" i="4" s="1"/>
  <c r="AN145" i="2"/>
  <c r="K25" i="4" s="1"/>
  <c r="AO145" i="2"/>
  <c r="L25" i="4" s="1"/>
  <c r="AP145" i="2"/>
  <c r="M25" i="4" s="1"/>
  <c r="AQ145" i="2"/>
  <c r="N25" i="4" s="1"/>
  <c r="AR145" i="2"/>
  <c r="O25" i="4" s="1"/>
  <c r="AS145" i="2"/>
  <c r="P25" i="4" s="1"/>
  <c r="AF152" i="2"/>
  <c r="C26" i="4" s="1"/>
  <c r="AG152" i="2"/>
  <c r="D26" i="4" s="1"/>
  <c r="AH152" i="2"/>
  <c r="E26" i="4" s="1"/>
  <c r="AI152" i="2"/>
  <c r="F26" i="4" s="1"/>
  <c r="AJ152" i="2"/>
  <c r="G26" i="4" s="1"/>
  <c r="AK152" i="2"/>
  <c r="H26" i="4" s="1"/>
  <c r="AL152" i="2"/>
  <c r="I26" i="4" s="1"/>
  <c r="AM152" i="2"/>
  <c r="J26" i="4" s="1"/>
  <c r="AN152" i="2"/>
  <c r="K26" i="4" s="1"/>
  <c r="AO152" i="2"/>
  <c r="L26" i="4" s="1"/>
  <c r="AP152" i="2"/>
  <c r="M26" i="4" s="1"/>
  <c r="AQ152" i="2"/>
  <c r="N26" i="4" s="1"/>
  <c r="AR152" i="2"/>
  <c r="O26" i="4" s="1"/>
  <c r="AS152" i="2"/>
  <c r="P26" i="4" s="1"/>
  <c r="AF159" i="2"/>
  <c r="C27" i="4" s="1"/>
  <c r="AG159" i="2"/>
  <c r="D27" i="4" s="1"/>
  <c r="AH159" i="2"/>
  <c r="E27" i="4" s="1"/>
  <c r="AI159" i="2"/>
  <c r="F27" i="4" s="1"/>
  <c r="AJ159" i="2"/>
  <c r="G27" i="4" s="1"/>
  <c r="AK159" i="2"/>
  <c r="H27" i="4" s="1"/>
  <c r="AL159" i="2"/>
  <c r="I27" i="4" s="1"/>
  <c r="AM159" i="2"/>
  <c r="J27" i="4" s="1"/>
  <c r="AN159" i="2"/>
  <c r="K27" i="4" s="1"/>
  <c r="AO159" i="2"/>
  <c r="L27" i="4" s="1"/>
  <c r="AP159" i="2"/>
  <c r="M27" i="4" s="1"/>
  <c r="AQ159" i="2"/>
  <c r="N27" i="4" s="1"/>
  <c r="AR159" i="2"/>
  <c r="O27" i="4" s="1"/>
  <c r="AS159" i="2"/>
  <c r="P27" i="4" s="1"/>
  <c r="AF166" i="2"/>
  <c r="C28" i="4" s="1"/>
  <c r="AG166" i="2"/>
  <c r="D28" i="4" s="1"/>
  <c r="AH166" i="2"/>
  <c r="E28" i="4" s="1"/>
  <c r="AI166" i="2"/>
  <c r="F28" i="4" s="1"/>
  <c r="AJ166" i="2"/>
  <c r="G28" i="4" s="1"/>
  <c r="AK166" i="2"/>
  <c r="H28" i="4" s="1"/>
  <c r="AL166" i="2"/>
  <c r="I28" i="4" s="1"/>
  <c r="AM166" i="2"/>
  <c r="J28" i="4" s="1"/>
  <c r="AN166" i="2"/>
  <c r="K28" i="4" s="1"/>
  <c r="AO166" i="2"/>
  <c r="L28" i="4" s="1"/>
  <c r="AP166" i="2"/>
  <c r="M28" i="4" s="1"/>
  <c r="AQ166" i="2"/>
  <c r="N28" i="4" s="1"/>
  <c r="AR166" i="2"/>
  <c r="O28" i="4" s="1"/>
  <c r="AS166" i="2"/>
  <c r="P28" i="4" s="1"/>
  <c r="AS5" i="2"/>
  <c r="P5" i="4" s="1"/>
  <c r="AR5" i="2"/>
  <c r="O5" i="4" s="1"/>
  <c r="AQ5" i="2"/>
  <c r="N5" i="4" s="1"/>
  <c r="AP5" i="2"/>
  <c r="M5" i="4" s="1"/>
  <c r="AO5" i="2"/>
  <c r="L5" i="4" s="1"/>
  <c r="AN5" i="2"/>
  <c r="K5" i="4" s="1"/>
  <c r="AM5" i="2"/>
  <c r="J5" i="4" s="1"/>
  <c r="AL5" i="2"/>
  <c r="I5" i="4" s="1"/>
  <c r="AK5" i="2"/>
  <c r="H5" i="4" s="1"/>
  <c r="AJ5" i="2"/>
  <c r="G5" i="4" s="1"/>
  <c r="AI5" i="2"/>
  <c r="F5" i="4" s="1"/>
  <c r="AH5" i="2"/>
  <c r="E5" i="4" s="1"/>
  <c r="AG5" i="2"/>
  <c r="D5" i="4" s="1"/>
  <c r="AF5" i="2"/>
  <c r="C5" i="4" s="1"/>
  <c r="P20" i="3"/>
  <c r="P21" i="3"/>
  <c r="P22" i="3"/>
  <c r="P23" i="3"/>
  <c r="P24" i="3"/>
  <c r="P25" i="3"/>
  <c r="P26" i="3"/>
  <c r="P27" i="3"/>
  <c r="P28" i="3"/>
  <c r="P19" i="3"/>
  <c r="AF103" i="1"/>
  <c r="C19" i="3" s="1"/>
  <c r="AG103" i="1"/>
  <c r="D19" i="3" s="1"/>
  <c r="AH103" i="1"/>
  <c r="E19" i="3" s="1"/>
  <c r="AI103" i="1"/>
  <c r="F19" i="3" s="1"/>
  <c r="AJ103" i="1"/>
  <c r="G19" i="3" s="1"/>
  <c r="AK103" i="1"/>
  <c r="H19" i="3" s="1"/>
  <c r="AL103" i="1"/>
  <c r="I19" i="3" s="1"/>
  <c r="AM103" i="1"/>
  <c r="J19" i="3" s="1"/>
  <c r="AN103" i="1"/>
  <c r="K19" i="3" s="1"/>
  <c r="AO103" i="1"/>
  <c r="L19" i="3" s="1"/>
  <c r="AP103" i="1"/>
  <c r="M19" i="3" s="1"/>
  <c r="AQ103" i="1"/>
  <c r="N19" i="3" s="1"/>
  <c r="AR103" i="1"/>
  <c r="O19" i="3" s="1"/>
  <c r="AF110" i="1"/>
  <c r="C20" i="3" s="1"/>
  <c r="AG110" i="1"/>
  <c r="D20" i="3" s="1"/>
  <c r="AH110" i="1"/>
  <c r="E20" i="3" s="1"/>
  <c r="AI110" i="1"/>
  <c r="F20" i="3" s="1"/>
  <c r="AJ110" i="1"/>
  <c r="G20" i="3" s="1"/>
  <c r="AK110" i="1"/>
  <c r="H20" i="3" s="1"/>
  <c r="AL110" i="1"/>
  <c r="I20" i="3" s="1"/>
  <c r="AM110" i="1"/>
  <c r="J20" i="3" s="1"/>
  <c r="AN110" i="1"/>
  <c r="K20" i="3" s="1"/>
  <c r="AO110" i="1"/>
  <c r="L20" i="3" s="1"/>
  <c r="AP110" i="1"/>
  <c r="M20" i="3" s="1"/>
  <c r="AQ110" i="1"/>
  <c r="N20" i="3" s="1"/>
  <c r="AR110" i="1"/>
  <c r="O20" i="3" s="1"/>
  <c r="AF117" i="1"/>
  <c r="C21" i="3" s="1"/>
  <c r="AG117" i="1"/>
  <c r="D21" i="3" s="1"/>
  <c r="AH117" i="1"/>
  <c r="E21" i="3" s="1"/>
  <c r="AI117" i="1"/>
  <c r="F21" i="3" s="1"/>
  <c r="AJ117" i="1"/>
  <c r="G21" i="3" s="1"/>
  <c r="AK117" i="1"/>
  <c r="H21" i="3" s="1"/>
  <c r="AL117" i="1"/>
  <c r="I21" i="3" s="1"/>
  <c r="AM117" i="1"/>
  <c r="J21" i="3" s="1"/>
  <c r="AN117" i="1"/>
  <c r="K21" i="3" s="1"/>
  <c r="AO117" i="1"/>
  <c r="L21" i="3" s="1"/>
  <c r="AP117" i="1"/>
  <c r="M21" i="3" s="1"/>
  <c r="AQ117" i="1"/>
  <c r="N21" i="3" s="1"/>
  <c r="AR117" i="1"/>
  <c r="O21" i="3" s="1"/>
  <c r="AF124" i="1"/>
  <c r="C22" i="3" s="1"/>
  <c r="AG124" i="1"/>
  <c r="D22" i="3" s="1"/>
  <c r="AH124" i="1"/>
  <c r="E22" i="3" s="1"/>
  <c r="AI124" i="1"/>
  <c r="F22" i="3" s="1"/>
  <c r="AJ124" i="1"/>
  <c r="G22" i="3" s="1"/>
  <c r="AK124" i="1"/>
  <c r="H22" i="3" s="1"/>
  <c r="AL124" i="1"/>
  <c r="I22" i="3" s="1"/>
  <c r="AM124" i="1"/>
  <c r="J22" i="3" s="1"/>
  <c r="AN124" i="1"/>
  <c r="K22" i="3" s="1"/>
  <c r="AO124" i="1"/>
  <c r="L22" i="3" s="1"/>
  <c r="AP124" i="1"/>
  <c r="M22" i="3" s="1"/>
  <c r="AQ124" i="1"/>
  <c r="N22" i="3" s="1"/>
  <c r="AR124" i="1"/>
  <c r="O22" i="3" s="1"/>
  <c r="AF131" i="1"/>
  <c r="C23" i="3" s="1"/>
  <c r="AG131" i="1"/>
  <c r="D23" i="3" s="1"/>
  <c r="AH131" i="1"/>
  <c r="E23" i="3" s="1"/>
  <c r="AI131" i="1"/>
  <c r="F23" i="3" s="1"/>
  <c r="AJ131" i="1"/>
  <c r="G23" i="3" s="1"/>
  <c r="AK131" i="1"/>
  <c r="H23" i="3" s="1"/>
  <c r="AL131" i="1"/>
  <c r="I23" i="3" s="1"/>
  <c r="AM131" i="1"/>
  <c r="J23" i="3" s="1"/>
  <c r="AN131" i="1"/>
  <c r="K23" i="3" s="1"/>
  <c r="AO131" i="1"/>
  <c r="L23" i="3" s="1"/>
  <c r="AP131" i="1"/>
  <c r="M23" i="3" s="1"/>
  <c r="AQ131" i="1"/>
  <c r="N23" i="3" s="1"/>
  <c r="AR131" i="1"/>
  <c r="O23" i="3" s="1"/>
  <c r="AF138" i="1"/>
  <c r="C24" i="3" s="1"/>
  <c r="AG138" i="1"/>
  <c r="D24" i="3" s="1"/>
  <c r="AH138" i="1"/>
  <c r="E24" i="3" s="1"/>
  <c r="AI138" i="1"/>
  <c r="F24" i="3" s="1"/>
  <c r="AJ138" i="1"/>
  <c r="G24" i="3" s="1"/>
  <c r="AK138" i="1"/>
  <c r="H24" i="3" s="1"/>
  <c r="AL138" i="1"/>
  <c r="I24" i="3" s="1"/>
  <c r="AM138" i="1"/>
  <c r="J24" i="3" s="1"/>
  <c r="AN138" i="1"/>
  <c r="K24" i="3" s="1"/>
  <c r="AO138" i="1"/>
  <c r="L24" i="3" s="1"/>
  <c r="AP138" i="1"/>
  <c r="M24" i="3" s="1"/>
  <c r="AQ138" i="1"/>
  <c r="N24" i="3" s="1"/>
  <c r="AR138" i="1"/>
  <c r="O24" i="3" s="1"/>
  <c r="AF145" i="1"/>
  <c r="C25" i="3" s="1"/>
  <c r="AG145" i="1"/>
  <c r="D25" i="3" s="1"/>
  <c r="AH145" i="1"/>
  <c r="E25" i="3" s="1"/>
  <c r="AI145" i="1"/>
  <c r="F25" i="3" s="1"/>
  <c r="AJ145" i="1"/>
  <c r="G25" i="3" s="1"/>
  <c r="AK145" i="1"/>
  <c r="H25" i="3" s="1"/>
  <c r="AL145" i="1"/>
  <c r="I25" i="3" s="1"/>
  <c r="AM145" i="1"/>
  <c r="J25" i="3" s="1"/>
  <c r="AN145" i="1"/>
  <c r="K25" i="3" s="1"/>
  <c r="AO145" i="1"/>
  <c r="L25" i="3" s="1"/>
  <c r="AP145" i="1"/>
  <c r="M25" i="3" s="1"/>
  <c r="AQ145" i="1"/>
  <c r="N25" i="3" s="1"/>
  <c r="AR145" i="1"/>
  <c r="O25" i="3" s="1"/>
  <c r="AF152" i="1"/>
  <c r="C26" i="3" s="1"/>
  <c r="AG152" i="1"/>
  <c r="D26" i="3" s="1"/>
  <c r="AH152" i="1"/>
  <c r="E26" i="3" s="1"/>
  <c r="AI152" i="1"/>
  <c r="F26" i="3" s="1"/>
  <c r="AJ152" i="1"/>
  <c r="G26" i="3" s="1"/>
  <c r="AK152" i="1"/>
  <c r="H26" i="3" s="1"/>
  <c r="AL152" i="1"/>
  <c r="I26" i="3" s="1"/>
  <c r="AM152" i="1"/>
  <c r="J26" i="3" s="1"/>
  <c r="AN152" i="1"/>
  <c r="K26" i="3" s="1"/>
  <c r="AO152" i="1"/>
  <c r="L26" i="3" s="1"/>
  <c r="AP152" i="1"/>
  <c r="M26" i="3" s="1"/>
  <c r="AQ152" i="1"/>
  <c r="N26" i="3" s="1"/>
  <c r="AR152" i="1"/>
  <c r="O26" i="3" s="1"/>
  <c r="AF159" i="1"/>
  <c r="C27" i="3" s="1"/>
  <c r="AG159" i="1"/>
  <c r="D27" i="3" s="1"/>
  <c r="AH159" i="1"/>
  <c r="E27" i="3" s="1"/>
  <c r="AI159" i="1"/>
  <c r="F27" i="3" s="1"/>
  <c r="AJ159" i="1"/>
  <c r="G27" i="3" s="1"/>
  <c r="AK159" i="1"/>
  <c r="H27" i="3" s="1"/>
  <c r="AL159" i="1"/>
  <c r="I27" i="3" s="1"/>
  <c r="AM159" i="1"/>
  <c r="J27" i="3" s="1"/>
  <c r="AN159" i="1"/>
  <c r="K27" i="3" s="1"/>
  <c r="AO159" i="1"/>
  <c r="L27" i="3" s="1"/>
  <c r="AP159" i="1"/>
  <c r="M27" i="3" s="1"/>
  <c r="AQ159" i="1"/>
  <c r="N27" i="3" s="1"/>
  <c r="AR159" i="1"/>
  <c r="O27" i="3" s="1"/>
  <c r="AF166" i="1"/>
  <c r="C28" i="3" s="1"/>
  <c r="AG166" i="1"/>
  <c r="D28" i="3" s="1"/>
  <c r="AH166" i="1"/>
  <c r="E28" i="3" s="1"/>
  <c r="AI166" i="1"/>
  <c r="F28" i="3" s="1"/>
  <c r="AJ166" i="1"/>
  <c r="G28" i="3" s="1"/>
  <c r="AK166" i="1"/>
  <c r="H28" i="3" s="1"/>
  <c r="AL166" i="1"/>
  <c r="I28" i="3" s="1"/>
  <c r="AM166" i="1"/>
  <c r="J28" i="3" s="1"/>
  <c r="AN166" i="1"/>
  <c r="K28" i="3" s="1"/>
  <c r="AO166" i="1"/>
  <c r="L28" i="3" s="1"/>
  <c r="AP166" i="1"/>
  <c r="M28" i="3" s="1"/>
  <c r="AQ166" i="1"/>
  <c r="N28" i="3" s="1"/>
  <c r="AR166" i="1"/>
  <c r="O28" i="3" s="1"/>
  <c r="AM26" i="1"/>
  <c r="AZ5" i="2"/>
  <c r="W5" i="4" s="1"/>
  <c r="AZ166" i="2"/>
  <c r="W28" i="4" s="1"/>
  <c r="AY166" i="2"/>
  <c r="V28" i="4" s="1"/>
  <c r="AY159" i="2"/>
  <c r="V27" i="4" s="1"/>
  <c r="AX12" i="2"/>
  <c r="U6" i="4" s="1"/>
  <c r="AX19" i="2"/>
  <c r="U7" i="4" s="1"/>
  <c r="AX26" i="2"/>
  <c r="U8" i="4" s="1"/>
  <c r="AX33" i="2"/>
  <c r="U9" i="4" s="1"/>
  <c r="AX40" i="2"/>
  <c r="U10" i="4" s="1"/>
  <c r="AX47" i="2"/>
  <c r="U11" i="4" s="1"/>
  <c r="AX54" i="2"/>
  <c r="U12" i="4" s="1"/>
  <c r="AX61" i="2"/>
  <c r="U13" i="4" s="1"/>
  <c r="AX68" i="2"/>
  <c r="U14" i="4" s="1"/>
  <c r="AX75" i="2"/>
  <c r="U15" i="4" s="1"/>
  <c r="AX82" i="2"/>
  <c r="U16" i="4" s="1"/>
  <c r="AX89" i="2"/>
  <c r="U17" i="4" s="1"/>
  <c r="AX96" i="2"/>
  <c r="U18" i="4" s="1"/>
  <c r="AX103" i="2"/>
  <c r="U19" i="4" s="1"/>
  <c r="AX110" i="2"/>
  <c r="U20" i="4" s="1"/>
  <c r="AX117" i="2"/>
  <c r="U21" i="4" s="1"/>
  <c r="AX124" i="2"/>
  <c r="U22" i="4" s="1"/>
  <c r="AX131" i="2"/>
  <c r="U23" i="4" s="1"/>
  <c r="AX138" i="2"/>
  <c r="U24" i="4" s="1"/>
  <c r="AX145" i="2"/>
  <c r="U25" i="4" s="1"/>
  <c r="AX152" i="2"/>
  <c r="U26" i="4" s="1"/>
  <c r="AX159" i="2"/>
  <c r="U27" i="4" s="1"/>
  <c r="AX166" i="2"/>
  <c r="U28" i="4" s="1"/>
  <c r="AV166" i="2"/>
  <c r="S28" i="4" s="1"/>
  <c r="AV159" i="2"/>
  <c r="S27" i="4" s="1"/>
  <c r="AV40" i="2"/>
  <c r="S10" i="4" s="1"/>
  <c r="AW12" i="2"/>
  <c r="T6" i="4" s="1"/>
  <c r="AW19" i="2"/>
  <c r="T7" i="4" s="1"/>
  <c r="AW26" i="2"/>
  <c r="T8" i="4" s="1"/>
  <c r="AW33" i="2"/>
  <c r="T9" i="4" s="1"/>
  <c r="AW40" i="2"/>
  <c r="T10" i="4" s="1"/>
  <c r="AW47" i="2"/>
  <c r="T11" i="4" s="1"/>
  <c r="AW54" i="2"/>
  <c r="T12" i="4" s="1"/>
  <c r="AW61" i="2"/>
  <c r="T13" i="4" s="1"/>
  <c r="AW68" i="2"/>
  <c r="T14" i="4" s="1"/>
  <c r="AW75" i="2"/>
  <c r="T15" i="4" s="1"/>
  <c r="AW82" i="2"/>
  <c r="T16" i="4" s="1"/>
  <c r="AW89" i="2"/>
  <c r="T17" i="4" s="1"/>
  <c r="AW96" i="2"/>
  <c r="T18" i="4" s="1"/>
  <c r="AW103" i="2"/>
  <c r="T19" i="4" s="1"/>
  <c r="AW110" i="2"/>
  <c r="T20" i="4" s="1"/>
  <c r="AW117" i="2"/>
  <c r="T21" i="4" s="1"/>
  <c r="AW124" i="2"/>
  <c r="T22" i="4" s="1"/>
  <c r="AW131" i="2"/>
  <c r="T23" i="4" s="1"/>
  <c r="AW138" i="2"/>
  <c r="T24" i="4" s="1"/>
  <c r="AW145" i="2"/>
  <c r="T25" i="4" s="1"/>
  <c r="AW152" i="2"/>
  <c r="T26" i="4" s="1"/>
  <c r="AW159" i="2"/>
  <c r="T27" i="4" s="1"/>
  <c r="AW166" i="2"/>
  <c r="T28" i="4" s="1"/>
  <c r="AU12" i="2"/>
  <c r="R6" i="4" s="1"/>
  <c r="AU19" i="2"/>
  <c r="R7" i="4" s="1"/>
  <c r="AU26" i="2"/>
  <c r="R8" i="4" s="1"/>
  <c r="AU33" i="2"/>
  <c r="R9" i="4" s="1"/>
  <c r="AU40" i="2"/>
  <c r="R10" i="4" s="1"/>
  <c r="AU47" i="2"/>
  <c r="R11" i="4" s="1"/>
  <c r="AU54" i="2"/>
  <c r="R12" i="4" s="1"/>
  <c r="AU61" i="2"/>
  <c r="R13" i="4" s="1"/>
  <c r="AU68" i="2"/>
  <c r="R14" i="4" s="1"/>
  <c r="AU75" i="2"/>
  <c r="R15" i="4" s="1"/>
  <c r="AU82" i="2"/>
  <c r="R16" i="4" s="1"/>
  <c r="AU89" i="2"/>
  <c r="R17" i="4" s="1"/>
  <c r="AU96" i="2"/>
  <c r="R18" i="4" s="1"/>
  <c r="AU103" i="2"/>
  <c r="R19" i="4" s="1"/>
  <c r="AU110" i="2"/>
  <c r="R20" i="4" s="1"/>
  <c r="AU117" i="2"/>
  <c r="R21" i="4" s="1"/>
  <c r="AU124" i="2"/>
  <c r="R22" i="4" s="1"/>
  <c r="AU131" i="2"/>
  <c r="R23" i="4" s="1"/>
  <c r="AU138" i="2"/>
  <c r="R24" i="4" s="1"/>
  <c r="AU145" i="2"/>
  <c r="R25" i="4" s="1"/>
  <c r="AU152" i="2"/>
  <c r="R26" i="4" s="1"/>
  <c r="AU159" i="2"/>
  <c r="R27" i="4" s="1"/>
  <c r="AU166" i="2"/>
  <c r="R28" i="4" s="1"/>
  <c r="AV12" i="2"/>
  <c r="S6" i="4" s="1"/>
  <c r="AZ159" i="2"/>
  <c r="W27" i="4" s="1"/>
  <c r="AV152" i="2"/>
  <c r="S26" i="4" s="1"/>
  <c r="AY152" i="2"/>
  <c r="V26" i="4" s="1"/>
  <c r="AZ152" i="2"/>
  <c r="W26" i="4" s="1"/>
  <c r="AV145" i="2"/>
  <c r="S25" i="4" s="1"/>
  <c r="AY145" i="2"/>
  <c r="V25" i="4" s="1"/>
  <c r="AZ145" i="2"/>
  <c r="W25" i="4" s="1"/>
  <c r="AV138" i="2"/>
  <c r="S24" i="4" s="1"/>
  <c r="AY138" i="2"/>
  <c r="V24" i="4" s="1"/>
  <c r="AZ138" i="2"/>
  <c r="W24" i="4" s="1"/>
  <c r="AV131" i="2"/>
  <c r="S23" i="4" s="1"/>
  <c r="AY131" i="2"/>
  <c r="V23" i="4" s="1"/>
  <c r="AZ131" i="2"/>
  <c r="W23" i="4" s="1"/>
  <c r="AV124" i="2"/>
  <c r="S22" i="4" s="1"/>
  <c r="AY124" i="2"/>
  <c r="V22" i="4" s="1"/>
  <c r="AZ124" i="2"/>
  <c r="W22" i="4" s="1"/>
  <c r="AV117" i="2"/>
  <c r="S21" i="4" s="1"/>
  <c r="AY117" i="2"/>
  <c r="V21" i="4" s="1"/>
  <c r="AZ117" i="2"/>
  <c r="W21" i="4" s="1"/>
  <c r="AV110" i="2"/>
  <c r="S20" i="4" s="1"/>
  <c r="AY110" i="2"/>
  <c r="V20" i="4" s="1"/>
  <c r="AZ110" i="2"/>
  <c r="W20" i="4" s="1"/>
  <c r="AV103" i="2"/>
  <c r="S19" i="4" s="1"/>
  <c r="AY103" i="2"/>
  <c r="V19" i="4" s="1"/>
  <c r="AZ103" i="2"/>
  <c r="W19" i="4" s="1"/>
  <c r="AV96" i="2"/>
  <c r="S18" i="4" s="1"/>
  <c r="AY96" i="2"/>
  <c r="V18" i="4" s="1"/>
  <c r="AZ96" i="2"/>
  <c r="W18" i="4" s="1"/>
  <c r="AV89" i="2"/>
  <c r="S17" i="4" s="1"/>
  <c r="AY89" i="2"/>
  <c r="V17" i="4" s="1"/>
  <c r="AZ89" i="2"/>
  <c r="W17" i="4" s="1"/>
  <c r="AV82" i="2"/>
  <c r="S16" i="4" s="1"/>
  <c r="AY82" i="2"/>
  <c r="V16" i="4" s="1"/>
  <c r="AZ82" i="2"/>
  <c r="W16" i="4" s="1"/>
  <c r="AV75" i="2"/>
  <c r="S15" i="4" s="1"/>
  <c r="AY75" i="2"/>
  <c r="V15" i="4" s="1"/>
  <c r="AZ75" i="2"/>
  <c r="W15" i="4" s="1"/>
  <c r="AV68" i="2"/>
  <c r="S14" i="4" s="1"/>
  <c r="AY68" i="2"/>
  <c r="V14" i="4" s="1"/>
  <c r="AZ68" i="2"/>
  <c r="W14" i="4" s="1"/>
  <c r="AV61" i="2"/>
  <c r="S13" i="4" s="1"/>
  <c r="AY61" i="2"/>
  <c r="V13" i="4" s="1"/>
  <c r="AZ61" i="2"/>
  <c r="W13" i="4" s="1"/>
  <c r="AV54" i="2"/>
  <c r="S12" i="4" s="1"/>
  <c r="AY54" i="2"/>
  <c r="V12" i="4" s="1"/>
  <c r="AZ54" i="2"/>
  <c r="W12" i="4" s="1"/>
  <c r="AV47" i="2"/>
  <c r="S11" i="4" s="1"/>
  <c r="AY47" i="2"/>
  <c r="V11" i="4" s="1"/>
  <c r="AZ47" i="2"/>
  <c r="W11" i="4" s="1"/>
  <c r="AY40" i="2"/>
  <c r="V10" i="4" s="1"/>
  <c r="AZ40" i="2"/>
  <c r="W10" i="4" s="1"/>
  <c r="AV33" i="2"/>
  <c r="S9" i="4" s="1"/>
  <c r="AY33" i="2"/>
  <c r="V9" i="4" s="1"/>
  <c r="AZ33" i="2"/>
  <c r="W9" i="4" s="1"/>
  <c r="AV26" i="2"/>
  <c r="S8" i="4" s="1"/>
  <c r="AY26" i="2"/>
  <c r="V8" i="4" s="1"/>
  <c r="AZ26" i="2"/>
  <c r="W8" i="4" s="1"/>
  <c r="AV19" i="2"/>
  <c r="S7" i="4" s="1"/>
  <c r="AY19" i="2"/>
  <c r="V7" i="4" s="1"/>
  <c r="AZ19" i="2"/>
  <c r="W7" i="4" s="1"/>
  <c r="AY12" i="2"/>
  <c r="V6" i="4" s="1"/>
  <c r="AZ12" i="2"/>
  <c r="W6" i="4" s="1"/>
  <c r="AT12" i="2"/>
  <c r="Q6" i="4" s="1"/>
  <c r="AT19" i="2"/>
  <c r="Q7" i="4" s="1"/>
  <c r="AT26" i="2"/>
  <c r="Q8" i="4" s="1"/>
  <c r="AT33" i="2"/>
  <c r="Q9" i="4" s="1"/>
  <c r="AT40" i="2"/>
  <c r="Q10" i="4" s="1"/>
  <c r="AT47" i="2"/>
  <c r="Q11" i="4" s="1"/>
  <c r="AT54" i="2"/>
  <c r="Q12" i="4" s="1"/>
  <c r="AT61" i="2"/>
  <c r="Q13" i="4" s="1"/>
  <c r="AT68" i="2"/>
  <c r="Q14" i="4" s="1"/>
  <c r="AT75" i="2"/>
  <c r="Q15" i="4" s="1"/>
  <c r="AT82" i="2"/>
  <c r="Q16" i="4" s="1"/>
  <c r="AT89" i="2"/>
  <c r="Q17" i="4" s="1"/>
  <c r="AT96" i="2"/>
  <c r="Q18" i="4" s="1"/>
  <c r="AT103" i="2"/>
  <c r="Q19" i="4" s="1"/>
  <c r="AT110" i="2"/>
  <c r="Q20" i="4" s="1"/>
  <c r="AT117" i="2"/>
  <c r="Q21" i="4" s="1"/>
  <c r="AT124" i="2"/>
  <c r="Q22" i="4" s="1"/>
  <c r="AT131" i="2"/>
  <c r="Q23" i="4" s="1"/>
  <c r="AT138" i="2"/>
  <c r="Q24" i="4" s="1"/>
  <c r="AT145" i="2"/>
  <c r="Q25" i="4" s="1"/>
  <c r="AT152" i="2"/>
  <c r="Q26" i="4" s="1"/>
  <c r="AT159" i="2"/>
  <c r="Q27" i="4" s="1"/>
  <c r="AT166" i="2"/>
  <c r="Q28" i="4" s="1"/>
  <c r="AT5" i="2"/>
  <c r="Q5" i="4" s="1"/>
  <c r="AY5" i="2"/>
  <c r="V5" i="4" s="1"/>
  <c r="AX5" i="2"/>
  <c r="U5" i="4" s="1"/>
  <c r="AW5" i="2"/>
  <c r="T5" i="4" s="1"/>
  <c r="AV5" i="2"/>
  <c r="S5" i="4" s="1"/>
  <c r="AU5" i="2"/>
  <c r="R5" i="4" s="1"/>
  <c r="AV103" i="1"/>
  <c r="S19" i="3" s="1"/>
  <c r="AW103" i="1"/>
  <c r="T19" i="3" s="1"/>
  <c r="AX103" i="1"/>
  <c r="U19" i="3" s="1"/>
  <c r="AY103" i="1"/>
  <c r="V19" i="3" s="1"/>
  <c r="AZ103" i="1"/>
  <c r="W19" i="3" s="1"/>
  <c r="AV110" i="1"/>
  <c r="S20" i="3" s="1"/>
  <c r="AW110" i="1"/>
  <c r="T20" i="3" s="1"/>
  <c r="AX110" i="1"/>
  <c r="U20" i="3" s="1"/>
  <c r="AY110" i="1"/>
  <c r="V20" i="3" s="1"/>
  <c r="AZ110" i="1"/>
  <c r="W20" i="3" s="1"/>
  <c r="AV117" i="1"/>
  <c r="S21" i="3" s="1"/>
  <c r="AW117" i="1"/>
  <c r="T21" i="3" s="1"/>
  <c r="AX117" i="1"/>
  <c r="U21" i="3" s="1"/>
  <c r="AY117" i="1"/>
  <c r="V21" i="3" s="1"/>
  <c r="AZ117" i="1"/>
  <c r="W21" i="3" s="1"/>
  <c r="AV124" i="1"/>
  <c r="S22" i="3" s="1"/>
  <c r="AW124" i="1"/>
  <c r="T22" i="3" s="1"/>
  <c r="AX124" i="1"/>
  <c r="U22" i="3" s="1"/>
  <c r="AY124" i="1"/>
  <c r="V22" i="3" s="1"/>
  <c r="AZ124" i="1"/>
  <c r="W22" i="3" s="1"/>
  <c r="AV131" i="1"/>
  <c r="S23" i="3" s="1"/>
  <c r="AW131" i="1"/>
  <c r="T23" i="3" s="1"/>
  <c r="AX131" i="1"/>
  <c r="U23" i="3" s="1"/>
  <c r="AY131" i="1"/>
  <c r="V23" i="3" s="1"/>
  <c r="AZ131" i="1"/>
  <c r="W23" i="3" s="1"/>
  <c r="AV138" i="1"/>
  <c r="S24" i="3" s="1"/>
  <c r="AW138" i="1"/>
  <c r="T24" i="3" s="1"/>
  <c r="AX138" i="1"/>
  <c r="U24" i="3" s="1"/>
  <c r="AY138" i="1"/>
  <c r="V24" i="3" s="1"/>
  <c r="AZ138" i="1"/>
  <c r="W24" i="3" s="1"/>
  <c r="AV145" i="1"/>
  <c r="S25" i="3" s="1"/>
  <c r="AW145" i="1"/>
  <c r="T25" i="3" s="1"/>
  <c r="AX145" i="1"/>
  <c r="U25" i="3" s="1"/>
  <c r="AY145" i="1"/>
  <c r="V25" i="3" s="1"/>
  <c r="AZ145" i="1"/>
  <c r="W25" i="3" s="1"/>
  <c r="AV152" i="1"/>
  <c r="S26" i="3" s="1"/>
  <c r="AW152" i="1"/>
  <c r="T26" i="3" s="1"/>
  <c r="AX152" i="1"/>
  <c r="U26" i="3" s="1"/>
  <c r="AY152" i="1"/>
  <c r="V26" i="3" s="1"/>
  <c r="AZ152" i="1"/>
  <c r="W26" i="3" s="1"/>
  <c r="AV159" i="1"/>
  <c r="S27" i="3" s="1"/>
  <c r="AW159" i="1"/>
  <c r="T27" i="3" s="1"/>
  <c r="AX159" i="1"/>
  <c r="U27" i="3" s="1"/>
  <c r="AY159" i="1"/>
  <c r="V27" i="3" s="1"/>
  <c r="AZ159" i="1"/>
  <c r="W27" i="3" s="1"/>
  <c r="AV166" i="1"/>
  <c r="S28" i="3" s="1"/>
  <c r="AW166" i="1"/>
  <c r="T28" i="3" s="1"/>
  <c r="AX166" i="1"/>
  <c r="U28" i="3" s="1"/>
  <c r="AY166" i="1"/>
  <c r="V28" i="3" s="1"/>
  <c r="AZ166" i="1"/>
  <c r="W28" i="3" s="1"/>
  <c r="AU103" i="1"/>
  <c r="R19" i="3" s="1"/>
  <c r="AU110" i="1"/>
  <c r="R20" i="3" s="1"/>
  <c r="AU117" i="1"/>
  <c r="R21" i="3" s="1"/>
  <c r="AU124" i="1"/>
  <c r="R22" i="3" s="1"/>
  <c r="AU131" i="1"/>
  <c r="R23" i="3" s="1"/>
  <c r="AU138" i="1"/>
  <c r="R24" i="3" s="1"/>
  <c r="AU145" i="1"/>
  <c r="R25" i="3" s="1"/>
  <c r="AU152" i="1"/>
  <c r="R26" i="3" s="1"/>
  <c r="AU159" i="1"/>
  <c r="R27" i="3" s="1"/>
  <c r="AU166" i="1"/>
  <c r="R28" i="3" s="1"/>
  <c r="AT110" i="1"/>
  <c r="Q20" i="3" s="1"/>
  <c r="AT117" i="1"/>
  <c r="Q21" i="3" s="1"/>
  <c r="AT124" i="1"/>
  <c r="Q22" i="3" s="1"/>
  <c r="AT131" i="1"/>
  <c r="Q23" i="3" s="1"/>
  <c r="AT138" i="1"/>
  <c r="Q24" i="3" s="1"/>
  <c r="AT145" i="1"/>
  <c r="Q25" i="3" s="1"/>
  <c r="AT152" i="1"/>
  <c r="Q26" i="3" s="1"/>
  <c r="AT159" i="1"/>
  <c r="Q27" i="3" s="1"/>
  <c r="AT166" i="1"/>
  <c r="Q28" i="3" s="1"/>
  <c r="AT103" i="1"/>
  <c r="Q19" i="3" s="1"/>
  <c r="AA170" i="2"/>
  <c r="AA169" i="2"/>
  <c r="AA168" i="2"/>
  <c r="AA167" i="2"/>
  <c r="AA162" i="2"/>
  <c r="AA161" i="2"/>
  <c r="AA160" i="2"/>
  <c r="AA154" i="2"/>
  <c r="AA153" i="2"/>
  <c r="AA149" i="2"/>
  <c r="AA148" i="2"/>
  <c r="AA147" i="2"/>
  <c r="AA146" i="2"/>
  <c r="AA141" i="2"/>
  <c r="AA140" i="2"/>
  <c r="AA139" i="2"/>
  <c r="AA134" i="2"/>
  <c r="AA133" i="2"/>
  <c r="AA132" i="2"/>
  <c r="AA126" i="2"/>
  <c r="AA125" i="2"/>
  <c r="AA121" i="2"/>
  <c r="AA120" i="2"/>
  <c r="AA119" i="2"/>
  <c r="AA118" i="2"/>
  <c r="AA113" i="2"/>
  <c r="AA112" i="2"/>
  <c r="AA111" i="2"/>
  <c r="AA106" i="2"/>
  <c r="AA105" i="2"/>
  <c r="AA104" i="2"/>
  <c r="X168" i="2"/>
  <c r="X167" i="2"/>
  <c r="X161" i="2"/>
  <c r="X160" i="2"/>
  <c r="X153" i="2"/>
  <c r="X155" i="2"/>
  <c r="X154" i="2"/>
  <c r="X147" i="2"/>
  <c r="X146" i="2"/>
  <c r="X140" i="2"/>
  <c r="X139" i="2"/>
  <c r="X133" i="2"/>
  <c r="X132" i="2"/>
  <c r="X126" i="2"/>
  <c r="X125" i="2"/>
  <c r="X119" i="2"/>
  <c r="X118" i="2"/>
  <c r="X112" i="2"/>
  <c r="X111" i="2"/>
  <c r="X105" i="2"/>
  <c r="X104" i="2"/>
  <c r="U172" i="2"/>
  <c r="U171" i="2"/>
  <c r="U170" i="2"/>
  <c r="U169" i="2"/>
  <c r="U168" i="2"/>
  <c r="U167" i="2"/>
  <c r="U162" i="2"/>
  <c r="U161" i="2"/>
  <c r="U160" i="2"/>
  <c r="U154" i="2"/>
  <c r="U153" i="2"/>
  <c r="U149" i="2"/>
  <c r="U148" i="2"/>
  <c r="U147" i="2"/>
  <c r="U146" i="2"/>
  <c r="U142" i="2"/>
  <c r="U141" i="2"/>
  <c r="U140" i="2"/>
  <c r="U139" i="2"/>
  <c r="U132" i="2"/>
  <c r="U127" i="2"/>
  <c r="U126" i="2"/>
  <c r="U125" i="2"/>
  <c r="U120" i="2"/>
  <c r="U119" i="2"/>
  <c r="U118" i="2"/>
  <c r="U114" i="2"/>
  <c r="U113" i="2"/>
  <c r="U112" i="2"/>
  <c r="U111" i="2"/>
  <c r="U104" i="2"/>
  <c r="R169" i="2"/>
  <c r="R168" i="2"/>
  <c r="R167" i="2"/>
  <c r="R163" i="2"/>
  <c r="R162" i="2"/>
  <c r="R161" i="2"/>
  <c r="R160" i="2"/>
  <c r="R154" i="2"/>
  <c r="R153" i="2"/>
  <c r="R149" i="2"/>
  <c r="R148" i="2"/>
  <c r="R147" i="2"/>
  <c r="R146" i="2"/>
  <c r="R142" i="2"/>
  <c r="R141" i="2"/>
  <c r="R140" i="2"/>
  <c r="R139" i="2"/>
  <c r="R133" i="2"/>
  <c r="R132" i="2"/>
  <c r="R126" i="2"/>
  <c r="R125" i="2"/>
  <c r="R107" i="2"/>
  <c r="R106" i="2"/>
  <c r="R105" i="2"/>
  <c r="R104" i="2"/>
  <c r="O163" i="2"/>
  <c r="O162" i="2"/>
  <c r="O161" i="2"/>
  <c r="O160" i="2"/>
  <c r="O153" i="2"/>
  <c r="O148" i="2"/>
  <c r="O147" i="2"/>
  <c r="O146" i="2"/>
  <c r="O142" i="2"/>
  <c r="O141" i="2"/>
  <c r="O140" i="2"/>
  <c r="O139" i="2"/>
  <c r="O136" i="2"/>
  <c r="O135" i="2"/>
  <c r="O134" i="2"/>
  <c r="O133" i="2"/>
  <c r="O132" i="2"/>
  <c r="O129" i="2"/>
  <c r="O128" i="2"/>
  <c r="O127" i="2"/>
  <c r="O126" i="2"/>
  <c r="O125" i="2"/>
  <c r="O121" i="2"/>
  <c r="O120" i="2"/>
  <c r="O119" i="2"/>
  <c r="O118" i="2"/>
  <c r="O106" i="2"/>
  <c r="O105" i="2"/>
  <c r="O104" i="2"/>
  <c r="L168" i="2"/>
  <c r="L167" i="2"/>
  <c r="L161" i="2"/>
  <c r="L160" i="2"/>
  <c r="L153" i="2"/>
  <c r="L146" i="2"/>
  <c r="L139" i="2"/>
  <c r="L133" i="2"/>
  <c r="L132" i="2"/>
  <c r="L126" i="2"/>
  <c r="L125" i="2"/>
  <c r="L119" i="2"/>
  <c r="L118" i="2"/>
  <c r="L111" i="2"/>
  <c r="L105" i="2"/>
  <c r="L104" i="2"/>
  <c r="AA11" i="2"/>
  <c r="X11" i="2"/>
  <c r="U11" i="2"/>
  <c r="R11" i="2"/>
  <c r="O11" i="2"/>
  <c r="L11" i="2"/>
  <c r="AA10" i="2"/>
  <c r="X10" i="2"/>
  <c r="U10" i="2"/>
  <c r="R10" i="2"/>
  <c r="O10" i="2"/>
  <c r="L10" i="2"/>
  <c r="AA9" i="2"/>
  <c r="X9" i="2"/>
  <c r="U9" i="2"/>
  <c r="R9" i="2"/>
  <c r="O9" i="2"/>
  <c r="L9" i="2"/>
  <c r="AA8" i="2"/>
  <c r="X8" i="2"/>
  <c r="U8" i="2"/>
  <c r="R8" i="2"/>
  <c r="O8" i="2"/>
  <c r="L8" i="2"/>
  <c r="AA7" i="2"/>
  <c r="X7" i="2"/>
  <c r="U7" i="2"/>
  <c r="R7" i="2"/>
  <c r="O7" i="2"/>
  <c r="L7" i="2"/>
  <c r="AA6" i="2"/>
  <c r="X6" i="2"/>
  <c r="U6" i="2"/>
  <c r="R6" i="2"/>
  <c r="O6" i="2"/>
  <c r="L6" i="2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L17" i="3"/>
  <c r="AT96" i="1"/>
  <c r="Q18" i="3" s="1"/>
  <c r="AT89" i="1"/>
  <c r="Q17" i="3" s="1"/>
  <c r="AW89" i="1"/>
  <c r="T17" i="3" s="1"/>
  <c r="AW82" i="1"/>
  <c r="T16" i="3" s="1"/>
  <c r="AT68" i="1"/>
  <c r="Q14" i="3" s="1"/>
  <c r="AW68" i="1"/>
  <c r="T14" i="3" s="1"/>
  <c r="AW61" i="1"/>
  <c r="T13" i="3" s="1"/>
  <c r="AT47" i="1"/>
  <c r="Q11" i="3" s="1"/>
  <c r="AW47" i="1"/>
  <c r="T11" i="3" s="1"/>
  <c r="AW40" i="1"/>
  <c r="T10" i="3" s="1"/>
  <c r="AT26" i="1"/>
  <c r="Q8" i="3" s="1"/>
  <c r="AW26" i="1"/>
  <c r="T8" i="3" s="1"/>
  <c r="AW19" i="1"/>
  <c r="T7" i="3" s="1"/>
  <c r="AT12" i="1"/>
  <c r="Q6" i="3" s="1"/>
  <c r="AW5" i="1"/>
  <c r="T5" i="3" s="1"/>
  <c r="AT54" i="1"/>
  <c r="Q12" i="3" s="1"/>
  <c r="AE5" i="1"/>
  <c r="AF5" i="1"/>
  <c r="AG5" i="1"/>
  <c r="AH5" i="1"/>
  <c r="AI5" i="1"/>
  <c r="AJ5" i="1"/>
  <c r="AK5" i="1"/>
  <c r="AL5" i="1"/>
  <c r="AM5" i="1"/>
  <c r="AN5" i="1"/>
  <c r="AE12" i="1"/>
  <c r="B6" i="3" s="1"/>
  <c r="AF12" i="1"/>
  <c r="C6" i="3" s="1"/>
  <c r="AG12" i="1"/>
  <c r="D6" i="3" s="1"/>
  <c r="AH12" i="1"/>
  <c r="E6" i="3" s="1"/>
  <c r="AI12" i="1"/>
  <c r="F6" i="3" s="1"/>
  <c r="AJ12" i="1"/>
  <c r="G6" i="3" s="1"/>
  <c r="AK12" i="1"/>
  <c r="H6" i="3" s="1"/>
  <c r="AL12" i="1"/>
  <c r="I6" i="3" s="1"/>
  <c r="AM12" i="1"/>
  <c r="J6" i="3" s="1"/>
  <c r="AN12" i="1"/>
  <c r="K6" i="3" s="1"/>
  <c r="AE19" i="1"/>
  <c r="B7" i="3" s="1"/>
  <c r="AF19" i="1"/>
  <c r="C7" i="3" s="1"/>
  <c r="AG19" i="1"/>
  <c r="D7" i="3" s="1"/>
  <c r="AH19" i="1"/>
  <c r="E7" i="3" s="1"/>
  <c r="AI19" i="1"/>
  <c r="F7" i="3" s="1"/>
  <c r="AJ19" i="1"/>
  <c r="G7" i="3" s="1"/>
  <c r="AK19" i="1"/>
  <c r="H7" i="3" s="1"/>
  <c r="AL19" i="1"/>
  <c r="I7" i="3" s="1"/>
  <c r="AM19" i="1"/>
  <c r="J7" i="3" s="1"/>
  <c r="AN19" i="1"/>
  <c r="K7" i="3" s="1"/>
  <c r="AE26" i="1"/>
  <c r="B8" i="3" s="1"/>
  <c r="AF26" i="1"/>
  <c r="C8" i="3" s="1"/>
  <c r="AG26" i="1"/>
  <c r="D8" i="3" s="1"/>
  <c r="AH26" i="1"/>
  <c r="E8" i="3" s="1"/>
  <c r="AI26" i="1"/>
  <c r="F8" i="3" s="1"/>
  <c r="AJ26" i="1"/>
  <c r="G8" i="3" s="1"/>
  <c r="AK26" i="1"/>
  <c r="H8" i="3" s="1"/>
  <c r="AL26" i="1"/>
  <c r="I8" i="3" s="1"/>
  <c r="AN26" i="1"/>
  <c r="K8" i="3" s="1"/>
  <c r="AE33" i="1"/>
  <c r="B9" i="3" s="1"/>
  <c r="AF33" i="1"/>
  <c r="C9" i="3" s="1"/>
  <c r="AG33" i="1"/>
  <c r="D9" i="3" s="1"/>
  <c r="AH33" i="1"/>
  <c r="E9" i="3" s="1"/>
  <c r="AI33" i="1"/>
  <c r="F9" i="3" s="1"/>
  <c r="AJ33" i="1"/>
  <c r="G9" i="3" s="1"/>
  <c r="AK33" i="1"/>
  <c r="H9" i="3" s="1"/>
  <c r="AL33" i="1"/>
  <c r="I9" i="3" s="1"/>
  <c r="AM33" i="1"/>
  <c r="J9" i="3" s="1"/>
  <c r="AN33" i="1"/>
  <c r="K9" i="3" s="1"/>
  <c r="AE40" i="1"/>
  <c r="B10" i="3" s="1"/>
  <c r="AF40" i="1"/>
  <c r="C10" i="3" s="1"/>
  <c r="AG40" i="1"/>
  <c r="D10" i="3" s="1"/>
  <c r="AH40" i="1"/>
  <c r="E10" i="3" s="1"/>
  <c r="AI40" i="1"/>
  <c r="F10" i="3" s="1"/>
  <c r="AJ40" i="1"/>
  <c r="G10" i="3" s="1"/>
  <c r="AK40" i="1"/>
  <c r="H10" i="3" s="1"/>
  <c r="AL40" i="1"/>
  <c r="I10" i="3" s="1"/>
  <c r="AM40" i="1"/>
  <c r="J10" i="3" s="1"/>
  <c r="AN40" i="1"/>
  <c r="K10" i="3" s="1"/>
  <c r="AE47" i="1"/>
  <c r="B11" i="3" s="1"/>
  <c r="AF47" i="1"/>
  <c r="C11" i="3" s="1"/>
  <c r="AG47" i="1"/>
  <c r="D11" i="3" s="1"/>
  <c r="AH47" i="1"/>
  <c r="E11" i="3" s="1"/>
  <c r="AI47" i="1"/>
  <c r="F11" i="3" s="1"/>
  <c r="AJ47" i="1"/>
  <c r="G11" i="3" s="1"/>
  <c r="AK47" i="1"/>
  <c r="H11" i="3" s="1"/>
  <c r="AL47" i="1"/>
  <c r="I11" i="3" s="1"/>
  <c r="AM47" i="1"/>
  <c r="J11" i="3" s="1"/>
  <c r="AN47" i="1"/>
  <c r="K11" i="3" s="1"/>
  <c r="AE54" i="1"/>
  <c r="B12" i="3" s="1"/>
  <c r="AF54" i="1"/>
  <c r="C12" i="3" s="1"/>
  <c r="AG54" i="1"/>
  <c r="D12" i="3" s="1"/>
  <c r="AH54" i="1"/>
  <c r="E12" i="3" s="1"/>
  <c r="AI54" i="1"/>
  <c r="F12" i="3" s="1"/>
  <c r="AJ54" i="1"/>
  <c r="G12" i="3" s="1"/>
  <c r="AK54" i="1"/>
  <c r="H12" i="3" s="1"/>
  <c r="AL54" i="1"/>
  <c r="I12" i="3" s="1"/>
  <c r="AM54" i="1"/>
  <c r="J12" i="3" s="1"/>
  <c r="AN54" i="1"/>
  <c r="K12" i="3" s="1"/>
  <c r="AE61" i="1"/>
  <c r="B13" i="3" s="1"/>
  <c r="AF61" i="1"/>
  <c r="C13" i="3" s="1"/>
  <c r="AG61" i="1"/>
  <c r="D13" i="3" s="1"/>
  <c r="AH61" i="1"/>
  <c r="E13" i="3" s="1"/>
  <c r="AI61" i="1"/>
  <c r="F13" i="3" s="1"/>
  <c r="AJ61" i="1"/>
  <c r="G13" i="3" s="1"/>
  <c r="AK61" i="1"/>
  <c r="H13" i="3" s="1"/>
  <c r="AL61" i="1"/>
  <c r="I13" i="3" s="1"/>
  <c r="AM61" i="1"/>
  <c r="J13" i="3" s="1"/>
  <c r="AN61" i="1"/>
  <c r="K13" i="3" s="1"/>
  <c r="AE68" i="1"/>
  <c r="B14" i="3" s="1"/>
  <c r="AF68" i="1"/>
  <c r="C14" i="3" s="1"/>
  <c r="AG68" i="1"/>
  <c r="D14" i="3" s="1"/>
  <c r="AH68" i="1"/>
  <c r="E14" i="3" s="1"/>
  <c r="AI68" i="1"/>
  <c r="F14" i="3" s="1"/>
  <c r="AJ68" i="1"/>
  <c r="G14" i="3" s="1"/>
  <c r="AK68" i="1"/>
  <c r="H14" i="3" s="1"/>
  <c r="AL68" i="1"/>
  <c r="I14" i="3" s="1"/>
  <c r="AM68" i="1"/>
  <c r="J14" i="3" s="1"/>
  <c r="AN68" i="1"/>
  <c r="K14" i="3" s="1"/>
  <c r="AE75" i="1"/>
  <c r="B15" i="3" s="1"/>
  <c r="AF75" i="1"/>
  <c r="C15" i="3" s="1"/>
  <c r="AG75" i="1"/>
  <c r="D15" i="3" s="1"/>
  <c r="AH75" i="1"/>
  <c r="E15" i="3" s="1"/>
  <c r="AI75" i="1"/>
  <c r="F15" i="3" s="1"/>
  <c r="AJ75" i="1"/>
  <c r="G15" i="3" s="1"/>
  <c r="AK75" i="1"/>
  <c r="H15" i="3" s="1"/>
  <c r="AL75" i="1"/>
  <c r="I15" i="3" s="1"/>
  <c r="AM75" i="1"/>
  <c r="J15" i="3" s="1"/>
  <c r="AN75" i="1"/>
  <c r="K15" i="3" s="1"/>
  <c r="AE82" i="1"/>
  <c r="B16" i="3" s="1"/>
  <c r="AF82" i="1"/>
  <c r="C16" i="3" s="1"/>
  <c r="AG82" i="1"/>
  <c r="D16" i="3" s="1"/>
  <c r="AH82" i="1"/>
  <c r="E16" i="3" s="1"/>
  <c r="AI82" i="1"/>
  <c r="F16" i="3" s="1"/>
  <c r="AJ82" i="1"/>
  <c r="G16" i="3" s="1"/>
  <c r="AK82" i="1"/>
  <c r="H16" i="3" s="1"/>
  <c r="AL82" i="1"/>
  <c r="I16" i="3" s="1"/>
  <c r="AM82" i="1"/>
  <c r="J16" i="3" s="1"/>
  <c r="AN82" i="1"/>
  <c r="K16" i="3" s="1"/>
  <c r="AE89" i="1"/>
  <c r="B17" i="3" s="1"/>
  <c r="AF89" i="1"/>
  <c r="C17" i="3" s="1"/>
  <c r="AG89" i="1"/>
  <c r="D17" i="3" s="1"/>
  <c r="AH89" i="1"/>
  <c r="E17" i="3" s="1"/>
  <c r="AI89" i="1"/>
  <c r="F17" i="3" s="1"/>
  <c r="AJ89" i="1"/>
  <c r="G17" i="3" s="1"/>
  <c r="AK89" i="1"/>
  <c r="H17" i="3" s="1"/>
  <c r="AL89" i="1"/>
  <c r="I17" i="3" s="1"/>
  <c r="AM89" i="1"/>
  <c r="J17" i="3" s="1"/>
  <c r="AN89" i="1"/>
  <c r="K17" i="3" s="1"/>
  <c r="AE96" i="1"/>
  <c r="B18" i="3" s="1"/>
  <c r="AF96" i="1"/>
  <c r="C18" i="3" s="1"/>
  <c r="AG96" i="1"/>
  <c r="D18" i="3" s="1"/>
  <c r="AH96" i="1"/>
  <c r="E18" i="3" s="1"/>
  <c r="AI96" i="1"/>
  <c r="F18" i="3" s="1"/>
  <c r="AJ96" i="1"/>
  <c r="G18" i="3" s="1"/>
  <c r="AK96" i="1"/>
  <c r="H18" i="3" s="1"/>
  <c r="AL96" i="1"/>
  <c r="I18" i="3" s="1"/>
  <c r="AM96" i="1"/>
  <c r="J18" i="3" s="1"/>
  <c r="AN96" i="1"/>
  <c r="K18" i="3" s="1"/>
  <c r="AO96" i="1"/>
  <c r="L18" i="3" s="1"/>
  <c r="AO89" i="1"/>
  <c r="AO75" i="1"/>
  <c r="L15" i="3" s="1"/>
  <c r="AO68" i="1"/>
  <c r="L14" i="3" s="1"/>
  <c r="AO61" i="1"/>
  <c r="L13" i="3" s="1"/>
  <c r="AO54" i="1"/>
  <c r="L12" i="3" s="1"/>
  <c r="AO40" i="1"/>
  <c r="L10" i="3" s="1"/>
  <c r="AO33" i="1"/>
  <c r="L9" i="3" s="1"/>
  <c r="AO26" i="1"/>
  <c r="L8" i="3" s="1"/>
  <c r="AO19" i="1"/>
  <c r="L7" i="3" s="1"/>
  <c r="AO12" i="1"/>
  <c r="L6" i="3" s="1"/>
  <c r="AO5" i="1"/>
  <c r="AO82" i="1"/>
  <c r="L16" i="3" s="1"/>
  <c r="AO47" i="1"/>
  <c r="L11" i="3" s="1"/>
  <c r="AP5" i="1"/>
  <c r="AU5" i="1"/>
  <c r="R5" i="3" s="1"/>
  <c r="AY5" i="1"/>
  <c r="V5" i="3" s="1"/>
  <c r="AX5" i="1"/>
  <c r="U5" i="3" s="1"/>
  <c r="AS5" i="1"/>
  <c r="AR5" i="1"/>
  <c r="AQ5" i="1"/>
  <c r="AA102" i="2"/>
  <c r="X102" i="2"/>
  <c r="U102" i="2"/>
  <c r="R102" i="2"/>
  <c r="O102" i="2"/>
  <c r="L102" i="2"/>
  <c r="AA101" i="2"/>
  <c r="X101" i="2"/>
  <c r="U101" i="2"/>
  <c r="R101" i="2"/>
  <c r="O101" i="2"/>
  <c r="L101" i="2"/>
  <c r="AA100" i="2"/>
  <c r="X100" i="2"/>
  <c r="U100" i="2"/>
  <c r="R100" i="2"/>
  <c r="O100" i="2"/>
  <c r="L100" i="2"/>
  <c r="AA99" i="2"/>
  <c r="X99" i="2"/>
  <c r="U99" i="2"/>
  <c r="R99" i="2"/>
  <c r="O99" i="2"/>
  <c r="L99" i="2"/>
  <c r="AA98" i="2"/>
  <c r="X98" i="2"/>
  <c r="U98" i="2"/>
  <c r="R98" i="2"/>
  <c r="O98" i="2"/>
  <c r="L98" i="2"/>
  <c r="AA97" i="2"/>
  <c r="X97" i="2"/>
  <c r="U97" i="2"/>
  <c r="R97" i="2"/>
  <c r="O97" i="2"/>
  <c r="L97" i="2"/>
  <c r="AA95" i="2"/>
  <c r="X95" i="2"/>
  <c r="U95" i="2"/>
  <c r="R95" i="2"/>
  <c r="O95" i="2"/>
  <c r="L95" i="2"/>
  <c r="AA94" i="2"/>
  <c r="X94" i="2"/>
  <c r="U94" i="2"/>
  <c r="R94" i="2"/>
  <c r="O94" i="2"/>
  <c r="L94" i="2"/>
  <c r="AA93" i="2"/>
  <c r="X93" i="2"/>
  <c r="U93" i="2"/>
  <c r="R93" i="2"/>
  <c r="O93" i="2"/>
  <c r="L93" i="2"/>
  <c r="AA92" i="2"/>
  <c r="X92" i="2"/>
  <c r="U92" i="2"/>
  <c r="R92" i="2"/>
  <c r="O92" i="2"/>
  <c r="L92" i="2"/>
  <c r="AA91" i="2"/>
  <c r="X91" i="2"/>
  <c r="U91" i="2"/>
  <c r="R91" i="2"/>
  <c r="O91" i="2"/>
  <c r="L91" i="2"/>
  <c r="AA90" i="2"/>
  <c r="X90" i="2"/>
  <c r="U90" i="2"/>
  <c r="R90" i="2"/>
  <c r="O90" i="2"/>
  <c r="L90" i="2"/>
  <c r="AA88" i="2"/>
  <c r="X88" i="2"/>
  <c r="U88" i="2"/>
  <c r="R88" i="2"/>
  <c r="O88" i="2"/>
  <c r="L88" i="2"/>
  <c r="AA87" i="2"/>
  <c r="X87" i="2"/>
  <c r="U87" i="2"/>
  <c r="R87" i="2"/>
  <c r="O87" i="2"/>
  <c r="L87" i="2"/>
  <c r="AA86" i="2"/>
  <c r="X86" i="2"/>
  <c r="U86" i="2"/>
  <c r="R86" i="2"/>
  <c r="O86" i="2"/>
  <c r="L86" i="2"/>
  <c r="AA85" i="2"/>
  <c r="X85" i="2"/>
  <c r="U85" i="2"/>
  <c r="R85" i="2"/>
  <c r="O85" i="2"/>
  <c r="L85" i="2"/>
  <c r="AA84" i="2"/>
  <c r="X84" i="2"/>
  <c r="U84" i="2"/>
  <c r="R84" i="2"/>
  <c r="O84" i="2"/>
  <c r="L84" i="2"/>
  <c r="AA83" i="2"/>
  <c r="X83" i="2"/>
  <c r="U83" i="2"/>
  <c r="R83" i="2"/>
  <c r="O83" i="2"/>
  <c r="L83" i="2"/>
  <c r="AA81" i="2"/>
  <c r="X81" i="2"/>
  <c r="U81" i="2"/>
  <c r="R81" i="2"/>
  <c r="O81" i="2"/>
  <c r="L81" i="2"/>
  <c r="AA80" i="2"/>
  <c r="X80" i="2"/>
  <c r="U80" i="2"/>
  <c r="R80" i="2"/>
  <c r="O80" i="2"/>
  <c r="L80" i="2"/>
  <c r="AA79" i="2"/>
  <c r="X79" i="2"/>
  <c r="U79" i="2"/>
  <c r="R79" i="2"/>
  <c r="O79" i="2"/>
  <c r="L79" i="2"/>
  <c r="AA78" i="2"/>
  <c r="X78" i="2"/>
  <c r="U78" i="2"/>
  <c r="R78" i="2"/>
  <c r="O78" i="2"/>
  <c r="L78" i="2"/>
  <c r="AA77" i="2"/>
  <c r="X77" i="2"/>
  <c r="U77" i="2"/>
  <c r="R77" i="2"/>
  <c r="O77" i="2"/>
  <c r="L77" i="2"/>
  <c r="AA76" i="2"/>
  <c r="X76" i="2"/>
  <c r="U76" i="2"/>
  <c r="R76" i="2"/>
  <c r="O76" i="2"/>
  <c r="L76" i="2"/>
  <c r="AA74" i="2"/>
  <c r="X74" i="2"/>
  <c r="U74" i="2"/>
  <c r="R74" i="2"/>
  <c r="O74" i="2"/>
  <c r="L74" i="2"/>
  <c r="AA73" i="2"/>
  <c r="X73" i="2"/>
  <c r="U73" i="2"/>
  <c r="R73" i="2"/>
  <c r="O73" i="2"/>
  <c r="L73" i="2"/>
  <c r="AA72" i="2"/>
  <c r="X72" i="2"/>
  <c r="U72" i="2"/>
  <c r="R72" i="2"/>
  <c r="O72" i="2"/>
  <c r="L72" i="2"/>
  <c r="AA71" i="2"/>
  <c r="X71" i="2"/>
  <c r="U71" i="2"/>
  <c r="R71" i="2"/>
  <c r="O71" i="2"/>
  <c r="L71" i="2"/>
  <c r="AA70" i="2"/>
  <c r="X70" i="2"/>
  <c r="U70" i="2"/>
  <c r="R70" i="2"/>
  <c r="O70" i="2"/>
  <c r="L70" i="2"/>
  <c r="AA69" i="2"/>
  <c r="X69" i="2"/>
  <c r="U69" i="2"/>
  <c r="R69" i="2"/>
  <c r="O69" i="2"/>
  <c r="L69" i="2"/>
  <c r="AA67" i="2"/>
  <c r="X67" i="2"/>
  <c r="U67" i="2"/>
  <c r="R67" i="2"/>
  <c r="O67" i="2"/>
  <c r="L67" i="2"/>
  <c r="AA66" i="2"/>
  <c r="X66" i="2"/>
  <c r="R66" i="2"/>
  <c r="O66" i="2"/>
  <c r="L66" i="2"/>
  <c r="AA65" i="2"/>
  <c r="X65" i="2"/>
  <c r="R65" i="2"/>
  <c r="O65" i="2"/>
  <c r="L65" i="2"/>
  <c r="AA64" i="2"/>
  <c r="X64" i="2"/>
  <c r="U64" i="2"/>
  <c r="R64" i="2"/>
  <c r="O64" i="2"/>
  <c r="L64" i="2"/>
  <c r="AA63" i="2"/>
  <c r="X63" i="2"/>
  <c r="U63" i="2"/>
  <c r="R63" i="2"/>
  <c r="O63" i="2"/>
  <c r="L63" i="2"/>
  <c r="AA62" i="2"/>
  <c r="X62" i="2"/>
  <c r="U62" i="2"/>
  <c r="R62" i="2"/>
  <c r="O62" i="2"/>
  <c r="L62" i="2"/>
  <c r="AA60" i="2"/>
  <c r="X60" i="2"/>
  <c r="U60" i="2"/>
  <c r="R60" i="2"/>
  <c r="O60" i="2"/>
  <c r="L60" i="2"/>
  <c r="AA59" i="2"/>
  <c r="X59" i="2"/>
  <c r="U59" i="2"/>
  <c r="R59" i="2"/>
  <c r="O59" i="2"/>
  <c r="L59" i="2"/>
  <c r="AA58" i="2"/>
  <c r="X58" i="2"/>
  <c r="U58" i="2"/>
  <c r="R58" i="2"/>
  <c r="O58" i="2"/>
  <c r="L58" i="2"/>
  <c r="AA57" i="2"/>
  <c r="X57" i="2"/>
  <c r="U57" i="2"/>
  <c r="R57" i="2"/>
  <c r="O57" i="2"/>
  <c r="L57" i="2"/>
  <c r="AA56" i="2"/>
  <c r="X56" i="2"/>
  <c r="U56" i="2"/>
  <c r="R56" i="2"/>
  <c r="O56" i="2"/>
  <c r="L56" i="2"/>
  <c r="AA55" i="2"/>
  <c r="X55" i="2"/>
  <c r="U55" i="2"/>
  <c r="R55" i="2"/>
  <c r="O55" i="2"/>
  <c r="L55" i="2"/>
  <c r="AA53" i="2"/>
  <c r="X53" i="2"/>
  <c r="U53" i="2"/>
  <c r="R53" i="2"/>
  <c r="O53" i="2"/>
  <c r="L53" i="2"/>
  <c r="AA52" i="2"/>
  <c r="X52" i="2"/>
  <c r="U52" i="2"/>
  <c r="R52" i="2"/>
  <c r="O52" i="2"/>
  <c r="L52" i="2"/>
  <c r="AA51" i="2"/>
  <c r="X51" i="2"/>
  <c r="U51" i="2"/>
  <c r="R51" i="2"/>
  <c r="O51" i="2"/>
  <c r="L51" i="2"/>
  <c r="AA50" i="2"/>
  <c r="X50" i="2"/>
  <c r="U50" i="2"/>
  <c r="R50" i="2"/>
  <c r="O50" i="2"/>
  <c r="L50" i="2"/>
  <c r="AA49" i="2"/>
  <c r="X49" i="2"/>
  <c r="U49" i="2"/>
  <c r="R49" i="2"/>
  <c r="O49" i="2"/>
  <c r="L49" i="2"/>
  <c r="AA48" i="2"/>
  <c r="X48" i="2"/>
  <c r="U48" i="2"/>
  <c r="R48" i="2"/>
  <c r="O48" i="2"/>
  <c r="L48" i="2"/>
  <c r="AA46" i="2"/>
  <c r="X46" i="2"/>
  <c r="U46" i="2"/>
  <c r="R46" i="2"/>
  <c r="O46" i="2"/>
  <c r="L46" i="2"/>
  <c r="AA45" i="2"/>
  <c r="X45" i="2"/>
  <c r="U45" i="2"/>
  <c r="R45" i="2"/>
  <c r="O45" i="2"/>
  <c r="L45" i="2"/>
  <c r="AA44" i="2"/>
  <c r="X44" i="2"/>
  <c r="U44" i="2"/>
  <c r="R44" i="2"/>
  <c r="O44" i="2"/>
  <c r="L44" i="2"/>
  <c r="AA43" i="2"/>
  <c r="X43" i="2"/>
  <c r="U43" i="2"/>
  <c r="R43" i="2"/>
  <c r="O43" i="2"/>
  <c r="L43" i="2"/>
  <c r="AA42" i="2"/>
  <c r="X42" i="2"/>
  <c r="U42" i="2"/>
  <c r="R42" i="2"/>
  <c r="O42" i="2"/>
  <c r="L42" i="2"/>
  <c r="AA41" i="2"/>
  <c r="X41" i="2"/>
  <c r="U41" i="2"/>
  <c r="R41" i="2"/>
  <c r="O41" i="2"/>
  <c r="L41" i="2"/>
  <c r="AA39" i="2"/>
  <c r="X39" i="2"/>
  <c r="U39" i="2"/>
  <c r="R39" i="2"/>
  <c r="O39" i="2"/>
  <c r="L39" i="2"/>
  <c r="AA38" i="2"/>
  <c r="X38" i="2"/>
  <c r="U38" i="2"/>
  <c r="R38" i="2"/>
  <c r="O38" i="2"/>
  <c r="L38" i="2"/>
  <c r="AA37" i="2"/>
  <c r="X37" i="2"/>
  <c r="U37" i="2"/>
  <c r="R37" i="2"/>
  <c r="O37" i="2"/>
  <c r="L37" i="2"/>
  <c r="AA36" i="2"/>
  <c r="X36" i="2"/>
  <c r="U36" i="2"/>
  <c r="R36" i="2"/>
  <c r="O36" i="2"/>
  <c r="L36" i="2"/>
  <c r="AA35" i="2"/>
  <c r="X35" i="2"/>
  <c r="U35" i="2"/>
  <c r="R35" i="2"/>
  <c r="O35" i="2"/>
  <c r="L35" i="2"/>
  <c r="AA34" i="2"/>
  <c r="X34" i="2"/>
  <c r="U34" i="2"/>
  <c r="R34" i="2"/>
  <c r="O34" i="2"/>
  <c r="L34" i="2"/>
  <c r="AA32" i="2"/>
  <c r="X32" i="2"/>
  <c r="U32" i="2"/>
  <c r="R32" i="2"/>
  <c r="O32" i="2"/>
  <c r="L32" i="2"/>
  <c r="AA31" i="2"/>
  <c r="X31" i="2"/>
  <c r="U31" i="2"/>
  <c r="R31" i="2"/>
  <c r="O31" i="2"/>
  <c r="L31" i="2"/>
  <c r="AA30" i="2"/>
  <c r="X30" i="2"/>
  <c r="U30" i="2"/>
  <c r="R30" i="2"/>
  <c r="O30" i="2"/>
  <c r="L30" i="2"/>
  <c r="AA29" i="2"/>
  <c r="X29" i="2"/>
  <c r="U29" i="2"/>
  <c r="R29" i="2"/>
  <c r="O29" i="2"/>
  <c r="L29" i="2"/>
  <c r="AA28" i="2"/>
  <c r="X28" i="2"/>
  <c r="U28" i="2"/>
  <c r="R28" i="2"/>
  <c r="O28" i="2"/>
  <c r="L28" i="2"/>
  <c r="AA27" i="2"/>
  <c r="X27" i="2"/>
  <c r="U27" i="2"/>
  <c r="R27" i="2"/>
  <c r="O27" i="2"/>
  <c r="L27" i="2"/>
  <c r="AA25" i="2"/>
  <c r="X25" i="2"/>
  <c r="U25" i="2"/>
  <c r="R25" i="2"/>
  <c r="O25" i="2"/>
  <c r="L25" i="2"/>
  <c r="AA24" i="2"/>
  <c r="X24" i="2"/>
  <c r="U24" i="2"/>
  <c r="R24" i="2"/>
  <c r="O24" i="2"/>
  <c r="L24" i="2"/>
  <c r="AA23" i="2"/>
  <c r="X23" i="2"/>
  <c r="U23" i="2"/>
  <c r="R23" i="2"/>
  <c r="O23" i="2"/>
  <c r="L23" i="2"/>
  <c r="AA22" i="2"/>
  <c r="X22" i="2"/>
  <c r="U22" i="2"/>
  <c r="R22" i="2"/>
  <c r="O22" i="2"/>
  <c r="L22" i="2"/>
  <c r="AA21" i="2"/>
  <c r="X21" i="2"/>
  <c r="U21" i="2"/>
  <c r="R21" i="2"/>
  <c r="O21" i="2"/>
  <c r="L21" i="2"/>
  <c r="AA20" i="2"/>
  <c r="X20" i="2"/>
  <c r="U20" i="2"/>
  <c r="R20" i="2"/>
  <c r="O20" i="2"/>
  <c r="L20" i="2"/>
  <c r="AA18" i="2"/>
  <c r="X18" i="2"/>
  <c r="U18" i="2"/>
  <c r="R18" i="2"/>
  <c r="O18" i="2"/>
  <c r="L18" i="2"/>
  <c r="AA17" i="2"/>
  <c r="X17" i="2"/>
  <c r="U17" i="2"/>
  <c r="R17" i="2"/>
  <c r="O17" i="2"/>
  <c r="L17" i="2"/>
  <c r="AA16" i="2"/>
  <c r="X16" i="2"/>
  <c r="U16" i="2"/>
  <c r="R16" i="2"/>
  <c r="O16" i="2"/>
  <c r="L16" i="2"/>
  <c r="AA15" i="2"/>
  <c r="X15" i="2"/>
  <c r="U15" i="2"/>
  <c r="R15" i="2"/>
  <c r="O15" i="2"/>
  <c r="L15" i="2"/>
  <c r="AA14" i="2"/>
  <c r="X14" i="2"/>
  <c r="U14" i="2"/>
  <c r="R14" i="2"/>
  <c r="O14" i="2"/>
  <c r="L14" i="2"/>
  <c r="AA13" i="2"/>
  <c r="X13" i="2"/>
  <c r="U13" i="2"/>
  <c r="R13" i="2"/>
  <c r="O13" i="2"/>
  <c r="L13" i="2"/>
  <c r="AS12" i="1"/>
  <c r="P6" i="3" s="1"/>
  <c r="AS19" i="1"/>
  <c r="P7" i="3" s="1"/>
  <c r="AS26" i="1"/>
  <c r="P8" i="3" s="1"/>
  <c r="AS33" i="1"/>
  <c r="P9" i="3" s="1"/>
  <c r="AS40" i="1"/>
  <c r="P10" i="3" s="1"/>
  <c r="AS47" i="1"/>
  <c r="P11" i="3" s="1"/>
  <c r="AS54" i="1"/>
  <c r="P12" i="3" s="1"/>
  <c r="AS61" i="1"/>
  <c r="P13" i="3" s="1"/>
  <c r="AS68" i="1"/>
  <c r="P14" i="3" s="1"/>
  <c r="AS75" i="1"/>
  <c r="P15" i="3" s="1"/>
  <c r="AS82" i="1"/>
  <c r="P16" i="3" s="1"/>
  <c r="AS89" i="1"/>
  <c r="P17" i="3" s="1"/>
  <c r="AS96" i="1"/>
  <c r="P18" i="3" s="1"/>
  <c r="AX19" i="1"/>
  <c r="U7" i="3" s="1"/>
  <c r="AY19" i="1"/>
  <c r="V7" i="3" s="1"/>
  <c r="AX26" i="1"/>
  <c r="U8" i="3" s="1"/>
  <c r="AY26" i="1"/>
  <c r="V8" i="3" s="1"/>
  <c r="AX33" i="1"/>
  <c r="U9" i="3" s="1"/>
  <c r="AY33" i="1"/>
  <c r="V9" i="3" s="1"/>
  <c r="AX40" i="1"/>
  <c r="U10" i="3" s="1"/>
  <c r="AY40" i="1"/>
  <c r="V10" i="3" s="1"/>
  <c r="AX47" i="1"/>
  <c r="U11" i="3" s="1"/>
  <c r="AY47" i="1"/>
  <c r="V11" i="3" s="1"/>
  <c r="AX54" i="1"/>
  <c r="U12" i="3" s="1"/>
  <c r="AY54" i="1"/>
  <c r="V12" i="3" s="1"/>
  <c r="AX61" i="1"/>
  <c r="U13" i="3" s="1"/>
  <c r="AY61" i="1"/>
  <c r="V13" i="3" s="1"/>
  <c r="AX68" i="1"/>
  <c r="U14" i="3" s="1"/>
  <c r="AY68" i="1"/>
  <c r="V14" i="3" s="1"/>
  <c r="AX75" i="1"/>
  <c r="U15" i="3" s="1"/>
  <c r="AY75" i="1"/>
  <c r="V15" i="3" s="1"/>
  <c r="AX82" i="1"/>
  <c r="U16" i="3" s="1"/>
  <c r="AY82" i="1"/>
  <c r="V16" i="3" s="1"/>
  <c r="AX89" i="1"/>
  <c r="U17" i="3" s="1"/>
  <c r="AY89" i="1"/>
  <c r="V17" i="3" s="1"/>
  <c r="AX96" i="1"/>
  <c r="U18" i="3" s="1"/>
  <c r="AY96" i="1"/>
  <c r="V18" i="3" s="1"/>
  <c r="AX12" i="1"/>
  <c r="U6" i="3" s="1"/>
  <c r="AP26" i="1"/>
  <c r="M8" i="3" s="1"/>
  <c r="AQ26" i="1"/>
  <c r="N8" i="3" s="1"/>
  <c r="AP33" i="1"/>
  <c r="M9" i="3" s="1"/>
  <c r="AQ33" i="1"/>
  <c r="N9" i="3" s="1"/>
  <c r="AP40" i="1"/>
  <c r="M10" i="3" s="1"/>
  <c r="AQ40" i="1"/>
  <c r="N10" i="3" s="1"/>
  <c r="AP47" i="1"/>
  <c r="M11" i="3" s="1"/>
  <c r="AQ47" i="1"/>
  <c r="N11" i="3" s="1"/>
  <c r="AP54" i="1"/>
  <c r="M12" i="3" s="1"/>
  <c r="AQ54" i="1"/>
  <c r="N12" i="3" s="1"/>
  <c r="AP61" i="1"/>
  <c r="M13" i="3" s="1"/>
  <c r="AQ61" i="1"/>
  <c r="N13" i="3" s="1"/>
  <c r="AP68" i="1"/>
  <c r="M14" i="3" s="1"/>
  <c r="AQ68" i="1"/>
  <c r="N14" i="3" s="1"/>
  <c r="AP75" i="1"/>
  <c r="M15" i="3" s="1"/>
  <c r="AQ75" i="1"/>
  <c r="N15" i="3" s="1"/>
  <c r="AP82" i="1"/>
  <c r="M16" i="3" s="1"/>
  <c r="AQ82" i="1"/>
  <c r="N16" i="3" s="1"/>
  <c r="AP89" i="1"/>
  <c r="M17" i="3" s="1"/>
  <c r="AQ89" i="1"/>
  <c r="N17" i="3" s="1"/>
  <c r="AP96" i="1"/>
  <c r="M18" i="3" s="1"/>
  <c r="AQ96" i="1"/>
  <c r="N18" i="3" s="1"/>
  <c r="AP19" i="1"/>
  <c r="M7" i="3" s="1"/>
  <c r="AQ19" i="1"/>
  <c r="N7" i="3" s="1"/>
  <c r="AQ12" i="1"/>
  <c r="N6" i="3" s="1"/>
  <c r="AY12" i="1"/>
  <c r="V6" i="3" s="1"/>
  <c r="AU96" i="1"/>
  <c r="R18" i="3" s="1"/>
  <c r="AR96" i="1"/>
  <c r="O18" i="3" s="1"/>
  <c r="AR89" i="1"/>
  <c r="O17" i="3" s="1"/>
  <c r="AR82" i="1"/>
  <c r="O16" i="3" s="1"/>
  <c r="AR75" i="1"/>
  <c r="O15" i="3" s="1"/>
  <c r="AR68" i="1"/>
  <c r="O14" i="3" s="1"/>
  <c r="AR61" i="1"/>
  <c r="O13" i="3" s="1"/>
  <c r="AT61" i="1"/>
  <c r="Q13" i="3" s="1"/>
  <c r="AR54" i="1"/>
  <c r="O12" i="3" s="1"/>
  <c r="AR47" i="1"/>
  <c r="O11" i="3" s="1"/>
  <c r="AU47" i="1"/>
  <c r="R11" i="3" s="1"/>
  <c r="AV47" i="1"/>
  <c r="S11" i="3" s="1"/>
  <c r="AR40" i="1"/>
  <c r="O10" i="3" s="1"/>
  <c r="AU40" i="1"/>
  <c r="R10" i="3" s="1"/>
  <c r="AT40" i="1"/>
  <c r="Q10" i="3" s="1"/>
  <c r="AR33" i="1"/>
  <c r="O9" i="3" s="1"/>
  <c r="AU33" i="1"/>
  <c r="R9" i="3" s="1"/>
  <c r="AT33" i="1"/>
  <c r="Q9" i="3" s="1"/>
  <c r="AR26" i="1"/>
  <c r="O8" i="3" s="1"/>
  <c r="AR19" i="1"/>
  <c r="O7" i="3" s="1"/>
  <c r="AR12" i="1"/>
  <c r="O6" i="3" s="1"/>
  <c r="AP12" i="1"/>
  <c r="M6" i="3" s="1"/>
  <c r="AT19" i="1"/>
  <c r="Q7" i="3" s="1"/>
  <c r="AU12" i="1"/>
  <c r="R6" i="3" s="1"/>
  <c r="AU19" i="1"/>
  <c r="R7" i="3" s="1"/>
  <c r="AU26" i="1"/>
  <c r="R8" i="3" s="1"/>
  <c r="AV26" i="1"/>
  <c r="S8" i="3" s="1"/>
  <c r="AU54" i="1"/>
  <c r="R12" i="3" s="1"/>
  <c r="AU68" i="1"/>
  <c r="R14" i="3" s="1"/>
  <c r="AT82" i="1"/>
  <c r="Q16" i="3" s="1"/>
  <c r="AU61" i="1"/>
  <c r="R13" i="3" s="1"/>
  <c r="AU75" i="1"/>
  <c r="R15" i="3" s="1"/>
  <c r="AU89" i="1"/>
  <c r="R17" i="3" s="1"/>
  <c r="AU82" i="1"/>
  <c r="R16" i="3" s="1"/>
  <c r="AV89" i="1"/>
  <c r="S17" i="3" s="1"/>
  <c r="AV68" i="1"/>
  <c r="S14" i="3" s="1"/>
  <c r="AT75" i="1"/>
  <c r="Q15" i="3" s="1"/>
  <c r="AZ33" i="1"/>
  <c r="W9" i="3" s="1"/>
  <c r="AZ40" i="1"/>
  <c r="W10" i="3" s="1"/>
  <c r="AZ47" i="1"/>
  <c r="W11" i="3" s="1"/>
  <c r="AZ61" i="1"/>
  <c r="W13" i="3" s="1"/>
  <c r="AZ19" i="1"/>
  <c r="W7" i="3" s="1"/>
  <c r="AZ54" i="1"/>
  <c r="W12" i="3" s="1"/>
  <c r="AZ89" i="1"/>
  <c r="W17" i="3" s="1"/>
  <c r="AZ12" i="1"/>
  <c r="W6" i="3" s="1"/>
  <c r="AZ26" i="1"/>
  <c r="W8" i="3" s="1"/>
  <c r="AZ75" i="1"/>
  <c r="W15" i="3" s="1"/>
  <c r="AZ82" i="1"/>
  <c r="W16" i="3" s="1"/>
  <c r="AZ68" i="1"/>
  <c r="W14" i="3" s="1"/>
  <c r="AZ96" i="1"/>
  <c r="W18" i="3" s="1"/>
  <c r="AV61" i="1" l="1"/>
  <c r="S13" i="3" s="1"/>
  <c r="AV40" i="1"/>
  <c r="S10" i="3" s="1"/>
  <c r="AV82" i="1"/>
  <c r="S16" i="3" s="1"/>
  <c r="AV19" i="1"/>
  <c r="S7" i="3" s="1"/>
  <c r="AT5" i="1"/>
  <c r="Q5" i="3" s="1"/>
  <c r="AZ5" i="1"/>
  <c r="W5" i="3" s="1"/>
  <c r="AV5" i="1"/>
  <c r="S5" i="3" s="1"/>
  <c r="AW33" i="1" l="1"/>
  <c r="T9" i="3" s="1"/>
  <c r="AV33" i="1"/>
  <c r="S9" i="3" s="1"/>
  <c r="AV96" i="1"/>
  <c r="S18" i="3" s="1"/>
  <c r="AW96" i="1"/>
  <c r="T18" i="3" s="1"/>
  <c r="AV75" i="1"/>
  <c r="S15" i="3" s="1"/>
  <c r="AW75" i="1"/>
  <c r="T15" i="3" s="1"/>
  <c r="AV12" i="1"/>
  <c r="S6" i="3" s="1"/>
  <c r="AW12" i="1"/>
  <c r="T6" i="3" s="1"/>
  <c r="AV54" i="1"/>
  <c r="S12" i="3" s="1"/>
  <c r="AW54" i="1"/>
  <c r="T12" i="3" s="1"/>
</calcChain>
</file>

<file path=xl/sharedStrings.xml><?xml version="1.0" encoding="utf-8"?>
<sst xmlns="http://schemas.openxmlformats.org/spreadsheetml/2006/main" count="1637" uniqueCount="576">
  <si>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</si>
  <si>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</si>
  <si>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</si>
  <si>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</si>
  <si>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</si>
  <si>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</si>
  <si>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</si>
  <si>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</si>
  <si>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</si>
  <si>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</si>
  <si>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</si>
  <si>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</si>
  <si>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</si>
  <si>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</si>
  <si>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</si>
  <si>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</si>
  <si>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</si>
  <si>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</si>
  <si>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</si>
  <si>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</si>
  <si>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</si>
  <si>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</si>
  <si>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</si>
  <si>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</si>
  <si>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</si>
  <si>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</si>
  <si>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</si>
  <si>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</si>
  <si>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</si>
  <si>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</si>
  <si>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</si>
  <si>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</si>
  <si>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</si>
  <si>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</si>
  <si>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</si>
  <si>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</si>
  <si>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</si>
  <si>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</si>
  <si>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</si>
  <si>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</si>
  <si>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</si>
  <si>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</si>
  <si>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</si>
  <si>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</si>
  <si>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</si>
  <si>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</si>
  <si>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</si>
  <si>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</si>
  <si>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</si>
  <si>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</si>
  <si>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</si>
  <si>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</si>
  <si>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</si>
  <si>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</si>
  <si>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</si>
  <si>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</si>
  <si>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</si>
  <si>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</si>
  <si>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</si>
  <si>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</si>
  <si>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</si>
  <si>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</si>
  <si>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</si>
  <si>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</si>
  <si>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</si>
  <si>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</si>
  <si>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</si>
  <si>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</si>
  <si>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</si>
  <si>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</si>
  <si>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</si>
  <si>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</si>
  <si>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</si>
  <si>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</si>
  <si>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</si>
  <si>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</si>
  <si>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</si>
  <si>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</si>
  <si>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</si>
  <si>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</si>
  <si>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</si>
  <si>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</si>
  <si>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</si>
  <si>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</si>
  <si>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</si>
  <si>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</si>
  <si>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</si>
  <si>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</si>
  <si>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</si>
  <si>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</si>
  <si>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</si>
  <si>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</si>
  <si>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</si>
  <si>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</si>
  <si>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</si>
  <si>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</si>
  <si>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</si>
  <si>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</si>
  <si>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</si>
  <si>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</si>
  <si>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</si>
  <si>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</si>
  <si>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</si>
  <si>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</si>
  <si>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</si>
  <si>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</si>
  <si>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</si>
  <si>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</si>
  <si>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</si>
  <si>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</si>
  <si>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</si>
  <si>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</si>
  <si>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</si>
  <si>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</si>
  <si>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</si>
  <si>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</si>
  <si>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</si>
  <si>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</si>
  <si>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</si>
  <si>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</si>
  <si>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</si>
  <si>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</si>
  <si>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</si>
  <si>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</si>
  <si>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時瓜</t>
  </si>
  <si>
    <t xml:space="preserve">113學年 </t>
    <phoneticPr fontId="22" type="noConversion"/>
  </si>
  <si>
    <t>綠豆</t>
  </si>
  <si>
    <t>九層塔</t>
  </si>
  <si>
    <t>紅蘿蔔</t>
  </si>
  <si>
    <t>豆包</t>
  </si>
  <si>
    <t>四角油豆腐</t>
  </si>
  <si>
    <t>大骨</t>
  </si>
  <si>
    <t>麵腸</t>
  </si>
  <si>
    <t>麵輪</t>
  </si>
  <si>
    <r>
      <rPr>
        <sz val="12"/>
        <color theme="1"/>
        <rFont val="標楷體"/>
        <family val="4"/>
        <charset val="136"/>
      </rPr>
      <t>大蒜</t>
    </r>
  </si>
  <si>
    <t>滷蛋</t>
  </si>
  <si>
    <t>小魚干</t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</si>
  <si>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</si>
  <si>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有機豆奶</t>
    </r>
  </si>
  <si>
    <t>紅燒油腐</t>
    <phoneticPr fontId="22" type="noConversion"/>
  </si>
  <si>
    <t>紅砂糖</t>
  </si>
  <si>
    <t>乾香菇</t>
  </si>
  <si>
    <t>年糕</t>
  </si>
  <si>
    <t>綠豆芽</t>
  </si>
  <si>
    <t>杏鮑菇</t>
  </si>
  <si>
    <t>時瓜湯</t>
  </si>
  <si>
    <t>香滷海結</t>
  </si>
  <si>
    <t>海帶結</t>
  </si>
  <si>
    <t>芝麻(白)</t>
  </si>
  <si>
    <t>香滷筍干</t>
  </si>
  <si>
    <t>筍干</t>
  </si>
  <si>
    <t>蛋</t>
  </si>
  <si>
    <t>味噌</t>
  </si>
  <si>
    <t>滷包</t>
  </si>
  <si>
    <t>薑</t>
    <phoneticPr fontId="22" type="noConversion"/>
  </si>
  <si>
    <t>紫米飯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</si>
  <si>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</si>
  <si>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</si>
  <si>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</si>
  <si>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</si>
  <si>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</si>
  <si>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</si>
  <si>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</si>
  <si>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</si>
  <si>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</si>
  <si>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培根</t>
  </si>
  <si>
    <t>麻竹筍干</t>
  </si>
  <si>
    <t>洋蔥</t>
  </si>
  <si>
    <t>酸菜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</si>
  <si>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</si>
  <si>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</si>
  <si>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</si>
  <si>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</si>
  <si>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下學期</t>
  </si>
  <si>
    <t>下學期</t>
    <phoneticPr fontId="22" type="noConversion"/>
  </si>
  <si>
    <t>西式特餐</t>
  </si>
  <si>
    <t>通心粉</t>
  </si>
  <si>
    <t>糙米飯</t>
  </si>
  <si>
    <t>糙米</t>
  </si>
  <si>
    <t>黑秈糯米</t>
  </si>
  <si>
    <t>米粉特餐</t>
  </si>
  <si>
    <t>米粉</t>
  </si>
  <si>
    <t>芝麻飯</t>
    <phoneticPr fontId="22" type="noConversion"/>
  </si>
  <si>
    <t>芝麻(熟)</t>
  </si>
  <si>
    <t>刈包特餐</t>
  </si>
  <si>
    <t>刈包</t>
  </si>
  <si>
    <t>三節翅</t>
  </si>
  <si>
    <t>蕃茄</t>
    <phoneticPr fontId="22" type="noConversion"/>
  </si>
  <si>
    <t>蕃茄醬</t>
  </si>
  <si>
    <t>義大利香料</t>
  </si>
  <si>
    <t>魚丁</t>
  </si>
  <si>
    <t>沙茶醬</t>
    <phoneticPr fontId="22" type="noConversion"/>
  </si>
  <si>
    <t>洋芋燒雞</t>
    <phoneticPr fontId="22" type="noConversion"/>
  </si>
  <si>
    <t>馬鈴薯</t>
  </si>
  <si>
    <t>壽喜肉片</t>
    <phoneticPr fontId="22" type="noConversion"/>
  </si>
  <si>
    <t>紅蔥頭</t>
  </si>
  <si>
    <r>
      <rPr>
        <sz val="12"/>
        <color theme="1"/>
        <rFont val="標楷體"/>
        <family val="4"/>
        <charset val="136"/>
      </rPr>
      <t>豬後腿肉</t>
    </r>
  </si>
  <si>
    <t>白蘿蔔</t>
    <phoneticPr fontId="22" type="noConversion"/>
  </si>
  <si>
    <t>醬油</t>
  </si>
  <si>
    <t>魚排</t>
  </si>
  <si>
    <t>肉排</t>
  </si>
  <si>
    <t>炸薯條</t>
    <phoneticPr fontId="22" type="noConversion"/>
  </si>
  <si>
    <t>薯條</t>
    <phoneticPr fontId="22" type="noConversion"/>
  </si>
  <si>
    <t>紅仁炒蛋</t>
    <phoneticPr fontId="22" type="noConversion"/>
  </si>
  <si>
    <t>關東煮</t>
    <phoneticPr fontId="22" type="noConversion"/>
  </si>
  <si>
    <t>玉米</t>
    <phoneticPr fontId="22" type="noConversion"/>
  </si>
  <si>
    <t>米血</t>
    <phoneticPr fontId="22" type="noConversion"/>
  </si>
  <si>
    <t>肉絲南瓜</t>
  </si>
  <si>
    <t>南瓜</t>
  </si>
  <si>
    <t>蛋香高麗</t>
    <phoneticPr fontId="22" type="noConversion"/>
  </si>
  <si>
    <t>雞蛋</t>
    <phoneticPr fontId="22" type="noConversion"/>
  </si>
  <si>
    <t>香炸薯餅</t>
    <phoneticPr fontId="22" type="noConversion"/>
  </si>
  <si>
    <t>薯餅</t>
    <phoneticPr fontId="22" type="noConversion"/>
  </si>
  <si>
    <t>蛋香刈薯</t>
  </si>
  <si>
    <t>刈薯</t>
  </si>
  <si>
    <t>白菜滷</t>
  </si>
  <si>
    <t>冷凍玉米筍</t>
  </si>
  <si>
    <t>螞蟻上樹</t>
  </si>
  <si>
    <t>冬粉</t>
  </si>
  <si>
    <t>時瓜魚干</t>
  </si>
  <si>
    <t>奶香玉米白菜</t>
    <phoneticPr fontId="22" type="noConversion"/>
  </si>
  <si>
    <t>大白菜</t>
    <phoneticPr fontId="22" type="noConversion"/>
  </si>
  <si>
    <t>玉米粒</t>
    <phoneticPr fontId="22" type="noConversion"/>
  </si>
  <si>
    <t>奶油</t>
    <phoneticPr fontId="22" type="noConversion"/>
  </si>
  <si>
    <t>大蒜</t>
    <phoneticPr fontId="22" type="noConversion"/>
  </si>
  <si>
    <t>豆包豆芽</t>
    <phoneticPr fontId="22" type="noConversion"/>
  </si>
  <si>
    <t>培根季豆</t>
  </si>
  <si>
    <t>冷凍菜豆(莢)</t>
  </si>
  <si>
    <t>泡菜豆腐</t>
    <phoneticPr fontId="22" type="noConversion"/>
  </si>
  <si>
    <t>韓式泡菜</t>
  </si>
  <si>
    <t>蜜汁豆干</t>
    <phoneticPr fontId="22" type="noConversion"/>
  </si>
  <si>
    <t>豆干</t>
    <phoneticPr fontId="22" type="noConversion"/>
  </si>
  <si>
    <t>白芝麻</t>
  </si>
  <si>
    <t>家常油腐</t>
    <phoneticPr fontId="22" type="noConversion"/>
  </si>
  <si>
    <t>三色玉米</t>
    <phoneticPr fontId="22" type="noConversion"/>
  </si>
  <si>
    <t>馬鈴薯</t>
    <phoneticPr fontId="22" type="noConversion"/>
  </si>
  <si>
    <t>綠豆芽</t>
    <phoneticPr fontId="22" type="noConversion"/>
  </si>
  <si>
    <t>花椰濃湯</t>
    <phoneticPr fontId="22" type="noConversion"/>
  </si>
  <si>
    <t>冷凍花椰菜</t>
  </si>
  <si>
    <t>蘑菇罐頭</t>
    <phoneticPr fontId="22" type="noConversion"/>
  </si>
  <si>
    <t>玉米濃湯調理包</t>
  </si>
  <si>
    <t>綠豆西米露</t>
    <phoneticPr fontId="22" type="noConversion"/>
  </si>
  <si>
    <t>西谷米</t>
    <phoneticPr fontId="22" type="noConversion"/>
  </si>
  <si>
    <t>金針湯</t>
  </si>
  <si>
    <t>金針菜乾</t>
  </si>
  <si>
    <t>榨菜</t>
  </si>
  <si>
    <t>仙草凍</t>
  </si>
  <si>
    <t>味噌湯</t>
  </si>
  <si>
    <t>金針菇</t>
  </si>
  <si>
    <t>黑糖粉圓</t>
  </si>
  <si>
    <t>黑糖</t>
  </si>
  <si>
    <t>白米飯</t>
    <phoneticPr fontId="22" type="noConversion"/>
  </si>
  <si>
    <t>紅燒麵輪</t>
    <phoneticPr fontId="22" type="noConversion"/>
  </si>
  <si>
    <t>麵輪</t>
    <phoneticPr fontId="22" type="noConversion"/>
  </si>
  <si>
    <t>芹菜</t>
    <phoneticPr fontId="22" type="noConversion"/>
  </si>
  <si>
    <t>沙茶麵腸</t>
    <phoneticPr fontId="22" type="noConversion"/>
  </si>
  <si>
    <t>素沙茶</t>
    <phoneticPr fontId="22" type="noConversion"/>
  </si>
  <si>
    <t>香滷麵輪</t>
  </si>
  <si>
    <t>照燒百頁</t>
    <phoneticPr fontId="22" type="noConversion"/>
  </si>
  <si>
    <t>百頁豆腐</t>
    <phoneticPr fontId="22" type="noConversion"/>
  </si>
  <si>
    <t>炸物雙拼</t>
    <phoneticPr fontId="22" type="noConversion"/>
  </si>
  <si>
    <t>時瓜若末</t>
    <phoneticPr fontId="22" type="noConversion"/>
  </si>
  <si>
    <t>時瓜</t>
    <phoneticPr fontId="22" type="noConversion"/>
  </si>
  <si>
    <t>素肉</t>
    <phoneticPr fontId="22" type="noConversion"/>
  </si>
  <si>
    <t>清炒季豆</t>
    <phoneticPr fontId="22" type="noConversion"/>
  </si>
  <si>
    <t>若絲豆芽</t>
    <phoneticPr fontId="22" type="noConversion"/>
  </si>
  <si>
    <t>味噌海芽湯</t>
    <phoneticPr fontId="22" type="noConversion"/>
  </si>
  <si>
    <t>乾裙帶菜</t>
    <phoneticPr fontId="22" type="noConversion"/>
  </si>
  <si>
    <t>A1</t>
  </si>
  <si>
    <t>南瓜燒肉</t>
  </si>
  <si>
    <t>味噌海芽湯</t>
  </si>
  <si>
    <t>燕麥飯</t>
    <phoneticPr fontId="22" type="noConversion"/>
  </si>
  <si>
    <t>燕麥</t>
    <phoneticPr fontId="22" type="noConversion"/>
  </si>
  <si>
    <t>泰式特餐</t>
  </si>
  <si>
    <t>紅藜飯</t>
  </si>
  <si>
    <t>紅藜</t>
  </si>
  <si>
    <t>拉麵特餐</t>
  </si>
  <si>
    <t>拉麵</t>
  </si>
  <si>
    <t>小米飯</t>
  </si>
  <si>
    <t>小米</t>
  </si>
  <si>
    <t>泡菜豆腐</t>
  </si>
  <si>
    <t>蘿蔔湯</t>
    <phoneticPr fontId="22" type="noConversion"/>
  </si>
  <si>
    <t>豆腐</t>
  </si>
  <si>
    <t>甘藍</t>
    <phoneticPr fontId="22" type="noConversion"/>
  </si>
  <si>
    <t>開陽甘藍</t>
    <phoneticPr fontId="22" type="noConversion"/>
  </si>
  <si>
    <t>蝦皮</t>
    <phoneticPr fontId="22" type="noConversion"/>
  </si>
  <si>
    <t>凍豆腐</t>
    <phoneticPr fontId="22" type="noConversion"/>
  </si>
  <si>
    <t>豆包花椰</t>
    <phoneticPr fontId="22" type="noConversion"/>
  </si>
  <si>
    <t>三杯鮑菇</t>
    <phoneticPr fontId="22" type="noConversion"/>
  </si>
  <si>
    <t>杏鮑菇</t>
    <phoneticPr fontId="22" type="noConversion"/>
  </si>
  <si>
    <t>九層塔</t>
    <phoneticPr fontId="22" type="noConversion"/>
  </si>
  <si>
    <t>肉羹</t>
  </si>
  <si>
    <t>三色玉米</t>
  </si>
  <si>
    <t>玉米粒</t>
  </si>
  <si>
    <t>紅仁炒蛋</t>
  </si>
  <si>
    <t>泡菜年糕</t>
    <phoneticPr fontId="22" type="noConversion"/>
  </si>
  <si>
    <t>番茄豆腐</t>
    <phoneticPr fontId="22" type="noConversion"/>
  </si>
  <si>
    <t>豆腐</t>
    <phoneticPr fontId="22" type="noConversion"/>
  </si>
  <si>
    <t>紫菜</t>
  </si>
  <si>
    <t>洋蔥</t>
    <phoneticPr fontId="22" type="noConversion"/>
  </si>
  <si>
    <t>刈包配料</t>
  </si>
  <si>
    <t>蜜汁豆干</t>
  </si>
  <si>
    <t>豆干</t>
  </si>
  <si>
    <t>魩仔魚</t>
  </si>
  <si>
    <t>水鯊</t>
    <phoneticPr fontId="22" type="noConversion"/>
  </si>
  <si>
    <t>油蔥酥</t>
  </si>
  <si>
    <t>培根豆芽</t>
  </si>
  <si>
    <t>黑輪燴瓜</t>
    <phoneticPr fontId="22" type="noConversion"/>
  </si>
  <si>
    <t>玉米雞湯</t>
    <phoneticPr fontId="22" type="noConversion"/>
  </si>
  <si>
    <t>大黃瓜</t>
    <phoneticPr fontId="22" type="noConversion"/>
  </si>
  <si>
    <t>玉米筍</t>
    <phoneticPr fontId="22" type="noConversion"/>
  </si>
  <si>
    <t>脆筍片</t>
  </si>
  <si>
    <t>黑輪</t>
    <phoneticPr fontId="22" type="noConversion"/>
  </si>
  <si>
    <t>鮮菇豆腐</t>
  </si>
  <si>
    <t>豆包時瓜</t>
    <phoneticPr fontId="22" type="noConversion"/>
  </si>
  <si>
    <t>時蔬湯</t>
    <phoneticPr fontId="22" type="noConversion"/>
  </si>
  <si>
    <t>鴻喜菇</t>
  </si>
  <si>
    <t>回鍋豆干</t>
  </si>
  <si>
    <t>菇拌海帶</t>
  </si>
  <si>
    <t>泰式魚丸</t>
  </si>
  <si>
    <t>蝦皮高麗菜</t>
    <phoneticPr fontId="22" type="noConversion"/>
  </si>
  <si>
    <t>冷凍虱目魚丸</t>
  </si>
  <si>
    <t>豆薯</t>
    <phoneticPr fontId="22" type="noConversion"/>
  </si>
  <si>
    <t>泰式酸辣醬</t>
  </si>
  <si>
    <t>碎脯炒蛋</t>
    <phoneticPr fontId="22" type="noConversion"/>
  </si>
  <si>
    <t>冬瓜銀耳湯</t>
  </si>
  <si>
    <t>馬鈴薯條</t>
  </si>
  <si>
    <t>冬瓜糖磚</t>
  </si>
  <si>
    <t>碎脯</t>
    <phoneticPr fontId="22" type="noConversion"/>
  </si>
  <si>
    <t>乾銀耳</t>
  </si>
  <si>
    <t>蛋香白菜</t>
    <phoneticPr fontId="22" type="noConversion"/>
  </si>
  <si>
    <t>肉絲花椰</t>
    <phoneticPr fontId="22" type="noConversion"/>
  </si>
  <si>
    <t>豬後腿肉</t>
    <phoneticPr fontId="22" type="noConversion"/>
  </si>
  <si>
    <t>花椰菜</t>
    <phoneticPr fontId="22" type="noConversion"/>
  </si>
  <si>
    <t>麻婆豆腐</t>
  </si>
  <si>
    <t>培根季豆</t>
    <phoneticPr fontId="22" type="noConversion"/>
  </si>
  <si>
    <t>刈薯蛋花湯</t>
    <phoneticPr fontId="22" type="noConversion"/>
  </si>
  <si>
    <t>培根</t>
    <phoneticPr fontId="22" type="noConversion"/>
  </si>
  <si>
    <t>豆瓣醬</t>
  </si>
  <si>
    <t>絞肉</t>
    <phoneticPr fontId="22" type="noConversion"/>
  </si>
  <si>
    <t>滷蛋</t>
    <phoneticPr fontId="22" type="noConversion"/>
  </si>
  <si>
    <t>拌麵味噌湯</t>
    <phoneticPr fontId="22" type="noConversion"/>
  </si>
  <si>
    <t>蛋</t>
    <phoneticPr fontId="22" type="noConversion"/>
  </si>
  <si>
    <t>滷包</t>
    <phoneticPr fontId="22" type="noConversion"/>
  </si>
  <si>
    <t>豆包豆芽</t>
  </si>
  <si>
    <t>綠豆西谷米</t>
  </si>
  <si>
    <t>海帶(乾)</t>
    <phoneticPr fontId="22" type="noConversion"/>
  </si>
  <si>
    <t>二砂糖</t>
  </si>
  <si>
    <t>西谷米</t>
  </si>
  <si>
    <t>芹香豆干</t>
  </si>
  <si>
    <t>蔬香冬粉</t>
  </si>
  <si>
    <t>絞肉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</si>
  <si>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</si>
  <si>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</si>
  <si>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</si>
  <si>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</si>
  <si>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</si>
  <si>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</si>
  <si>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</si>
  <si>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</si>
  <si>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</si>
  <si>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</si>
  <si>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</si>
  <si>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</si>
  <si>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</si>
  <si>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</si>
  <si>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</si>
  <si>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</si>
  <si>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</si>
  <si>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</si>
  <si>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</si>
  <si>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E2</t>
  </si>
  <si>
    <t>E3</t>
  </si>
  <si>
    <t>E4</t>
  </si>
  <si>
    <t>E5</t>
  </si>
  <si>
    <t xml:space="preserve">時蔬 大蒜    </t>
  </si>
  <si>
    <t xml:space="preserve">米     </t>
  </si>
  <si>
    <t>拌麵味噌湯</t>
  </si>
  <si>
    <t xml:space="preserve">豬後腿肉 南瓜 大蒜 胡蘿蔔  </t>
  </si>
  <si>
    <t xml:space="preserve">雞蛋 刈薯 胡蘿蔔 大蒜  </t>
  </si>
  <si>
    <t>大蒜 結球白菜 冷凍玉米筍 乾香菇 胡蘿蔔 豬後腿肉</t>
  </si>
  <si>
    <t xml:space="preserve">味噌 乾裙帶菜 薑 柴魚片  </t>
  </si>
  <si>
    <t>C4</t>
    <phoneticPr fontId="22" type="noConversion"/>
  </si>
  <si>
    <r>
      <rPr>
        <sz val="12"/>
        <rFont val="標楷體"/>
        <family val="4"/>
        <charset val="136"/>
      </rPr>
      <t>米</t>
    </r>
  </si>
  <si>
    <r>
      <rPr>
        <sz val="12"/>
        <rFont val="標楷體"/>
        <family val="4"/>
        <charset val="136"/>
      </rPr>
      <t>西式特餐</t>
    </r>
  </si>
  <si>
    <r>
      <rPr>
        <sz val="12"/>
        <rFont val="標楷體"/>
        <family val="4"/>
        <charset val="136"/>
      </rPr>
      <t>通心粉</t>
    </r>
  </si>
  <si>
    <r>
      <rPr>
        <sz val="12"/>
        <rFont val="標楷體"/>
        <family val="4"/>
        <charset val="136"/>
      </rPr>
      <t>糙米飯</t>
    </r>
  </si>
  <si>
    <r>
      <rPr>
        <sz val="12"/>
        <rFont val="標楷體"/>
        <family val="4"/>
        <charset val="136"/>
      </rPr>
      <t>糙米</t>
    </r>
  </si>
  <si>
    <r>
      <rPr>
        <sz val="12"/>
        <rFont val="標楷體"/>
        <family val="4"/>
        <charset val="136"/>
      </rPr>
      <t>紫米飯</t>
    </r>
  </si>
  <si>
    <r>
      <rPr>
        <sz val="12"/>
        <rFont val="標楷體"/>
        <family val="4"/>
        <charset val="136"/>
      </rPr>
      <t>黑糯米</t>
    </r>
  </si>
  <si>
    <r>
      <rPr>
        <sz val="12"/>
        <rFont val="標楷體"/>
        <family val="4"/>
        <charset val="136"/>
      </rPr>
      <t>白米飯</t>
    </r>
  </si>
  <si>
    <r>
      <rPr>
        <sz val="12"/>
        <rFont val="標楷體"/>
        <family val="4"/>
        <charset val="136"/>
      </rPr>
      <t>米粉特餐</t>
    </r>
  </si>
  <si>
    <r>
      <rPr>
        <sz val="12"/>
        <rFont val="標楷體"/>
        <family val="4"/>
        <charset val="136"/>
      </rPr>
      <t>米粉</t>
    </r>
  </si>
  <si>
    <r>
      <rPr>
        <sz val="12"/>
        <rFont val="標楷體"/>
        <family val="4"/>
        <charset val="136"/>
      </rPr>
      <t>刈包特餐</t>
    </r>
  </si>
  <si>
    <r>
      <rPr>
        <sz val="12"/>
        <rFont val="標楷體"/>
        <family val="4"/>
        <charset val="136"/>
      </rPr>
      <t>刈包</t>
    </r>
  </si>
  <si>
    <t>南瓜豆包</t>
    <phoneticPr fontId="22" type="noConversion"/>
  </si>
  <si>
    <t>南瓜</t>
    <phoneticPr fontId="22" type="noConversion"/>
  </si>
  <si>
    <r>
      <rPr>
        <sz val="12"/>
        <rFont val="標楷體"/>
        <family val="4"/>
        <charset val="136"/>
      </rPr>
      <t>薑</t>
    </r>
  </si>
  <si>
    <r>
      <rPr>
        <sz val="12"/>
        <rFont val="標楷體"/>
        <family val="4"/>
        <charset val="136"/>
      </rPr>
      <t>西西里若醬</t>
    </r>
  </si>
  <si>
    <r>
      <rPr>
        <sz val="12"/>
        <rFont val="標楷體"/>
        <family val="4"/>
        <charset val="136"/>
      </rPr>
      <t>素肉</t>
    </r>
  </si>
  <si>
    <r>
      <rPr>
        <sz val="12"/>
        <rFont val="標楷體"/>
        <family val="4"/>
        <charset val="136"/>
      </rPr>
      <t>馬鈴薯</t>
    </r>
  </si>
  <si>
    <r>
      <rPr>
        <sz val="12"/>
        <rFont val="標楷體"/>
        <family val="4"/>
        <charset val="136"/>
      </rPr>
      <t>蕃茄醬</t>
    </r>
  </si>
  <si>
    <r>
      <rPr>
        <sz val="12"/>
        <rFont val="標楷體"/>
        <family val="4"/>
        <charset val="136"/>
      </rPr>
      <t>義大利香料</t>
    </r>
  </si>
  <si>
    <r>
      <rPr>
        <sz val="12"/>
        <rFont val="標楷體"/>
        <family val="4"/>
        <charset val="136"/>
      </rPr>
      <t>麵腸</t>
    </r>
  </si>
  <si>
    <r>
      <rPr>
        <sz val="12"/>
        <rFont val="標楷體"/>
        <family val="4"/>
        <charset val="136"/>
      </rPr>
      <t>甘藍</t>
    </r>
  </si>
  <si>
    <r>
      <rPr>
        <sz val="12"/>
        <rFont val="標楷體"/>
        <family val="4"/>
        <charset val="136"/>
      </rPr>
      <t>四角油豆腐</t>
    </r>
  </si>
  <si>
    <r>
      <rPr>
        <sz val="12"/>
        <rFont val="標楷體"/>
        <family val="4"/>
        <charset val="136"/>
      </rPr>
      <t>胡蘿蔔</t>
    </r>
  </si>
  <si>
    <r>
      <rPr>
        <sz val="12"/>
        <rFont val="標楷體"/>
        <family val="4"/>
        <charset val="136"/>
      </rPr>
      <t>瓜仔麵筋</t>
    </r>
  </si>
  <si>
    <r>
      <rPr>
        <sz val="12"/>
        <rFont val="標楷體"/>
        <family val="4"/>
        <charset val="136"/>
      </rPr>
      <t>麵筋</t>
    </r>
  </si>
  <si>
    <r>
      <rPr>
        <sz val="12"/>
        <rFont val="標楷體"/>
        <family val="4"/>
        <charset val="136"/>
      </rPr>
      <t>醃漬花胡瓜</t>
    </r>
  </si>
  <si>
    <t>咖哩豆包</t>
    <phoneticPr fontId="22" type="noConversion"/>
  </si>
  <si>
    <r>
      <rPr>
        <sz val="12"/>
        <rFont val="標楷體"/>
        <family val="4"/>
        <charset val="136"/>
      </rPr>
      <t>素油蔥燥</t>
    </r>
  </si>
  <si>
    <r>
      <rPr>
        <sz val="12"/>
        <rFont val="標楷體"/>
        <family val="4"/>
        <charset val="136"/>
      </rPr>
      <t>時蔬</t>
    </r>
  </si>
  <si>
    <r>
      <rPr>
        <sz val="12"/>
        <rFont val="標楷體"/>
        <family val="4"/>
        <charset val="136"/>
      </rPr>
      <t>乾香菇</t>
    </r>
  </si>
  <si>
    <r>
      <rPr>
        <sz val="12"/>
        <rFont val="標楷體"/>
        <family val="4"/>
        <charset val="136"/>
      </rPr>
      <t>素油蔥</t>
    </r>
  </si>
  <si>
    <t>京醬豆干</t>
    <phoneticPr fontId="22" type="noConversion"/>
  </si>
  <si>
    <t>甜麵醬</t>
    <phoneticPr fontId="22" type="noConversion"/>
  </si>
  <si>
    <r>
      <rPr>
        <sz val="12"/>
        <rFont val="標楷體"/>
        <family val="4"/>
        <charset val="136"/>
      </rPr>
      <t>素排</t>
    </r>
  </si>
  <si>
    <r>
      <rPr>
        <sz val="12"/>
        <rFont val="標楷體"/>
        <family val="4"/>
        <charset val="136"/>
      </rPr>
      <t>香滷素排</t>
    </r>
  </si>
  <si>
    <r>
      <rPr>
        <sz val="12"/>
        <rFont val="標楷體"/>
        <family val="4"/>
        <charset val="136"/>
      </rPr>
      <t>三杯麵腸</t>
    </r>
  </si>
  <si>
    <r>
      <rPr>
        <sz val="12"/>
        <rFont val="標楷體"/>
        <family val="4"/>
        <charset val="136"/>
      </rPr>
      <t>九層塔</t>
    </r>
  </si>
  <si>
    <r>
      <rPr>
        <sz val="12"/>
        <rFont val="標楷體"/>
        <family val="4"/>
        <charset val="136"/>
      </rPr>
      <t>豆腐</t>
    </r>
  </si>
  <si>
    <r>
      <rPr>
        <sz val="12"/>
        <rFont val="標楷體"/>
        <family val="4"/>
        <charset val="136"/>
      </rPr>
      <t>雞蛋</t>
    </r>
  </si>
  <si>
    <r>
      <rPr>
        <sz val="12"/>
        <rFont val="標楷體"/>
        <family val="4"/>
        <charset val="136"/>
      </rPr>
      <t>蛋香甘藍</t>
    </r>
  </si>
  <si>
    <t>麵輪花椰</t>
    <phoneticPr fontId="22" type="noConversion"/>
  </si>
  <si>
    <r>
      <rPr>
        <sz val="12"/>
        <rFont val="標楷體"/>
        <family val="4"/>
        <charset val="136"/>
      </rPr>
      <t>若絲南瓜</t>
    </r>
  </si>
  <si>
    <r>
      <rPr>
        <sz val="12"/>
        <rFont val="標楷體"/>
        <family val="4"/>
        <charset val="136"/>
      </rPr>
      <t>素肉絲</t>
    </r>
  </si>
  <si>
    <r>
      <rPr>
        <sz val="12"/>
        <rFont val="標楷體"/>
        <family val="4"/>
        <charset val="136"/>
      </rPr>
      <t>南瓜</t>
    </r>
  </si>
  <si>
    <t>番茄油腐</t>
    <phoneticPr fontId="22" type="noConversion"/>
  </si>
  <si>
    <t>番茄</t>
    <phoneticPr fontId="22" type="noConversion"/>
  </si>
  <si>
    <r>
      <rPr>
        <sz val="12"/>
        <rFont val="標楷體"/>
        <family val="4"/>
        <charset val="136"/>
      </rPr>
      <t>刈包配料</t>
    </r>
  </si>
  <si>
    <r>
      <rPr>
        <sz val="12"/>
        <rFont val="標楷體"/>
        <family val="4"/>
        <charset val="136"/>
      </rPr>
      <t>酸菜</t>
    </r>
  </si>
  <si>
    <r>
      <rPr>
        <sz val="12"/>
        <rFont val="標楷體"/>
        <family val="4"/>
        <charset val="136"/>
      </rPr>
      <t>白菜滷</t>
    </r>
  </si>
  <si>
    <r>
      <rPr>
        <sz val="12"/>
        <rFont val="標楷體"/>
        <family val="4"/>
        <charset val="136"/>
      </rPr>
      <t>豆皮</t>
    </r>
  </si>
  <si>
    <r>
      <rPr>
        <sz val="12"/>
        <rFont val="標楷體"/>
        <family val="4"/>
        <charset val="136"/>
      </rPr>
      <t>結球白菜</t>
    </r>
  </si>
  <si>
    <r>
      <rPr>
        <sz val="12"/>
        <rFont val="標楷體"/>
        <family val="4"/>
        <charset val="136"/>
      </rPr>
      <t>冷凍玉米筍</t>
    </r>
  </si>
  <si>
    <r>
      <rPr>
        <sz val="12"/>
        <rFont val="標楷體"/>
        <family val="4"/>
        <charset val="136"/>
      </rPr>
      <t>豆包</t>
    </r>
  </si>
  <si>
    <r>
      <rPr>
        <sz val="12"/>
        <rFont val="標楷體"/>
        <family val="4"/>
        <charset val="136"/>
      </rPr>
      <t>綠豆芽</t>
    </r>
  </si>
  <si>
    <r>
      <rPr>
        <sz val="12"/>
        <rFont val="標楷體"/>
        <family val="4"/>
        <charset val="136"/>
      </rPr>
      <t>蔬香冬粉</t>
    </r>
  </si>
  <si>
    <r>
      <rPr>
        <sz val="12"/>
        <rFont val="標楷體"/>
        <family val="4"/>
        <charset val="136"/>
      </rPr>
      <t>冬粉</t>
    </r>
  </si>
  <si>
    <r>
      <rPr>
        <sz val="12"/>
        <rFont val="標楷體"/>
        <family val="4"/>
        <charset val="136"/>
      </rPr>
      <t>乾木耳</t>
    </r>
  </si>
  <si>
    <r>
      <rPr>
        <sz val="12"/>
        <rFont val="標楷體"/>
        <family val="4"/>
        <charset val="136"/>
      </rPr>
      <t>蘿蔔湯</t>
    </r>
  </si>
  <si>
    <r>
      <rPr>
        <sz val="12"/>
        <rFont val="標楷體"/>
        <family val="4"/>
        <charset val="136"/>
      </rPr>
      <t>白蘿蔔</t>
    </r>
  </si>
  <si>
    <r>
      <rPr>
        <sz val="12"/>
        <rFont val="標楷體"/>
        <family val="4"/>
        <charset val="136"/>
      </rPr>
      <t>素羊肉</t>
    </r>
  </si>
  <si>
    <r>
      <rPr>
        <sz val="12"/>
        <rFont val="標楷體"/>
        <family val="4"/>
        <charset val="136"/>
      </rPr>
      <t>時蔬湯</t>
    </r>
  </si>
  <si>
    <r>
      <rPr>
        <sz val="12"/>
        <rFont val="標楷體"/>
        <family val="4"/>
        <charset val="136"/>
      </rPr>
      <t>金針湯</t>
    </r>
  </si>
  <si>
    <r>
      <rPr>
        <sz val="12"/>
        <rFont val="標楷體"/>
        <family val="4"/>
        <charset val="136"/>
      </rPr>
      <t>金針菜乾</t>
    </r>
  </si>
  <si>
    <r>
      <rPr>
        <sz val="12"/>
        <rFont val="標楷體"/>
        <family val="4"/>
        <charset val="136"/>
      </rPr>
      <t>榨菜</t>
    </r>
  </si>
  <si>
    <r>
      <rPr>
        <sz val="12"/>
        <rFont val="標楷體"/>
        <family val="4"/>
        <charset val="136"/>
      </rPr>
      <t>時瓜湯</t>
    </r>
  </si>
  <si>
    <r>
      <rPr>
        <sz val="12"/>
        <rFont val="標楷體"/>
        <family val="4"/>
        <charset val="136"/>
      </rPr>
      <t>時瓜</t>
    </r>
  </si>
  <si>
    <t>素羹湯</t>
    <phoneticPr fontId="22" type="noConversion"/>
  </si>
  <si>
    <t>脆筍</t>
    <phoneticPr fontId="22" type="noConversion"/>
  </si>
  <si>
    <t>素肉羹</t>
    <phoneticPr fontId="22" type="noConversion"/>
  </si>
  <si>
    <t>木耳絲</t>
    <phoneticPr fontId="22" type="noConversion"/>
  </si>
  <si>
    <r>
      <rPr>
        <sz val="12"/>
        <rFont val="標楷體"/>
        <family val="4"/>
        <charset val="136"/>
      </rPr>
      <t>仙草甜湯</t>
    </r>
  </si>
  <si>
    <r>
      <rPr>
        <sz val="12"/>
        <rFont val="標楷體"/>
        <family val="4"/>
        <charset val="136"/>
      </rPr>
      <t>仙草凍</t>
    </r>
  </si>
  <si>
    <r>
      <rPr>
        <sz val="12"/>
        <rFont val="標楷體"/>
        <family val="4"/>
        <charset val="136"/>
      </rPr>
      <t>紅砂糖</t>
    </r>
  </si>
  <si>
    <r>
      <rPr>
        <sz val="12"/>
        <rFont val="標楷體"/>
        <family val="4"/>
        <charset val="136"/>
      </rPr>
      <t>味噌湯</t>
    </r>
  </si>
  <si>
    <r>
      <rPr>
        <sz val="12"/>
        <rFont val="標楷體"/>
        <family val="4"/>
        <charset val="136"/>
      </rPr>
      <t>味噌</t>
    </r>
  </si>
  <si>
    <r>
      <rPr>
        <sz val="12"/>
        <rFont val="Microsoft JhengHei"/>
        <family val="2"/>
        <charset val="136"/>
      </rPr>
      <t>針</t>
    </r>
    <r>
      <rPr>
        <sz val="12"/>
        <rFont val="標楷體"/>
        <family val="4"/>
        <charset val="136"/>
      </rPr>
      <t>菇蔬湯</t>
    </r>
  </si>
  <si>
    <r>
      <rPr>
        <sz val="12"/>
        <rFont val="標楷體"/>
        <family val="4"/>
        <charset val="136"/>
      </rPr>
      <t>金針菇</t>
    </r>
  </si>
  <si>
    <r>
      <rPr>
        <sz val="12"/>
        <rFont val="標楷體"/>
        <family val="4"/>
        <charset val="136"/>
      </rPr>
      <t>紫菜</t>
    </r>
  </si>
  <si>
    <r>
      <rPr>
        <sz val="12"/>
        <rFont val="標楷體"/>
        <family val="4"/>
        <charset val="136"/>
      </rPr>
      <t>糙米粥</t>
    </r>
  </si>
  <si>
    <r>
      <rPr>
        <sz val="12"/>
        <rFont val="標楷體"/>
        <family val="4"/>
        <charset val="136"/>
      </rPr>
      <t>芹菜</t>
    </r>
  </si>
  <si>
    <r>
      <rPr>
        <sz val="12"/>
        <rFont val="標楷體"/>
        <family val="4"/>
        <charset val="136"/>
      </rPr>
      <t>粉圓</t>
    </r>
  </si>
  <si>
    <t>C5</t>
    <phoneticPr fontId="22" type="noConversion"/>
  </si>
  <si>
    <t>D1</t>
    <phoneticPr fontId="22" type="noConversion"/>
  </si>
  <si>
    <t>D2</t>
    <phoneticPr fontId="22" type="noConversion"/>
  </si>
  <si>
    <t>D3</t>
    <phoneticPr fontId="22" type="noConversion"/>
  </si>
  <si>
    <t>D4</t>
    <phoneticPr fontId="22" type="noConversion"/>
  </si>
  <si>
    <t>D5</t>
    <phoneticPr fontId="22" type="noConversion"/>
  </si>
  <si>
    <t>E2</t>
    <phoneticPr fontId="22" type="noConversion"/>
  </si>
  <si>
    <t>E3</t>
    <phoneticPr fontId="22" type="noConversion"/>
  </si>
  <si>
    <t>E4</t>
    <phoneticPr fontId="22" type="noConversion"/>
  </si>
  <si>
    <t>E5</t>
    <phoneticPr fontId="22" type="noConversion"/>
  </si>
  <si>
    <r>
      <rPr>
        <sz val="12"/>
        <rFont val="標楷體"/>
        <family val="4"/>
        <charset val="136"/>
      </rPr>
      <t>黑椒毛豆</t>
    </r>
  </si>
  <si>
    <r>
      <rPr>
        <sz val="12"/>
        <rFont val="標楷體"/>
        <family val="4"/>
        <charset val="136"/>
      </rPr>
      <t>冷凍毛豆仁</t>
    </r>
  </si>
  <si>
    <r>
      <rPr>
        <sz val="12"/>
        <rFont val="標楷體"/>
        <family val="4"/>
        <charset val="136"/>
      </rPr>
      <t>黑胡椒粒</t>
    </r>
  </si>
  <si>
    <t>素魚排</t>
    <phoneticPr fontId="22" type="noConversion"/>
  </si>
  <si>
    <t>香滷百頁</t>
    <phoneticPr fontId="22" type="noConversion"/>
  </si>
  <si>
    <t>百頁豆腐</t>
  </si>
  <si>
    <t>打拋豆干</t>
  </si>
  <si>
    <t>打拋醬</t>
  </si>
  <si>
    <t>壽喜豆包</t>
  </si>
  <si>
    <t>芋頭若片</t>
    <phoneticPr fontId="22" type="noConversion"/>
  </si>
  <si>
    <t>素肉</t>
  </si>
  <si>
    <t>豆芽若片</t>
    <phoneticPr fontId="22" type="noConversion"/>
  </si>
  <si>
    <t>豆芽</t>
    <phoneticPr fontId="22" type="noConversion"/>
  </si>
  <si>
    <t>美味豆包</t>
    <phoneticPr fontId="22" type="noConversion"/>
  </si>
  <si>
    <t>泡菜若片</t>
  </si>
  <si>
    <t>咖哩百頁</t>
    <phoneticPr fontId="22" type="noConversion"/>
  </si>
  <si>
    <t>素咖哩粉</t>
    <phoneticPr fontId="22" type="noConversion"/>
  </si>
  <si>
    <t>豆干燴瓜</t>
    <phoneticPr fontId="22" type="noConversion"/>
  </si>
  <si>
    <t>泰式麵腸</t>
    <phoneticPr fontId="22" type="noConversion"/>
  </si>
  <si>
    <t>麵腸</t>
    <phoneticPr fontId="22" type="noConversion"/>
  </si>
  <si>
    <t>乾裙帶菜</t>
  </si>
  <si>
    <t>清炒高麗菜</t>
  </si>
  <si>
    <t>花椰若絲</t>
    <phoneticPr fontId="22" type="noConversion"/>
  </si>
  <si>
    <t>花椰</t>
    <phoneticPr fontId="22" type="noConversion"/>
  </si>
  <si>
    <t>季豆火腿</t>
    <phoneticPr fontId="22" type="noConversion"/>
  </si>
  <si>
    <t>素火腿</t>
    <phoneticPr fontId="22" type="noConversion"/>
  </si>
  <si>
    <r>
      <rPr>
        <sz val="12"/>
        <rFont val="標楷體"/>
        <family val="4"/>
        <charset val="136"/>
      </rPr>
      <t>香滷海結</t>
    </r>
  </si>
  <si>
    <r>
      <rPr>
        <sz val="12"/>
        <rFont val="標楷體"/>
        <family val="4"/>
        <charset val="136"/>
      </rPr>
      <t>海帶</t>
    </r>
    <r>
      <rPr>
        <sz val="12"/>
        <rFont val="Times New Roman"/>
        <family val="1"/>
      </rPr>
      <t>(</t>
    </r>
    <r>
      <rPr>
        <sz val="12"/>
        <rFont val="Microsoft JhengHei"/>
        <family val="1"/>
      </rPr>
      <t>乾</t>
    </r>
    <r>
      <rPr>
        <sz val="12"/>
        <rFont val="Times New Roman"/>
        <family val="1"/>
      </rPr>
      <t>)</t>
    </r>
    <phoneticPr fontId="22" type="noConversion"/>
  </si>
  <si>
    <r>
      <rPr>
        <sz val="12"/>
        <rFont val="標楷體"/>
        <family val="4"/>
        <charset val="136"/>
      </rPr>
      <t>滷包</t>
    </r>
  </si>
  <si>
    <r>
      <rPr>
        <sz val="12"/>
        <rFont val="標楷體"/>
        <family val="4"/>
        <charset val="136"/>
      </rPr>
      <t>蔬菜</t>
    </r>
  </si>
  <si>
    <t>玉米湯</t>
    <phoneticPr fontId="22" type="noConversion"/>
  </si>
  <si>
    <t>素羊肉</t>
    <phoneticPr fontId="22" type="noConversion"/>
  </si>
  <si>
    <t>素羊肉</t>
  </si>
  <si>
    <t>紫菜蛋花湯</t>
  </si>
  <si>
    <t>海帶芽</t>
  </si>
  <si>
    <t>鐵板豬柳</t>
    <phoneticPr fontId="22" type="noConversion"/>
  </si>
  <si>
    <t>粗粒黑胡椒</t>
  </si>
  <si>
    <t>雞腿排</t>
  </si>
  <si>
    <t>芋頭燒肉</t>
    <phoneticPr fontId="22" type="noConversion"/>
  </si>
  <si>
    <t>芋頭</t>
    <phoneticPr fontId="22" type="noConversion"/>
  </si>
  <si>
    <t>香酥雞排</t>
  </si>
  <si>
    <t>魚板</t>
  </si>
  <si>
    <t>咖哩粉</t>
  </si>
  <si>
    <t>114學年</t>
    <phoneticPr fontId="22" type="noConversion"/>
  </si>
  <si>
    <t>上學期</t>
    <phoneticPr fontId="22" type="noConversion"/>
  </si>
  <si>
    <t>南瓜燒肉</t>
    <phoneticPr fontId="22" type="noConversion"/>
  </si>
  <si>
    <t>滷味雙拼</t>
    <phoneticPr fontId="22" type="noConversion"/>
  </si>
  <si>
    <t>京醬肉片</t>
    <phoneticPr fontId="22" type="noConversion"/>
  </si>
  <si>
    <t>刈薯</t>
    <phoneticPr fontId="22" type="noConversion"/>
  </si>
  <si>
    <t>沙茶海陸</t>
    <phoneticPr fontId="22" type="noConversion"/>
  </si>
  <si>
    <t>芝麻(白)</t>
    <phoneticPr fontId="22" type="noConversion"/>
  </si>
  <si>
    <t>海帶結、豆干、芝麻(白)</t>
    <phoneticPr fontId="22" type="noConversion"/>
  </si>
  <si>
    <t>菜單</t>
    <phoneticPr fontId="22" type="noConversion"/>
  </si>
  <si>
    <t>魷魚圈</t>
    <phoneticPr fontId="22" type="noConversion"/>
  </si>
  <si>
    <t>筍片</t>
    <phoneticPr fontId="22" type="noConversion"/>
  </si>
  <si>
    <t>薑絲</t>
    <phoneticPr fontId="22" type="noConversion"/>
  </si>
  <si>
    <t>紅燒雞翅</t>
    <phoneticPr fontId="22" type="noConversion"/>
  </si>
  <si>
    <t>大骨</t>
    <phoneticPr fontId="22" type="noConversion"/>
  </si>
  <si>
    <t>韓式泡菜</t>
    <phoneticPr fontId="22" type="noConversion"/>
  </si>
  <si>
    <t>西西里肉醬</t>
    <phoneticPr fontId="22" type="noConversion"/>
  </si>
  <si>
    <t>紅砂糖</t>
    <phoneticPr fontId="22" type="noConversion"/>
  </si>
  <si>
    <t>瓜仔肉</t>
    <phoneticPr fontId="22" type="noConversion"/>
  </si>
  <si>
    <t>金針湯</t>
    <phoneticPr fontId="22" type="noConversion"/>
  </si>
  <si>
    <t>醃漬花胡瓜</t>
    <phoneticPr fontId="22" type="noConversion"/>
  </si>
  <si>
    <t>榨菜</t>
    <phoneticPr fontId="22" type="noConversion"/>
  </si>
  <si>
    <t>時瓜湯</t>
    <phoneticPr fontId="22" type="noConversion"/>
  </si>
  <si>
    <t>結球白菜</t>
    <phoneticPr fontId="22" type="noConversion"/>
  </si>
  <si>
    <t>油蔥肉燥</t>
    <phoneticPr fontId="22" type="noConversion"/>
  </si>
  <si>
    <t>肉羹湯</t>
    <phoneticPr fontId="22" type="noConversion"/>
  </si>
  <si>
    <t>仙草甜湯</t>
    <phoneticPr fontId="22" type="noConversion"/>
  </si>
  <si>
    <t>照燒雞</t>
    <phoneticPr fontId="22" type="noConversion"/>
  </si>
  <si>
    <t>味噌湯</t>
    <phoneticPr fontId="22" type="noConversion"/>
  </si>
  <si>
    <t>味噌</t>
    <phoneticPr fontId="22" type="noConversion"/>
  </si>
  <si>
    <t>針菇蔬湯</t>
    <phoneticPr fontId="22" type="noConversion"/>
  </si>
  <si>
    <t>金黃魚排</t>
    <phoneticPr fontId="22" type="noConversion"/>
  </si>
  <si>
    <t>香滷肉排</t>
    <phoneticPr fontId="22" type="noConversion"/>
  </si>
  <si>
    <t>魩仔魚粥</t>
    <phoneticPr fontId="22" type="noConversion"/>
  </si>
  <si>
    <t>糙米</t>
    <phoneticPr fontId="22" type="noConversion"/>
  </si>
  <si>
    <t>三杯雞</t>
    <phoneticPr fontId="22" type="noConversion"/>
  </si>
  <si>
    <t>黑糖粉圓</t>
    <phoneticPr fontId="22" type="noConversion"/>
  </si>
  <si>
    <t>黑糖</t>
    <phoneticPr fontId="22" type="noConversion"/>
  </si>
  <si>
    <t>咖哩鮮魚</t>
    <phoneticPr fontId="22" type="noConversion"/>
  </si>
  <si>
    <t>乾木耳</t>
    <phoneticPr fontId="22" type="noConversion"/>
  </si>
  <si>
    <t>香滷腿排</t>
    <phoneticPr fontId="22" type="noConversion"/>
  </si>
  <si>
    <t>乾香菇</t>
    <phoneticPr fontId="22" type="noConversion"/>
  </si>
  <si>
    <t>打拋豬</t>
    <phoneticPr fontId="22" type="noConversion"/>
  </si>
  <si>
    <t>冬瓜銀耳湯</t>
    <phoneticPr fontId="22" type="noConversion"/>
  </si>
  <si>
    <t>乾銀耳</t>
    <phoneticPr fontId="22" type="noConversion"/>
  </si>
  <si>
    <t>蒜泥白肉</t>
    <phoneticPr fontId="22" type="noConversion"/>
  </si>
  <si>
    <t>豆瓣醬</t>
    <phoneticPr fontId="22" type="noConversion"/>
  </si>
  <si>
    <t>香雞排</t>
    <phoneticPr fontId="22" type="noConversion"/>
  </si>
  <si>
    <t>柴魚片</t>
    <phoneticPr fontId="22" type="noConversion"/>
  </si>
  <si>
    <t>泡菜燒肉</t>
    <phoneticPr fontId="22" type="noConversion"/>
  </si>
  <si>
    <t>綠豆西谷米</t>
    <phoneticPr fontId="22" type="noConversion"/>
  </si>
  <si>
    <t>二砂糖</t>
    <phoneticPr fontId="22" type="noConversion"/>
  </si>
  <si>
    <t>韮菜</t>
    <phoneticPr fontId="22" type="noConversion"/>
  </si>
  <si>
    <t>胡椒鹽</t>
    <phoneticPr fontId="22" type="noConversion"/>
  </si>
  <si>
    <t>麥克雞塊</t>
    <phoneticPr fontId="22" type="noConversion"/>
  </si>
  <si>
    <t>雞塊</t>
    <phoneticPr fontId="22" type="noConversion"/>
  </si>
  <si>
    <t>素雞塊</t>
    <phoneticPr fontId="22" type="noConversion"/>
  </si>
  <si>
    <t>素麥克雞塊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</si>
</sst>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4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DFKai-SB"/>
      <family val="4"/>
      <charset val="136"/>
    </font>
    <font>
      <sz val="12"/>
      <name val="細明體"/>
      <family val="4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sz val="12"/>
      <name val="細明體"/>
      <family val="1"/>
      <charset val="136"/>
    </font>
    <font>
      <sz val="12"/>
      <name val="Microsoft JhengHei"/>
      <family val="2"/>
      <charset val="136"/>
    </font>
    <font>
      <sz val="12"/>
      <name val="Times New Roman"/>
      <family val="4"/>
      <charset val="136"/>
    </font>
    <font>
      <sz val="12"/>
      <name val="Microsoft JhengHei"/>
      <family val="1"/>
    </font>
    <font>
      <sz val="8"/>
      <color theme="1"/>
      <name val="標楷體"/>
      <family val="4"/>
      <charset val="136"/>
    </font>
    <font>
      <sz val="10"/>
      <color rgb="FF000000"/>
      <name val="標楷體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45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5" borderId="18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8" xfId="0" applyFont="1" applyBorder="1" applyAlignment="1">
      <alignment vertical="center" shrinkToFit="1"/>
    </xf>
    <xf numFmtId="0" fontId="23" fillId="0" borderId="43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26" fillId="2" borderId="46" xfId="0" applyFont="1" applyFill="1" applyBorder="1" applyAlignment="1">
      <alignment horizontal="center" vertical="center" shrinkToFit="1"/>
    </xf>
    <xf numFmtId="178" fontId="3" fillId="0" borderId="29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1" fillId="0" borderId="4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178" fontId="3" fillId="0" borderId="50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176" fontId="1" fillId="0" borderId="0" xfId="0" applyNumberFormat="1" applyFont="1" applyAlignment="1">
      <alignment vertical="center"/>
    </xf>
    <xf numFmtId="176" fontId="18" fillId="0" borderId="51" xfId="0" applyNumberFormat="1" applyFont="1" applyBorder="1" applyAlignment="1">
      <alignment horizontal="center" vertical="center" shrinkToFit="1"/>
    </xf>
    <xf numFmtId="176" fontId="18" fillId="0" borderId="56" xfId="0" applyNumberFormat="1" applyFont="1" applyBorder="1" applyAlignment="1">
      <alignment horizontal="center" vertical="center" shrinkToFit="1"/>
    </xf>
    <xf numFmtId="176" fontId="18" fillId="0" borderId="52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54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48" xfId="3" applyFont="1" applyBorder="1" applyAlignment="1">
      <alignment horizontal="center" vertical="center" shrinkToFit="1"/>
    </xf>
    <xf numFmtId="0" fontId="26" fillId="0" borderId="48" xfId="3" applyFont="1" applyBorder="1" applyAlignment="1">
      <alignment horizontal="center" vertical="center" shrinkToFit="1"/>
    </xf>
    <xf numFmtId="0" fontId="2" fillId="0" borderId="37" xfId="3" applyFont="1" applyBorder="1" applyAlignment="1">
      <alignment vertical="center"/>
    </xf>
    <xf numFmtId="0" fontId="4" fillId="0" borderId="57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 shrinkToFit="1"/>
    </xf>
    <xf numFmtId="0" fontId="26" fillId="0" borderId="16" xfId="3" applyFont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26" fillId="0" borderId="15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0" fontId="4" fillId="0" borderId="7" xfId="3" applyFont="1" applyBorder="1" applyAlignment="1">
      <alignment vertical="center" shrinkToFit="1"/>
    </xf>
    <xf numFmtId="0" fontId="26" fillId="0" borderId="38" xfId="3" applyFont="1" applyBorder="1" applyAlignment="1">
      <alignment horizontal="center" vertical="center" shrinkToFit="1"/>
    </xf>
    <xf numFmtId="0" fontId="26" fillId="0" borderId="47" xfId="3" applyFont="1" applyBorder="1" applyAlignment="1">
      <alignment horizontal="center" vertical="center" shrinkToFit="1"/>
    </xf>
    <xf numFmtId="0" fontId="4" fillId="0" borderId="38" xfId="3" applyFont="1" applyBorder="1" applyAlignment="1">
      <alignment vertical="center" shrinkToFit="1"/>
    </xf>
    <xf numFmtId="0" fontId="4" fillId="0" borderId="11" xfId="3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shrinkToFit="1"/>
    </xf>
    <xf numFmtId="0" fontId="1" fillId="2" borderId="62" xfId="0" applyFont="1" applyFill="1" applyBorder="1" applyAlignment="1">
      <alignment horizontal="center"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26" fillId="0" borderId="17" xfId="3" applyFont="1" applyBorder="1" applyAlignment="1">
      <alignment horizontal="center" vertical="center" shrinkToFit="1"/>
    </xf>
    <xf numFmtId="0" fontId="4" fillId="0" borderId="16" xfId="3" applyFont="1" applyBorder="1" applyAlignment="1">
      <alignment vertical="center" shrinkToFit="1"/>
    </xf>
    <xf numFmtId="0" fontId="4" fillId="0" borderId="20" xfId="3" applyFont="1" applyBorder="1" applyAlignment="1">
      <alignment horizontal="center" vertical="center" shrinkToFit="1"/>
    </xf>
    <xf numFmtId="0" fontId="1" fillId="0" borderId="71" xfId="3" applyFont="1" applyBorder="1" applyAlignment="1">
      <alignment horizontal="center" vertical="center" shrinkToFit="1"/>
    </xf>
    <xf numFmtId="0" fontId="26" fillId="0" borderId="71" xfId="3" applyFont="1" applyBorder="1" applyAlignment="1">
      <alignment horizontal="center" vertical="center" shrinkToFit="1"/>
    </xf>
    <xf numFmtId="0" fontId="2" fillId="0" borderId="15" xfId="3" applyFont="1" applyBorder="1" applyAlignment="1">
      <alignment vertical="center"/>
    </xf>
    <xf numFmtId="0" fontId="4" fillId="0" borderId="13" xfId="3" applyFont="1" applyBorder="1" applyAlignment="1">
      <alignment horizontal="center" vertical="center" shrinkToFit="1"/>
    </xf>
    <xf numFmtId="0" fontId="4" fillId="0" borderId="73" xfId="3" applyFont="1" applyBorder="1" applyAlignment="1">
      <alignment horizontal="center" vertical="center" shrinkToFit="1"/>
    </xf>
    <xf numFmtId="0" fontId="1" fillId="0" borderId="76" xfId="3" applyFont="1" applyBorder="1" applyAlignment="1">
      <alignment horizontal="center" vertical="center" shrinkToFit="1"/>
    </xf>
    <xf numFmtId="0" fontId="1" fillId="0" borderId="78" xfId="3" applyFont="1" applyBorder="1" applyAlignment="1">
      <alignment horizontal="center" vertical="center" shrinkToFit="1"/>
    </xf>
    <xf numFmtId="0" fontId="21" fillId="0" borderId="65" xfId="0" applyFont="1" applyBorder="1" applyAlignment="1">
      <alignment vertical="center" shrinkToFit="1"/>
    </xf>
    <xf numFmtId="0" fontId="21" fillId="0" borderId="64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25" xfId="5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8" fillId="0" borderId="27" xfId="0" applyFont="1" applyBorder="1" applyAlignment="1">
      <alignment horizontal="center" vertical="center" shrinkToFit="1"/>
    </xf>
    <xf numFmtId="179" fontId="17" fillId="0" borderId="39" xfId="0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30" fillId="0" borderId="7" xfId="5" applyFont="1" applyBorder="1" applyAlignment="1">
      <alignment horizontal="center" vertical="center" shrinkToFit="1"/>
    </xf>
    <xf numFmtId="0" fontId="23" fillId="0" borderId="7" xfId="5" applyFont="1" applyBorder="1" applyAlignment="1">
      <alignment horizontal="center" vertical="center" shrinkToFit="1"/>
    </xf>
    <xf numFmtId="0" fontId="23" fillId="0" borderId="60" xfId="5" applyFont="1" applyBorder="1" applyAlignment="1">
      <alignment vertical="center" shrinkToFit="1"/>
    </xf>
    <xf numFmtId="0" fontId="23" fillId="0" borderId="13" xfId="5" applyFont="1" applyBorder="1" applyAlignment="1">
      <alignment horizontal="center" vertical="center" shrinkToFit="1"/>
    </xf>
    <xf numFmtId="0" fontId="23" fillId="0" borderId="15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0" fontId="23" fillId="0" borderId="17" xfId="5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5" xfId="5" applyFont="1" applyBorder="1" applyAlignment="1">
      <alignment horizontal="center" vertical="center" shrinkToFit="1"/>
    </xf>
    <xf numFmtId="0" fontId="23" fillId="0" borderId="71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23" fillId="0" borderId="60" xfId="5" applyFont="1" applyBorder="1" applyAlignment="1">
      <alignment horizontal="center" vertical="center" shrinkToFit="1"/>
    </xf>
    <xf numFmtId="0" fontId="23" fillId="0" borderId="17" xfId="5" applyFont="1" applyBorder="1" applyAlignment="1">
      <alignment vertical="center" shrinkToFit="1"/>
    </xf>
    <xf numFmtId="0" fontId="30" fillId="0" borderId="17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80" xfId="0" applyFont="1" applyBorder="1" applyAlignment="1">
      <alignment vertical="center" shrinkToFit="1"/>
    </xf>
    <xf numFmtId="0" fontId="23" fillId="0" borderId="15" xfId="5" applyFont="1" applyBorder="1" applyAlignment="1">
      <alignment vertical="center" shrinkToFit="1"/>
    </xf>
    <xf numFmtId="0" fontId="35" fillId="0" borderId="7" xfId="0" applyFont="1" applyBorder="1" applyAlignment="1">
      <alignment horizontal="center" vertical="center" shrinkToFit="1"/>
    </xf>
    <xf numFmtId="0" fontId="21" fillId="0" borderId="60" xfId="0" applyFont="1" applyBorder="1" applyAlignment="1">
      <alignment vertical="center" shrinkToFit="1"/>
    </xf>
    <xf numFmtId="0" fontId="21" fillId="0" borderId="58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31" fillId="0" borderId="7" xfId="5" applyFont="1" applyBorder="1" applyAlignment="1">
      <alignment horizontal="center" vertical="center" shrinkToFit="1"/>
    </xf>
    <xf numFmtId="0" fontId="34" fillId="0" borderId="7" xfId="5" applyFont="1" applyBorder="1" applyAlignment="1">
      <alignment horizontal="center" vertical="center" shrinkToFit="1"/>
    </xf>
    <xf numFmtId="0" fontId="2" fillId="0" borderId="37" xfId="0" applyFont="1" applyBorder="1" applyAlignment="1">
      <alignment vertical="center" shrinkToFit="1"/>
    </xf>
    <xf numFmtId="0" fontId="37" fillId="0" borderId="7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 shrinkToFit="1"/>
    </xf>
    <xf numFmtId="0" fontId="26" fillId="0" borderId="25" xfId="3" applyFont="1" applyBorder="1" applyAlignment="1">
      <alignment horizontal="center" vertical="center" shrinkToFit="1"/>
    </xf>
    <xf numFmtId="0" fontId="4" fillId="0" borderId="25" xfId="3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92" xfId="3" applyFont="1" applyBorder="1" applyAlignment="1">
      <alignment horizontal="center" vertical="center" shrinkToFit="1"/>
    </xf>
    <xf numFmtId="0" fontId="4" fillId="0" borderId="76" xfId="3" applyFont="1" applyBorder="1" applyAlignment="1">
      <alignment horizontal="center" vertical="center" shrinkToFit="1"/>
    </xf>
    <xf numFmtId="0" fontId="4" fillId="0" borderId="78" xfId="3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 shrinkToFit="1"/>
    </xf>
    <xf numFmtId="0" fontId="4" fillId="0" borderId="28" xfId="3" applyFont="1" applyBorder="1" applyAlignment="1">
      <alignment horizontal="center" vertical="center" shrinkToFit="1"/>
    </xf>
    <xf numFmtId="0" fontId="4" fillId="0" borderId="30" xfId="3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4" fillId="0" borderId="31" xfId="3" applyFont="1" applyBorder="1" applyAlignment="1">
      <alignment vertical="center" shrinkToFit="1"/>
    </xf>
    <xf numFmtId="0" fontId="4" fillId="0" borderId="32" xfId="3" applyFont="1" applyBorder="1" applyAlignment="1">
      <alignment horizontal="center" vertical="center" shrinkToFit="1"/>
    </xf>
    <xf numFmtId="0" fontId="26" fillId="0" borderId="31" xfId="3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17" fillId="2" borderId="38" xfId="0" applyFont="1" applyFill="1" applyBorder="1" applyAlignment="1">
      <alignment horizontal="center" vertical="center" shrinkToFit="1"/>
    </xf>
    <xf numFmtId="0" fontId="21" fillId="0" borderId="75" xfId="0" applyFont="1" applyBorder="1" applyAlignment="1">
      <alignment horizontal="center" vertical="center" shrinkToFit="1"/>
    </xf>
    <xf numFmtId="176" fontId="1" fillId="7" borderId="49" xfId="3" applyNumberFormat="1" applyFont="1" applyFill="1" applyBorder="1" applyAlignment="1">
      <alignment vertical="center"/>
    </xf>
    <xf numFmtId="176" fontId="1" fillId="7" borderId="59" xfId="3" applyNumberFormat="1" applyFont="1" applyFill="1" applyBorder="1" applyAlignment="1">
      <alignment vertical="center"/>
    </xf>
    <xf numFmtId="176" fontId="1" fillId="7" borderId="91" xfId="3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 shrinkToFit="1"/>
    </xf>
    <xf numFmtId="0" fontId="1" fillId="2" borderId="82" xfId="0" applyFont="1" applyFill="1" applyBorder="1" applyAlignment="1">
      <alignment horizontal="center" vertical="center" shrinkToFit="1"/>
    </xf>
    <xf numFmtId="0" fontId="1" fillId="2" borderId="83" xfId="0" applyFont="1" applyFill="1" applyBorder="1" applyAlignment="1">
      <alignment horizontal="center" vertical="center" shrinkToFit="1"/>
    </xf>
    <xf numFmtId="176" fontId="1" fillId="7" borderId="88" xfId="3" applyNumberFormat="1" applyFont="1" applyFill="1" applyBorder="1" applyAlignment="1">
      <alignment vertical="center"/>
    </xf>
    <xf numFmtId="176" fontId="1" fillId="7" borderId="89" xfId="3" applyNumberFormat="1" applyFont="1" applyFill="1" applyBorder="1" applyAlignment="1">
      <alignment vertical="center"/>
    </xf>
    <xf numFmtId="176" fontId="1" fillId="7" borderId="90" xfId="3" applyNumberFormat="1" applyFont="1" applyFill="1" applyBorder="1" applyAlignment="1">
      <alignment vertical="center"/>
    </xf>
    <xf numFmtId="0" fontId="1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1" fillId="8" borderId="7" xfId="0" applyFont="1" applyFill="1" applyBorder="1" applyAlignment="1">
      <alignment horizontal="center" vertical="center" shrinkToFit="1"/>
    </xf>
    <xf numFmtId="0" fontId="21" fillId="8" borderId="25" xfId="0" applyFont="1" applyFill="1" applyBorder="1" applyAlignment="1">
      <alignment horizontal="center" vertical="center" shrinkToFit="1"/>
    </xf>
    <xf numFmtId="0" fontId="21" fillId="8" borderId="38" xfId="0" applyFont="1" applyFill="1" applyBorder="1" applyAlignment="1">
      <alignment horizontal="center" vertical="center" shrinkToFit="1"/>
    </xf>
    <xf numFmtId="0" fontId="21" fillId="8" borderId="36" xfId="0" applyFont="1" applyFill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9" fillId="0" borderId="9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shrinkToFit="1"/>
    </xf>
    <xf numFmtId="0" fontId="21" fillId="7" borderId="7" xfId="0" applyFont="1" applyFill="1" applyBorder="1" applyAlignment="1">
      <alignment horizontal="center" vertical="center" shrinkToFit="1"/>
    </xf>
    <xf numFmtId="0" fontId="35" fillId="7" borderId="7" xfId="0" applyFont="1" applyFill="1" applyBorder="1" applyAlignment="1">
      <alignment horizontal="center" vertical="center" shrinkToFit="1"/>
    </xf>
    <xf numFmtId="0" fontId="23" fillId="7" borderId="7" xfId="0" applyFont="1" applyFill="1" applyBorder="1" applyAlignment="1">
      <alignment horizontal="center" vertical="center" shrinkToFit="1"/>
    </xf>
    <xf numFmtId="0" fontId="23" fillId="7" borderId="16" xfId="0" applyFont="1" applyFill="1" applyBorder="1" applyAlignment="1">
      <alignment horizontal="center" vertical="center" shrinkToFit="1"/>
    </xf>
    <xf numFmtId="0" fontId="1" fillId="7" borderId="48" xfId="3" applyFont="1" applyFill="1" applyBorder="1" applyAlignment="1">
      <alignment horizontal="center" vertical="center" shrinkToFit="1"/>
    </xf>
    <xf numFmtId="0" fontId="26" fillId="7" borderId="16" xfId="3" applyFont="1" applyFill="1" applyBorder="1" applyAlignment="1">
      <alignment horizontal="center" vertical="center" shrinkToFit="1"/>
    </xf>
    <xf numFmtId="0" fontId="21" fillId="7" borderId="7" xfId="5" applyFont="1" applyFill="1" applyBorder="1" applyAlignment="1">
      <alignment horizontal="center" vertical="center" shrinkToFit="1"/>
    </xf>
    <xf numFmtId="0" fontId="23" fillId="7" borderId="7" xfId="5" applyFont="1" applyFill="1" applyBorder="1" applyAlignment="1">
      <alignment horizontal="center" vertical="center" shrinkToFit="1"/>
    </xf>
    <xf numFmtId="0" fontId="38" fillId="7" borderId="7" xfId="5" applyFont="1" applyFill="1" applyBorder="1" applyAlignment="1">
      <alignment horizontal="center" vertical="center" shrinkToFit="1"/>
    </xf>
    <xf numFmtId="0" fontId="21" fillId="7" borderId="10" xfId="0" applyFont="1" applyFill="1" applyBorder="1" applyAlignment="1">
      <alignment horizontal="center" vertical="center" shrinkToFit="1"/>
    </xf>
    <xf numFmtId="0" fontId="26" fillId="7" borderId="38" xfId="3" applyFont="1" applyFill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179" fontId="17" fillId="0" borderId="29" xfId="0" applyNumberFormat="1" applyFont="1" applyBorder="1" applyAlignment="1">
      <alignment horizontal="center" vertical="center"/>
    </xf>
    <xf numFmtId="179" fontId="17" fillId="0" borderId="50" xfId="0" applyNumberFormat="1" applyFont="1" applyBorder="1" applyAlignment="1">
      <alignment horizontal="center" vertical="center"/>
    </xf>
    <xf numFmtId="0" fontId="18" fillId="6" borderId="102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 shrinkToFit="1"/>
    </xf>
    <xf numFmtId="177" fontId="18" fillId="0" borderId="53" xfId="0" applyNumberFormat="1" applyFont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6" borderId="103" xfId="0" applyFont="1" applyFill="1" applyBorder="1" applyAlignment="1">
      <alignment horizontal="center" vertical="center"/>
    </xf>
    <xf numFmtId="0" fontId="18" fillId="6" borderId="104" xfId="0" applyFont="1" applyFill="1" applyBorder="1" applyAlignment="1">
      <alignment horizontal="center" vertical="center"/>
    </xf>
    <xf numFmtId="0" fontId="18" fillId="10" borderId="102" xfId="0" applyFont="1" applyFill="1" applyBorder="1" applyAlignment="1">
      <alignment horizontal="center" vertical="center"/>
    </xf>
    <xf numFmtId="0" fontId="18" fillId="6" borderId="105" xfId="0" applyFont="1" applyFill="1" applyBorder="1" applyAlignment="1">
      <alignment horizontal="center" vertical="center"/>
    </xf>
    <xf numFmtId="0" fontId="18" fillId="6" borderId="88" xfId="0" applyFont="1" applyFill="1" applyBorder="1" applyAlignment="1">
      <alignment horizontal="center" vertical="center"/>
    </xf>
    <xf numFmtId="0" fontId="18" fillId="6" borderId="89" xfId="0" applyFont="1" applyFill="1" applyBorder="1" applyAlignment="1">
      <alignment horizontal="center" vertical="center"/>
    </xf>
    <xf numFmtId="0" fontId="18" fillId="6" borderId="90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176" fontId="40" fillId="9" borderId="40" xfId="0" applyNumberFormat="1" applyFont="1" applyFill="1" applyBorder="1" applyAlignment="1">
      <alignment horizontal="center" vertical="center"/>
    </xf>
    <xf numFmtId="176" fontId="40" fillId="6" borderId="40" xfId="0" applyNumberFormat="1" applyFont="1" applyFill="1" applyBorder="1" applyAlignment="1">
      <alignment horizontal="center" vertical="center"/>
    </xf>
    <xf numFmtId="176" fontId="40" fillId="10" borderId="40" xfId="0" applyNumberFormat="1" applyFont="1" applyFill="1" applyBorder="1" applyAlignment="1">
      <alignment horizontal="center" vertical="center"/>
    </xf>
    <xf numFmtId="176" fontId="40" fillId="0" borderId="40" xfId="0" applyNumberFormat="1" applyFont="1" applyBorder="1" applyAlignment="1">
      <alignment horizontal="center" vertical="center"/>
    </xf>
    <xf numFmtId="176" fontId="40" fillId="11" borderId="40" xfId="0" applyNumberFormat="1" applyFont="1" applyFill="1" applyBorder="1" applyAlignment="1">
      <alignment horizontal="center" vertical="center"/>
    </xf>
    <xf numFmtId="176" fontId="40" fillId="6" borderId="103" xfId="0" applyNumberFormat="1" applyFont="1" applyFill="1" applyBorder="1" applyAlignment="1">
      <alignment horizontal="center" vertical="center"/>
    </xf>
    <xf numFmtId="176" fontId="40" fillId="6" borderId="4" xfId="0" applyNumberFormat="1" applyFont="1" applyFill="1" applyBorder="1" applyAlignment="1">
      <alignment horizontal="center" vertical="center"/>
    </xf>
    <xf numFmtId="176" fontId="40" fillId="10" borderId="4" xfId="0" applyNumberFormat="1" applyFont="1" applyFill="1" applyBorder="1" applyAlignment="1">
      <alignment horizontal="center" vertical="center"/>
    </xf>
    <xf numFmtId="176" fontId="40" fillId="11" borderId="4" xfId="0" applyNumberFormat="1" applyFont="1" applyFill="1" applyBorder="1" applyAlignment="1">
      <alignment horizontal="center" vertical="center"/>
    </xf>
    <xf numFmtId="176" fontId="40" fillId="6" borderId="104" xfId="0" applyNumberFormat="1" applyFont="1" applyFill="1" applyBorder="1" applyAlignment="1">
      <alignment horizontal="center" vertical="center"/>
    </xf>
    <xf numFmtId="176" fontId="40" fillId="9" borderId="4" xfId="0" applyNumberFormat="1" applyFont="1" applyFill="1" applyBorder="1" applyAlignment="1">
      <alignment horizontal="center" vertical="center"/>
    </xf>
    <xf numFmtId="176" fontId="40" fillId="6" borderId="102" xfId="0" applyNumberFormat="1" applyFont="1" applyFill="1" applyBorder="1" applyAlignment="1">
      <alignment horizontal="center" vertical="center"/>
    </xf>
    <xf numFmtId="176" fontId="40" fillId="10" borderId="102" xfId="0" applyNumberFormat="1" applyFont="1" applyFill="1" applyBorder="1" applyAlignment="1">
      <alignment horizontal="center" vertical="center"/>
    </xf>
    <xf numFmtId="176" fontId="40" fillId="11" borderId="102" xfId="0" applyNumberFormat="1" applyFont="1" applyFill="1" applyBorder="1" applyAlignment="1">
      <alignment horizontal="center" vertical="center"/>
    </xf>
    <xf numFmtId="176" fontId="40" fillId="6" borderId="105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18" fillId="6" borderId="91" xfId="0" applyFont="1" applyFill="1" applyBorder="1" applyAlignment="1">
      <alignment horizontal="center" vertical="center"/>
    </xf>
    <xf numFmtId="0" fontId="18" fillId="9" borderId="102" xfId="0" applyFont="1" applyFill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18" fillId="12" borderId="102" xfId="0" applyFont="1" applyFill="1" applyBorder="1" applyAlignment="1">
      <alignment horizontal="center" vertical="center"/>
    </xf>
    <xf numFmtId="176" fontId="40" fillId="12" borderId="40" xfId="0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vertical="center" shrinkToFit="1"/>
    </xf>
    <xf numFmtId="0" fontId="21" fillId="8" borderId="31" xfId="0" applyFont="1" applyFill="1" applyBorder="1" applyAlignment="1">
      <alignment horizontal="center" vertical="center" shrinkToFit="1"/>
    </xf>
    <xf numFmtId="0" fontId="18" fillId="9" borderId="40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30" fillId="0" borderId="7" xfId="0" applyFont="1" applyBorder="1" applyAlignment="1">
      <alignment horizontal="center" vertical="center" shrinkToFit="1"/>
    </xf>
    <xf numFmtId="0" fontId="35" fillId="0" borderId="60" xfId="0" applyFont="1" applyBorder="1" applyAlignment="1">
      <alignment horizontal="center" vertical="center" shrinkToFit="1"/>
    </xf>
    <xf numFmtId="0" fontId="21" fillId="0" borderId="27" xfId="5" applyFont="1" applyBorder="1" applyAlignment="1">
      <alignment horizontal="center" vertical="center" shrinkToFit="1"/>
    </xf>
    <xf numFmtId="0" fontId="23" fillId="0" borderId="72" xfId="0" applyFont="1" applyBorder="1" applyAlignment="1">
      <alignment horizontal="center" vertical="center" shrinkToFit="1"/>
    </xf>
    <xf numFmtId="0" fontId="38" fillId="8" borderId="15" xfId="0" applyFont="1" applyFill="1" applyBorder="1" applyAlignment="1">
      <alignment horizontal="center" vertical="center" shrinkToFit="1"/>
    </xf>
    <xf numFmtId="0" fontId="23" fillId="8" borderId="15" xfId="0" applyFont="1" applyFill="1" applyBorder="1" applyAlignment="1">
      <alignment horizontal="center" vertical="center" shrinkToFit="1"/>
    </xf>
    <xf numFmtId="0" fontId="23" fillId="8" borderId="47" xfId="0" applyFont="1" applyFill="1" applyBorder="1" applyAlignment="1">
      <alignment horizontal="center" vertical="center" shrinkToFit="1"/>
    </xf>
    <xf numFmtId="0" fontId="21" fillId="8" borderId="37" xfId="0" applyFont="1" applyFill="1" applyBorder="1" applyAlignment="1">
      <alignment horizontal="center" vertical="center" shrinkToFit="1"/>
    </xf>
    <xf numFmtId="0" fontId="21" fillId="8" borderId="60" xfId="0" applyFont="1" applyFill="1" applyBorder="1" applyAlignment="1">
      <alignment vertical="center" shrinkToFit="1"/>
    </xf>
    <xf numFmtId="0" fontId="21" fillId="8" borderId="58" xfId="0" applyFont="1" applyFill="1" applyBorder="1" applyAlignment="1">
      <alignment horizontal="center" vertical="center" shrinkToFit="1"/>
    </xf>
    <xf numFmtId="0" fontId="21" fillId="8" borderId="47" xfId="0" applyFont="1" applyFill="1" applyBorder="1" applyAlignment="1">
      <alignment horizontal="center" vertical="center" shrinkToFit="1"/>
    </xf>
    <xf numFmtId="0" fontId="1" fillId="2" borderId="107" xfId="0" applyFont="1" applyFill="1" applyBorder="1" applyAlignment="1">
      <alignment horizontal="center" vertical="center" shrinkToFit="1"/>
    </xf>
    <xf numFmtId="0" fontId="1" fillId="2" borderId="106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18" fillId="11" borderId="4" xfId="0" applyFont="1" applyFill="1" applyBorder="1" applyAlignment="1">
      <alignment horizontal="center" vertical="center"/>
    </xf>
    <xf numFmtId="0" fontId="18" fillId="6" borderId="49" xfId="3" applyFont="1" applyFill="1" applyBorder="1" applyAlignment="1">
      <alignment horizontal="center" vertical="center"/>
    </xf>
    <xf numFmtId="0" fontId="18" fillId="6" borderId="59" xfId="3" applyFont="1" applyFill="1" applyBorder="1" applyAlignment="1">
      <alignment horizontal="center" vertical="center"/>
    </xf>
    <xf numFmtId="0" fontId="18" fillId="6" borderId="91" xfId="3" applyFont="1" applyFill="1" applyBorder="1" applyAlignment="1">
      <alignment horizontal="center" vertical="center"/>
    </xf>
    <xf numFmtId="0" fontId="18" fillId="11" borderId="102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27" xfId="0" applyFont="1" applyBorder="1" applyAlignment="1">
      <alignment vertical="center" shrinkToFit="1"/>
    </xf>
    <xf numFmtId="0" fontId="21" fillId="8" borderId="27" xfId="0" applyFont="1" applyFill="1" applyBorder="1" applyAlignment="1">
      <alignment horizontal="center" vertical="center" shrinkToFit="1"/>
    </xf>
    <xf numFmtId="0" fontId="21" fillId="8" borderId="27" xfId="0" applyFont="1" applyFill="1" applyBorder="1" applyAlignment="1">
      <alignment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0" fontId="17" fillId="2" borderId="37" xfId="0" applyFont="1" applyFill="1" applyBorder="1" applyAlignment="1">
      <alignment horizontal="center" vertical="center" shrinkToFit="1"/>
    </xf>
    <xf numFmtId="0" fontId="21" fillId="8" borderId="36" xfId="0" applyFont="1" applyFill="1" applyBorder="1" applyAlignment="1">
      <alignment horizontal="center" vertical="center" shrinkToFit="1"/>
    </xf>
    <xf numFmtId="0" fontId="21" fillId="8" borderId="37" xfId="0" applyFont="1" applyFill="1" applyBorder="1" applyAlignment="1">
      <alignment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86" xfId="0" applyFont="1" applyBorder="1" applyAlignment="1">
      <alignment horizontal="center" vertical="center" shrinkToFit="1"/>
    </xf>
    <xf numFmtId="0" fontId="21" fillId="0" borderId="87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23" fillId="0" borderId="64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33" fillId="0" borderId="64" xfId="5" applyFont="1" applyBorder="1" applyAlignment="1">
      <alignment horizontal="center" vertical="center" shrinkToFit="1"/>
    </xf>
    <xf numFmtId="0" fontId="34" fillId="0" borderId="65" xfId="5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8" borderId="37" xfId="0" applyFont="1" applyFill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21" fillId="0" borderId="65" xfId="0" applyFont="1" applyBorder="1" applyAlignment="1">
      <alignment vertical="center" shrinkToFit="1"/>
    </xf>
    <xf numFmtId="0" fontId="26" fillId="0" borderId="48" xfId="3" applyFont="1" applyBorder="1" applyAlignment="1">
      <alignment horizontal="center" vertical="center" shrinkToFit="1"/>
    </xf>
    <xf numFmtId="0" fontId="2" fillId="0" borderId="37" xfId="3" applyFont="1" applyBorder="1" applyAlignment="1">
      <alignment vertical="center"/>
    </xf>
    <xf numFmtId="0" fontId="21" fillId="7" borderId="64" xfId="5" applyFont="1" applyFill="1" applyBorder="1" applyAlignment="1">
      <alignment horizontal="center" vertical="center" shrinkToFit="1"/>
    </xf>
    <xf numFmtId="0" fontId="23" fillId="7" borderId="65" xfId="5" applyFont="1" applyFill="1" applyBorder="1" applyAlignment="1">
      <alignment horizontal="center" vertical="center" shrinkToFit="1"/>
    </xf>
    <xf numFmtId="0" fontId="32" fillId="0" borderId="64" xfId="0" applyFont="1" applyBorder="1" applyAlignment="1">
      <alignment horizontal="center" vertical="center" shrinkToFit="1"/>
    </xf>
    <xf numFmtId="0" fontId="32" fillId="0" borderId="65" xfId="0" applyFont="1" applyBorder="1" applyAlignment="1">
      <alignment horizontal="center" vertical="center" shrinkToFit="1"/>
    </xf>
    <xf numFmtId="0" fontId="23" fillId="0" borderId="79" xfId="0" applyFont="1" applyBorder="1" applyAlignment="1">
      <alignment horizontal="center" vertical="center" shrinkToFit="1"/>
    </xf>
    <xf numFmtId="0" fontId="23" fillId="0" borderId="85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2" fillId="0" borderId="65" xfId="0" applyFont="1" applyBorder="1" applyAlignment="1">
      <alignment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 shrinkToFit="1"/>
    </xf>
    <xf numFmtId="0" fontId="21" fillId="0" borderId="65" xfId="5" applyFont="1" applyBorder="1" applyAlignment="1">
      <alignment horizontal="center" vertical="center" shrinkToFit="1"/>
    </xf>
    <xf numFmtId="0" fontId="21" fillId="0" borderId="67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" fillId="2" borderId="33" xfId="0" applyFont="1" applyFill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1" fillId="7" borderId="36" xfId="0" applyFont="1" applyFill="1" applyBorder="1" applyAlignment="1">
      <alignment horizontal="center" vertical="center" shrinkToFit="1"/>
    </xf>
    <xf numFmtId="0" fontId="21" fillId="7" borderId="37" xfId="0" applyFont="1" applyFill="1" applyBorder="1" applyAlignment="1">
      <alignment horizontal="center" vertical="center" shrinkToFit="1"/>
    </xf>
    <xf numFmtId="0" fontId="33" fillId="0" borderId="64" xfId="0" applyFont="1" applyBorder="1" applyAlignment="1">
      <alignment horizontal="center" vertical="center" shrinkToFit="1"/>
    </xf>
    <xf numFmtId="0" fontId="34" fillId="0" borderId="65" xfId="0" applyFont="1" applyBorder="1" applyAlignment="1">
      <alignment horizontal="center" vertical="center" shrinkToFit="1"/>
    </xf>
    <xf numFmtId="0" fontId="38" fillId="8" borderId="72" xfId="0" applyFont="1" applyFill="1" applyBorder="1" applyAlignment="1">
      <alignment horizontal="center" vertical="center" shrinkToFit="1"/>
    </xf>
    <xf numFmtId="0" fontId="23" fillId="8" borderId="60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vertical="center" shrinkToFit="1"/>
    </xf>
    <xf numFmtId="0" fontId="23" fillId="0" borderId="72" xfId="5" applyFont="1" applyBorder="1" applyAlignment="1">
      <alignment horizontal="center" vertical="center" shrinkToFit="1"/>
    </xf>
    <xf numFmtId="0" fontId="2" fillId="0" borderId="60" xfId="5" applyFont="1" applyBorder="1" applyAlignment="1">
      <alignment vertical="center"/>
    </xf>
    <xf numFmtId="0" fontId="34" fillId="0" borderId="64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 shrinkToFit="1"/>
    </xf>
    <xf numFmtId="0" fontId="28" fillId="0" borderId="51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23"/>
  <sheetViews>
    <sheetView topLeftCell="A135" zoomScaleNormal="100" zoomScaleSheetLayoutView="85" workbookViewId="0">
      <pane xSplit="1" topLeftCell="J1" activePane="topRight" state="frozen"/>
      <selection pane="topRight" activeCell="P155" sqref="P155"/>
    </sheetView>
  </sheetViews>
  <sheetFormatPr defaultColWidth="11.25" defaultRowHeight="15" customHeight="1"/>
  <cols>
    <col min="1" max="1" width="1.625" customWidth="1"/>
    <col min="2" max="8" width="3.5" style="83" hidden="1" customWidth="1"/>
    <col min="9" max="9" width="5.375" style="83" hidden="1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11.25" customWidth="1"/>
    <col min="20" max="21" width="2.75" customWidth="1"/>
    <col min="22" max="22" width="8.25" customWidth="1"/>
    <col min="23" max="24" width="2.75" customWidth="1"/>
    <col min="25" max="25" width="8.25" customWidth="1"/>
    <col min="26" max="26" width="2.75" style="48" customWidth="1"/>
    <col min="27" max="27" width="2.75" customWidth="1"/>
    <col min="28" max="29" width="8.25" customWidth="1"/>
    <col min="30" max="30" width="8.25" hidden="1" customWidth="1"/>
    <col min="31" max="31" width="3.375" hidden="1" customWidth="1"/>
    <col min="32" max="44" width="6.75" hidden="1" customWidth="1"/>
    <col min="45" max="45" width="43.375" hidden="1" customWidth="1"/>
    <col min="46" max="51" width="5.375" hidden="1" customWidth="1"/>
    <col min="52" max="52" width="6.5" hidden="1" customWidth="1"/>
    <col min="53" max="55" width="11.25" customWidth="1"/>
  </cols>
  <sheetData>
    <row r="1" spans="1:52" s="59" customFormat="1" ht="17.25" thickBot="1">
      <c r="A1" s="377" t="s">
        <v>125</v>
      </c>
      <c r="B1" s="378"/>
      <c r="C1" s="378"/>
      <c r="D1" s="378"/>
      <c r="E1" s="378"/>
      <c r="F1" s="378"/>
      <c r="G1" s="378"/>
      <c r="H1" s="378"/>
      <c r="I1" s="378"/>
      <c r="J1" s="116" t="s">
        <v>103</v>
      </c>
      <c r="K1" s="116"/>
      <c r="L1" s="116"/>
      <c r="M1" s="116" t="s">
        <v>174</v>
      </c>
      <c r="N1" s="116"/>
      <c r="O1" s="116"/>
      <c r="P1" s="117" t="s">
        <v>100</v>
      </c>
      <c r="Q1" s="117"/>
      <c r="R1" s="117"/>
      <c r="S1" s="77"/>
      <c r="T1" s="78"/>
      <c r="U1" s="77"/>
      <c r="V1" s="114" t="s">
        <v>104</v>
      </c>
      <c r="W1" s="114"/>
      <c r="X1" s="114"/>
      <c r="Y1" s="114" t="s">
        <v>95</v>
      </c>
      <c r="Z1" s="114"/>
      <c r="AA1" s="114"/>
      <c r="AB1" s="115" t="s">
        <v>0</v>
      </c>
      <c r="AC1" s="115"/>
      <c r="AD1" s="100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2" ht="16.5">
      <c r="A2" s="119" t="s">
        <v>109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8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8"/>
      <c r="AA2" s="113"/>
      <c r="AB2" s="113"/>
      <c r="AC2" s="113"/>
      <c r="AD2" s="5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9"/>
      <c r="AU2" s="59"/>
      <c r="AV2" s="59"/>
      <c r="AW2" s="59"/>
      <c r="AX2" s="59"/>
      <c r="AY2" s="59"/>
      <c r="AZ2" s="59"/>
    </row>
    <row r="3" spans="1:52" ht="17.25" thickBot="1">
      <c r="A3" s="379" t="s">
        <v>110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56"/>
      <c r="AE3" s="80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9"/>
      <c r="AU3" s="59"/>
      <c r="AV3" s="59"/>
      <c r="AW3" s="59"/>
      <c r="AX3" s="59"/>
      <c r="AY3" s="59"/>
      <c r="AZ3" s="59"/>
    </row>
    <row r="4" spans="1:52" s="48" customFormat="1" ht="38.25" customHeight="1" thickBot="1">
      <c r="A4" s="111" t="s">
        <v>97</v>
      </c>
      <c r="B4" s="305"/>
      <c r="C4" s="305" t="s">
        <v>79</v>
      </c>
      <c r="D4" s="305" t="s">
        <v>82</v>
      </c>
      <c r="E4" s="305" t="s">
        <v>81</v>
      </c>
      <c r="F4" s="305" t="s">
        <v>83</v>
      </c>
      <c r="G4" s="305" t="s">
        <v>84</v>
      </c>
      <c r="H4" s="305" t="s">
        <v>80</v>
      </c>
      <c r="I4" s="305" t="s">
        <v>85</v>
      </c>
      <c r="J4" s="88" t="s">
        <v>67</v>
      </c>
      <c r="K4" s="88" t="s">
        <v>111</v>
      </c>
      <c r="L4" s="89" t="s">
        <v>66</v>
      </c>
      <c r="M4" s="88" t="s">
        <v>68</v>
      </c>
      <c r="N4" s="88" t="s">
        <v>111</v>
      </c>
      <c r="O4" s="89" t="s">
        <v>66</v>
      </c>
      <c r="P4" s="88" t="s">
        <v>69</v>
      </c>
      <c r="Q4" s="88" t="s">
        <v>111</v>
      </c>
      <c r="R4" s="89" t="s">
        <v>66</v>
      </c>
      <c r="S4" s="88" t="s">
        <v>70</v>
      </c>
      <c r="T4" s="88" t="s">
        <v>111</v>
      </c>
      <c r="U4" s="89" t="s">
        <v>66</v>
      </c>
      <c r="V4" s="88" t="s">
        <v>71</v>
      </c>
      <c r="W4" s="88" t="s">
        <v>111</v>
      </c>
      <c r="X4" s="89" t="s">
        <v>66</v>
      </c>
      <c r="Y4" s="88" t="s">
        <v>72</v>
      </c>
      <c r="Z4" s="88" t="s">
        <v>111</v>
      </c>
      <c r="AA4" s="89" t="s">
        <v>66</v>
      </c>
      <c r="AB4" s="90" t="s">
        <v>98</v>
      </c>
      <c r="AC4" s="81" t="s">
        <v>99</v>
      </c>
      <c r="AD4" s="101"/>
      <c r="AE4" s="91"/>
      <c r="AF4" s="91" t="s">
        <v>67</v>
      </c>
      <c r="AG4" s="91"/>
      <c r="AH4" s="91" t="s">
        <v>68</v>
      </c>
      <c r="AI4" s="91"/>
      <c r="AJ4" s="91" t="s">
        <v>69</v>
      </c>
      <c r="AK4" s="91"/>
      <c r="AL4" s="91" t="s">
        <v>70</v>
      </c>
      <c r="AM4" s="91"/>
      <c r="AN4" s="91" t="s">
        <v>71</v>
      </c>
      <c r="AO4" s="91"/>
      <c r="AP4" s="91" t="s">
        <v>72</v>
      </c>
      <c r="AQ4" s="91"/>
      <c r="AR4" s="91"/>
      <c r="AS4" s="87"/>
      <c r="AT4" s="92" t="s">
        <v>79</v>
      </c>
      <c r="AU4" s="92" t="s">
        <v>80</v>
      </c>
      <c r="AV4" s="92" t="s">
        <v>81</v>
      </c>
      <c r="AW4" s="92" t="s">
        <v>82</v>
      </c>
      <c r="AX4" s="92" t="s">
        <v>83</v>
      </c>
      <c r="AY4" s="92" t="s">
        <v>84</v>
      </c>
      <c r="AZ4" s="92" t="s">
        <v>85</v>
      </c>
    </row>
    <row r="5" spans="1:52" ht="16.5">
      <c r="A5" s="314" t="s">
        <v>268</v>
      </c>
      <c r="B5" s="309" t="s">
        <v>108</v>
      </c>
      <c r="C5" s="319">
        <v>5.4</v>
      </c>
      <c r="D5" s="320">
        <v>2.5</v>
      </c>
      <c r="E5" s="321">
        <v>2.6</v>
      </c>
      <c r="F5" s="322">
        <v>0</v>
      </c>
      <c r="G5" s="322">
        <v>0</v>
      </c>
      <c r="H5" s="323">
        <v>2.4</v>
      </c>
      <c r="I5" s="324">
        <v>733.8</v>
      </c>
      <c r="J5" s="381" t="s">
        <v>158</v>
      </c>
      <c r="K5" s="382"/>
      <c r="L5" s="120"/>
      <c r="M5" s="373" t="s">
        <v>520</v>
      </c>
      <c r="N5" s="374"/>
      <c r="O5" s="267"/>
      <c r="P5" s="371" t="s">
        <v>213</v>
      </c>
      <c r="Q5" s="372"/>
      <c r="R5" s="185"/>
      <c r="S5" s="371" t="s">
        <v>215</v>
      </c>
      <c r="T5" s="372"/>
      <c r="U5" s="185"/>
      <c r="V5" s="185" t="s">
        <v>1</v>
      </c>
      <c r="W5" s="185"/>
      <c r="X5" s="185"/>
      <c r="Y5" s="371" t="s">
        <v>266</v>
      </c>
      <c r="Z5" s="372"/>
      <c r="AA5" s="185"/>
      <c r="AB5" s="130" t="s">
        <v>112</v>
      </c>
      <c r="AC5" s="159"/>
      <c r="AD5" s="123"/>
      <c r="AE5" s="102" t="str">
        <f>A5</f>
        <v>A1</v>
      </c>
      <c r="AF5" s="58" t="str">
        <f>J5</f>
        <v>白米飯</v>
      </c>
      <c r="AG5" s="58" t="str">
        <f>J6&amp;" "&amp;J7&amp;" "&amp;J8&amp;" "&amp;J9&amp;" "&amp;J10&amp;" "&amp;J11</f>
        <v xml:space="preserve">米     </v>
      </c>
      <c r="AH5" s="58" t="str">
        <f>M5</f>
        <v>南瓜燒肉</v>
      </c>
      <c r="AI5" s="58" t="str">
        <f>M6&amp;" "&amp;M7&amp;" "&amp;M8&amp;" "&amp;M9&amp;" "&amp;M10&amp;" "&amp;M11</f>
        <v xml:space="preserve">豬後腿肉 南瓜 大蒜 胡蘿蔔  </v>
      </c>
      <c r="AJ5" s="58" t="str">
        <f>P5</f>
        <v>蛋香刈薯</v>
      </c>
      <c r="AK5" s="58" t="str">
        <f>P6&amp;" "&amp;P7&amp;" "&amp;P8&amp;" "&amp;P9&amp;" "&amp;P10&amp;" "&amp;P11</f>
        <v xml:space="preserve">雞蛋 刈薯 胡蘿蔔 大蒜  </v>
      </c>
      <c r="AL5" s="58" t="str">
        <f>S5</f>
        <v>白菜滷</v>
      </c>
      <c r="AM5" s="58" t="str">
        <f>S6&amp;" "&amp;S7&amp;" "&amp;S8&amp;" "&amp;S9&amp;" "&amp;S10&amp;" "&amp;S11</f>
        <v>大蒜 結球白菜 冷凍玉米筍 乾香菇 胡蘿蔔 豬後腿肉</v>
      </c>
      <c r="AN5" s="58" t="str">
        <f>V5</f>
        <v>時蔬</v>
      </c>
      <c r="AO5" s="58" t="str">
        <f>V6&amp;" "&amp;V7&amp;" "&amp;V8&amp;" "&amp;V9&amp;" "&amp;V10&amp;" "&amp;V11</f>
        <v xml:space="preserve">時蔬 大蒜    </v>
      </c>
      <c r="AP5" s="58" t="str">
        <f>Y5</f>
        <v>味噌海芽湯</v>
      </c>
      <c r="AQ5" s="58" t="str">
        <f>Y6&amp;" "&amp;Y7&amp;" "&amp;Y8&amp;" "&amp;Y9&amp;" "&amp;Y10&amp;" "&amp;Y11</f>
        <v xml:space="preserve">味噌 乾裙帶菜 薑 柴魚片  </v>
      </c>
      <c r="AR5" s="58" t="str">
        <f>AB5</f>
        <v>點心</v>
      </c>
      <c r="AS5" s="58">
        <f>AC5</f>
        <v>0</v>
      </c>
      <c r="AT5" s="93">
        <f>C5</f>
        <v>5.4</v>
      </c>
      <c r="AU5" s="93">
        <f>H5</f>
        <v>2.4</v>
      </c>
      <c r="AV5" s="93">
        <f>E5</f>
        <v>2.6</v>
      </c>
      <c r="AW5" s="93">
        <f>D5</f>
        <v>2.5</v>
      </c>
      <c r="AX5" s="93">
        <f>F5</f>
        <v>0</v>
      </c>
      <c r="AY5" s="93">
        <f>G5</f>
        <v>0</v>
      </c>
      <c r="AZ5" s="93">
        <f>I5</f>
        <v>733.8</v>
      </c>
    </row>
    <row r="6" spans="1:52" ht="16.5">
      <c r="A6" s="315"/>
      <c r="B6" s="306"/>
      <c r="C6" s="325"/>
      <c r="D6" s="325"/>
      <c r="E6" s="326"/>
      <c r="F6" s="325"/>
      <c r="G6" s="325"/>
      <c r="H6" s="327"/>
      <c r="I6" s="328"/>
      <c r="J6" s="304" t="s">
        <v>115</v>
      </c>
      <c r="K6" s="150">
        <v>10</v>
      </c>
      <c r="L6" s="268" t="str">
        <f t="shared" ref="L6:L69" si="0">IF(K6,"公斤","")</f>
        <v>公斤</v>
      </c>
      <c r="M6" s="189" t="s">
        <v>116</v>
      </c>
      <c r="N6" s="189">
        <v>6.5</v>
      </c>
      <c r="O6" s="268" t="str">
        <f t="shared" ref="O6:O69" si="1">IF(N6,"公斤","")</f>
        <v>公斤</v>
      </c>
      <c r="P6" s="181" t="s">
        <v>119</v>
      </c>
      <c r="Q6" s="181">
        <v>2</v>
      </c>
      <c r="R6" s="268" t="str">
        <f t="shared" ref="R6:R69" si="2">IF(Q6,"公斤","")</f>
        <v>公斤</v>
      </c>
      <c r="S6" s="181" t="s">
        <v>117</v>
      </c>
      <c r="T6" s="181">
        <v>0.05</v>
      </c>
      <c r="U6" s="268" t="str">
        <f>IF(T6,"公斤","")</f>
        <v>公斤</v>
      </c>
      <c r="V6" s="181" t="s">
        <v>1</v>
      </c>
      <c r="W6" s="181">
        <v>7</v>
      </c>
      <c r="X6" s="268" t="str">
        <f>IF(W6,"公斤","")</f>
        <v>公斤</v>
      </c>
      <c r="Y6" s="181" t="s">
        <v>152</v>
      </c>
      <c r="Z6" s="181">
        <v>1</v>
      </c>
      <c r="AA6" s="268" t="str">
        <f>IF(Z6,"公斤","")</f>
        <v>公斤</v>
      </c>
      <c r="AB6" s="110" t="s">
        <v>112</v>
      </c>
      <c r="AC6" s="98"/>
      <c r="AD6" s="121"/>
      <c r="AE6" s="98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59"/>
      <c r="AU6" s="59"/>
      <c r="AV6" s="59"/>
      <c r="AW6" s="59"/>
      <c r="AX6" s="59"/>
      <c r="AY6" s="59"/>
      <c r="AZ6" s="59"/>
    </row>
    <row r="7" spans="1:52" ht="16.5">
      <c r="A7" s="315"/>
      <c r="B7" s="306"/>
      <c r="C7" s="329"/>
      <c r="D7" s="325"/>
      <c r="E7" s="326"/>
      <c r="F7" s="325"/>
      <c r="G7" s="325"/>
      <c r="H7" s="327"/>
      <c r="I7" s="328"/>
      <c r="J7" s="304"/>
      <c r="K7" s="150"/>
      <c r="L7" s="268" t="str">
        <f t="shared" si="0"/>
        <v/>
      </c>
      <c r="M7" s="189" t="s">
        <v>396</v>
      </c>
      <c r="N7" s="189">
        <v>3</v>
      </c>
      <c r="O7" s="268" t="str">
        <f t="shared" si="1"/>
        <v>公斤</v>
      </c>
      <c r="P7" s="181" t="s">
        <v>214</v>
      </c>
      <c r="Q7" s="181">
        <v>4</v>
      </c>
      <c r="R7" s="268" t="str">
        <f t="shared" si="2"/>
        <v>公斤</v>
      </c>
      <c r="S7" s="181" t="s">
        <v>163</v>
      </c>
      <c r="T7" s="181">
        <v>6.5</v>
      </c>
      <c r="U7" s="268" t="str">
        <f t="shared" ref="U7:U70" si="3">IF(T7,"公斤","")</f>
        <v>公斤</v>
      </c>
      <c r="V7" s="181" t="s">
        <v>117</v>
      </c>
      <c r="W7" s="181">
        <v>0.05</v>
      </c>
      <c r="X7" s="268" t="str">
        <f t="shared" ref="X7:X70" si="4">IF(W7,"公斤","")</f>
        <v>公斤</v>
      </c>
      <c r="Y7" s="181" t="s">
        <v>267</v>
      </c>
      <c r="Z7" s="181">
        <v>0.5</v>
      </c>
      <c r="AA7" s="268" t="str">
        <f t="shared" ref="AA7:AA70" si="5">IF(Z7,"公斤","")</f>
        <v>公斤</v>
      </c>
      <c r="AB7" s="124"/>
      <c r="AC7" s="98"/>
      <c r="AD7" s="121"/>
      <c r="AE7" s="98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59"/>
      <c r="AU7" s="59"/>
      <c r="AV7" s="59"/>
      <c r="AW7" s="59"/>
      <c r="AX7" s="59"/>
      <c r="AY7" s="59"/>
      <c r="AZ7" s="59"/>
    </row>
    <row r="8" spans="1:52" ht="16.5">
      <c r="A8" s="315"/>
      <c r="B8" s="306"/>
      <c r="C8" s="325"/>
      <c r="D8" s="325"/>
      <c r="E8" s="326"/>
      <c r="F8" s="325"/>
      <c r="G8" s="325"/>
      <c r="H8" s="327"/>
      <c r="I8" s="328"/>
      <c r="J8" s="304"/>
      <c r="K8" s="150"/>
      <c r="L8" s="268" t="str">
        <f t="shared" si="0"/>
        <v/>
      </c>
      <c r="M8" s="189" t="s">
        <v>117</v>
      </c>
      <c r="N8" s="189">
        <v>0.05</v>
      </c>
      <c r="O8" s="268" t="str">
        <f t="shared" si="1"/>
        <v>公斤</v>
      </c>
      <c r="P8" s="181" t="s">
        <v>160</v>
      </c>
      <c r="Q8" s="181">
        <v>0.5</v>
      </c>
      <c r="R8" s="268" t="str">
        <f t="shared" si="2"/>
        <v>公斤</v>
      </c>
      <c r="S8" s="181" t="s">
        <v>216</v>
      </c>
      <c r="T8" s="181">
        <v>1</v>
      </c>
      <c r="U8" s="268" t="str">
        <f t="shared" si="3"/>
        <v>公斤</v>
      </c>
      <c r="V8" s="181"/>
      <c r="W8" s="181"/>
      <c r="X8" s="268" t="str">
        <f t="shared" si="4"/>
        <v/>
      </c>
      <c r="Y8" s="181" t="s">
        <v>121</v>
      </c>
      <c r="Z8" s="181">
        <v>0.05</v>
      </c>
      <c r="AA8" s="268" t="str">
        <f t="shared" si="5"/>
        <v>公斤</v>
      </c>
      <c r="AB8" s="124"/>
      <c r="AC8" s="98"/>
      <c r="AD8" s="121"/>
      <c r="AE8" s="98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59"/>
      <c r="AU8" s="59"/>
      <c r="AV8" s="59"/>
      <c r="AW8" s="59"/>
      <c r="AX8" s="59"/>
      <c r="AY8" s="59"/>
      <c r="AZ8" s="59"/>
    </row>
    <row r="9" spans="1:52" ht="16.5">
      <c r="A9" s="315"/>
      <c r="B9" s="306"/>
      <c r="C9" s="325"/>
      <c r="D9" s="325"/>
      <c r="E9" s="326"/>
      <c r="F9" s="325"/>
      <c r="G9" s="325"/>
      <c r="H9" s="327"/>
      <c r="I9" s="328"/>
      <c r="J9" s="304"/>
      <c r="K9" s="150"/>
      <c r="L9" s="268" t="str">
        <f t="shared" si="0"/>
        <v/>
      </c>
      <c r="M9" s="189" t="s">
        <v>118</v>
      </c>
      <c r="N9" s="189">
        <v>1.5</v>
      </c>
      <c r="O9" s="268" t="str">
        <f t="shared" si="1"/>
        <v>公斤</v>
      </c>
      <c r="P9" s="181" t="s">
        <v>117</v>
      </c>
      <c r="Q9" s="181">
        <v>0.05</v>
      </c>
      <c r="R9" s="268" t="str">
        <f t="shared" si="2"/>
        <v>公斤</v>
      </c>
      <c r="S9" s="181" t="s">
        <v>141</v>
      </c>
      <c r="T9" s="181">
        <v>0.01</v>
      </c>
      <c r="U9" s="268" t="str">
        <f t="shared" si="3"/>
        <v>公斤</v>
      </c>
      <c r="V9" s="181"/>
      <c r="W9" s="181"/>
      <c r="X9" s="268" t="str">
        <f t="shared" si="4"/>
        <v/>
      </c>
      <c r="Y9" s="181" t="s">
        <v>169</v>
      </c>
      <c r="Z9" s="181"/>
      <c r="AA9" s="268" t="str">
        <f t="shared" si="5"/>
        <v/>
      </c>
      <c r="AB9" s="124"/>
      <c r="AC9" s="98"/>
      <c r="AD9" s="121"/>
      <c r="AE9" s="98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59"/>
      <c r="AU9" s="59"/>
      <c r="AV9" s="59"/>
      <c r="AW9" s="59"/>
      <c r="AX9" s="59"/>
      <c r="AY9" s="59"/>
      <c r="AZ9" s="59"/>
    </row>
    <row r="10" spans="1:52" ht="16.5">
      <c r="A10" s="315"/>
      <c r="B10" s="306"/>
      <c r="C10" s="325"/>
      <c r="D10" s="325"/>
      <c r="E10" s="326"/>
      <c r="F10" s="325"/>
      <c r="G10" s="325"/>
      <c r="H10" s="327"/>
      <c r="I10" s="328"/>
      <c r="J10" s="304"/>
      <c r="K10" s="150"/>
      <c r="L10" s="268" t="str">
        <f t="shared" si="0"/>
        <v/>
      </c>
      <c r="M10" s="189"/>
      <c r="N10" s="189"/>
      <c r="O10" s="268" t="str">
        <f t="shared" si="1"/>
        <v/>
      </c>
      <c r="P10" s="181"/>
      <c r="Q10" s="181"/>
      <c r="R10" s="268" t="str">
        <f t="shared" si="2"/>
        <v/>
      </c>
      <c r="S10" s="181" t="s">
        <v>118</v>
      </c>
      <c r="T10" s="181">
        <v>0.5</v>
      </c>
      <c r="U10" s="268" t="str">
        <f t="shared" si="3"/>
        <v>公斤</v>
      </c>
      <c r="V10" s="181"/>
      <c r="W10" s="181"/>
      <c r="X10" s="268" t="str">
        <f t="shared" si="4"/>
        <v/>
      </c>
      <c r="Y10" s="181"/>
      <c r="Z10" s="181"/>
      <c r="AA10" s="268" t="str">
        <f t="shared" si="5"/>
        <v/>
      </c>
      <c r="AB10" s="124"/>
      <c r="AC10" s="98"/>
      <c r="AD10" s="121"/>
      <c r="AE10" s="98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59"/>
      <c r="AU10" s="59"/>
      <c r="AV10" s="59"/>
      <c r="AW10" s="59"/>
      <c r="AX10" s="59"/>
      <c r="AY10" s="59"/>
      <c r="AZ10" s="59"/>
    </row>
    <row r="11" spans="1:52" ht="17.25" thickBot="1">
      <c r="A11" s="316"/>
      <c r="B11" s="303"/>
      <c r="C11" s="330"/>
      <c r="D11" s="330"/>
      <c r="E11" s="331"/>
      <c r="F11" s="330"/>
      <c r="G11" s="330"/>
      <c r="H11" s="332"/>
      <c r="I11" s="333"/>
      <c r="J11" s="317"/>
      <c r="K11" s="255"/>
      <c r="L11" s="318" t="str">
        <f t="shared" si="0"/>
        <v/>
      </c>
      <c r="M11" s="190"/>
      <c r="N11" s="190"/>
      <c r="O11" s="318" t="str">
        <f t="shared" si="1"/>
        <v/>
      </c>
      <c r="P11" s="188"/>
      <c r="Q11" s="188"/>
      <c r="R11" s="318" t="str">
        <f t="shared" si="2"/>
        <v/>
      </c>
      <c r="S11" s="188" t="s">
        <v>116</v>
      </c>
      <c r="T11" s="188">
        <v>0.7</v>
      </c>
      <c r="U11" s="318" t="str">
        <f t="shared" si="3"/>
        <v>公斤</v>
      </c>
      <c r="V11" s="188"/>
      <c r="W11" s="188"/>
      <c r="X11" s="318" t="str">
        <f t="shared" si="4"/>
        <v/>
      </c>
      <c r="Y11" s="188"/>
      <c r="Z11" s="188"/>
      <c r="AA11" s="318" t="str">
        <f t="shared" si="5"/>
        <v/>
      </c>
      <c r="AB11" s="131"/>
      <c r="AC11" s="99"/>
      <c r="AD11" s="122"/>
      <c r="AE11" s="99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59"/>
      <c r="AU11" s="59"/>
      <c r="AV11" s="59"/>
      <c r="AW11" s="59"/>
      <c r="AX11" s="59"/>
      <c r="AY11" s="59"/>
      <c r="AZ11" s="59"/>
    </row>
    <row r="12" spans="1:52" ht="16.5">
      <c r="A12" s="314" t="s">
        <v>352</v>
      </c>
      <c r="B12" s="309" t="s">
        <v>108</v>
      </c>
      <c r="C12" s="319">
        <v>5</v>
      </c>
      <c r="D12" s="320">
        <v>2.4</v>
      </c>
      <c r="E12" s="321">
        <v>2.1</v>
      </c>
      <c r="F12" s="322">
        <v>0</v>
      </c>
      <c r="G12" s="322">
        <v>0</v>
      </c>
      <c r="H12" s="323">
        <v>2.6</v>
      </c>
      <c r="I12" s="324">
        <v>706.4</v>
      </c>
      <c r="J12" s="381" t="s">
        <v>177</v>
      </c>
      <c r="K12" s="382"/>
      <c r="L12" s="120" t="str">
        <f t="shared" si="0"/>
        <v/>
      </c>
      <c r="M12" s="373" t="s">
        <v>531</v>
      </c>
      <c r="N12" s="374"/>
      <c r="O12" s="267" t="str">
        <f t="shared" si="1"/>
        <v/>
      </c>
      <c r="P12" s="371" t="s">
        <v>280</v>
      </c>
      <c r="Q12" s="372"/>
      <c r="R12" s="185" t="str">
        <f t="shared" si="2"/>
        <v/>
      </c>
      <c r="S12" s="371" t="s">
        <v>219</v>
      </c>
      <c r="T12" s="372"/>
      <c r="U12" s="185" t="str">
        <f t="shared" si="3"/>
        <v/>
      </c>
      <c r="V12" s="185" t="s">
        <v>1</v>
      </c>
      <c r="W12" s="185"/>
      <c r="X12" s="185" t="str">
        <f t="shared" si="4"/>
        <v/>
      </c>
      <c r="Y12" s="371" t="s">
        <v>281</v>
      </c>
      <c r="Z12" s="372"/>
      <c r="AA12" s="185" t="str">
        <f t="shared" si="5"/>
        <v/>
      </c>
      <c r="AB12" s="130" t="s">
        <v>112</v>
      </c>
      <c r="AC12" s="159"/>
      <c r="AD12" s="123"/>
      <c r="AE12" s="102" t="str">
        <f>A12</f>
        <v>A2</v>
      </c>
      <c r="AF12" s="58" t="str">
        <f>J12</f>
        <v>糙米飯</v>
      </c>
      <c r="AG12" s="58" t="str">
        <f>J13&amp;" "&amp;J14&amp;" "&amp;J15&amp;" "&amp;J16&amp;" "&amp;J17&amp;" "&amp;J18</f>
        <v xml:space="preserve">米 糙米    </v>
      </c>
      <c r="AH12" s="58" t="str">
        <f>M12</f>
        <v>紅燒雞翅</v>
      </c>
      <c r="AI12" s="58" t="str">
        <f>M13&amp;" "&amp;M14&amp;" "&amp;M15&amp;" "&amp;M16&amp;" "&amp;M17&amp;" "&amp;M18</f>
        <v xml:space="preserve">三節翅 滷包    </v>
      </c>
      <c r="AJ12" s="58" t="str">
        <f>P12</f>
        <v>泡菜豆腐</v>
      </c>
      <c r="AK12" s="58" t="str">
        <f>P13&amp;" "&amp;P14&amp;" "&amp;P15&amp;" "&amp;P16&amp;" "&amp;P17&amp;" "&amp;P18</f>
        <v xml:space="preserve">豆腐 甘藍 韓式泡菜   </v>
      </c>
      <c r="AL12" s="58" t="str">
        <f>S12</f>
        <v>時瓜魚干</v>
      </c>
      <c r="AM12" s="58" t="str">
        <f>S13&amp;" "&amp;S14&amp;" "&amp;S15&amp;" "&amp;S16&amp;" "&amp;S17&amp;" "&amp;S18</f>
        <v xml:space="preserve">時瓜 胡蘿蔔 小魚干 大蒜  </v>
      </c>
      <c r="AN12" s="58" t="str">
        <f>V12</f>
        <v>時蔬</v>
      </c>
      <c r="AO12" s="58" t="str">
        <f>V13&amp;" "&amp;V14&amp;" "&amp;V15&amp;" "&amp;V16&amp;" "&amp;V17&amp;" "&amp;V18</f>
        <v xml:space="preserve">時蔬 大蒜    </v>
      </c>
      <c r="AP12" s="58" t="str">
        <f>Y12</f>
        <v>蘿蔔湯</v>
      </c>
      <c r="AQ12" s="58" t="str">
        <f>Y13&amp;" "&amp;Y14&amp;" "&amp;Y15&amp;" "&amp;Y16&amp;" "&amp;Y17&amp;" "&amp;Y18</f>
        <v xml:space="preserve">白蘿蔔 大骨 薑   </v>
      </c>
      <c r="AR12" s="58" t="str">
        <f>AB12</f>
        <v>點心</v>
      </c>
      <c r="AS12" s="58">
        <f>AC12</f>
        <v>0</v>
      </c>
      <c r="AT12" s="93">
        <f>C12</f>
        <v>5</v>
      </c>
      <c r="AU12" s="93">
        <f>H12</f>
        <v>2.6</v>
      </c>
      <c r="AV12" s="93">
        <f>E12</f>
        <v>2.1</v>
      </c>
      <c r="AW12" s="93">
        <f>D12</f>
        <v>2.4</v>
      </c>
      <c r="AX12" s="93">
        <f>F12</f>
        <v>0</v>
      </c>
      <c r="AY12" s="93">
        <f>G12</f>
        <v>0</v>
      </c>
      <c r="AZ12" s="93">
        <f>I12</f>
        <v>706.4</v>
      </c>
    </row>
    <row r="13" spans="1:52" ht="16.5">
      <c r="A13" s="315"/>
      <c r="B13" s="306"/>
      <c r="C13" s="325"/>
      <c r="D13" s="325"/>
      <c r="E13" s="326"/>
      <c r="F13" s="325"/>
      <c r="G13" s="325"/>
      <c r="H13" s="327"/>
      <c r="I13" s="328"/>
      <c r="J13" s="304" t="s">
        <v>115</v>
      </c>
      <c r="K13" s="150">
        <v>7</v>
      </c>
      <c r="L13" s="268" t="str">
        <f t="shared" si="0"/>
        <v>公斤</v>
      </c>
      <c r="M13" s="189" t="s">
        <v>186</v>
      </c>
      <c r="N13" s="189">
        <v>9</v>
      </c>
      <c r="O13" s="268" t="str">
        <f t="shared" si="1"/>
        <v>公斤</v>
      </c>
      <c r="P13" s="181" t="s">
        <v>282</v>
      </c>
      <c r="Q13" s="181">
        <v>4</v>
      </c>
      <c r="R13" s="268" t="str">
        <f t="shared" si="2"/>
        <v>公斤</v>
      </c>
      <c r="S13" s="181" t="s">
        <v>124</v>
      </c>
      <c r="T13" s="181">
        <v>6</v>
      </c>
      <c r="U13" s="268" t="str">
        <f t="shared" si="3"/>
        <v>公斤</v>
      </c>
      <c r="V13" s="181" t="s">
        <v>1</v>
      </c>
      <c r="W13" s="181">
        <v>7</v>
      </c>
      <c r="X13" s="268" t="str">
        <f t="shared" si="4"/>
        <v>公斤</v>
      </c>
      <c r="Y13" s="181" t="s">
        <v>123</v>
      </c>
      <c r="Z13" s="181">
        <v>3.5</v>
      </c>
      <c r="AA13" s="268" t="str">
        <f t="shared" si="5"/>
        <v>公斤</v>
      </c>
      <c r="AB13" s="110" t="s">
        <v>112</v>
      </c>
      <c r="AC13" s="98"/>
      <c r="AD13" s="121"/>
      <c r="AE13" s="98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59"/>
      <c r="AU13" s="59"/>
      <c r="AV13" s="59"/>
      <c r="AW13" s="59"/>
      <c r="AX13" s="59"/>
      <c r="AY13" s="59"/>
      <c r="AZ13" s="59"/>
    </row>
    <row r="14" spans="1:52" ht="16.5">
      <c r="A14" s="315"/>
      <c r="B14" s="306"/>
      <c r="C14" s="329"/>
      <c r="D14" s="325"/>
      <c r="E14" s="326"/>
      <c r="F14" s="325"/>
      <c r="G14" s="325"/>
      <c r="H14" s="327"/>
      <c r="I14" s="328"/>
      <c r="J14" s="304" t="s">
        <v>178</v>
      </c>
      <c r="K14" s="150">
        <v>3</v>
      </c>
      <c r="L14" s="268" t="str">
        <f t="shared" si="0"/>
        <v>公斤</v>
      </c>
      <c r="M14" s="189" t="s">
        <v>343</v>
      </c>
      <c r="N14" s="189"/>
      <c r="O14" s="268" t="str">
        <f t="shared" si="1"/>
        <v/>
      </c>
      <c r="P14" s="181" t="s">
        <v>283</v>
      </c>
      <c r="Q14" s="181">
        <v>2.5</v>
      </c>
      <c r="R14" s="268" t="str">
        <f t="shared" si="2"/>
        <v>公斤</v>
      </c>
      <c r="S14" s="181" t="s">
        <v>118</v>
      </c>
      <c r="T14" s="181">
        <v>0.5</v>
      </c>
      <c r="U14" s="268" t="str">
        <f t="shared" si="3"/>
        <v>公斤</v>
      </c>
      <c r="V14" s="181" t="s">
        <v>117</v>
      </c>
      <c r="W14" s="181">
        <v>0.05</v>
      </c>
      <c r="X14" s="268" t="str">
        <f t="shared" si="4"/>
        <v>公斤</v>
      </c>
      <c r="Y14" s="181" t="s">
        <v>532</v>
      </c>
      <c r="Z14" s="181">
        <v>1</v>
      </c>
      <c r="AA14" s="268" t="str">
        <f t="shared" si="5"/>
        <v>公斤</v>
      </c>
      <c r="AB14" s="124"/>
      <c r="AC14" s="98"/>
      <c r="AD14" s="121"/>
      <c r="AE14" s="98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59"/>
      <c r="AU14" s="59"/>
      <c r="AV14" s="59"/>
      <c r="AW14" s="59"/>
      <c r="AX14" s="59"/>
      <c r="AY14" s="59"/>
      <c r="AZ14" s="59"/>
    </row>
    <row r="15" spans="1:52" ht="16.5">
      <c r="A15" s="315"/>
      <c r="B15" s="306"/>
      <c r="C15" s="325"/>
      <c r="D15" s="325"/>
      <c r="E15" s="326"/>
      <c r="F15" s="325"/>
      <c r="G15" s="325"/>
      <c r="H15" s="327"/>
      <c r="I15" s="328"/>
      <c r="J15" s="304"/>
      <c r="K15" s="150"/>
      <c r="L15" s="268" t="str">
        <f t="shared" si="0"/>
        <v/>
      </c>
      <c r="M15" s="189"/>
      <c r="N15" s="189"/>
      <c r="O15" s="268" t="str">
        <f t="shared" si="1"/>
        <v/>
      </c>
      <c r="P15" s="181" t="s">
        <v>533</v>
      </c>
      <c r="Q15" s="181">
        <v>1.5</v>
      </c>
      <c r="R15" s="268" t="str">
        <f t="shared" si="2"/>
        <v>公斤</v>
      </c>
      <c r="S15" s="181" t="s">
        <v>136</v>
      </c>
      <c r="T15" s="181">
        <v>0.3</v>
      </c>
      <c r="U15" s="268" t="str">
        <f t="shared" si="3"/>
        <v>公斤</v>
      </c>
      <c r="V15" s="181"/>
      <c r="W15" s="181"/>
      <c r="X15" s="268" t="str">
        <f t="shared" si="4"/>
        <v/>
      </c>
      <c r="Y15" s="181" t="s">
        <v>121</v>
      </c>
      <c r="Z15" s="181">
        <v>0.05</v>
      </c>
      <c r="AA15" s="268" t="str">
        <f t="shared" si="5"/>
        <v>公斤</v>
      </c>
      <c r="AB15" s="124"/>
      <c r="AC15" s="98"/>
      <c r="AD15" s="121"/>
      <c r="AE15" s="98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59"/>
      <c r="AU15" s="59"/>
      <c r="AV15" s="59"/>
      <c r="AW15" s="59"/>
      <c r="AX15" s="59"/>
      <c r="AY15" s="59"/>
      <c r="AZ15" s="59"/>
    </row>
    <row r="16" spans="1:52" ht="16.5">
      <c r="A16" s="315"/>
      <c r="B16" s="306"/>
      <c r="C16" s="325"/>
      <c r="D16" s="325"/>
      <c r="E16" s="326"/>
      <c r="F16" s="325"/>
      <c r="G16" s="325"/>
      <c r="H16" s="327"/>
      <c r="I16" s="328"/>
      <c r="J16" s="304"/>
      <c r="K16" s="150"/>
      <c r="L16" s="268" t="str">
        <f t="shared" si="0"/>
        <v/>
      </c>
      <c r="M16" s="189"/>
      <c r="N16" s="189"/>
      <c r="O16" s="268" t="str">
        <f t="shared" si="1"/>
        <v/>
      </c>
      <c r="P16" s="181"/>
      <c r="Q16" s="181"/>
      <c r="R16" s="268" t="str">
        <f t="shared" si="2"/>
        <v/>
      </c>
      <c r="S16" s="181" t="s">
        <v>117</v>
      </c>
      <c r="T16" s="181">
        <v>0.05</v>
      </c>
      <c r="U16" s="268" t="str">
        <f t="shared" si="3"/>
        <v>公斤</v>
      </c>
      <c r="V16" s="181"/>
      <c r="W16" s="181"/>
      <c r="X16" s="268" t="str">
        <f t="shared" si="4"/>
        <v/>
      </c>
      <c r="Y16" s="181"/>
      <c r="Z16" s="181"/>
      <c r="AA16" s="268" t="str">
        <f t="shared" si="5"/>
        <v/>
      </c>
      <c r="AB16" s="124"/>
      <c r="AC16" s="98"/>
      <c r="AD16" s="121"/>
      <c r="AE16" s="98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59"/>
      <c r="AU16" s="59"/>
      <c r="AV16" s="59"/>
      <c r="AW16" s="59"/>
      <c r="AX16" s="59"/>
      <c r="AY16" s="59"/>
      <c r="AZ16" s="59"/>
    </row>
    <row r="17" spans="1:52" ht="16.5">
      <c r="A17" s="315"/>
      <c r="B17" s="306"/>
      <c r="C17" s="325"/>
      <c r="D17" s="325"/>
      <c r="E17" s="326"/>
      <c r="F17" s="325"/>
      <c r="G17" s="325"/>
      <c r="H17" s="327"/>
      <c r="I17" s="328"/>
      <c r="J17" s="304"/>
      <c r="K17" s="150"/>
      <c r="L17" s="268" t="str">
        <f t="shared" si="0"/>
        <v/>
      </c>
      <c r="M17" s="189"/>
      <c r="N17" s="189"/>
      <c r="O17" s="268" t="str">
        <f t="shared" si="1"/>
        <v/>
      </c>
      <c r="P17" s="181"/>
      <c r="Q17" s="181"/>
      <c r="R17" s="268" t="str">
        <f t="shared" si="2"/>
        <v/>
      </c>
      <c r="S17" s="181"/>
      <c r="T17" s="181"/>
      <c r="U17" s="268" t="str">
        <f t="shared" si="3"/>
        <v/>
      </c>
      <c r="V17" s="181"/>
      <c r="W17" s="181"/>
      <c r="X17" s="268" t="str">
        <f t="shared" si="4"/>
        <v/>
      </c>
      <c r="Y17" s="181"/>
      <c r="Z17" s="181"/>
      <c r="AA17" s="268" t="str">
        <f t="shared" si="5"/>
        <v/>
      </c>
      <c r="AB17" s="124"/>
      <c r="AC17" s="98"/>
      <c r="AD17" s="121"/>
      <c r="AE17" s="98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59"/>
      <c r="AU17" s="59"/>
      <c r="AV17" s="59"/>
      <c r="AW17" s="59"/>
      <c r="AX17" s="59"/>
      <c r="AY17" s="59"/>
      <c r="AZ17" s="59"/>
    </row>
    <row r="18" spans="1:52" ht="17.25" thickBot="1">
      <c r="A18" s="316"/>
      <c r="B18" s="303"/>
      <c r="C18" s="330"/>
      <c r="D18" s="330"/>
      <c r="E18" s="331"/>
      <c r="F18" s="330"/>
      <c r="G18" s="330"/>
      <c r="H18" s="332"/>
      <c r="I18" s="333"/>
      <c r="J18" s="317"/>
      <c r="K18" s="255"/>
      <c r="L18" s="318" t="str">
        <f t="shared" si="0"/>
        <v/>
      </c>
      <c r="M18" s="190"/>
      <c r="N18" s="190"/>
      <c r="O18" s="318" t="str">
        <f t="shared" si="1"/>
        <v/>
      </c>
      <c r="P18" s="188"/>
      <c r="Q18" s="188"/>
      <c r="R18" s="318" t="str">
        <f t="shared" si="2"/>
        <v/>
      </c>
      <c r="S18" s="188"/>
      <c r="T18" s="188"/>
      <c r="U18" s="318" t="str">
        <f t="shared" si="3"/>
        <v/>
      </c>
      <c r="V18" s="188"/>
      <c r="W18" s="188"/>
      <c r="X18" s="318" t="str">
        <f t="shared" si="4"/>
        <v/>
      </c>
      <c r="Y18" s="188"/>
      <c r="Z18" s="188"/>
      <c r="AA18" s="318" t="str">
        <f t="shared" si="5"/>
        <v/>
      </c>
      <c r="AB18" s="131"/>
      <c r="AC18" s="99"/>
      <c r="AD18" s="122"/>
      <c r="AE18" s="99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59"/>
      <c r="AU18" s="59"/>
      <c r="AV18" s="59"/>
      <c r="AW18" s="59"/>
      <c r="AX18" s="59"/>
      <c r="AY18" s="59"/>
      <c r="AZ18" s="59"/>
    </row>
    <row r="19" spans="1:52" ht="16.5">
      <c r="A19" s="314" t="s">
        <v>353</v>
      </c>
      <c r="B19" s="309" t="s">
        <v>108</v>
      </c>
      <c r="C19" s="319">
        <v>3.6</v>
      </c>
      <c r="D19" s="320">
        <v>2.4</v>
      </c>
      <c r="E19" s="321">
        <v>2.1</v>
      </c>
      <c r="F19" s="322">
        <v>0</v>
      </c>
      <c r="G19" s="322">
        <v>0</v>
      </c>
      <c r="H19" s="323">
        <v>2.6</v>
      </c>
      <c r="I19" s="324">
        <v>609.70000000000005</v>
      </c>
      <c r="J19" s="381" t="s">
        <v>175</v>
      </c>
      <c r="K19" s="382"/>
      <c r="L19" s="120" t="str">
        <f t="shared" si="0"/>
        <v/>
      </c>
      <c r="M19" s="373" t="s">
        <v>534</v>
      </c>
      <c r="N19" s="374"/>
      <c r="O19" s="267" t="str">
        <f t="shared" si="1"/>
        <v/>
      </c>
      <c r="P19" s="371" t="s">
        <v>201</v>
      </c>
      <c r="Q19" s="372"/>
      <c r="R19" s="185" t="str">
        <f t="shared" si="2"/>
        <v/>
      </c>
      <c r="S19" s="371" t="s">
        <v>220</v>
      </c>
      <c r="T19" s="372"/>
      <c r="U19" s="185" t="str">
        <f t="shared" si="3"/>
        <v/>
      </c>
      <c r="V19" s="185" t="s">
        <v>1</v>
      </c>
      <c r="W19" s="185"/>
      <c r="X19" s="185" t="str">
        <f t="shared" si="4"/>
        <v/>
      </c>
      <c r="Y19" s="371" t="s">
        <v>237</v>
      </c>
      <c r="Z19" s="372"/>
      <c r="AA19" s="185" t="str">
        <f t="shared" si="5"/>
        <v/>
      </c>
      <c r="AB19" s="130" t="s">
        <v>112</v>
      </c>
      <c r="AC19" s="159"/>
      <c r="AD19" s="138"/>
      <c r="AE19" s="102" t="str">
        <f t="shared" ref="AE19" si="6">A19</f>
        <v>A3</v>
      </c>
      <c r="AF19" s="58" t="str">
        <f>J19</f>
        <v>西式特餐</v>
      </c>
      <c r="AG19" s="58" t="str">
        <f>J20&amp;" "&amp;J21&amp;" "&amp;J22&amp;" "&amp;J23&amp;" "&amp;J24&amp;" "&amp;J25</f>
        <v xml:space="preserve">通心粉     </v>
      </c>
      <c r="AH19" s="58" t="str">
        <f>M19</f>
        <v>西西里肉醬</v>
      </c>
      <c r="AI19" s="58" t="str">
        <f>M20&amp;" "&amp;M21&amp;" "&amp;M22&amp;" "&amp;M23&amp;" "&amp;M24&amp;" "&amp;M25</f>
        <v xml:space="preserve">豬絞肉 洋蔥 蕃茄 蕃茄醬 義大利香料 </v>
      </c>
      <c r="AJ19" s="58" t="str">
        <f>P19</f>
        <v>炸薯條</v>
      </c>
      <c r="AK19" s="58" t="str">
        <f>P20&amp;" "&amp;P21&amp;" "&amp;P22&amp;" "&amp;P23&amp;" "&amp;P24&amp;" "&amp;P25</f>
        <v xml:space="preserve">薯條     </v>
      </c>
      <c r="AL19" s="58" t="str">
        <f>S19</f>
        <v>奶香玉米白菜</v>
      </c>
      <c r="AM19" s="58" t="str">
        <f>S20&amp;" "&amp;S21&amp;" "&amp;S22&amp;" "&amp;S23&amp;" "&amp;S24&amp;" "&amp;S25</f>
        <v xml:space="preserve">大白菜 玉米粒 豬後腿肉 奶油 大蒜 </v>
      </c>
      <c r="AN19" s="58" t="str">
        <f>V19</f>
        <v>時蔬</v>
      </c>
      <c r="AO19" s="58" t="str">
        <f>V20&amp;" "&amp;V21&amp;" "&amp;V22&amp;" "&amp;V23&amp;" "&amp;V24&amp;" "&amp;V25</f>
        <v xml:space="preserve">時蔬 大蒜    </v>
      </c>
      <c r="AP19" s="58" t="str">
        <f>Y19</f>
        <v>花椰濃湯</v>
      </c>
      <c r="AQ19" s="58" t="str">
        <f>Y20&amp;" "&amp;Y21&amp;" "&amp;Y22&amp;" "&amp;Y23&amp;" "&amp;Y24&amp;" "&amp;Y25</f>
        <v xml:space="preserve">冷凍花椰菜 蘑菇罐頭 紅蘿蔔 雞蛋 玉米濃湯調理包 </v>
      </c>
      <c r="AR19" s="87" t="str">
        <f>AB19</f>
        <v>點心</v>
      </c>
      <c r="AS19" s="87">
        <f>AC19</f>
        <v>0</v>
      </c>
      <c r="AT19" s="93">
        <f t="shared" ref="AT19" si="7">C19</f>
        <v>3.6</v>
      </c>
      <c r="AU19" s="93">
        <f t="shared" ref="AU19" si="8">H19</f>
        <v>2.6</v>
      </c>
      <c r="AV19" s="93">
        <f t="shared" ref="AV19" si="9">E19</f>
        <v>2.1</v>
      </c>
      <c r="AW19" s="93">
        <f t="shared" ref="AW19" si="10">D19</f>
        <v>2.4</v>
      </c>
      <c r="AX19" s="93">
        <f t="shared" ref="AX19" si="11">F19</f>
        <v>0</v>
      </c>
      <c r="AY19" s="93">
        <f t="shared" ref="AY19" si="12">G19</f>
        <v>0</v>
      </c>
      <c r="AZ19" s="93">
        <f t="shared" ref="AZ19" si="13">I19</f>
        <v>609.70000000000005</v>
      </c>
    </row>
    <row r="20" spans="1:52" ht="16.5">
      <c r="A20" s="315"/>
      <c r="B20" s="306"/>
      <c r="C20" s="325"/>
      <c r="D20" s="325"/>
      <c r="E20" s="326"/>
      <c r="F20" s="325"/>
      <c r="G20" s="325"/>
      <c r="H20" s="327"/>
      <c r="I20" s="328"/>
      <c r="J20" s="304" t="s">
        <v>176</v>
      </c>
      <c r="K20" s="150">
        <v>6</v>
      </c>
      <c r="L20" s="268" t="str">
        <f t="shared" si="0"/>
        <v>公斤</v>
      </c>
      <c r="M20" s="189" t="s">
        <v>172</v>
      </c>
      <c r="N20" s="189">
        <v>7</v>
      </c>
      <c r="O20" s="268" t="str">
        <f t="shared" si="1"/>
        <v>公斤</v>
      </c>
      <c r="P20" s="181" t="s">
        <v>202</v>
      </c>
      <c r="Q20" s="181">
        <v>5</v>
      </c>
      <c r="R20" s="268" t="str">
        <f t="shared" si="2"/>
        <v>公斤</v>
      </c>
      <c r="S20" s="181" t="s">
        <v>221</v>
      </c>
      <c r="T20" s="181">
        <v>6</v>
      </c>
      <c r="U20" s="268" t="str">
        <f t="shared" si="3"/>
        <v>公斤</v>
      </c>
      <c r="V20" s="181" t="s">
        <v>1</v>
      </c>
      <c r="W20" s="181">
        <v>7</v>
      </c>
      <c r="X20" s="268" t="str">
        <f t="shared" si="4"/>
        <v>公斤</v>
      </c>
      <c r="Y20" s="181" t="s">
        <v>238</v>
      </c>
      <c r="Z20" s="181">
        <v>2</v>
      </c>
      <c r="AA20" s="268" t="str">
        <f t="shared" si="5"/>
        <v>公斤</v>
      </c>
      <c r="AB20" s="110" t="s">
        <v>112</v>
      </c>
      <c r="AC20" s="98"/>
      <c r="AD20" s="139"/>
      <c r="AE20" s="98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59"/>
      <c r="AU20" s="59"/>
      <c r="AV20" s="59"/>
      <c r="AW20" s="59"/>
      <c r="AX20" s="59"/>
      <c r="AY20" s="59"/>
      <c r="AZ20" s="59"/>
    </row>
    <row r="21" spans="1:52" ht="16.5">
      <c r="A21" s="315"/>
      <c r="B21" s="306"/>
      <c r="C21" s="329"/>
      <c r="D21" s="325"/>
      <c r="E21" s="326"/>
      <c r="F21" s="325"/>
      <c r="G21" s="325"/>
      <c r="H21" s="327"/>
      <c r="I21" s="328"/>
      <c r="J21" s="304"/>
      <c r="K21" s="150"/>
      <c r="L21" s="268" t="str">
        <f t="shared" si="0"/>
        <v/>
      </c>
      <c r="M21" s="189" t="s">
        <v>299</v>
      </c>
      <c r="N21" s="189">
        <v>3</v>
      </c>
      <c r="O21" s="268" t="str">
        <f t="shared" si="1"/>
        <v>公斤</v>
      </c>
      <c r="P21" s="181"/>
      <c r="Q21" s="181"/>
      <c r="R21" s="268" t="str">
        <f t="shared" si="2"/>
        <v/>
      </c>
      <c r="S21" s="181" t="s">
        <v>222</v>
      </c>
      <c r="T21" s="181">
        <v>0.8</v>
      </c>
      <c r="U21" s="268" t="str">
        <f t="shared" si="3"/>
        <v>公斤</v>
      </c>
      <c r="V21" s="181" t="s">
        <v>117</v>
      </c>
      <c r="W21" s="181">
        <v>0.05</v>
      </c>
      <c r="X21" s="268" t="str">
        <f t="shared" si="4"/>
        <v>公斤</v>
      </c>
      <c r="Y21" s="181" t="s">
        <v>239</v>
      </c>
      <c r="Z21" s="181">
        <v>0.5</v>
      </c>
      <c r="AA21" s="268" t="str">
        <f t="shared" si="5"/>
        <v>公斤</v>
      </c>
      <c r="AB21" s="124"/>
      <c r="AC21" s="98"/>
      <c r="AD21" s="139"/>
      <c r="AE21" s="98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59"/>
      <c r="AU21" s="59"/>
      <c r="AV21" s="59"/>
      <c r="AW21" s="59"/>
      <c r="AX21" s="59"/>
      <c r="AY21" s="59"/>
      <c r="AZ21" s="59"/>
    </row>
    <row r="22" spans="1:52" ht="16.5">
      <c r="A22" s="315"/>
      <c r="B22" s="306"/>
      <c r="C22" s="325"/>
      <c r="D22" s="325"/>
      <c r="E22" s="326"/>
      <c r="F22" s="325"/>
      <c r="G22" s="325"/>
      <c r="H22" s="327"/>
      <c r="I22" s="328"/>
      <c r="J22" s="304"/>
      <c r="K22" s="150"/>
      <c r="L22" s="268" t="str">
        <f t="shared" si="0"/>
        <v/>
      </c>
      <c r="M22" s="189" t="s">
        <v>187</v>
      </c>
      <c r="N22" s="189">
        <v>1.5</v>
      </c>
      <c r="O22" s="268" t="str">
        <f t="shared" si="1"/>
        <v>公斤</v>
      </c>
      <c r="P22" s="181"/>
      <c r="Q22" s="181"/>
      <c r="R22" s="268" t="str">
        <f t="shared" si="2"/>
        <v/>
      </c>
      <c r="S22" s="181" t="s">
        <v>116</v>
      </c>
      <c r="T22" s="181">
        <v>1.5</v>
      </c>
      <c r="U22" s="268" t="str">
        <f t="shared" si="3"/>
        <v>公斤</v>
      </c>
      <c r="V22" s="181"/>
      <c r="W22" s="181"/>
      <c r="X22" s="268" t="str">
        <f t="shared" si="4"/>
        <v/>
      </c>
      <c r="Y22" s="181" t="s">
        <v>128</v>
      </c>
      <c r="Z22" s="181">
        <v>1</v>
      </c>
      <c r="AA22" s="268" t="str">
        <f t="shared" si="5"/>
        <v>公斤</v>
      </c>
      <c r="AB22" s="124"/>
      <c r="AC22" s="98"/>
      <c r="AD22" s="139"/>
      <c r="AE22" s="98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59"/>
      <c r="AU22" s="59"/>
      <c r="AV22" s="59"/>
      <c r="AW22" s="59"/>
      <c r="AX22" s="59"/>
      <c r="AY22" s="59"/>
      <c r="AZ22" s="59"/>
    </row>
    <row r="23" spans="1:52" ht="16.5">
      <c r="A23" s="315"/>
      <c r="B23" s="306"/>
      <c r="C23" s="325"/>
      <c r="D23" s="325"/>
      <c r="E23" s="326"/>
      <c r="F23" s="325"/>
      <c r="G23" s="325"/>
      <c r="H23" s="327"/>
      <c r="I23" s="328"/>
      <c r="J23" s="304"/>
      <c r="K23" s="150"/>
      <c r="L23" s="268" t="str">
        <f t="shared" si="0"/>
        <v/>
      </c>
      <c r="M23" s="189" t="s">
        <v>188</v>
      </c>
      <c r="N23" s="189"/>
      <c r="O23" s="268" t="str">
        <f t="shared" si="1"/>
        <v/>
      </c>
      <c r="P23" s="181"/>
      <c r="Q23" s="181"/>
      <c r="R23" s="268" t="str">
        <f t="shared" si="2"/>
        <v/>
      </c>
      <c r="S23" s="181" t="s">
        <v>223</v>
      </c>
      <c r="T23" s="181"/>
      <c r="U23" s="268" t="str">
        <f t="shared" si="3"/>
        <v/>
      </c>
      <c r="V23" s="181"/>
      <c r="W23" s="181"/>
      <c r="X23" s="268" t="str">
        <f t="shared" si="4"/>
        <v/>
      </c>
      <c r="Y23" s="181" t="s">
        <v>119</v>
      </c>
      <c r="Z23" s="181">
        <v>1</v>
      </c>
      <c r="AA23" s="268" t="str">
        <f t="shared" si="5"/>
        <v>公斤</v>
      </c>
      <c r="AB23" s="124"/>
      <c r="AC23" s="98"/>
      <c r="AD23" s="139"/>
      <c r="AE23" s="98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59"/>
      <c r="AU23" s="59"/>
      <c r="AV23" s="59"/>
      <c r="AW23" s="59"/>
      <c r="AX23" s="59"/>
      <c r="AY23" s="59"/>
      <c r="AZ23" s="59"/>
    </row>
    <row r="24" spans="1:52" ht="16.5">
      <c r="A24" s="315"/>
      <c r="B24" s="306"/>
      <c r="C24" s="325"/>
      <c r="D24" s="325"/>
      <c r="E24" s="326"/>
      <c r="F24" s="325"/>
      <c r="G24" s="325"/>
      <c r="H24" s="327"/>
      <c r="I24" s="328"/>
      <c r="J24" s="304"/>
      <c r="K24" s="150"/>
      <c r="L24" s="268" t="str">
        <f t="shared" si="0"/>
        <v/>
      </c>
      <c r="M24" s="189" t="s">
        <v>189</v>
      </c>
      <c r="N24" s="189"/>
      <c r="O24" s="268" t="str">
        <f t="shared" si="1"/>
        <v/>
      </c>
      <c r="P24" s="181"/>
      <c r="Q24" s="181"/>
      <c r="R24" s="268" t="str">
        <f t="shared" si="2"/>
        <v/>
      </c>
      <c r="S24" s="181" t="s">
        <v>224</v>
      </c>
      <c r="T24" s="181">
        <v>0.05</v>
      </c>
      <c r="U24" s="268" t="str">
        <f t="shared" si="3"/>
        <v>公斤</v>
      </c>
      <c r="V24" s="181"/>
      <c r="W24" s="181"/>
      <c r="X24" s="268" t="str">
        <f t="shared" si="4"/>
        <v/>
      </c>
      <c r="Y24" s="181" t="s">
        <v>240</v>
      </c>
      <c r="Z24" s="181"/>
      <c r="AA24" s="268" t="str">
        <f t="shared" si="5"/>
        <v/>
      </c>
      <c r="AB24" s="124"/>
      <c r="AC24" s="98"/>
      <c r="AD24" s="139"/>
      <c r="AE24" s="98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59"/>
      <c r="AU24" s="59"/>
      <c r="AV24" s="59"/>
      <c r="AW24" s="59"/>
      <c r="AX24" s="59"/>
      <c r="AY24" s="59"/>
      <c r="AZ24" s="59"/>
    </row>
    <row r="25" spans="1:52" ht="17.25" thickBot="1">
      <c r="A25" s="316"/>
      <c r="B25" s="303"/>
      <c r="C25" s="330"/>
      <c r="D25" s="330"/>
      <c r="E25" s="331"/>
      <c r="F25" s="330"/>
      <c r="G25" s="330"/>
      <c r="H25" s="332"/>
      <c r="I25" s="333"/>
      <c r="J25" s="317"/>
      <c r="K25" s="255"/>
      <c r="L25" s="318" t="str">
        <f t="shared" si="0"/>
        <v/>
      </c>
      <c r="M25" s="190"/>
      <c r="N25" s="190"/>
      <c r="O25" s="318" t="str">
        <f t="shared" si="1"/>
        <v/>
      </c>
      <c r="P25" s="188"/>
      <c r="Q25" s="188"/>
      <c r="R25" s="318" t="str">
        <f t="shared" si="2"/>
        <v/>
      </c>
      <c r="S25" s="188"/>
      <c r="T25" s="188"/>
      <c r="U25" s="318" t="str">
        <f t="shared" si="3"/>
        <v/>
      </c>
      <c r="V25" s="188"/>
      <c r="W25" s="188"/>
      <c r="X25" s="318" t="str">
        <f t="shared" si="4"/>
        <v/>
      </c>
      <c r="Y25" s="188"/>
      <c r="Z25" s="188"/>
      <c r="AA25" s="318" t="str">
        <f t="shared" si="5"/>
        <v/>
      </c>
      <c r="AB25" s="131"/>
      <c r="AC25" s="99"/>
      <c r="AD25" s="140"/>
      <c r="AE25" s="99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59"/>
      <c r="AU25" s="59"/>
      <c r="AV25" s="59"/>
      <c r="AW25" s="59"/>
      <c r="AX25" s="59"/>
      <c r="AY25" s="59"/>
      <c r="AZ25" s="59"/>
    </row>
    <row r="26" spans="1:52" ht="16.5">
      <c r="A26" s="314" t="s">
        <v>354</v>
      </c>
      <c r="B26" s="309" t="s">
        <v>108</v>
      </c>
      <c r="C26" s="319">
        <v>6.3</v>
      </c>
      <c r="D26" s="320">
        <v>2.2999999999999998</v>
      </c>
      <c r="E26" s="321">
        <v>2</v>
      </c>
      <c r="F26" s="322">
        <v>0</v>
      </c>
      <c r="G26" s="322">
        <v>0</v>
      </c>
      <c r="H26" s="323">
        <v>2.7</v>
      </c>
      <c r="I26" s="324">
        <v>796.9</v>
      </c>
      <c r="J26" s="381" t="s">
        <v>177</v>
      </c>
      <c r="K26" s="382"/>
      <c r="L26" s="120" t="str">
        <f t="shared" si="0"/>
        <v/>
      </c>
      <c r="M26" s="373" t="s">
        <v>524</v>
      </c>
      <c r="N26" s="374"/>
      <c r="O26" s="267" t="str">
        <f t="shared" si="1"/>
        <v/>
      </c>
      <c r="P26" s="371" t="s">
        <v>203</v>
      </c>
      <c r="Q26" s="372"/>
      <c r="R26" s="185" t="str">
        <f t="shared" si="2"/>
        <v/>
      </c>
      <c r="S26" s="371" t="s">
        <v>521</v>
      </c>
      <c r="T26" s="372"/>
      <c r="U26" s="185" t="str">
        <f t="shared" si="3"/>
        <v/>
      </c>
      <c r="V26" s="185" t="s">
        <v>1</v>
      </c>
      <c r="W26" s="185"/>
      <c r="X26" s="185" t="str">
        <f t="shared" si="4"/>
        <v/>
      </c>
      <c r="Y26" s="371" t="s">
        <v>241</v>
      </c>
      <c r="Z26" s="372"/>
      <c r="AA26" s="185" t="str">
        <f t="shared" si="5"/>
        <v/>
      </c>
      <c r="AB26" s="130" t="s">
        <v>112</v>
      </c>
      <c r="AC26" s="159"/>
      <c r="AD26" s="141"/>
      <c r="AE26" s="102" t="str">
        <f t="shared" ref="AE26" si="14">A26</f>
        <v>A4</v>
      </c>
      <c r="AF26" s="58" t="str">
        <f>J26</f>
        <v>糙米飯</v>
      </c>
      <c r="AG26" s="58" t="str">
        <f>J27&amp;" "&amp;J28&amp;" "&amp;J29&amp;" "&amp;J30&amp;" "&amp;J31&amp;" "&amp;J32</f>
        <v xml:space="preserve">米 糙米    </v>
      </c>
      <c r="AH26" s="58" t="str">
        <f>M26</f>
        <v>沙茶海陸</v>
      </c>
      <c r="AI26" s="58" t="str">
        <f>M27&amp;" "&amp;M28&amp;" "&amp;M29&amp;" "&amp;M30&amp;" "&amp;M31&amp;" "&amp;M32</f>
        <v xml:space="preserve">魷魚圈 豬後腿肉 筍片 胡蘿蔔 沙茶醬 </v>
      </c>
      <c r="AJ26" s="58" t="str">
        <f>P26</f>
        <v>紅仁炒蛋</v>
      </c>
      <c r="AK26" s="58" t="str">
        <f>P27&amp;" "&amp;P28&amp;" "&amp;P29&amp;" "&amp;P30&amp;" "&amp;P31&amp;" "&amp;P32</f>
        <v xml:space="preserve">雞蛋 胡蘿蔔 大蒜   </v>
      </c>
      <c r="AL26" s="58" t="str">
        <f>S26</f>
        <v>滷味雙拼</v>
      </c>
      <c r="AM26" s="58" t="str">
        <f>S27&amp;" "&amp;S28&amp;" "&amp;S29&amp;" "&amp;S30&amp;" "&amp;S31&amp;" "&amp;S32</f>
        <v xml:space="preserve">海帶結 豆干 芝麻(白)   </v>
      </c>
      <c r="AN26" s="58" t="str">
        <f>V26</f>
        <v>時蔬</v>
      </c>
      <c r="AO26" s="58" t="str">
        <f>V27&amp;" "&amp;V28&amp;" "&amp;V29&amp;" "&amp;V30&amp;" "&amp;V31&amp;" "&amp;V32</f>
        <v xml:space="preserve">時蔬 大蒜    </v>
      </c>
      <c r="AP26" s="58" t="str">
        <f>Y26</f>
        <v>綠豆西米露</v>
      </c>
      <c r="AQ26" s="58" t="str">
        <f>Y27&amp;" "&amp;Y28&amp;" "&amp;Y29&amp;" "&amp;Y30&amp;" "&amp;Y31&amp;" "&amp;Y32</f>
        <v xml:space="preserve">西谷米 紅砂糖 綠豆   </v>
      </c>
      <c r="AR26" s="87" t="str">
        <f>AB26</f>
        <v>點心</v>
      </c>
      <c r="AS26" s="87">
        <f>AC26</f>
        <v>0</v>
      </c>
      <c r="AT26" s="93">
        <f t="shared" ref="AT26" si="15">C26</f>
        <v>6.3</v>
      </c>
      <c r="AU26" s="93">
        <f t="shared" ref="AU26" si="16">H26</f>
        <v>2.7</v>
      </c>
      <c r="AV26" s="93">
        <f t="shared" ref="AV26" si="17">E26</f>
        <v>2</v>
      </c>
      <c r="AW26" s="93">
        <f t="shared" ref="AW26" si="18">D26</f>
        <v>2.2999999999999998</v>
      </c>
      <c r="AX26" s="93">
        <f t="shared" ref="AX26" si="19">F26</f>
        <v>0</v>
      </c>
      <c r="AY26" s="93">
        <f t="shared" ref="AY26" si="20">G26</f>
        <v>0</v>
      </c>
      <c r="AZ26" s="93">
        <f t="shared" ref="AZ26" si="21">I26</f>
        <v>796.9</v>
      </c>
    </row>
    <row r="27" spans="1:52" ht="16.5">
      <c r="A27" s="315"/>
      <c r="B27" s="306"/>
      <c r="C27" s="325"/>
      <c r="D27" s="325"/>
      <c r="E27" s="326"/>
      <c r="F27" s="325"/>
      <c r="G27" s="325"/>
      <c r="H27" s="327"/>
      <c r="I27" s="328"/>
      <c r="J27" s="304" t="s">
        <v>115</v>
      </c>
      <c r="K27" s="150">
        <v>7</v>
      </c>
      <c r="L27" s="268" t="str">
        <f t="shared" si="0"/>
        <v>公斤</v>
      </c>
      <c r="M27" s="189" t="s">
        <v>528</v>
      </c>
      <c r="N27" s="189">
        <v>3.5</v>
      </c>
      <c r="O27" s="268" t="str">
        <f t="shared" si="1"/>
        <v>公斤</v>
      </c>
      <c r="P27" s="181" t="s">
        <v>119</v>
      </c>
      <c r="Q27" s="181">
        <v>3.5</v>
      </c>
      <c r="R27" s="268" t="str">
        <f t="shared" si="2"/>
        <v>公斤</v>
      </c>
      <c r="S27" s="181" t="s">
        <v>147</v>
      </c>
      <c r="T27" s="181">
        <v>1.7</v>
      </c>
      <c r="U27" s="268" t="str">
        <f t="shared" si="3"/>
        <v>公斤</v>
      </c>
      <c r="V27" s="181" t="s">
        <v>1</v>
      </c>
      <c r="W27" s="181">
        <v>7</v>
      </c>
      <c r="X27" s="268" t="str">
        <f t="shared" si="4"/>
        <v>公斤</v>
      </c>
      <c r="Y27" s="181" t="s">
        <v>242</v>
      </c>
      <c r="Z27" s="181">
        <v>1</v>
      </c>
      <c r="AA27" s="268" t="str">
        <f t="shared" si="5"/>
        <v>公斤</v>
      </c>
      <c r="AB27" s="110" t="s">
        <v>112</v>
      </c>
      <c r="AC27" s="98"/>
      <c r="AD27" s="142"/>
      <c r="AE27" s="98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59"/>
      <c r="AU27" s="59"/>
      <c r="AV27" s="59"/>
      <c r="AW27" s="59"/>
      <c r="AX27" s="59"/>
      <c r="AY27" s="59"/>
      <c r="AZ27" s="59"/>
    </row>
    <row r="28" spans="1:52" ht="16.5">
      <c r="A28" s="315"/>
      <c r="B28" s="306"/>
      <c r="C28" s="329"/>
      <c r="D28" s="325"/>
      <c r="E28" s="326"/>
      <c r="F28" s="325"/>
      <c r="G28" s="325"/>
      <c r="H28" s="327"/>
      <c r="I28" s="328"/>
      <c r="J28" s="304" t="s">
        <v>178</v>
      </c>
      <c r="K28" s="150">
        <v>3</v>
      </c>
      <c r="L28" s="268" t="str">
        <f t="shared" si="0"/>
        <v>公斤</v>
      </c>
      <c r="M28" s="189" t="s">
        <v>332</v>
      </c>
      <c r="N28" s="189">
        <v>3.5</v>
      </c>
      <c r="O28" s="268" t="str">
        <f t="shared" si="1"/>
        <v>公斤</v>
      </c>
      <c r="P28" s="181" t="s">
        <v>118</v>
      </c>
      <c r="Q28" s="181">
        <v>4</v>
      </c>
      <c r="R28" s="268" t="str">
        <f t="shared" si="2"/>
        <v>公斤</v>
      </c>
      <c r="S28" s="181" t="s">
        <v>302</v>
      </c>
      <c r="T28" s="181">
        <v>2</v>
      </c>
      <c r="U28" s="268" t="str">
        <f t="shared" si="3"/>
        <v>公斤</v>
      </c>
      <c r="V28" s="181" t="s">
        <v>117</v>
      </c>
      <c r="W28" s="181">
        <v>0.05</v>
      </c>
      <c r="X28" s="268" t="str">
        <f t="shared" si="4"/>
        <v>公斤</v>
      </c>
      <c r="Y28" s="181" t="s">
        <v>535</v>
      </c>
      <c r="Z28" s="181">
        <v>1</v>
      </c>
      <c r="AA28" s="268" t="str">
        <f t="shared" si="5"/>
        <v>公斤</v>
      </c>
      <c r="AB28" s="124"/>
      <c r="AC28" s="98"/>
      <c r="AD28" s="142"/>
      <c r="AE28" s="98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59"/>
      <c r="AU28" s="59"/>
      <c r="AV28" s="59"/>
      <c r="AW28" s="59"/>
      <c r="AX28" s="59"/>
      <c r="AY28" s="59"/>
      <c r="AZ28" s="59"/>
    </row>
    <row r="29" spans="1:52" ht="16.5">
      <c r="A29" s="315"/>
      <c r="B29" s="306"/>
      <c r="C29" s="325"/>
      <c r="D29" s="325"/>
      <c r="E29" s="326"/>
      <c r="F29" s="325"/>
      <c r="G29" s="325"/>
      <c r="H29" s="327"/>
      <c r="I29" s="328"/>
      <c r="J29" s="304"/>
      <c r="K29" s="150"/>
      <c r="L29" s="268" t="str">
        <f t="shared" si="0"/>
        <v/>
      </c>
      <c r="M29" s="189" t="s">
        <v>529</v>
      </c>
      <c r="N29" s="189">
        <v>2.5</v>
      </c>
      <c r="O29" s="268" t="str">
        <f t="shared" si="1"/>
        <v>公斤</v>
      </c>
      <c r="P29" s="181" t="s">
        <v>224</v>
      </c>
      <c r="Q29" s="181">
        <v>0.05</v>
      </c>
      <c r="R29" s="268" t="str">
        <f t="shared" si="2"/>
        <v>公斤</v>
      </c>
      <c r="S29" s="181" t="s">
        <v>525</v>
      </c>
      <c r="T29" s="181">
        <v>0.01</v>
      </c>
      <c r="U29" s="268" t="str">
        <f t="shared" si="3"/>
        <v>公斤</v>
      </c>
      <c r="V29" s="181"/>
      <c r="W29" s="181"/>
      <c r="X29" s="268" t="str">
        <f t="shared" si="4"/>
        <v/>
      </c>
      <c r="Y29" s="181" t="s">
        <v>126</v>
      </c>
      <c r="Z29" s="181">
        <v>1.5</v>
      </c>
      <c r="AA29" s="268" t="str">
        <f t="shared" si="5"/>
        <v>公斤</v>
      </c>
      <c r="AB29" s="124"/>
      <c r="AC29" s="98"/>
      <c r="AD29" s="142"/>
      <c r="AE29" s="98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59"/>
      <c r="AU29" s="59"/>
      <c r="AV29" s="59"/>
      <c r="AW29" s="59"/>
      <c r="AX29" s="59"/>
      <c r="AY29" s="59"/>
      <c r="AZ29" s="59"/>
    </row>
    <row r="30" spans="1:52" ht="16.5">
      <c r="A30" s="315"/>
      <c r="B30" s="306"/>
      <c r="C30" s="325"/>
      <c r="D30" s="325"/>
      <c r="E30" s="326"/>
      <c r="F30" s="325"/>
      <c r="G30" s="325"/>
      <c r="H30" s="327"/>
      <c r="I30" s="328"/>
      <c r="J30" s="304"/>
      <c r="K30" s="150"/>
      <c r="L30" s="268" t="str">
        <f t="shared" si="0"/>
        <v/>
      </c>
      <c r="M30" s="189" t="s">
        <v>118</v>
      </c>
      <c r="N30" s="189">
        <v>1</v>
      </c>
      <c r="O30" s="268" t="str">
        <f t="shared" si="1"/>
        <v>公斤</v>
      </c>
      <c r="P30" s="181"/>
      <c r="Q30" s="181"/>
      <c r="R30" s="268" t="str">
        <f t="shared" si="2"/>
        <v/>
      </c>
      <c r="S30" s="181"/>
      <c r="T30" s="181"/>
      <c r="U30" s="268" t="str">
        <f t="shared" si="3"/>
        <v/>
      </c>
      <c r="V30" s="181"/>
      <c r="W30" s="181"/>
      <c r="X30" s="268" t="str">
        <f t="shared" si="4"/>
        <v/>
      </c>
      <c r="Y30" s="181"/>
      <c r="Z30" s="181"/>
      <c r="AA30" s="268" t="str">
        <f t="shared" si="5"/>
        <v/>
      </c>
      <c r="AB30" s="124"/>
      <c r="AC30" s="98"/>
      <c r="AD30" s="142"/>
      <c r="AE30" s="98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59"/>
      <c r="AU30" s="59"/>
      <c r="AV30" s="59"/>
      <c r="AW30" s="59"/>
      <c r="AX30" s="59"/>
      <c r="AY30" s="59"/>
      <c r="AZ30" s="59"/>
    </row>
    <row r="31" spans="1:52" ht="16.5">
      <c r="A31" s="315"/>
      <c r="B31" s="306"/>
      <c r="C31" s="325"/>
      <c r="D31" s="325"/>
      <c r="E31" s="326"/>
      <c r="F31" s="325"/>
      <c r="G31" s="325"/>
      <c r="H31" s="327"/>
      <c r="I31" s="328"/>
      <c r="J31" s="304"/>
      <c r="K31" s="150"/>
      <c r="L31" s="268" t="str">
        <f t="shared" si="0"/>
        <v/>
      </c>
      <c r="M31" s="189" t="s">
        <v>191</v>
      </c>
      <c r="N31" s="189"/>
      <c r="O31" s="268" t="str">
        <f t="shared" si="1"/>
        <v/>
      </c>
      <c r="P31" s="181"/>
      <c r="Q31" s="181"/>
      <c r="R31" s="268" t="str">
        <f t="shared" si="2"/>
        <v/>
      </c>
      <c r="S31" s="181"/>
      <c r="T31" s="181"/>
      <c r="U31" s="268" t="str">
        <f t="shared" si="3"/>
        <v/>
      </c>
      <c r="V31" s="181"/>
      <c r="W31" s="181"/>
      <c r="X31" s="268" t="str">
        <f t="shared" si="4"/>
        <v/>
      </c>
      <c r="Y31" s="181"/>
      <c r="Z31" s="181"/>
      <c r="AA31" s="268" t="str">
        <f t="shared" si="5"/>
        <v/>
      </c>
      <c r="AB31" s="124"/>
      <c r="AC31" s="98"/>
      <c r="AD31" s="142"/>
      <c r="AE31" s="98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59"/>
      <c r="AU31" s="59"/>
      <c r="AV31" s="59"/>
      <c r="AW31" s="59"/>
      <c r="AX31" s="59"/>
      <c r="AY31" s="59"/>
      <c r="AZ31" s="59"/>
    </row>
    <row r="32" spans="1:52" ht="17.25" thickBot="1">
      <c r="A32" s="316"/>
      <c r="B32" s="303"/>
      <c r="C32" s="330"/>
      <c r="D32" s="330"/>
      <c r="E32" s="331"/>
      <c r="F32" s="330"/>
      <c r="G32" s="330"/>
      <c r="H32" s="332"/>
      <c r="I32" s="333"/>
      <c r="J32" s="317"/>
      <c r="K32" s="255"/>
      <c r="L32" s="318" t="str">
        <f t="shared" si="0"/>
        <v/>
      </c>
      <c r="M32" s="190"/>
      <c r="N32" s="190"/>
      <c r="O32" s="318" t="str">
        <f t="shared" si="1"/>
        <v/>
      </c>
      <c r="P32" s="188"/>
      <c r="Q32" s="188"/>
      <c r="R32" s="318" t="str">
        <f t="shared" si="2"/>
        <v/>
      </c>
      <c r="S32" s="188"/>
      <c r="T32" s="188"/>
      <c r="U32" s="318" t="str">
        <f t="shared" si="3"/>
        <v/>
      </c>
      <c r="V32" s="188"/>
      <c r="W32" s="188"/>
      <c r="X32" s="318" t="str">
        <f t="shared" si="4"/>
        <v/>
      </c>
      <c r="Y32" s="188"/>
      <c r="Z32" s="188"/>
      <c r="AA32" s="318" t="str">
        <f t="shared" si="5"/>
        <v/>
      </c>
      <c r="AB32" s="131"/>
      <c r="AC32" s="99"/>
      <c r="AD32" s="143"/>
      <c r="AE32" s="99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59"/>
      <c r="AU32" s="59"/>
      <c r="AV32" s="59"/>
      <c r="AW32" s="59"/>
      <c r="AX32" s="59"/>
      <c r="AY32" s="59"/>
      <c r="AZ32" s="59"/>
    </row>
    <row r="33" spans="1:52" ht="16.5">
      <c r="A33" s="314" t="s">
        <v>355</v>
      </c>
      <c r="B33" s="309" t="s">
        <v>108</v>
      </c>
      <c r="C33" s="319">
        <v>5.5</v>
      </c>
      <c r="D33" s="320">
        <v>2.6</v>
      </c>
      <c r="E33" s="321">
        <v>2.5</v>
      </c>
      <c r="F33" s="322">
        <v>0</v>
      </c>
      <c r="G33" s="322">
        <v>0</v>
      </c>
      <c r="H33" s="323">
        <v>2.7</v>
      </c>
      <c r="I33" s="324">
        <v>763.1</v>
      </c>
      <c r="J33" s="381" t="s">
        <v>155</v>
      </c>
      <c r="K33" s="382"/>
      <c r="L33" s="120" t="str">
        <f t="shared" si="0"/>
        <v/>
      </c>
      <c r="M33" s="373" t="s">
        <v>192</v>
      </c>
      <c r="N33" s="374"/>
      <c r="O33" s="267" t="str">
        <f t="shared" si="1"/>
        <v/>
      </c>
      <c r="P33" s="371" t="s">
        <v>284</v>
      </c>
      <c r="Q33" s="372"/>
      <c r="R33" s="185" t="str">
        <f t="shared" si="2"/>
        <v/>
      </c>
      <c r="S33" s="371" t="s">
        <v>225</v>
      </c>
      <c r="T33" s="372"/>
      <c r="U33" s="185" t="str">
        <f t="shared" si="3"/>
        <v/>
      </c>
      <c r="V33" s="185" t="s">
        <v>1</v>
      </c>
      <c r="W33" s="185"/>
      <c r="X33" s="185" t="str">
        <f t="shared" si="4"/>
        <v/>
      </c>
      <c r="Y33" s="371" t="s">
        <v>315</v>
      </c>
      <c r="Z33" s="372"/>
      <c r="AA33" s="185" t="str">
        <f t="shared" si="5"/>
        <v/>
      </c>
      <c r="AB33" s="130" t="s">
        <v>112</v>
      </c>
      <c r="AC33" s="159"/>
      <c r="AD33" s="138"/>
      <c r="AE33" s="102" t="str">
        <f t="shared" ref="AE33" si="22">A33</f>
        <v>A5</v>
      </c>
      <c r="AF33" s="58" t="str">
        <f>J33</f>
        <v>紫米飯</v>
      </c>
      <c r="AG33" s="58" t="str">
        <f>J34&amp;" "&amp;J35&amp;" "&amp;J36&amp;" "&amp;J37&amp;" "&amp;J38&amp;" "&amp;J39</f>
        <v xml:space="preserve">米 黑秈糯米    </v>
      </c>
      <c r="AH33" s="58" t="str">
        <f>M33</f>
        <v>洋芋燒雞</v>
      </c>
      <c r="AI33" s="58" t="str">
        <f>M34&amp;" "&amp;M35&amp;" "&amp;M36&amp;" "&amp;M37&amp;" "&amp;M38&amp;" "&amp;M39</f>
        <v xml:space="preserve">肉雞 馬鈴薯 洋蔥 胡蘿蔔  </v>
      </c>
      <c r="AJ33" s="58" t="str">
        <f>P33</f>
        <v>開陽甘藍</v>
      </c>
      <c r="AK33" s="58" t="str">
        <f>P34&amp;" "&amp;P35&amp;" "&amp;P36&amp;" "&amp;P37&amp;" "&amp;P38&amp;" "&amp;P39</f>
        <v xml:space="preserve">蝦皮 甘藍 胡蘿蔔 大蒜  </v>
      </c>
      <c r="AL33" s="58" t="str">
        <f>S33</f>
        <v>豆包豆芽</v>
      </c>
      <c r="AM33" s="58" t="str">
        <f>S34&amp;" "&amp;S35&amp;" "&amp;S36&amp;" "&amp;S37&amp;" "&amp;S38&amp;" "&amp;S39</f>
        <v xml:space="preserve">豆包 綠豆芽 胡蘿蔔 大蒜  </v>
      </c>
      <c r="AN33" s="58" t="str">
        <f>V33</f>
        <v>時蔬</v>
      </c>
      <c r="AO33" s="58" t="str">
        <f>V34&amp;" "&amp;V35&amp;" "&amp;V36&amp;" "&amp;V37&amp;" "&amp;V38&amp;" "&amp;V39</f>
        <v xml:space="preserve">時蔬 大蒜    </v>
      </c>
      <c r="AP33" s="58" t="str">
        <f>Y33</f>
        <v>時蔬湯</v>
      </c>
      <c r="AQ33" s="58" t="str">
        <f>Y34&amp;" "&amp;Y35&amp;" "&amp;Y36&amp;" "&amp;Y37&amp;" "&amp;Y38&amp;" "&amp;Y39</f>
        <v xml:space="preserve">時蔬 薑 大骨   </v>
      </c>
      <c r="AR33" s="87" t="str">
        <f>AB33</f>
        <v>點心</v>
      </c>
      <c r="AS33" s="87">
        <f>AC33</f>
        <v>0</v>
      </c>
      <c r="AT33" s="93">
        <f t="shared" ref="AT33" si="23">C33</f>
        <v>5.5</v>
      </c>
      <c r="AU33" s="93">
        <f t="shared" ref="AU33" si="24">H33</f>
        <v>2.7</v>
      </c>
      <c r="AV33" s="93">
        <f t="shared" ref="AV33" si="25">E33</f>
        <v>2.5</v>
      </c>
      <c r="AW33" s="93">
        <f t="shared" ref="AW33" si="26">D33</f>
        <v>2.6</v>
      </c>
      <c r="AX33" s="93">
        <f t="shared" ref="AX33" si="27">F33</f>
        <v>0</v>
      </c>
      <c r="AY33" s="93">
        <f t="shared" ref="AY33" si="28">G33</f>
        <v>0</v>
      </c>
      <c r="AZ33" s="93">
        <f t="shared" ref="AZ33" si="29">I33</f>
        <v>763.1</v>
      </c>
    </row>
    <row r="34" spans="1:52" ht="16.5">
      <c r="A34" s="315"/>
      <c r="B34" s="306"/>
      <c r="C34" s="325"/>
      <c r="D34" s="325"/>
      <c r="E34" s="326"/>
      <c r="F34" s="325"/>
      <c r="G34" s="325"/>
      <c r="H34" s="327"/>
      <c r="I34" s="328"/>
      <c r="J34" s="304" t="s">
        <v>115</v>
      </c>
      <c r="K34" s="150">
        <v>10</v>
      </c>
      <c r="L34" s="268" t="str">
        <f t="shared" si="0"/>
        <v>公斤</v>
      </c>
      <c r="M34" s="189" t="s">
        <v>164</v>
      </c>
      <c r="N34" s="189">
        <v>9</v>
      </c>
      <c r="O34" s="268" t="str">
        <f t="shared" si="1"/>
        <v>公斤</v>
      </c>
      <c r="P34" s="181" t="s">
        <v>285</v>
      </c>
      <c r="Q34" s="181">
        <v>0.1</v>
      </c>
      <c r="R34" s="268" t="str">
        <f t="shared" si="2"/>
        <v>公斤</v>
      </c>
      <c r="S34" s="181" t="s">
        <v>129</v>
      </c>
      <c r="T34" s="181">
        <v>0.6</v>
      </c>
      <c r="U34" s="268" t="str">
        <f t="shared" si="3"/>
        <v>公斤</v>
      </c>
      <c r="V34" s="181" t="s">
        <v>1</v>
      </c>
      <c r="W34" s="181">
        <v>7</v>
      </c>
      <c r="X34" s="268" t="str">
        <f t="shared" si="4"/>
        <v>公斤</v>
      </c>
      <c r="Y34" s="181" t="s">
        <v>1</v>
      </c>
      <c r="Z34" s="181">
        <v>3</v>
      </c>
      <c r="AA34" s="268" t="str">
        <f t="shared" si="5"/>
        <v>公斤</v>
      </c>
      <c r="AB34" s="110" t="s">
        <v>112</v>
      </c>
      <c r="AC34" s="98"/>
      <c r="AD34" s="139"/>
      <c r="AE34" s="98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59"/>
      <c r="AU34" s="59"/>
      <c r="AV34" s="59"/>
      <c r="AW34" s="59"/>
      <c r="AX34" s="59"/>
      <c r="AY34" s="59"/>
      <c r="AZ34" s="59"/>
    </row>
    <row r="35" spans="1:52" ht="16.5">
      <c r="A35" s="315"/>
      <c r="B35" s="306"/>
      <c r="C35" s="329"/>
      <c r="D35" s="325"/>
      <c r="E35" s="326"/>
      <c r="F35" s="325"/>
      <c r="G35" s="325"/>
      <c r="H35" s="327"/>
      <c r="I35" s="328"/>
      <c r="J35" s="304" t="s">
        <v>179</v>
      </c>
      <c r="K35" s="150">
        <v>0.4</v>
      </c>
      <c r="L35" s="268" t="str">
        <f t="shared" si="0"/>
        <v>公斤</v>
      </c>
      <c r="M35" s="189" t="s">
        <v>235</v>
      </c>
      <c r="N35" s="189">
        <v>3</v>
      </c>
      <c r="O35" s="268" t="str">
        <f t="shared" si="1"/>
        <v>公斤</v>
      </c>
      <c r="P35" s="181" t="s">
        <v>157</v>
      </c>
      <c r="Q35" s="181">
        <v>6</v>
      </c>
      <c r="R35" s="268" t="str">
        <f t="shared" si="2"/>
        <v>公斤</v>
      </c>
      <c r="S35" s="181" t="s">
        <v>143</v>
      </c>
      <c r="T35" s="181">
        <v>5</v>
      </c>
      <c r="U35" s="268" t="str">
        <f t="shared" si="3"/>
        <v>公斤</v>
      </c>
      <c r="V35" s="181" t="s">
        <v>117</v>
      </c>
      <c r="W35" s="181">
        <v>0.05</v>
      </c>
      <c r="X35" s="268" t="str">
        <f t="shared" si="4"/>
        <v>公斤</v>
      </c>
      <c r="Y35" s="181" t="s">
        <v>154</v>
      </c>
      <c r="Z35" s="181">
        <v>0.05</v>
      </c>
      <c r="AA35" s="268" t="str">
        <f t="shared" si="5"/>
        <v>公斤</v>
      </c>
      <c r="AB35" s="124"/>
      <c r="AC35" s="98"/>
      <c r="AD35" s="139"/>
      <c r="AE35" s="98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59"/>
      <c r="AU35" s="59"/>
      <c r="AV35" s="59"/>
      <c r="AW35" s="59"/>
      <c r="AX35" s="59"/>
      <c r="AY35" s="59"/>
      <c r="AZ35" s="59"/>
    </row>
    <row r="36" spans="1:52" ht="16.5">
      <c r="A36" s="315"/>
      <c r="B36" s="306"/>
      <c r="C36" s="325"/>
      <c r="D36" s="325"/>
      <c r="E36" s="326"/>
      <c r="F36" s="325"/>
      <c r="G36" s="325"/>
      <c r="H36" s="327"/>
      <c r="I36" s="328"/>
      <c r="J36" s="304"/>
      <c r="K36" s="150"/>
      <c r="L36" s="268" t="str">
        <f t="shared" si="0"/>
        <v/>
      </c>
      <c r="M36" s="189" t="s">
        <v>167</v>
      </c>
      <c r="N36" s="189">
        <v>2</v>
      </c>
      <c r="O36" s="268" t="str">
        <f t="shared" si="1"/>
        <v>公斤</v>
      </c>
      <c r="P36" s="181" t="s">
        <v>160</v>
      </c>
      <c r="Q36" s="181">
        <v>0.5</v>
      </c>
      <c r="R36" s="268" t="str">
        <f t="shared" si="2"/>
        <v>公斤</v>
      </c>
      <c r="S36" s="181" t="s">
        <v>118</v>
      </c>
      <c r="T36" s="181">
        <v>0.5</v>
      </c>
      <c r="U36" s="268" t="str">
        <f t="shared" si="3"/>
        <v>公斤</v>
      </c>
      <c r="V36" s="181"/>
      <c r="W36" s="181"/>
      <c r="X36" s="268" t="str">
        <f t="shared" si="4"/>
        <v/>
      </c>
      <c r="Y36" s="181" t="s">
        <v>131</v>
      </c>
      <c r="Z36" s="181">
        <v>1</v>
      </c>
      <c r="AA36" s="268" t="str">
        <f t="shared" si="5"/>
        <v>公斤</v>
      </c>
      <c r="AB36" s="124"/>
      <c r="AC36" s="98"/>
      <c r="AD36" s="139"/>
      <c r="AE36" s="98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59"/>
      <c r="AU36" s="59"/>
      <c r="AV36" s="59"/>
      <c r="AW36" s="59"/>
      <c r="AX36" s="59"/>
      <c r="AY36" s="59"/>
      <c r="AZ36" s="59"/>
    </row>
    <row r="37" spans="1:52" ht="16.5">
      <c r="A37" s="315"/>
      <c r="B37" s="306"/>
      <c r="C37" s="325"/>
      <c r="D37" s="325"/>
      <c r="E37" s="326"/>
      <c r="F37" s="325"/>
      <c r="G37" s="325"/>
      <c r="H37" s="327"/>
      <c r="I37" s="328"/>
      <c r="J37" s="304"/>
      <c r="K37" s="150"/>
      <c r="L37" s="268" t="str">
        <f t="shared" si="0"/>
        <v/>
      </c>
      <c r="M37" s="189" t="s">
        <v>118</v>
      </c>
      <c r="N37" s="189">
        <v>0.5</v>
      </c>
      <c r="O37" s="268" t="str">
        <f t="shared" si="1"/>
        <v>公斤</v>
      </c>
      <c r="P37" s="181" t="s">
        <v>117</v>
      </c>
      <c r="Q37" s="181">
        <v>0.05</v>
      </c>
      <c r="R37" s="268" t="str">
        <f t="shared" si="2"/>
        <v>公斤</v>
      </c>
      <c r="S37" s="181" t="s">
        <v>117</v>
      </c>
      <c r="T37" s="181">
        <v>0.05</v>
      </c>
      <c r="U37" s="268" t="str">
        <f t="shared" si="3"/>
        <v>公斤</v>
      </c>
      <c r="V37" s="181"/>
      <c r="W37" s="181"/>
      <c r="X37" s="268" t="str">
        <f t="shared" si="4"/>
        <v/>
      </c>
      <c r="Y37" s="181"/>
      <c r="Z37" s="181"/>
      <c r="AA37" s="268" t="str">
        <f t="shared" si="5"/>
        <v/>
      </c>
      <c r="AB37" s="124"/>
      <c r="AC37" s="98"/>
      <c r="AD37" s="139"/>
      <c r="AE37" s="98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59"/>
      <c r="AU37" s="59"/>
      <c r="AV37" s="59"/>
      <c r="AW37" s="59"/>
      <c r="AX37" s="59"/>
      <c r="AY37" s="59"/>
      <c r="AZ37" s="59"/>
    </row>
    <row r="38" spans="1:52" ht="16.5">
      <c r="A38" s="315"/>
      <c r="B38" s="306"/>
      <c r="C38" s="325"/>
      <c r="D38" s="325"/>
      <c r="E38" s="326"/>
      <c r="F38" s="325"/>
      <c r="G38" s="325"/>
      <c r="H38" s="327"/>
      <c r="I38" s="328"/>
      <c r="J38" s="304"/>
      <c r="K38" s="150"/>
      <c r="L38" s="268" t="str">
        <f t="shared" si="0"/>
        <v/>
      </c>
      <c r="M38" s="189"/>
      <c r="N38" s="189"/>
      <c r="O38" s="268" t="str">
        <f t="shared" si="1"/>
        <v/>
      </c>
      <c r="P38" s="181"/>
      <c r="Q38" s="181"/>
      <c r="R38" s="268" t="str">
        <f t="shared" si="2"/>
        <v/>
      </c>
      <c r="S38" s="181"/>
      <c r="T38" s="181"/>
      <c r="U38" s="268" t="str">
        <f t="shared" si="3"/>
        <v/>
      </c>
      <c r="V38" s="181"/>
      <c r="W38" s="181"/>
      <c r="X38" s="268" t="str">
        <f t="shared" si="4"/>
        <v/>
      </c>
      <c r="Y38" s="181"/>
      <c r="Z38" s="181"/>
      <c r="AA38" s="268" t="str">
        <f t="shared" si="5"/>
        <v/>
      </c>
      <c r="AB38" s="124"/>
      <c r="AC38" s="98"/>
      <c r="AD38" s="139"/>
      <c r="AE38" s="98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59"/>
      <c r="AU38" s="59"/>
      <c r="AV38" s="59"/>
      <c r="AW38" s="59"/>
      <c r="AX38" s="59"/>
      <c r="AY38" s="59"/>
      <c r="AZ38" s="59"/>
    </row>
    <row r="39" spans="1:52" ht="17.25" thickBot="1">
      <c r="A39" s="316"/>
      <c r="B39" s="303"/>
      <c r="C39" s="330"/>
      <c r="D39" s="330"/>
      <c r="E39" s="331"/>
      <c r="F39" s="330"/>
      <c r="G39" s="330"/>
      <c r="H39" s="332"/>
      <c r="I39" s="333"/>
      <c r="J39" s="317"/>
      <c r="K39" s="255"/>
      <c r="L39" s="318" t="str">
        <f t="shared" si="0"/>
        <v/>
      </c>
      <c r="M39" s="190"/>
      <c r="N39" s="190"/>
      <c r="O39" s="318" t="str">
        <f t="shared" si="1"/>
        <v/>
      </c>
      <c r="P39" s="188"/>
      <c r="Q39" s="188"/>
      <c r="R39" s="318" t="str">
        <f t="shared" si="2"/>
        <v/>
      </c>
      <c r="S39" s="188"/>
      <c r="T39" s="188"/>
      <c r="U39" s="318" t="str">
        <f t="shared" si="3"/>
        <v/>
      </c>
      <c r="V39" s="188"/>
      <c r="W39" s="188"/>
      <c r="X39" s="318" t="str">
        <f t="shared" si="4"/>
        <v/>
      </c>
      <c r="Y39" s="188"/>
      <c r="Z39" s="188"/>
      <c r="AA39" s="318" t="str">
        <f t="shared" si="5"/>
        <v/>
      </c>
      <c r="AB39" s="131"/>
      <c r="AC39" s="99"/>
      <c r="AD39" s="139"/>
      <c r="AE39" s="99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59"/>
      <c r="AU39" s="59"/>
      <c r="AV39" s="59"/>
      <c r="AW39" s="59"/>
      <c r="AX39" s="59"/>
      <c r="AY39" s="59"/>
      <c r="AZ39" s="59"/>
    </row>
    <row r="40" spans="1:52" ht="16.5">
      <c r="A40" s="314" t="s">
        <v>356</v>
      </c>
      <c r="B40" s="309" t="s">
        <v>108</v>
      </c>
      <c r="C40" s="319">
        <v>5.3</v>
      </c>
      <c r="D40" s="320">
        <v>2.2000000000000002</v>
      </c>
      <c r="E40" s="321">
        <v>2</v>
      </c>
      <c r="F40" s="322">
        <v>0</v>
      </c>
      <c r="G40" s="322">
        <v>0</v>
      </c>
      <c r="H40" s="323">
        <v>2.5</v>
      </c>
      <c r="I40" s="324">
        <v>705.2</v>
      </c>
      <c r="J40" s="381" t="s">
        <v>158</v>
      </c>
      <c r="K40" s="382"/>
      <c r="L40" s="120" t="str">
        <f t="shared" si="0"/>
        <v/>
      </c>
      <c r="M40" s="373" t="s">
        <v>536</v>
      </c>
      <c r="N40" s="374"/>
      <c r="O40" s="267" t="str">
        <f t="shared" si="1"/>
        <v/>
      </c>
      <c r="P40" s="371" t="s">
        <v>204</v>
      </c>
      <c r="Q40" s="372"/>
      <c r="R40" s="185" t="str">
        <f t="shared" si="2"/>
        <v/>
      </c>
      <c r="S40" s="371" t="s">
        <v>226</v>
      </c>
      <c r="T40" s="372"/>
      <c r="U40" s="185" t="str">
        <f t="shared" si="3"/>
        <v/>
      </c>
      <c r="V40" s="185" t="s">
        <v>1</v>
      </c>
      <c r="W40" s="185"/>
      <c r="X40" s="185" t="str">
        <f t="shared" si="4"/>
        <v/>
      </c>
      <c r="Y40" s="371" t="s">
        <v>537</v>
      </c>
      <c r="Z40" s="372"/>
      <c r="AA40" s="185" t="str">
        <f t="shared" si="5"/>
        <v/>
      </c>
      <c r="AB40" s="130" t="s">
        <v>112</v>
      </c>
      <c r="AC40" s="159"/>
      <c r="AD40" s="123"/>
      <c r="AE40" s="102" t="str">
        <f t="shared" ref="AE40" si="30">A40</f>
        <v>B1</v>
      </c>
      <c r="AF40" s="58" t="str">
        <f>J40</f>
        <v>白米飯</v>
      </c>
      <c r="AG40" s="58" t="str">
        <f>J41&amp;" "&amp;J42&amp;" "&amp;J43&amp;" "&amp;J44&amp;" "&amp;J45&amp;" "&amp;J46</f>
        <v xml:space="preserve">米     </v>
      </c>
      <c r="AH40" s="58" t="str">
        <f>M40</f>
        <v>瓜仔肉</v>
      </c>
      <c r="AI40" s="58" t="str">
        <f>M41&amp;" "&amp;M42&amp;" "&amp;M43&amp;" "&amp;M44&amp;" "&amp;M45&amp;" "&amp;M46</f>
        <v xml:space="preserve">豬絞肉 醃漬花胡瓜 胡蘿蔔 大蒜  </v>
      </c>
      <c r="AJ40" s="58" t="str">
        <f>P40</f>
        <v>關東煮</v>
      </c>
      <c r="AK40" s="58" t="str">
        <f>P41&amp;" "&amp;P42&amp;" "&amp;P43&amp;" "&amp;P44&amp;" "&amp;P45&amp;" "&amp;P46</f>
        <v xml:space="preserve">白蘿蔔 胡蘿蔔 玉米 凍豆腐  </v>
      </c>
      <c r="AL40" s="58" t="str">
        <f>S40</f>
        <v>培根季豆</v>
      </c>
      <c r="AM40" s="58" t="str">
        <f>S41&amp;" "&amp;S42&amp;" "&amp;S43&amp;" "&amp;S44&amp;" "&amp;S45&amp;" "&amp;S46</f>
        <v xml:space="preserve">培根 冷凍菜豆(莢) 大蒜   </v>
      </c>
      <c r="AN40" s="58" t="str">
        <f>V40</f>
        <v>時蔬</v>
      </c>
      <c r="AO40" s="58" t="str">
        <f>V41&amp;" "&amp;V42&amp;" "&amp;V43&amp;" "&amp;V44&amp;" "&amp;V45&amp;" "&amp;V46</f>
        <v xml:space="preserve">時蔬 大蒜    </v>
      </c>
      <c r="AP40" s="58" t="str">
        <f>Y40</f>
        <v>金針湯</v>
      </c>
      <c r="AQ40" s="58" t="str">
        <f>Y41&amp;" "&amp;Y42&amp;" "&amp;Y43&amp;" "&amp;Y44&amp;" "&amp;Y45&amp;" "&amp;Y46</f>
        <v xml:space="preserve">金針菜乾 榨菜 薑 大骨  </v>
      </c>
      <c r="AR40" s="87" t="str">
        <f>AB40</f>
        <v>點心</v>
      </c>
      <c r="AS40" s="87">
        <f>AC40</f>
        <v>0</v>
      </c>
      <c r="AT40" s="93">
        <f t="shared" ref="AT40" si="31">C40</f>
        <v>5.3</v>
      </c>
      <c r="AU40" s="93">
        <f t="shared" ref="AU40" si="32">H40</f>
        <v>2.5</v>
      </c>
      <c r="AV40" s="93">
        <f t="shared" ref="AV40" si="33">E40</f>
        <v>2</v>
      </c>
      <c r="AW40" s="93">
        <f t="shared" ref="AW40" si="34">D40</f>
        <v>2.2000000000000002</v>
      </c>
      <c r="AX40" s="93">
        <f t="shared" ref="AX40" si="35">F40</f>
        <v>0</v>
      </c>
      <c r="AY40" s="93">
        <f t="shared" ref="AY40" si="36">G40</f>
        <v>0</v>
      </c>
      <c r="AZ40" s="93">
        <f t="shared" ref="AZ40" si="37">I40</f>
        <v>705.2</v>
      </c>
    </row>
    <row r="41" spans="1:52" ht="16.5">
      <c r="A41" s="315"/>
      <c r="B41" s="306"/>
      <c r="C41" s="325"/>
      <c r="D41" s="325"/>
      <c r="E41" s="326"/>
      <c r="F41" s="325"/>
      <c r="G41" s="325"/>
      <c r="H41" s="327"/>
      <c r="I41" s="328"/>
      <c r="J41" s="304" t="s">
        <v>115</v>
      </c>
      <c r="K41" s="150">
        <v>10</v>
      </c>
      <c r="L41" s="268" t="str">
        <f t="shared" si="0"/>
        <v>公斤</v>
      </c>
      <c r="M41" s="189" t="s">
        <v>172</v>
      </c>
      <c r="N41" s="189">
        <v>6</v>
      </c>
      <c r="O41" s="268" t="str">
        <f t="shared" si="1"/>
        <v>公斤</v>
      </c>
      <c r="P41" s="181" t="s">
        <v>197</v>
      </c>
      <c r="Q41" s="181">
        <v>2.5</v>
      </c>
      <c r="R41" s="268" t="str">
        <f t="shared" si="2"/>
        <v>公斤</v>
      </c>
      <c r="S41" s="181" t="s">
        <v>165</v>
      </c>
      <c r="T41" s="181">
        <v>1</v>
      </c>
      <c r="U41" s="268" t="str">
        <f t="shared" si="3"/>
        <v>公斤</v>
      </c>
      <c r="V41" s="181" t="s">
        <v>1</v>
      </c>
      <c r="W41" s="181">
        <v>7</v>
      </c>
      <c r="X41" s="268" t="str">
        <f t="shared" si="4"/>
        <v>公斤</v>
      </c>
      <c r="Y41" s="181" t="s">
        <v>244</v>
      </c>
      <c r="Z41" s="181">
        <v>0.4</v>
      </c>
      <c r="AA41" s="268" t="str">
        <f t="shared" si="5"/>
        <v>公斤</v>
      </c>
      <c r="AB41" s="110" t="s">
        <v>112</v>
      </c>
      <c r="AC41" s="98"/>
      <c r="AD41" s="121"/>
      <c r="AE41" s="98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59"/>
      <c r="AU41" s="59"/>
      <c r="AV41" s="59"/>
      <c r="AW41" s="59"/>
      <c r="AX41" s="59"/>
      <c r="AY41" s="59"/>
      <c r="AZ41" s="59"/>
    </row>
    <row r="42" spans="1:52" ht="16.5">
      <c r="A42" s="315"/>
      <c r="B42" s="306"/>
      <c r="C42" s="329"/>
      <c r="D42" s="325"/>
      <c r="E42" s="326"/>
      <c r="F42" s="325"/>
      <c r="G42" s="325"/>
      <c r="H42" s="327"/>
      <c r="I42" s="328"/>
      <c r="J42" s="304"/>
      <c r="K42" s="150"/>
      <c r="L42" s="268" t="str">
        <f t="shared" si="0"/>
        <v/>
      </c>
      <c r="M42" s="189" t="s">
        <v>538</v>
      </c>
      <c r="N42" s="189">
        <v>1.5</v>
      </c>
      <c r="O42" s="268" t="str">
        <f t="shared" si="1"/>
        <v>公斤</v>
      </c>
      <c r="P42" s="181" t="s">
        <v>160</v>
      </c>
      <c r="Q42" s="181">
        <v>0.5</v>
      </c>
      <c r="R42" s="268" t="str">
        <f t="shared" si="2"/>
        <v>公斤</v>
      </c>
      <c r="S42" s="181" t="s">
        <v>227</v>
      </c>
      <c r="T42" s="181">
        <v>5</v>
      </c>
      <c r="U42" s="268" t="str">
        <f t="shared" si="3"/>
        <v>公斤</v>
      </c>
      <c r="V42" s="181" t="s">
        <v>117</v>
      </c>
      <c r="W42" s="181">
        <v>0.05</v>
      </c>
      <c r="X42" s="268" t="str">
        <f t="shared" si="4"/>
        <v>公斤</v>
      </c>
      <c r="Y42" s="181" t="s">
        <v>539</v>
      </c>
      <c r="Z42" s="181">
        <v>1</v>
      </c>
      <c r="AA42" s="268" t="str">
        <f t="shared" si="5"/>
        <v>公斤</v>
      </c>
      <c r="AB42" s="124"/>
      <c r="AC42" s="98"/>
      <c r="AD42" s="121"/>
      <c r="AE42" s="98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59"/>
      <c r="AU42" s="59"/>
      <c r="AV42" s="59"/>
      <c r="AW42" s="59"/>
      <c r="AX42" s="59"/>
      <c r="AY42" s="59"/>
      <c r="AZ42" s="59"/>
    </row>
    <row r="43" spans="1:52" ht="16.5">
      <c r="A43" s="315"/>
      <c r="B43" s="306"/>
      <c r="C43" s="325"/>
      <c r="D43" s="325"/>
      <c r="E43" s="326"/>
      <c r="F43" s="325"/>
      <c r="G43" s="325"/>
      <c r="H43" s="327"/>
      <c r="I43" s="328"/>
      <c r="J43" s="304"/>
      <c r="K43" s="150"/>
      <c r="L43" s="268" t="str">
        <f t="shared" si="0"/>
        <v/>
      </c>
      <c r="M43" s="189" t="s">
        <v>118</v>
      </c>
      <c r="N43" s="189">
        <v>0.5</v>
      </c>
      <c r="O43" s="268" t="str">
        <f t="shared" si="1"/>
        <v>公斤</v>
      </c>
      <c r="P43" s="181" t="s">
        <v>205</v>
      </c>
      <c r="Q43" s="181">
        <v>2.5</v>
      </c>
      <c r="R43" s="268" t="str">
        <f t="shared" si="2"/>
        <v>公斤</v>
      </c>
      <c r="S43" s="181" t="s">
        <v>117</v>
      </c>
      <c r="T43" s="181">
        <v>0.05</v>
      </c>
      <c r="U43" s="268" t="str">
        <f t="shared" si="3"/>
        <v>公斤</v>
      </c>
      <c r="V43" s="181"/>
      <c r="W43" s="181"/>
      <c r="X43" s="268" t="str">
        <f t="shared" si="4"/>
        <v/>
      </c>
      <c r="Y43" s="181" t="s">
        <v>121</v>
      </c>
      <c r="Z43" s="181">
        <v>0.1</v>
      </c>
      <c r="AA43" s="268" t="str">
        <f t="shared" si="5"/>
        <v>公斤</v>
      </c>
      <c r="AB43" s="124"/>
      <c r="AC43" s="98"/>
      <c r="AD43" s="121"/>
      <c r="AE43" s="98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59"/>
      <c r="AU43" s="59"/>
      <c r="AV43" s="59"/>
      <c r="AW43" s="59"/>
      <c r="AX43" s="59"/>
      <c r="AY43" s="59"/>
      <c r="AZ43" s="59"/>
    </row>
    <row r="44" spans="1:52" ht="16.5">
      <c r="A44" s="315"/>
      <c r="B44" s="306"/>
      <c r="C44" s="325"/>
      <c r="D44" s="325"/>
      <c r="E44" s="326"/>
      <c r="F44" s="325"/>
      <c r="G44" s="325"/>
      <c r="H44" s="327"/>
      <c r="I44" s="328"/>
      <c r="J44" s="304"/>
      <c r="K44" s="150"/>
      <c r="L44" s="268" t="str">
        <f t="shared" si="0"/>
        <v/>
      </c>
      <c r="M44" s="189" t="s">
        <v>117</v>
      </c>
      <c r="N44" s="189">
        <v>0.05</v>
      </c>
      <c r="O44" s="268" t="str">
        <f t="shared" si="1"/>
        <v>公斤</v>
      </c>
      <c r="P44" s="181" t="s">
        <v>286</v>
      </c>
      <c r="Q44" s="181">
        <v>2</v>
      </c>
      <c r="R44" s="268" t="str">
        <f t="shared" si="2"/>
        <v>公斤</v>
      </c>
      <c r="S44" s="181"/>
      <c r="T44" s="181"/>
      <c r="U44" s="268" t="str">
        <f t="shared" si="3"/>
        <v/>
      </c>
      <c r="V44" s="181"/>
      <c r="W44" s="181"/>
      <c r="X44" s="268" t="str">
        <f t="shared" si="4"/>
        <v/>
      </c>
      <c r="Y44" s="181" t="s">
        <v>131</v>
      </c>
      <c r="Z44" s="181">
        <v>1</v>
      </c>
      <c r="AA44" s="268" t="str">
        <f t="shared" si="5"/>
        <v>公斤</v>
      </c>
      <c r="AB44" s="124"/>
      <c r="AC44" s="98"/>
      <c r="AD44" s="121"/>
      <c r="AE44" s="98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59"/>
      <c r="AU44" s="59"/>
      <c r="AV44" s="59"/>
      <c r="AW44" s="59"/>
      <c r="AX44" s="59"/>
      <c r="AY44" s="59"/>
      <c r="AZ44" s="59"/>
    </row>
    <row r="45" spans="1:52" ht="16.5">
      <c r="A45" s="315"/>
      <c r="B45" s="306"/>
      <c r="C45" s="325"/>
      <c r="D45" s="325"/>
      <c r="E45" s="326"/>
      <c r="F45" s="325"/>
      <c r="G45" s="325"/>
      <c r="H45" s="327"/>
      <c r="I45" s="328"/>
      <c r="J45" s="304"/>
      <c r="K45" s="150"/>
      <c r="L45" s="268" t="str">
        <f t="shared" si="0"/>
        <v/>
      </c>
      <c r="M45" s="189"/>
      <c r="N45" s="189"/>
      <c r="O45" s="268" t="str">
        <f t="shared" si="1"/>
        <v/>
      </c>
      <c r="P45" s="181"/>
      <c r="Q45" s="181"/>
      <c r="R45" s="268" t="str">
        <f t="shared" si="2"/>
        <v/>
      </c>
      <c r="S45" s="181"/>
      <c r="T45" s="181"/>
      <c r="U45" s="268" t="str">
        <f t="shared" si="3"/>
        <v/>
      </c>
      <c r="V45" s="181"/>
      <c r="W45" s="181"/>
      <c r="X45" s="268" t="str">
        <f t="shared" si="4"/>
        <v/>
      </c>
      <c r="Y45" s="181"/>
      <c r="Z45" s="181"/>
      <c r="AA45" s="268" t="str">
        <f t="shared" si="5"/>
        <v/>
      </c>
      <c r="AB45" s="124"/>
      <c r="AC45" s="98"/>
      <c r="AD45" s="121"/>
      <c r="AE45" s="98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59"/>
      <c r="AU45" s="59"/>
      <c r="AV45" s="59"/>
      <c r="AW45" s="59"/>
      <c r="AX45" s="59"/>
      <c r="AY45" s="59"/>
      <c r="AZ45" s="59"/>
    </row>
    <row r="46" spans="1:52" ht="17.25" thickBot="1">
      <c r="A46" s="316"/>
      <c r="B46" s="303"/>
      <c r="C46" s="330"/>
      <c r="D46" s="330"/>
      <c r="E46" s="331"/>
      <c r="F46" s="330"/>
      <c r="G46" s="330"/>
      <c r="H46" s="332"/>
      <c r="I46" s="333"/>
      <c r="J46" s="317"/>
      <c r="K46" s="255"/>
      <c r="L46" s="318" t="str">
        <f t="shared" si="0"/>
        <v/>
      </c>
      <c r="M46" s="190"/>
      <c r="N46" s="190"/>
      <c r="O46" s="318" t="str">
        <f t="shared" si="1"/>
        <v/>
      </c>
      <c r="P46" s="188"/>
      <c r="Q46" s="188"/>
      <c r="R46" s="318" t="str">
        <f t="shared" si="2"/>
        <v/>
      </c>
      <c r="S46" s="188"/>
      <c r="T46" s="188"/>
      <c r="U46" s="318" t="str">
        <f t="shared" si="3"/>
        <v/>
      </c>
      <c r="V46" s="188"/>
      <c r="W46" s="188"/>
      <c r="X46" s="318" t="str">
        <f t="shared" si="4"/>
        <v/>
      </c>
      <c r="Y46" s="188"/>
      <c r="Z46" s="188"/>
      <c r="AA46" s="318" t="str">
        <f t="shared" si="5"/>
        <v/>
      </c>
      <c r="AB46" s="131"/>
      <c r="AC46" s="99"/>
      <c r="AD46" s="122"/>
      <c r="AE46" s="99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59"/>
      <c r="AU46" s="59"/>
      <c r="AV46" s="59"/>
      <c r="AW46" s="59"/>
      <c r="AX46" s="59"/>
      <c r="AY46" s="59"/>
      <c r="AZ46" s="59"/>
    </row>
    <row r="47" spans="1:52" ht="16.5">
      <c r="A47" s="314" t="s">
        <v>357</v>
      </c>
      <c r="B47" s="309" t="s">
        <v>108</v>
      </c>
      <c r="C47" s="319">
        <v>5.6</v>
      </c>
      <c r="D47" s="320">
        <v>2.4</v>
      </c>
      <c r="E47" s="321">
        <v>2.2999999999999998</v>
      </c>
      <c r="F47" s="322">
        <v>0</v>
      </c>
      <c r="G47" s="322">
        <v>0</v>
      </c>
      <c r="H47" s="323">
        <v>2.5</v>
      </c>
      <c r="I47" s="324">
        <v>738.8</v>
      </c>
      <c r="J47" s="381" t="s">
        <v>177</v>
      </c>
      <c r="K47" s="382"/>
      <c r="L47" s="120" t="str">
        <f t="shared" si="0"/>
        <v/>
      </c>
      <c r="M47" s="373" t="s">
        <v>194</v>
      </c>
      <c r="N47" s="374"/>
      <c r="O47" s="267" t="str">
        <f t="shared" si="1"/>
        <v/>
      </c>
      <c r="P47" s="371" t="s">
        <v>287</v>
      </c>
      <c r="Q47" s="372"/>
      <c r="R47" s="185" t="str">
        <f t="shared" si="2"/>
        <v/>
      </c>
      <c r="S47" s="371" t="s">
        <v>288</v>
      </c>
      <c r="T47" s="372"/>
      <c r="U47" s="185" t="str">
        <f t="shared" si="3"/>
        <v/>
      </c>
      <c r="V47" s="185" t="s">
        <v>1</v>
      </c>
      <c r="W47" s="185"/>
      <c r="X47" s="185" t="str">
        <f t="shared" si="4"/>
        <v/>
      </c>
      <c r="Y47" s="371" t="s">
        <v>540</v>
      </c>
      <c r="Z47" s="372"/>
      <c r="AA47" s="185" t="str">
        <f t="shared" si="5"/>
        <v/>
      </c>
      <c r="AB47" s="130" t="s">
        <v>112</v>
      </c>
      <c r="AC47" s="159"/>
      <c r="AD47" s="123" t="s">
        <v>138</v>
      </c>
      <c r="AE47" s="102" t="str">
        <f t="shared" ref="AE47" si="38">A47</f>
        <v>B2</v>
      </c>
      <c r="AF47" s="58" t="str">
        <f>J47</f>
        <v>糙米飯</v>
      </c>
      <c r="AG47" s="58" t="str">
        <f>J48&amp;" "&amp;J49&amp;" "&amp;J50&amp;" "&amp;J51&amp;" "&amp;J52&amp;" "&amp;J53</f>
        <v xml:space="preserve">米 糙米    </v>
      </c>
      <c r="AH47" s="58" t="str">
        <f>M47</f>
        <v>壽喜肉片</v>
      </c>
      <c r="AI47" s="58" t="str">
        <f>M48&amp;" "&amp;M49&amp;" "&amp;M50&amp;" "&amp;M51&amp;" "&amp;M52&amp;" "&amp;M53</f>
        <v xml:space="preserve">豬後腿肉 結球白菜 大蒜 芝麻(白)  </v>
      </c>
      <c r="AJ47" s="58" t="str">
        <f>P47</f>
        <v>豆包花椰</v>
      </c>
      <c r="AK47" s="58" t="str">
        <f>P48&amp;" "&amp;P49&amp;" "&amp;P50&amp;" "&amp;P51&amp;" "&amp;P52&amp;" "&amp;P53</f>
        <v xml:space="preserve">冷凍花椰菜 豆包 大蒜   </v>
      </c>
      <c r="AL47" s="58" t="str">
        <f>S47</f>
        <v>三杯鮑菇</v>
      </c>
      <c r="AM47" s="58" t="str">
        <f>S48&amp;" "&amp;S49&amp;" "&amp;S50&amp;" "&amp;S51&amp;" "&amp;S52&amp;" "&amp;S53</f>
        <v xml:space="preserve">杏鮑菇 米血 九層塔 大蒜  </v>
      </c>
      <c r="AN47" s="58" t="str">
        <f>V47</f>
        <v>時蔬</v>
      </c>
      <c r="AO47" s="58" t="str">
        <f>V48&amp;" "&amp;V49&amp;" "&amp;V50&amp;" "&amp;V51&amp;" "&amp;V52&amp;" "&amp;V53</f>
        <v xml:space="preserve">時蔬 大蒜    </v>
      </c>
      <c r="AP47" s="58" t="str">
        <f>Y47</f>
        <v>時瓜湯</v>
      </c>
      <c r="AQ47" s="58" t="str">
        <f>Y48&amp;" "&amp;Y49&amp;" "&amp;Y50&amp;" "&amp;Y51&amp;" "&amp;Y52&amp;" "&amp;Y53</f>
        <v xml:space="preserve">時瓜 胡蘿蔔 薑 大骨  </v>
      </c>
      <c r="AR47" s="87" t="str">
        <f>AB47</f>
        <v>點心</v>
      </c>
      <c r="AS47" s="87">
        <f>AC47</f>
        <v>0</v>
      </c>
      <c r="AT47" s="93">
        <f t="shared" ref="AT47" si="39">C47</f>
        <v>5.6</v>
      </c>
      <c r="AU47" s="93">
        <f t="shared" ref="AU47" si="40">H47</f>
        <v>2.5</v>
      </c>
      <c r="AV47" s="93">
        <f t="shared" ref="AV47" si="41">E47</f>
        <v>2.2999999999999998</v>
      </c>
      <c r="AW47" s="93">
        <f t="shared" ref="AW47" si="42">D47</f>
        <v>2.4</v>
      </c>
      <c r="AX47" s="93">
        <f t="shared" ref="AX47" si="43">F47</f>
        <v>0</v>
      </c>
      <c r="AY47" s="93">
        <f t="shared" ref="AY47" si="44">G47</f>
        <v>0</v>
      </c>
      <c r="AZ47" s="93">
        <f t="shared" ref="AZ47" si="45">I47</f>
        <v>738.8</v>
      </c>
    </row>
    <row r="48" spans="1:52" ht="16.5">
      <c r="A48" s="315"/>
      <c r="B48" s="306"/>
      <c r="C48" s="325"/>
      <c r="D48" s="325"/>
      <c r="E48" s="326"/>
      <c r="F48" s="325"/>
      <c r="G48" s="325"/>
      <c r="H48" s="327"/>
      <c r="I48" s="328"/>
      <c r="J48" s="304" t="s">
        <v>115</v>
      </c>
      <c r="K48" s="150">
        <v>7</v>
      </c>
      <c r="L48" s="268" t="str">
        <f t="shared" si="0"/>
        <v>公斤</v>
      </c>
      <c r="M48" s="189" t="s">
        <v>116</v>
      </c>
      <c r="N48" s="189">
        <v>6.5</v>
      </c>
      <c r="O48" s="268" t="str">
        <f t="shared" si="1"/>
        <v>公斤</v>
      </c>
      <c r="P48" s="181" t="s">
        <v>238</v>
      </c>
      <c r="Q48" s="181">
        <v>6</v>
      </c>
      <c r="R48" s="268" t="str">
        <f t="shared" si="2"/>
        <v>公斤</v>
      </c>
      <c r="S48" s="181" t="s">
        <v>289</v>
      </c>
      <c r="T48" s="181">
        <v>2</v>
      </c>
      <c r="U48" s="268" t="str">
        <f t="shared" si="3"/>
        <v>公斤</v>
      </c>
      <c r="V48" s="181" t="s">
        <v>1</v>
      </c>
      <c r="W48" s="181">
        <v>7</v>
      </c>
      <c r="X48" s="268" t="str">
        <f t="shared" si="4"/>
        <v>公斤</v>
      </c>
      <c r="Y48" s="181" t="s">
        <v>124</v>
      </c>
      <c r="Z48" s="181">
        <v>3</v>
      </c>
      <c r="AA48" s="268" t="str">
        <f t="shared" si="5"/>
        <v>公斤</v>
      </c>
      <c r="AB48" s="110" t="s">
        <v>112</v>
      </c>
      <c r="AC48" s="98"/>
      <c r="AD48" s="121" t="s">
        <v>138</v>
      </c>
      <c r="AE48" s="98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59"/>
      <c r="AU48" s="59"/>
      <c r="AV48" s="59"/>
      <c r="AW48" s="59"/>
      <c r="AX48" s="59"/>
      <c r="AY48" s="59"/>
      <c r="AZ48" s="59"/>
    </row>
    <row r="49" spans="1:52" ht="16.5">
      <c r="A49" s="315"/>
      <c r="B49" s="306"/>
      <c r="C49" s="329"/>
      <c r="D49" s="325"/>
      <c r="E49" s="326"/>
      <c r="F49" s="325"/>
      <c r="G49" s="325"/>
      <c r="H49" s="327"/>
      <c r="I49" s="328"/>
      <c r="J49" s="304" t="s">
        <v>178</v>
      </c>
      <c r="K49" s="150">
        <v>3</v>
      </c>
      <c r="L49" s="268" t="str">
        <f t="shared" si="0"/>
        <v>公斤</v>
      </c>
      <c r="M49" s="189" t="s">
        <v>541</v>
      </c>
      <c r="N49" s="189">
        <v>3</v>
      </c>
      <c r="O49" s="268" t="str">
        <f t="shared" si="1"/>
        <v>公斤</v>
      </c>
      <c r="P49" s="181" t="s">
        <v>159</v>
      </c>
      <c r="Q49" s="181">
        <v>1.5</v>
      </c>
      <c r="R49" s="268" t="str">
        <f t="shared" si="2"/>
        <v>公斤</v>
      </c>
      <c r="S49" s="181" t="s">
        <v>206</v>
      </c>
      <c r="T49" s="181">
        <v>2</v>
      </c>
      <c r="U49" s="268" t="str">
        <f t="shared" si="3"/>
        <v>公斤</v>
      </c>
      <c r="V49" s="181" t="s">
        <v>117</v>
      </c>
      <c r="W49" s="181">
        <v>0.05</v>
      </c>
      <c r="X49" s="268" t="str">
        <f t="shared" si="4"/>
        <v>公斤</v>
      </c>
      <c r="Y49" s="181" t="s">
        <v>160</v>
      </c>
      <c r="Z49" s="181">
        <v>0.5</v>
      </c>
      <c r="AA49" s="268" t="str">
        <f t="shared" si="5"/>
        <v>公斤</v>
      </c>
      <c r="AB49" s="124"/>
      <c r="AC49" s="98"/>
      <c r="AD49" s="121"/>
      <c r="AE49" s="98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59"/>
      <c r="AU49" s="59"/>
      <c r="AV49" s="59"/>
      <c r="AW49" s="59"/>
      <c r="AX49" s="59"/>
      <c r="AY49" s="59"/>
      <c r="AZ49" s="59"/>
    </row>
    <row r="50" spans="1:52" ht="16.5">
      <c r="A50" s="315"/>
      <c r="B50" s="306"/>
      <c r="C50" s="325"/>
      <c r="D50" s="325"/>
      <c r="E50" s="326"/>
      <c r="F50" s="325"/>
      <c r="G50" s="325"/>
      <c r="H50" s="327"/>
      <c r="I50" s="328"/>
      <c r="J50" s="304"/>
      <c r="K50" s="150"/>
      <c r="L50" s="268" t="str">
        <f t="shared" si="0"/>
        <v/>
      </c>
      <c r="M50" s="189" t="s">
        <v>117</v>
      </c>
      <c r="N50" s="189">
        <v>0.05</v>
      </c>
      <c r="O50" s="268" t="str">
        <f t="shared" si="1"/>
        <v>公斤</v>
      </c>
      <c r="P50" s="181" t="s">
        <v>224</v>
      </c>
      <c r="Q50" s="181">
        <v>0.05</v>
      </c>
      <c r="R50" s="268" t="str">
        <f t="shared" si="2"/>
        <v>公斤</v>
      </c>
      <c r="S50" s="181" t="s">
        <v>290</v>
      </c>
      <c r="T50" s="181">
        <v>0.05</v>
      </c>
      <c r="U50" s="268" t="str">
        <f t="shared" si="3"/>
        <v>公斤</v>
      </c>
      <c r="V50" s="181"/>
      <c r="W50" s="181"/>
      <c r="X50" s="268" t="str">
        <f t="shared" si="4"/>
        <v/>
      </c>
      <c r="Y50" s="181" t="s">
        <v>121</v>
      </c>
      <c r="Z50" s="181">
        <v>0.1</v>
      </c>
      <c r="AA50" s="268" t="str">
        <f t="shared" si="5"/>
        <v>公斤</v>
      </c>
      <c r="AB50" s="124"/>
      <c r="AC50" s="98"/>
      <c r="AD50" s="121"/>
      <c r="AE50" s="98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59"/>
      <c r="AU50" s="59"/>
      <c r="AV50" s="59"/>
      <c r="AW50" s="59"/>
      <c r="AX50" s="59"/>
      <c r="AY50" s="59"/>
      <c r="AZ50" s="59"/>
    </row>
    <row r="51" spans="1:52" ht="16.5">
      <c r="A51" s="315"/>
      <c r="B51" s="306"/>
      <c r="C51" s="325"/>
      <c r="D51" s="325"/>
      <c r="E51" s="326"/>
      <c r="F51" s="325"/>
      <c r="G51" s="325"/>
      <c r="H51" s="327"/>
      <c r="I51" s="328"/>
      <c r="J51" s="304"/>
      <c r="K51" s="150"/>
      <c r="L51" s="268" t="str">
        <f t="shared" si="0"/>
        <v/>
      </c>
      <c r="M51" s="189" t="s">
        <v>148</v>
      </c>
      <c r="N51" s="189">
        <v>0.01</v>
      </c>
      <c r="O51" s="268" t="str">
        <f t="shared" si="1"/>
        <v>公斤</v>
      </c>
      <c r="P51" s="181"/>
      <c r="Q51" s="181"/>
      <c r="R51" s="268" t="str">
        <f t="shared" si="2"/>
        <v/>
      </c>
      <c r="S51" s="181" t="s">
        <v>117</v>
      </c>
      <c r="T51" s="181">
        <v>0.05</v>
      </c>
      <c r="U51" s="268" t="str">
        <f t="shared" si="3"/>
        <v>公斤</v>
      </c>
      <c r="V51" s="181"/>
      <c r="W51" s="181"/>
      <c r="X51" s="268" t="str">
        <f t="shared" si="4"/>
        <v/>
      </c>
      <c r="Y51" s="181" t="s">
        <v>131</v>
      </c>
      <c r="Z51" s="181">
        <v>1</v>
      </c>
      <c r="AA51" s="268" t="str">
        <f t="shared" si="5"/>
        <v>公斤</v>
      </c>
      <c r="AB51" s="124"/>
      <c r="AC51" s="98"/>
      <c r="AD51" s="121"/>
      <c r="AE51" s="98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59"/>
      <c r="AU51" s="59"/>
      <c r="AV51" s="59"/>
      <c r="AW51" s="59"/>
      <c r="AX51" s="59"/>
      <c r="AY51" s="59"/>
      <c r="AZ51" s="59"/>
    </row>
    <row r="52" spans="1:52" ht="16.5">
      <c r="A52" s="315"/>
      <c r="B52" s="306"/>
      <c r="C52" s="325"/>
      <c r="D52" s="325"/>
      <c r="E52" s="326"/>
      <c r="F52" s="325"/>
      <c r="G52" s="325"/>
      <c r="H52" s="327"/>
      <c r="I52" s="328"/>
      <c r="J52" s="304"/>
      <c r="K52" s="150"/>
      <c r="L52" s="268" t="str">
        <f t="shared" si="0"/>
        <v/>
      </c>
      <c r="M52" s="189"/>
      <c r="N52" s="189"/>
      <c r="O52" s="268" t="str">
        <f t="shared" si="1"/>
        <v/>
      </c>
      <c r="P52" s="181"/>
      <c r="Q52" s="181"/>
      <c r="R52" s="268" t="str">
        <f t="shared" si="2"/>
        <v/>
      </c>
      <c r="S52" s="181"/>
      <c r="T52" s="181"/>
      <c r="U52" s="268" t="str">
        <f t="shared" si="3"/>
        <v/>
      </c>
      <c r="V52" s="181"/>
      <c r="W52" s="181"/>
      <c r="X52" s="268" t="str">
        <f t="shared" si="4"/>
        <v/>
      </c>
      <c r="Y52" s="181"/>
      <c r="Z52" s="181"/>
      <c r="AA52" s="268" t="str">
        <f t="shared" si="5"/>
        <v/>
      </c>
      <c r="AB52" s="124"/>
      <c r="AC52" s="98"/>
      <c r="AD52" s="121"/>
      <c r="AE52" s="98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59"/>
      <c r="AU52" s="59"/>
      <c r="AV52" s="59"/>
      <c r="AW52" s="59"/>
      <c r="AX52" s="59"/>
      <c r="AY52" s="59"/>
      <c r="AZ52" s="59"/>
    </row>
    <row r="53" spans="1:52" ht="17.25" thickBot="1">
      <c r="A53" s="316"/>
      <c r="B53" s="303"/>
      <c r="C53" s="330"/>
      <c r="D53" s="330"/>
      <c r="E53" s="331"/>
      <c r="F53" s="330"/>
      <c r="G53" s="330"/>
      <c r="H53" s="332"/>
      <c r="I53" s="333"/>
      <c r="J53" s="317"/>
      <c r="K53" s="255"/>
      <c r="L53" s="318" t="str">
        <f t="shared" si="0"/>
        <v/>
      </c>
      <c r="M53" s="190"/>
      <c r="N53" s="190"/>
      <c r="O53" s="318" t="str">
        <f t="shared" si="1"/>
        <v/>
      </c>
      <c r="P53" s="188"/>
      <c r="Q53" s="188"/>
      <c r="R53" s="318" t="str">
        <f t="shared" si="2"/>
        <v/>
      </c>
      <c r="S53" s="188"/>
      <c r="T53" s="188"/>
      <c r="U53" s="318" t="str">
        <f t="shared" si="3"/>
        <v/>
      </c>
      <c r="V53" s="188"/>
      <c r="W53" s="188"/>
      <c r="X53" s="318" t="str">
        <f t="shared" si="4"/>
        <v/>
      </c>
      <c r="Y53" s="188"/>
      <c r="Z53" s="188"/>
      <c r="AA53" s="318" t="str">
        <f t="shared" si="5"/>
        <v/>
      </c>
      <c r="AB53" s="131"/>
      <c r="AC53" s="99"/>
      <c r="AD53" s="122"/>
      <c r="AE53" s="99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59"/>
      <c r="AU53" s="59"/>
      <c r="AV53" s="59"/>
      <c r="AW53" s="59"/>
      <c r="AX53" s="59"/>
      <c r="AY53" s="59"/>
      <c r="AZ53" s="59"/>
    </row>
    <row r="54" spans="1:52" ht="16.5">
      <c r="A54" s="314" t="s">
        <v>358</v>
      </c>
      <c r="B54" s="309" t="s">
        <v>108</v>
      </c>
      <c r="C54" s="319">
        <v>3.2</v>
      </c>
      <c r="D54" s="320">
        <v>2.8</v>
      </c>
      <c r="E54" s="321">
        <v>2</v>
      </c>
      <c r="F54" s="322">
        <v>0</v>
      </c>
      <c r="G54" s="322">
        <v>0</v>
      </c>
      <c r="H54" s="323">
        <v>3.5</v>
      </c>
      <c r="I54" s="324">
        <v>664.6</v>
      </c>
      <c r="J54" s="381" t="s">
        <v>180</v>
      </c>
      <c r="K54" s="382"/>
      <c r="L54" s="120" t="str">
        <f t="shared" si="0"/>
        <v/>
      </c>
      <c r="M54" s="373" t="s">
        <v>542</v>
      </c>
      <c r="N54" s="374"/>
      <c r="O54" s="267" t="str">
        <f t="shared" si="1"/>
        <v/>
      </c>
      <c r="P54" s="371" t="s">
        <v>207</v>
      </c>
      <c r="Q54" s="372"/>
      <c r="R54" s="185" t="str">
        <f t="shared" si="2"/>
        <v/>
      </c>
      <c r="S54" s="371" t="s">
        <v>135</v>
      </c>
      <c r="T54" s="372"/>
      <c r="U54" s="185" t="str">
        <f t="shared" si="3"/>
        <v/>
      </c>
      <c r="V54" s="185" t="s">
        <v>1</v>
      </c>
      <c r="W54" s="185"/>
      <c r="X54" s="185" t="str">
        <f t="shared" si="4"/>
        <v/>
      </c>
      <c r="Y54" s="371" t="s">
        <v>543</v>
      </c>
      <c r="Z54" s="372"/>
      <c r="AA54" s="185" t="str">
        <f t="shared" si="5"/>
        <v/>
      </c>
      <c r="AB54" s="130" t="s">
        <v>112</v>
      </c>
      <c r="AC54" s="159"/>
      <c r="AD54" s="138"/>
      <c r="AE54" s="102" t="str">
        <f t="shared" ref="AE54" si="46">A54</f>
        <v>B3</v>
      </c>
      <c r="AF54" s="58" t="str">
        <f>J54</f>
        <v>米粉特餐</v>
      </c>
      <c r="AG54" s="58" t="str">
        <f>J55&amp;" "&amp;J56&amp;" "&amp;J57&amp;" "&amp;J58&amp;" "&amp;J59&amp;" "&amp;J60</f>
        <v xml:space="preserve">米粉     </v>
      </c>
      <c r="AH54" s="58" t="str">
        <f>M54</f>
        <v>油蔥肉燥</v>
      </c>
      <c r="AI54" s="58" t="str">
        <f>M55&amp;" "&amp;M56&amp;" "&amp;M57&amp;" "&amp;M58&amp;" "&amp;M59&amp;" "&amp;M60</f>
        <v xml:space="preserve">豬絞肉 時蔬 乾香菇 紅蔥頭 大蒜 </v>
      </c>
      <c r="AJ54" s="58" t="str">
        <f>P54</f>
        <v>肉絲南瓜</v>
      </c>
      <c r="AK54" s="58" t="str">
        <f>P55&amp;" "&amp;P56&amp;" "&amp;P57&amp;" "&amp;P58&amp;" "&amp;P59&amp;" "&amp;P60</f>
        <v xml:space="preserve">豬後腿肉 南瓜 胡蘿蔔 大蒜  </v>
      </c>
      <c r="AL54" s="58" t="str">
        <f>S54</f>
        <v>滷蛋</v>
      </c>
      <c r="AM54" s="58" t="str">
        <f>S55&amp;" "&amp;S56&amp;" "&amp;S57&amp;" "&amp;S58&amp;" "&amp;S59&amp;" "&amp;S60</f>
        <v xml:space="preserve">蛋 滷包    </v>
      </c>
      <c r="AN54" s="58" t="str">
        <f>V54</f>
        <v>時蔬</v>
      </c>
      <c r="AO54" s="58" t="str">
        <f>V55&amp;" "&amp;V56&amp;" "&amp;V57&amp;" "&amp;V58&amp;" "&amp;V59&amp;" "&amp;V60</f>
        <v xml:space="preserve">時蔬 大蒜    </v>
      </c>
      <c r="AP54" s="58" t="str">
        <f>Y54</f>
        <v>肉羹湯</v>
      </c>
      <c r="AQ54" s="58" t="str">
        <f>Y55&amp;" "&amp;Y56&amp;" "&amp;Y57&amp;" "&amp;Y58&amp;" "&amp;Y59&amp;" "&amp;Y60</f>
        <v xml:space="preserve">雞蛋 脆筍 時蔬 肉羹 乾木耳 </v>
      </c>
      <c r="AR54" s="87" t="str">
        <f>AB54</f>
        <v>點心</v>
      </c>
      <c r="AS54" s="87">
        <f>AC54</f>
        <v>0</v>
      </c>
      <c r="AT54" s="93">
        <f t="shared" ref="AT54" si="47">C54</f>
        <v>3.2</v>
      </c>
      <c r="AU54" s="93">
        <f t="shared" ref="AU54" si="48">H54</f>
        <v>3.5</v>
      </c>
      <c r="AV54" s="93">
        <f t="shared" ref="AV54" si="49">E54</f>
        <v>2</v>
      </c>
      <c r="AW54" s="93">
        <f t="shared" ref="AW54" si="50">D54</f>
        <v>2.8</v>
      </c>
      <c r="AX54" s="93">
        <f t="shared" ref="AX54" si="51">F54</f>
        <v>0</v>
      </c>
      <c r="AY54" s="93">
        <f t="shared" ref="AY54" si="52">G54</f>
        <v>0</v>
      </c>
      <c r="AZ54" s="93">
        <f t="shared" ref="AZ54" si="53">I54</f>
        <v>664.6</v>
      </c>
    </row>
    <row r="55" spans="1:52" ht="16.5">
      <c r="A55" s="315"/>
      <c r="B55" s="306"/>
      <c r="C55" s="325"/>
      <c r="D55" s="325"/>
      <c r="E55" s="326"/>
      <c r="F55" s="325"/>
      <c r="G55" s="325"/>
      <c r="H55" s="327"/>
      <c r="I55" s="328"/>
      <c r="J55" s="304" t="s">
        <v>181</v>
      </c>
      <c r="K55" s="150">
        <v>5</v>
      </c>
      <c r="L55" s="268" t="str">
        <f t="shared" si="0"/>
        <v>公斤</v>
      </c>
      <c r="M55" s="189" t="s">
        <v>172</v>
      </c>
      <c r="N55" s="189">
        <v>6</v>
      </c>
      <c r="O55" s="268" t="str">
        <f t="shared" si="1"/>
        <v>公斤</v>
      </c>
      <c r="P55" s="181" t="s">
        <v>116</v>
      </c>
      <c r="Q55" s="181">
        <v>2</v>
      </c>
      <c r="R55" s="268" t="str">
        <f t="shared" si="2"/>
        <v>公斤</v>
      </c>
      <c r="S55" s="181" t="s">
        <v>151</v>
      </c>
      <c r="T55" s="181">
        <v>5.5</v>
      </c>
      <c r="U55" s="268" t="str">
        <f t="shared" si="3"/>
        <v>公斤</v>
      </c>
      <c r="V55" s="181" t="s">
        <v>1</v>
      </c>
      <c r="W55" s="181">
        <v>7</v>
      </c>
      <c r="X55" s="268" t="str">
        <f t="shared" si="4"/>
        <v>公斤</v>
      </c>
      <c r="Y55" s="181" t="s">
        <v>119</v>
      </c>
      <c r="Z55" s="181">
        <v>0.6</v>
      </c>
      <c r="AA55" s="268" t="str">
        <f t="shared" si="5"/>
        <v>公斤</v>
      </c>
      <c r="AB55" s="110" t="s">
        <v>112</v>
      </c>
      <c r="AC55" s="98"/>
      <c r="AD55" s="139"/>
      <c r="AE55" s="98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59"/>
      <c r="AU55" s="59"/>
      <c r="AV55" s="59"/>
      <c r="AW55" s="59"/>
      <c r="AX55" s="59"/>
      <c r="AY55" s="59"/>
      <c r="AZ55" s="59"/>
    </row>
    <row r="56" spans="1:52" ht="16.5">
      <c r="A56" s="315"/>
      <c r="B56" s="306"/>
      <c r="C56" s="329"/>
      <c r="D56" s="325"/>
      <c r="E56" s="326"/>
      <c r="F56" s="325"/>
      <c r="G56" s="325"/>
      <c r="H56" s="327"/>
      <c r="I56" s="328"/>
      <c r="J56" s="304"/>
      <c r="K56" s="150"/>
      <c r="L56" s="268" t="str">
        <f t="shared" si="0"/>
        <v/>
      </c>
      <c r="M56" s="189" t="s">
        <v>161</v>
      </c>
      <c r="N56" s="189">
        <v>6</v>
      </c>
      <c r="O56" s="268" t="str">
        <f t="shared" si="1"/>
        <v>公斤</v>
      </c>
      <c r="P56" s="181" t="s">
        <v>208</v>
      </c>
      <c r="Q56" s="181">
        <v>6</v>
      </c>
      <c r="R56" s="268" t="str">
        <f t="shared" si="2"/>
        <v>公斤</v>
      </c>
      <c r="S56" s="181" t="s">
        <v>153</v>
      </c>
      <c r="T56" s="181"/>
      <c r="U56" s="268" t="str">
        <f t="shared" si="3"/>
        <v/>
      </c>
      <c r="V56" s="181" t="s">
        <v>117</v>
      </c>
      <c r="W56" s="181">
        <v>0.05</v>
      </c>
      <c r="X56" s="268" t="str">
        <f t="shared" si="4"/>
        <v>公斤</v>
      </c>
      <c r="Y56" s="181" t="s">
        <v>451</v>
      </c>
      <c r="Z56" s="181">
        <v>2</v>
      </c>
      <c r="AA56" s="268" t="str">
        <f t="shared" si="5"/>
        <v>公斤</v>
      </c>
      <c r="AB56" s="124"/>
      <c r="AC56" s="98"/>
      <c r="AD56" s="139"/>
      <c r="AE56" s="98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59"/>
      <c r="AU56" s="59"/>
      <c r="AV56" s="59"/>
      <c r="AW56" s="59"/>
      <c r="AX56" s="59"/>
      <c r="AY56" s="59"/>
      <c r="AZ56" s="59"/>
    </row>
    <row r="57" spans="1:52" ht="16.5">
      <c r="A57" s="315"/>
      <c r="B57" s="306"/>
      <c r="C57" s="325"/>
      <c r="D57" s="325"/>
      <c r="E57" s="326"/>
      <c r="F57" s="325"/>
      <c r="G57" s="325"/>
      <c r="H57" s="327"/>
      <c r="I57" s="328"/>
      <c r="J57" s="304"/>
      <c r="K57" s="150"/>
      <c r="L57" s="268" t="str">
        <f t="shared" si="0"/>
        <v/>
      </c>
      <c r="M57" s="189" t="s">
        <v>141</v>
      </c>
      <c r="N57" s="189">
        <v>0.1</v>
      </c>
      <c r="O57" s="268" t="str">
        <f t="shared" si="1"/>
        <v>公斤</v>
      </c>
      <c r="P57" s="181" t="s">
        <v>160</v>
      </c>
      <c r="Q57" s="181">
        <v>3</v>
      </c>
      <c r="R57" s="268" t="str">
        <f t="shared" si="2"/>
        <v>公斤</v>
      </c>
      <c r="S57" s="181"/>
      <c r="T57" s="181"/>
      <c r="U57" s="268" t="str">
        <f t="shared" si="3"/>
        <v/>
      </c>
      <c r="V57" s="181"/>
      <c r="W57" s="181"/>
      <c r="X57" s="268" t="str">
        <f t="shared" si="4"/>
        <v/>
      </c>
      <c r="Y57" s="181" t="s">
        <v>1</v>
      </c>
      <c r="Z57" s="181">
        <v>2</v>
      </c>
      <c r="AA57" s="268" t="str">
        <f t="shared" si="5"/>
        <v>公斤</v>
      </c>
      <c r="AB57" s="124"/>
      <c r="AC57" s="98"/>
      <c r="AD57" s="139"/>
      <c r="AE57" s="98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59"/>
      <c r="AU57" s="59"/>
      <c r="AV57" s="59"/>
      <c r="AW57" s="59"/>
      <c r="AX57" s="59"/>
      <c r="AY57" s="59"/>
      <c r="AZ57" s="59"/>
    </row>
    <row r="58" spans="1:52" ht="16.5">
      <c r="A58" s="315"/>
      <c r="B58" s="306"/>
      <c r="C58" s="325"/>
      <c r="D58" s="325"/>
      <c r="E58" s="326"/>
      <c r="F58" s="325"/>
      <c r="G58" s="325"/>
      <c r="H58" s="327"/>
      <c r="I58" s="328"/>
      <c r="J58" s="304"/>
      <c r="K58" s="150"/>
      <c r="L58" s="268" t="str">
        <f t="shared" si="0"/>
        <v/>
      </c>
      <c r="M58" s="189" t="s">
        <v>195</v>
      </c>
      <c r="N58" s="189">
        <v>0.01</v>
      </c>
      <c r="O58" s="268" t="str">
        <f t="shared" si="1"/>
        <v>公斤</v>
      </c>
      <c r="P58" s="181" t="s">
        <v>117</v>
      </c>
      <c r="Q58" s="181">
        <v>0.05</v>
      </c>
      <c r="R58" s="268" t="str">
        <f t="shared" si="2"/>
        <v>公斤</v>
      </c>
      <c r="S58" s="181"/>
      <c r="T58" s="181"/>
      <c r="U58" s="268" t="str">
        <f t="shared" si="3"/>
        <v/>
      </c>
      <c r="V58" s="181"/>
      <c r="W58" s="181"/>
      <c r="X58" s="268" t="str">
        <f t="shared" si="4"/>
        <v/>
      </c>
      <c r="Y58" s="181" t="s">
        <v>291</v>
      </c>
      <c r="Z58" s="181">
        <v>1.5</v>
      </c>
      <c r="AA58" s="268" t="str">
        <f t="shared" si="5"/>
        <v>公斤</v>
      </c>
      <c r="AB58" s="124"/>
      <c r="AC58" s="98"/>
      <c r="AD58" s="139"/>
      <c r="AE58" s="98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59"/>
      <c r="AU58" s="59"/>
      <c r="AV58" s="59"/>
      <c r="AW58" s="59"/>
      <c r="AX58" s="59"/>
      <c r="AY58" s="59"/>
      <c r="AZ58" s="59"/>
    </row>
    <row r="59" spans="1:52" ht="16.5">
      <c r="A59" s="315"/>
      <c r="B59" s="306"/>
      <c r="C59" s="325"/>
      <c r="D59" s="325"/>
      <c r="E59" s="326"/>
      <c r="F59" s="325"/>
      <c r="G59" s="325"/>
      <c r="H59" s="327"/>
      <c r="I59" s="328"/>
      <c r="J59" s="304"/>
      <c r="K59" s="150"/>
      <c r="L59" s="268" t="str">
        <f t="shared" si="0"/>
        <v/>
      </c>
      <c r="M59" s="189" t="s">
        <v>117</v>
      </c>
      <c r="N59" s="189">
        <v>0.05</v>
      </c>
      <c r="O59" s="268" t="str">
        <f t="shared" si="1"/>
        <v>公斤</v>
      </c>
      <c r="P59" s="181"/>
      <c r="Q59" s="181"/>
      <c r="R59" s="268" t="str">
        <f t="shared" si="2"/>
        <v/>
      </c>
      <c r="S59" s="181"/>
      <c r="T59" s="181"/>
      <c r="U59" s="268" t="str">
        <f t="shared" si="3"/>
        <v/>
      </c>
      <c r="V59" s="181"/>
      <c r="W59" s="181"/>
      <c r="X59" s="268" t="str">
        <f t="shared" si="4"/>
        <v/>
      </c>
      <c r="Y59" s="181" t="s">
        <v>120</v>
      </c>
      <c r="Z59" s="181">
        <v>0.01</v>
      </c>
      <c r="AA59" s="268" t="str">
        <f t="shared" si="5"/>
        <v>公斤</v>
      </c>
      <c r="AB59" s="124"/>
      <c r="AC59" s="98"/>
      <c r="AD59" s="139"/>
      <c r="AE59" s="98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59"/>
      <c r="AU59" s="59"/>
      <c r="AV59" s="59"/>
      <c r="AW59" s="59"/>
      <c r="AX59" s="59"/>
      <c r="AY59" s="59"/>
      <c r="AZ59" s="59"/>
    </row>
    <row r="60" spans="1:52" ht="17.25" thickBot="1">
      <c r="A60" s="316"/>
      <c r="B60" s="303"/>
      <c r="C60" s="330"/>
      <c r="D60" s="330"/>
      <c r="E60" s="331"/>
      <c r="F60" s="330"/>
      <c r="G60" s="330"/>
      <c r="H60" s="332"/>
      <c r="I60" s="333"/>
      <c r="J60" s="317"/>
      <c r="K60" s="255"/>
      <c r="L60" s="318" t="str">
        <f t="shared" si="0"/>
        <v/>
      </c>
      <c r="M60" s="190"/>
      <c r="N60" s="190"/>
      <c r="O60" s="318" t="str">
        <f t="shared" si="1"/>
        <v/>
      </c>
      <c r="P60" s="188"/>
      <c r="Q60" s="188"/>
      <c r="R60" s="318" t="str">
        <f t="shared" si="2"/>
        <v/>
      </c>
      <c r="S60" s="188"/>
      <c r="T60" s="188"/>
      <c r="U60" s="318" t="str">
        <f t="shared" si="3"/>
        <v/>
      </c>
      <c r="V60" s="188"/>
      <c r="W60" s="188"/>
      <c r="X60" s="318" t="str">
        <f t="shared" si="4"/>
        <v/>
      </c>
      <c r="Y60" s="188"/>
      <c r="Z60" s="188"/>
      <c r="AA60" s="318" t="str">
        <f t="shared" si="5"/>
        <v/>
      </c>
      <c r="AB60" s="131"/>
      <c r="AC60" s="99"/>
      <c r="AD60" s="140"/>
      <c r="AE60" s="99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59"/>
      <c r="AU60" s="59"/>
      <c r="AV60" s="59"/>
      <c r="AW60" s="59"/>
      <c r="AX60" s="59"/>
      <c r="AY60" s="59"/>
      <c r="AZ60" s="59"/>
    </row>
    <row r="61" spans="1:52" ht="16.5">
      <c r="A61" s="314" t="s">
        <v>359</v>
      </c>
      <c r="B61" s="309" t="s">
        <v>108</v>
      </c>
      <c r="C61" s="319">
        <v>5.5</v>
      </c>
      <c r="D61" s="320">
        <v>2.2999999999999998</v>
      </c>
      <c r="E61" s="321">
        <v>2.1</v>
      </c>
      <c r="F61" s="322">
        <v>0</v>
      </c>
      <c r="G61" s="322">
        <v>0</v>
      </c>
      <c r="H61" s="323">
        <v>2.5</v>
      </c>
      <c r="I61" s="324">
        <v>726.2</v>
      </c>
      <c r="J61" s="381" t="s">
        <v>177</v>
      </c>
      <c r="K61" s="382"/>
      <c r="L61" s="120" t="str">
        <f t="shared" si="0"/>
        <v/>
      </c>
      <c r="M61" s="373" t="s">
        <v>170</v>
      </c>
      <c r="N61" s="374"/>
      <c r="O61" s="267" t="str">
        <f t="shared" si="1"/>
        <v/>
      </c>
      <c r="P61" s="371" t="s">
        <v>209</v>
      </c>
      <c r="Q61" s="372"/>
      <c r="R61" s="185" t="str">
        <f t="shared" si="2"/>
        <v/>
      </c>
      <c r="S61" s="371" t="s">
        <v>292</v>
      </c>
      <c r="T61" s="372"/>
      <c r="U61" s="185" t="str">
        <f t="shared" si="3"/>
        <v/>
      </c>
      <c r="V61" s="185" t="s">
        <v>1</v>
      </c>
      <c r="W61" s="185"/>
      <c r="X61" s="185" t="str">
        <f t="shared" si="4"/>
        <v/>
      </c>
      <c r="Y61" s="371" t="s">
        <v>544</v>
      </c>
      <c r="Z61" s="372"/>
      <c r="AA61" s="185" t="str">
        <f t="shared" si="5"/>
        <v/>
      </c>
      <c r="AB61" s="130" t="s">
        <v>112</v>
      </c>
      <c r="AC61" s="159"/>
      <c r="AD61" s="123"/>
      <c r="AE61" s="102" t="str">
        <f t="shared" ref="AE61" si="54">A61</f>
        <v>B4</v>
      </c>
      <c r="AF61" s="58" t="str">
        <f>J61</f>
        <v>糙米飯</v>
      </c>
      <c r="AG61" s="58" t="str">
        <f>J62&amp;" "&amp;J63&amp;" "&amp;J64&amp;" "&amp;J65&amp;" "&amp;J66&amp;" "&amp;J67</f>
        <v xml:space="preserve">米 糙米    </v>
      </c>
      <c r="AH61" s="58" t="str">
        <f>M61</f>
        <v>蘿蔔燒肉</v>
      </c>
      <c r="AI61" s="58" t="str">
        <f>M62&amp;" "&amp;M63&amp;" "&amp;M64&amp;" "&amp;M67&amp;" "&amp;M65&amp;" "&amp;M66</f>
        <v xml:space="preserve">豬後腿肉 白蘿蔔 大蒜  胡蘿蔔 </v>
      </c>
      <c r="AJ61" s="58" t="str">
        <f>P61</f>
        <v>蛋香高麗</v>
      </c>
      <c r="AK61" s="58" t="str">
        <f>P62&amp;" "&amp;P63&amp;" "&amp;P64&amp;" "&amp;P65&amp;" "&amp;P66&amp;" "&amp;P67</f>
        <v xml:space="preserve">雞蛋 甘藍 胡蘿蔔 大蒜  </v>
      </c>
      <c r="AL61" s="58" t="str">
        <f>S61</f>
        <v>三色玉米</v>
      </c>
      <c r="AM61" s="58" t="str">
        <f>S62&amp;" "&amp;S63&amp;" "&amp;S64&amp;" "&amp;S65&amp;" "&amp;S66&amp;" "&amp;S67</f>
        <v xml:space="preserve">玉米粒 馬鈴薯 胡蘿蔔 大蒜 絞肉 </v>
      </c>
      <c r="AN61" s="58" t="str">
        <f>V61</f>
        <v>時蔬</v>
      </c>
      <c r="AO61" s="58" t="str">
        <f>V62&amp;" "&amp;V63&amp;" "&amp;V64&amp;" "&amp;V65&amp;" "&amp;V66&amp;" "&amp;V67</f>
        <v xml:space="preserve">時蔬 大蒜    </v>
      </c>
      <c r="AP61" s="58" t="str">
        <f>Y61</f>
        <v>仙草甜湯</v>
      </c>
      <c r="AQ61" s="58" t="str">
        <f>Y62&amp;" "&amp;Y63&amp;" "&amp;Y64&amp;" "&amp;Y65&amp;" "&amp;Y66&amp;" "&amp;Y67</f>
        <v xml:space="preserve">仙草凍 紅砂糖    </v>
      </c>
      <c r="AR61" s="87" t="str">
        <f>AB61</f>
        <v>點心</v>
      </c>
      <c r="AS61" s="87">
        <f>AC61</f>
        <v>0</v>
      </c>
      <c r="AT61" s="93">
        <f t="shared" ref="AT61" si="55">C61</f>
        <v>5.5</v>
      </c>
      <c r="AU61" s="93">
        <f t="shared" ref="AU61" si="56">H61</f>
        <v>2.5</v>
      </c>
      <c r="AV61" s="93">
        <f t="shared" ref="AV61" si="57">E61</f>
        <v>2.1</v>
      </c>
      <c r="AW61" s="93">
        <f t="shared" ref="AW61" si="58">D61</f>
        <v>2.2999999999999998</v>
      </c>
      <c r="AX61" s="93">
        <f t="shared" ref="AX61" si="59">F61</f>
        <v>0</v>
      </c>
      <c r="AY61" s="93">
        <f t="shared" ref="AY61" si="60">G61</f>
        <v>0</v>
      </c>
      <c r="AZ61" s="93">
        <f t="shared" ref="AZ61" si="61">I61</f>
        <v>726.2</v>
      </c>
    </row>
    <row r="62" spans="1:52" ht="16.5">
      <c r="A62" s="315"/>
      <c r="B62" s="306"/>
      <c r="C62" s="325"/>
      <c r="D62" s="325"/>
      <c r="E62" s="326"/>
      <c r="F62" s="325"/>
      <c r="G62" s="325"/>
      <c r="H62" s="327"/>
      <c r="I62" s="328"/>
      <c r="J62" s="304" t="s">
        <v>115</v>
      </c>
      <c r="K62" s="150">
        <v>7</v>
      </c>
      <c r="L62" s="268" t="str">
        <f t="shared" si="0"/>
        <v>公斤</v>
      </c>
      <c r="M62" s="189" t="s">
        <v>196</v>
      </c>
      <c r="N62" s="189">
        <v>7</v>
      </c>
      <c r="O62" s="268" t="str">
        <f t="shared" si="1"/>
        <v>公斤</v>
      </c>
      <c r="P62" s="181" t="s">
        <v>210</v>
      </c>
      <c r="Q62" s="181">
        <v>1</v>
      </c>
      <c r="R62" s="268" t="str">
        <f t="shared" si="2"/>
        <v>公斤</v>
      </c>
      <c r="S62" s="181" t="s">
        <v>293</v>
      </c>
      <c r="T62" s="181">
        <v>2</v>
      </c>
      <c r="U62" s="268" t="str">
        <f t="shared" si="3"/>
        <v>公斤</v>
      </c>
      <c r="V62" s="181" t="s">
        <v>1</v>
      </c>
      <c r="W62" s="181">
        <v>7</v>
      </c>
      <c r="X62" s="268" t="str">
        <f t="shared" si="4"/>
        <v>公斤</v>
      </c>
      <c r="Y62" s="181" t="s">
        <v>246</v>
      </c>
      <c r="Z62" s="181">
        <v>6</v>
      </c>
      <c r="AA62" s="268" t="str">
        <f t="shared" si="5"/>
        <v>公斤</v>
      </c>
      <c r="AB62" s="110" t="s">
        <v>112</v>
      </c>
      <c r="AC62" s="98"/>
      <c r="AD62" s="121"/>
      <c r="AE62" s="98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59"/>
      <c r="AU62" s="59"/>
      <c r="AV62" s="59"/>
      <c r="AW62" s="59"/>
      <c r="AX62" s="59"/>
      <c r="AY62" s="59"/>
      <c r="AZ62" s="59"/>
    </row>
    <row r="63" spans="1:52" ht="16.5">
      <c r="A63" s="315"/>
      <c r="B63" s="306"/>
      <c r="C63" s="329"/>
      <c r="D63" s="325"/>
      <c r="E63" s="326"/>
      <c r="F63" s="325"/>
      <c r="G63" s="325"/>
      <c r="H63" s="327"/>
      <c r="I63" s="328"/>
      <c r="J63" s="304" t="s">
        <v>178</v>
      </c>
      <c r="K63" s="150">
        <v>3</v>
      </c>
      <c r="L63" s="268" t="str">
        <f t="shared" si="0"/>
        <v>公斤</v>
      </c>
      <c r="M63" s="189" t="s">
        <v>197</v>
      </c>
      <c r="N63" s="189">
        <v>4</v>
      </c>
      <c r="O63" s="268" t="str">
        <f t="shared" si="1"/>
        <v>公斤</v>
      </c>
      <c r="P63" s="181" t="s">
        <v>157</v>
      </c>
      <c r="Q63" s="181">
        <v>6</v>
      </c>
      <c r="R63" s="268" t="str">
        <f t="shared" si="2"/>
        <v>公斤</v>
      </c>
      <c r="S63" s="181" t="s">
        <v>193</v>
      </c>
      <c r="T63" s="181">
        <v>2.5</v>
      </c>
      <c r="U63" s="268" t="str">
        <f t="shared" si="3"/>
        <v>公斤</v>
      </c>
      <c r="V63" s="181" t="s">
        <v>117</v>
      </c>
      <c r="W63" s="181">
        <v>0.05</v>
      </c>
      <c r="X63" s="268" t="str">
        <f t="shared" si="4"/>
        <v>公斤</v>
      </c>
      <c r="Y63" s="181" t="s">
        <v>535</v>
      </c>
      <c r="Z63" s="181">
        <v>2</v>
      </c>
      <c r="AA63" s="268" t="str">
        <f t="shared" si="5"/>
        <v>公斤</v>
      </c>
      <c r="AB63" s="124"/>
      <c r="AC63" s="98"/>
      <c r="AD63" s="121"/>
      <c r="AE63" s="98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59"/>
      <c r="AU63" s="59"/>
      <c r="AV63" s="59"/>
      <c r="AW63" s="59"/>
      <c r="AX63" s="59"/>
      <c r="AY63" s="59"/>
      <c r="AZ63" s="59"/>
    </row>
    <row r="64" spans="1:52" ht="16.5">
      <c r="A64" s="315"/>
      <c r="B64" s="306"/>
      <c r="C64" s="325"/>
      <c r="D64" s="325"/>
      <c r="E64" s="326"/>
      <c r="F64" s="325"/>
      <c r="G64" s="325"/>
      <c r="H64" s="327"/>
      <c r="I64" s="328"/>
      <c r="J64" s="304"/>
      <c r="K64" s="150"/>
      <c r="L64" s="268" t="str">
        <f t="shared" si="0"/>
        <v/>
      </c>
      <c r="M64" s="189" t="s">
        <v>134</v>
      </c>
      <c r="N64" s="189">
        <v>0.05</v>
      </c>
      <c r="O64" s="268" t="str">
        <f t="shared" si="1"/>
        <v>公斤</v>
      </c>
      <c r="P64" s="181" t="s">
        <v>160</v>
      </c>
      <c r="Q64" s="181">
        <v>0.5</v>
      </c>
      <c r="R64" s="268" t="str">
        <f t="shared" si="2"/>
        <v>公斤</v>
      </c>
      <c r="S64" s="181" t="s">
        <v>118</v>
      </c>
      <c r="T64" s="181">
        <v>1</v>
      </c>
      <c r="U64" s="268" t="str">
        <f t="shared" si="3"/>
        <v>公斤</v>
      </c>
      <c r="V64" s="181"/>
      <c r="W64" s="181"/>
      <c r="X64" s="268" t="str">
        <f t="shared" si="4"/>
        <v/>
      </c>
      <c r="Y64" s="181"/>
      <c r="Z64" s="181"/>
      <c r="AA64" s="268" t="str">
        <f t="shared" si="5"/>
        <v/>
      </c>
      <c r="AB64" s="124"/>
      <c r="AC64" s="98"/>
      <c r="AD64" s="121"/>
      <c r="AE64" s="98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59"/>
      <c r="AU64" s="59"/>
      <c r="AV64" s="59"/>
      <c r="AW64" s="59"/>
      <c r="AX64" s="59"/>
      <c r="AY64" s="59"/>
      <c r="AZ64" s="59"/>
    </row>
    <row r="65" spans="1:52" ht="16.5">
      <c r="A65" s="315"/>
      <c r="B65" s="306"/>
      <c r="C65" s="325"/>
      <c r="D65" s="325"/>
      <c r="E65" s="326"/>
      <c r="F65" s="325"/>
      <c r="G65" s="325"/>
      <c r="H65" s="327"/>
      <c r="I65" s="328"/>
      <c r="J65" s="304"/>
      <c r="K65" s="150"/>
      <c r="L65" s="268" t="str">
        <f t="shared" si="0"/>
        <v/>
      </c>
      <c r="M65" s="189" t="s">
        <v>137</v>
      </c>
      <c r="N65" s="189">
        <v>1.5</v>
      </c>
      <c r="O65" s="268" t="str">
        <f t="shared" si="1"/>
        <v>公斤</v>
      </c>
      <c r="P65" s="181" t="s">
        <v>117</v>
      </c>
      <c r="Q65" s="181">
        <v>0.05</v>
      </c>
      <c r="R65" s="268" t="str">
        <f t="shared" si="2"/>
        <v>公斤</v>
      </c>
      <c r="S65" s="181" t="s">
        <v>117</v>
      </c>
      <c r="T65" s="181">
        <v>0.05</v>
      </c>
      <c r="U65" s="268" t="str">
        <f t="shared" si="3"/>
        <v>公斤</v>
      </c>
      <c r="V65" s="181"/>
      <c r="W65" s="181"/>
      <c r="X65" s="268" t="str">
        <f t="shared" si="4"/>
        <v/>
      </c>
      <c r="Y65" s="181"/>
      <c r="Z65" s="181"/>
      <c r="AA65" s="268" t="str">
        <f t="shared" si="5"/>
        <v/>
      </c>
      <c r="AB65" s="124"/>
      <c r="AC65" s="98"/>
      <c r="AD65" s="121"/>
      <c r="AE65" s="98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59"/>
      <c r="AU65" s="59"/>
      <c r="AV65" s="59"/>
      <c r="AW65" s="59"/>
      <c r="AX65" s="59"/>
      <c r="AY65" s="59"/>
      <c r="AZ65" s="59"/>
    </row>
    <row r="66" spans="1:52" ht="16.5">
      <c r="A66" s="315"/>
      <c r="B66" s="306"/>
      <c r="C66" s="325"/>
      <c r="D66" s="325"/>
      <c r="E66" s="326"/>
      <c r="F66" s="325"/>
      <c r="G66" s="325"/>
      <c r="H66" s="327"/>
      <c r="I66" s="328"/>
      <c r="J66" s="304"/>
      <c r="K66" s="150"/>
      <c r="L66" s="268" t="str">
        <f t="shared" si="0"/>
        <v/>
      </c>
      <c r="M66" s="189"/>
      <c r="N66" s="189"/>
      <c r="O66" s="268" t="str">
        <f t="shared" si="1"/>
        <v/>
      </c>
      <c r="P66" s="181"/>
      <c r="Q66" s="181"/>
      <c r="R66" s="268" t="str">
        <f t="shared" si="2"/>
        <v/>
      </c>
      <c r="S66" s="181" t="s">
        <v>339</v>
      </c>
      <c r="T66" s="181">
        <v>1</v>
      </c>
      <c r="U66" s="268" t="str">
        <f t="shared" si="3"/>
        <v>公斤</v>
      </c>
      <c r="V66" s="181"/>
      <c r="W66" s="181"/>
      <c r="X66" s="268" t="str">
        <f t="shared" si="4"/>
        <v/>
      </c>
      <c r="Y66" s="181"/>
      <c r="Z66" s="181"/>
      <c r="AA66" s="268" t="str">
        <f t="shared" si="5"/>
        <v/>
      </c>
      <c r="AB66" s="124"/>
      <c r="AC66" s="98"/>
      <c r="AD66" s="121"/>
      <c r="AE66" s="98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59"/>
      <c r="AU66" s="59"/>
      <c r="AV66" s="59"/>
      <c r="AW66" s="59"/>
      <c r="AX66" s="59"/>
      <c r="AY66" s="59"/>
      <c r="AZ66" s="59"/>
    </row>
    <row r="67" spans="1:52" ht="17.25" thickBot="1">
      <c r="A67" s="316"/>
      <c r="B67" s="303"/>
      <c r="C67" s="330"/>
      <c r="D67" s="330"/>
      <c r="E67" s="331"/>
      <c r="F67" s="330"/>
      <c r="G67" s="330"/>
      <c r="H67" s="332"/>
      <c r="I67" s="333"/>
      <c r="J67" s="317"/>
      <c r="K67" s="255"/>
      <c r="L67" s="318" t="str">
        <f t="shared" si="0"/>
        <v/>
      </c>
      <c r="M67" s="190"/>
      <c r="N67" s="190"/>
      <c r="O67" s="318" t="str">
        <f t="shared" si="1"/>
        <v/>
      </c>
      <c r="P67" s="188"/>
      <c r="Q67" s="188"/>
      <c r="R67" s="318" t="str">
        <f t="shared" si="2"/>
        <v/>
      </c>
      <c r="S67" s="188"/>
      <c r="T67" s="188"/>
      <c r="U67" s="318" t="str">
        <f t="shared" si="3"/>
        <v/>
      </c>
      <c r="V67" s="188"/>
      <c r="W67" s="188"/>
      <c r="X67" s="318" t="str">
        <f t="shared" si="4"/>
        <v/>
      </c>
      <c r="Y67" s="188"/>
      <c r="Z67" s="188"/>
      <c r="AA67" s="318" t="str">
        <f t="shared" si="5"/>
        <v/>
      </c>
      <c r="AB67" s="131"/>
      <c r="AC67" s="99"/>
      <c r="AD67" s="122"/>
      <c r="AE67" s="99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59"/>
      <c r="AU67" s="59"/>
      <c r="AV67" s="59"/>
      <c r="AW67" s="59"/>
      <c r="AX67" s="59"/>
      <c r="AY67" s="59"/>
      <c r="AZ67" s="59"/>
    </row>
    <row r="68" spans="1:52" ht="16.5">
      <c r="A68" s="314" t="s">
        <v>360</v>
      </c>
      <c r="B68" s="309" t="s">
        <v>108</v>
      </c>
      <c r="C68" s="319">
        <v>5.7</v>
      </c>
      <c r="D68" s="320">
        <v>2.2000000000000002</v>
      </c>
      <c r="E68" s="321">
        <v>2.1</v>
      </c>
      <c r="F68" s="322">
        <v>0</v>
      </c>
      <c r="G68" s="322">
        <v>0</v>
      </c>
      <c r="H68" s="323">
        <v>2.2999999999999998</v>
      </c>
      <c r="I68" s="324">
        <v>721.6</v>
      </c>
      <c r="J68" s="381" t="s">
        <v>182</v>
      </c>
      <c r="K68" s="382"/>
      <c r="L68" s="120" t="str">
        <f t="shared" si="0"/>
        <v/>
      </c>
      <c r="M68" s="373" t="s">
        <v>545</v>
      </c>
      <c r="N68" s="374"/>
      <c r="O68" s="267" t="str">
        <f t="shared" si="1"/>
        <v/>
      </c>
      <c r="P68" s="371" t="s">
        <v>211</v>
      </c>
      <c r="Q68" s="372"/>
      <c r="R68" s="185" t="str">
        <f t="shared" si="2"/>
        <v/>
      </c>
      <c r="S68" s="371" t="s">
        <v>149</v>
      </c>
      <c r="T68" s="372"/>
      <c r="U68" s="185" t="str">
        <f t="shared" si="3"/>
        <v/>
      </c>
      <c r="V68" s="185" t="s">
        <v>1</v>
      </c>
      <c r="W68" s="185"/>
      <c r="X68" s="185" t="str">
        <f t="shared" si="4"/>
        <v/>
      </c>
      <c r="Y68" s="371" t="s">
        <v>546</v>
      </c>
      <c r="Z68" s="372"/>
      <c r="AA68" s="185" t="str">
        <f t="shared" si="5"/>
        <v/>
      </c>
      <c r="AB68" s="130" t="s">
        <v>112</v>
      </c>
      <c r="AC68" s="159" t="s">
        <v>138</v>
      </c>
      <c r="AD68" s="138"/>
      <c r="AE68" s="102" t="str">
        <f t="shared" ref="AE68" si="62">A68</f>
        <v>B5</v>
      </c>
      <c r="AF68" s="58" t="str">
        <f>J68</f>
        <v>芝麻飯</v>
      </c>
      <c r="AG68" s="58" t="str">
        <f>J69&amp;" "&amp;J70&amp;" "&amp;J71&amp;" "&amp;J72&amp;" "&amp;J73&amp;" "&amp;J74</f>
        <v xml:space="preserve">米 芝麻(熟)    </v>
      </c>
      <c r="AH68" s="58" t="str">
        <f>M68</f>
        <v>照燒雞</v>
      </c>
      <c r="AI68" s="58" t="str">
        <f>M69&amp;" "&amp;M70&amp;" "&amp;M71&amp;" "&amp;M72&amp;" "&amp;M73&amp;" "&amp;M74</f>
        <v xml:space="preserve">肉雞 洋蔥 胡蘿蔔 醬油 紅砂糖 </v>
      </c>
      <c r="AJ68" s="58" t="str">
        <f>P68</f>
        <v>香炸薯餅</v>
      </c>
      <c r="AK68" s="58" t="str">
        <f>P69&amp;" "&amp;P70&amp;" "&amp;P71&amp;" "&amp;P72&amp;" "&amp;P73&amp;" "&amp;P74</f>
        <v xml:space="preserve">薯餅     </v>
      </c>
      <c r="AL68" s="58" t="str">
        <f>S68</f>
        <v>香滷筍干</v>
      </c>
      <c r="AM68" s="58" t="str">
        <f>S69&amp;" "&amp;S70&amp;" "&amp;S71&amp;" "&amp;S72&amp;" "&amp;S73&amp;" "&amp;S74</f>
        <v xml:space="preserve">麻竹筍干 酸菜    </v>
      </c>
      <c r="AN68" s="58" t="str">
        <f>V68</f>
        <v>時蔬</v>
      </c>
      <c r="AO68" s="58" t="str">
        <f>V69&amp;" "&amp;V70&amp;" "&amp;V71&amp;" "&amp;V72&amp;" "&amp;V73&amp;" "&amp;V74</f>
        <v xml:space="preserve">時蔬 大蒜    </v>
      </c>
      <c r="AP68" s="58" t="str">
        <f>Y68</f>
        <v>味噌湯</v>
      </c>
      <c r="AQ68" s="58" t="str">
        <f>Y69&amp;" "&amp;Y70&amp;" "&amp;Y71&amp;" "&amp;Y72&amp;" "&amp;Y73&amp;" "&amp;Y74</f>
        <v xml:space="preserve">海帶結 味噌 薑 柴魚片 豆腐 </v>
      </c>
      <c r="AR68" s="87" t="str">
        <f>AB68</f>
        <v>點心</v>
      </c>
      <c r="AS68" s="87" t="str">
        <f>AC68</f>
        <v>有機豆奶</v>
      </c>
      <c r="AT68" s="93">
        <f t="shared" ref="AT68" si="63">C68</f>
        <v>5.7</v>
      </c>
      <c r="AU68" s="93">
        <f t="shared" ref="AU68" si="64">H68</f>
        <v>2.2999999999999998</v>
      </c>
      <c r="AV68" s="93">
        <f t="shared" ref="AV68" si="65">E68</f>
        <v>2.1</v>
      </c>
      <c r="AW68" s="93">
        <f t="shared" ref="AW68" si="66">D68</f>
        <v>2.2000000000000002</v>
      </c>
      <c r="AX68" s="93">
        <f t="shared" ref="AX68" si="67">F68</f>
        <v>0</v>
      </c>
      <c r="AY68" s="93">
        <f t="shared" ref="AY68" si="68">G68</f>
        <v>0</v>
      </c>
      <c r="AZ68" s="93">
        <f t="shared" ref="AZ68" si="69">I68</f>
        <v>721.6</v>
      </c>
    </row>
    <row r="69" spans="1:52" ht="16.5">
      <c r="A69" s="315"/>
      <c r="B69" s="306"/>
      <c r="C69" s="325"/>
      <c r="D69" s="325"/>
      <c r="E69" s="326"/>
      <c r="F69" s="325"/>
      <c r="G69" s="325"/>
      <c r="H69" s="327"/>
      <c r="I69" s="328"/>
      <c r="J69" s="304" t="s">
        <v>115</v>
      </c>
      <c r="K69" s="150">
        <v>10</v>
      </c>
      <c r="L69" s="268" t="str">
        <f t="shared" si="0"/>
        <v>公斤</v>
      </c>
      <c r="M69" s="189" t="s">
        <v>164</v>
      </c>
      <c r="N69" s="189">
        <v>9</v>
      </c>
      <c r="O69" s="268" t="str">
        <f t="shared" si="1"/>
        <v>公斤</v>
      </c>
      <c r="P69" s="181" t="s">
        <v>212</v>
      </c>
      <c r="Q69" s="181">
        <v>6</v>
      </c>
      <c r="R69" s="268" t="str">
        <f t="shared" si="2"/>
        <v>公斤</v>
      </c>
      <c r="S69" s="181" t="s">
        <v>166</v>
      </c>
      <c r="T69" s="181">
        <v>5</v>
      </c>
      <c r="U69" s="268" t="str">
        <f t="shared" si="3"/>
        <v>公斤</v>
      </c>
      <c r="V69" s="181" t="s">
        <v>1</v>
      </c>
      <c r="W69" s="181">
        <v>7</v>
      </c>
      <c r="X69" s="268" t="str">
        <f t="shared" si="4"/>
        <v>公斤</v>
      </c>
      <c r="Y69" s="181" t="s">
        <v>147</v>
      </c>
      <c r="Z69" s="181">
        <v>1.5</v>
      </c>
      <c r="AA69" s="268" t="str">
        <f t="shared" si="5"/>
        <v>公斤</v>
      </c>
      <c r="AB69" s="110" t="s">
        <v>112</v>
      </c>
      <c r="AC69" s="98" t="s">
        <v>138</v>
      </c>
      <c r="AD69" s="139"/>
      <c r="AE69" s="98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59"/>
      <c r="AU69" s="59"/>
      <c r="AV69" s="59"/>
      <c r="AW69" s="59"/>
      <c r="AX69" s="59"/>
      <c r="AY69" s="59"/>
      <c r="AZ69" s="59"/>
    </row>
    <row r="70" spans="1:52" ht="16.5">
      <c r="A70" s="315"/>
      <c r="B70" s="306"/>
      <c r="C70" s="329"/>
      <c r="D70" s="325"/>
      <c r="E70" s="326"/>
      <c r="F70" s="325"/>
      <c r="G70" s="325"/>
      <c r="H70" s="327"/>
      <c r="I70" s="328"/>
      <c r="J70" s="304" t="s">
        <v>183</v>
      </c>
      <c r="K70" s="150">
        <v>0.1</v>
      </c>
      <c r="L70" s="268" t="str">
        <f t="shared" ref="L70:L133" si="70">IF(K70,"公斤","")</f>
        <v>公斤</v>
      </c>
      <c r="M70" s="189" t="s">
        <v>299</v>
      </c>
      <c r="N70" s="189">
        <v>3</v>
      </c>
      <c r="O70" s="268" t="str">
        <f t="shared" ref="O70:O133" si="71">IF(N70,"公斤","")</f>
        <v>公斤</v>
      </c>
      <c r="P70" s="181"/>
      <c r="Q70" s="181"/>
      <c r="R70" s="268" t="str">
        <f t="shared" ref="R70:R133" si="72">IF(Q70,"公斤","")</f>
        <v/>
      </c>
      <c r="S70" s="181" t="s">
        <v>168</v>
      </c>
      <c r="T70" s="181">
        <v>1</v>
      </c>
      <c r="U70" s="268" t="str">
        <f t="shared" si="3"/>
        <v>公斤</v>
      </c>
      <c r="V70" s="181" t="s">
        <v>117</v>
      </c>
      <c r="W70" s="181">
        <v>0.05</v>
      </c>
      <c r="X70" s="268" t="str">
        <f t="shared" si="4"/>
        <v>公斤</v>
      </c>
      <c r="Y70" s="181" t="s">
        <v>547</v>
      </c>
      <c r="Z70" s="181">
        <v>0.1</v>
      </c>
      <c r="AA70" s="268" t="str">
        <f t="shared" si="5"/>
        <v>公斤</v>
      </c>
      <c r="AB70" s="124"/>
      <c r="AC70" s="98"/>
      <c r="AD70" s="139"/>
      <c r="AE70" s="98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59"/>
      <c r="AU70" s="59"/>
      <c r="AV70" s="59"/>
      <c r="AW70" s="59"/>
      <c r="AX70" s="59"/>
      <c r="AY70" s="59"/>
      <c r="AZ70" s="59"/>
    </row>
    <row r="71" spans="1:52" ht="16.5">
      <c r="A71" s="315"/>
      <c r="B71" s="306"/>
      <c r="C71" s="325"/>
      <c r="D71" s="325"/>
      <c r="E71" s="326"/>
      <c r="F71" s="325"/>
      <c r="G71" s="325"/>
      <c r="H71" s="327"/>
      <c r="I71" s="328"/>
      <c r="J71" s="304"/>
      <c r="K71" s="150"/>
      <c r="L71" s="268" t="str">
        <f t="shared" si="70"/>
        <v/>
      </c>
      <c r="M71" s="189" t="s">
        <v>118</v>
      </c>
      <c r="N71" s="189">
        <v>0.5</v>
      </c>
      <c r="O71" s="268" t="str">
        <f t="shared" si="71"/>
        <v>公斤</v>
      </c>
      <c r="P71" s="181"/>
      <c r="Q71" s="181"/>
      <c r="R71" s="268" t="str">
        <f t="shared" si="72"/>
        <v/>
      </c>
      <c r="S71" s="181"/>
      <c r="T71" s="181"/>
      <c r="U71" s="268" t="str">
        <f t="shared" ref="U71:U134" si="73">IF(T71,"公斤","")</f>
        <v/>
      </c>
      <c r="V71" s="181"/>
      <c r="W71" s="181"/>
      <c r="X71" s="268" t="str">
        <f t="shared" ref="X71:X134" si="74">IF(W71,"公斤","")</f>
        <v/>
      </c>
      <c r="Y71" s="181" t="s">
        <v>121</v>
      </c>
      <c r="Z71" s="181">
        <v>0.05</v>
      </c>
      <c r="AA71" s="268" t="str">
        <f t="shared" ref="AA71:AA134" si="75">IF(Z71,"公斤","")</f>
        <v>公斤</v>
      </c>
      <c r="AB71" s="124"/>
      <c r="AC71" s="98"/>
      <c r="AD71" s="139"/>
      <c r="AE71" s="98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59"/>
      <c r="AU71" s="59"/>
      <c r="AV71" s="59"/>
      <c r="AW71" s="59"/>
      <c r="AX71" s="59"/>
      <c r="AY71" s="59"/>
      <c r="AZ71" s="59"/>
    </row>
    <row r="72" spans="1:52" ht="16.5">
      <c r="A72" s="315"/>
      <c r="B72" s="306"/>
      <c r="C72" s="325"/>
      <c r="D72" s="325"/>
      <c r="E72" s="326"/>
      <c r="F72" s="325"/>
      <c r="G72" s="325"/>
      <c r="H72" s="327"/>
      <c r="I72" s="328"/>
      <c r="J72" s="304"/>
      <c r="K72" s="150"/>
      <c r="L72" s="268" t="str">
        <f t="shared" si="70"/>
        <v/>
      </c>
      <c r="M72" s="189" t="s">
        <v>198</v>
      </c>
      <c r="N72" s="189"/>
      <c r="O72" s="268" t="str">
        <f t="shared" si="71"/>
        <v/>
      </c>
      <c r="P72" s="181"/>
      <c r="Q72" s="181"/>
      <c r="R72" s="268" t="str">
        <f t="shared" si="72"/>
        <v/>
      </c>
      <c r="S72" s="181"/>
      <c r="T72" s="181"/>
      <c r="U72" s="268" t="str">
        <f t="shared" si="73"/>
        <v/>
      </c>
      <c r="V72" s="181"/>
      <c r="W72" s="181"/>
      <c r="X72" s="268" t="str">
        <f t="shared" si="74"/>
        <v/>
      </c>
      <c r="Y72" s="181" t="s">
        <v>169</v>
      </c>
      <c r="Z72" s="181">
        <v>0.05</v>
      </c>
      <c r="AA72" s="268" t="str">
        <f t="shared" si="75"/>
        <v>公斤</v>
      </c>
      <c r="AB72" s="124"/>
      <c r="AC72" s="98"/>
      <c r="AD72" s="139"/>
      <c r="AE72" s="98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59"/>
      <c r="AU72" s="59"/>
      <c r="AV72" s="59"/>
      <c r="AW72" s="59"/>
      <c r="AX72" s="59"/>
      <c r="AY72" s="59"/>
      <c r="AZ72" s="59"/>
    </row>
    <row r="73" spans="1:52" ht="16.5">
      <c r="A73" s="315"/>
      <c r="B73" s="306"/>
      <c r="C73" s="325"/>
      <c r="D73" s="325"/>
      <c r="E73" s="326"/>
      <c r="F73" s="325"/>
      <c r="G73" s="325"/>
      <c r="H73" s="327"/>
      <c r="I73" s="328"/>
      <c r="J73" s="304"/>
      <c r="K73" s="150"/>
      <c r="L73" s="268" t="str">
        <f t="shared" si="70"/>
        <v/>
      </c>
      <c r="M73" s="189" t="s">
        <v>140</v>
      </c>
      <c r="N73" s="189"/>
      <c r="O73" s="268" t="str">
        <f t="shared" si="71"/>
        <v/>
      </c>
      <c r="P73" s="181"/>
      <c r="Q73" s="181"/>
      <c r="R73" s="268" t="str">
        <f t="shared" si="72"/>
        <v/>
      </c>
      <c r="S73" s="181"/>
      <c r="T73" s="181"/>
      <c r="U73" s="268" t="str">
        <f t="shared" si="73"/>
        <v/>
      </c>
      <c r="V73" s="181"/>
      <c r="W73" s="181"/>
      <c r="X73" s="268" t="str">
        <f t="shared" si="74"/>
        <v/>
      </c>
      <c r="Y73" s="181" t="s">
        <v>282</v>
      </c>
      <c r="Z73" s="181">
        <v>2</v>
      </c>
      <c r="AA73" s="268" t="str">
        <f t="shared" si="75"/>
        <v>公斤</v>
      </c>
      <c r="AB73" s="124"/>
      <c r="AC73" s="98"/>
      <c r="AD73" s="139"/>
      <c r="AE73" s="98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59"/>
      <c r="AU73" s="59"/>
      <c r="AV73" s="59"/>
      <c r="AW73" s="59"/>
      <c r="AX73" s="59"/>
      <c r="AY73" s="59"/>
      <c r="AZ73" s="59"/>
    </row>
    <row r="74" spans="1:52" ht="17.25" thickBot="1">
      <c r="A74" s="316"/>
      <c r="B74" s="303"/>
      <c r="C74" s="330"/>
      <c r="D74" s="330"/>
      <c r="E74" s="331"/>
      <c r="F74" s="330"/>
      <c r="G74" s="330"/>
      <c r="H74" s="332"/>
      <c r="I74" s="333"/>
      <c r="J74" s="317"/>
      <c r="K74" s="255"/>
      <c r="L74" s="318" t="str">
        <f t="shared" si="70"/>
        <v/>
      </c>
      <c r="M74" s="190"/>
      <c r="N74" s="190"/>
      <c r="O74" s="318" t="str">
        <f t="shared" si="71"/>
        <v/>
      </c>
      <c r="P74" s="188"/>
      <c r="Q74" s="188"/>
      <c r="R74" s="318" t="str">
        <f t="shared" si="72"/>
        <v/>
      </c>
      <c r="S74" s="188"/>
      <c r="T74" s="188"/>
      <c r="U74" s="318" t="str">
        <f t="shared" si="73"/>
        <v/>
      </c>
      <c r="V74" s="188"/>
      <c r="W74" s="188"/>
      <c r="X74" s="318" t="str">
        <f t="shared" si="74"/>
        <v/>
      </c>
      <c r="Y74" s="188"/>
      <c r="Z74" s="188"/>
      <c r="AA74" s="318" t="str">
        <f t="shared" si="75"/>
        <v/>
      </c>
      <c r="AB74" s="131"/>
      <c r="AC74" s="99"/>
      <c r="AD74" s="139"/>
      <c r="AE74" s="99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59"/>
      <c r="AU74" s="59"/>
      <c r="AV74" s="59"/>
      <c r="AW74" s="59"/>
      <c r="AX74" s="59"/>
      <c r="AY74" s="59"/>
      <c r="AZ74" s="59"/>
    </row>
    <row r="75" spans="1:52" ht="16.5">
      <c r="A75" s="314" t="s">
        <v>361</v>
      </c>
      <c r="B75" s="309" t="s">
        <v>108</v>
      </c>
      <c r="C75" s="319">
        <v>6</v>
      </c>
      <c r="D75" s="320">
        <v>2.2000000000000002</v>
      </c>
      <c r="E75" s="321">
        <v>2</v>
      </c>
      <c r="F75" s="322">
        <v>0</v>
      </c>
      <c r="G75" s="322">
        <v>0</v>
      </c>
      <c r="H75" s="323">
        <v>2.5</v>
      </c>
      <c r="I75" s="324">
        <v>752.8</v>
      </c>
      <c r="J75" s="381" t="s">
        <v>158</v>
      </c>
      <c r="K75" s="382"/>
      <c r="L75" s="120" t="str">
        <f t="shared" si="70"/>
        <v/>
      </c>
      <c r="M75" s="373" t="s">
        <v>522</v>
      </c>
      <c r="N75" s="374"/>
      <c r="O75" s="267" t="str">
        <f t="shared" si="71"/>
        <v/>
      </c>
      <c r="P75" s="371" t="s">
        <v>294</v>
      </c>
      <c r="Q75" s="372"/>
      <c r="R75" s="185" t="str">
        <f t="shared" si="72"/>
        <v/>
      </c>
      <c r="S75" s="371" t="s">
        <v>295</v>
      </c>
      <c r="T75" s="372"/>
      <c r="U75" s="185" t="str">
        <f t="shared" si="73"/>
        <v/>
      </c>
      <c r="V75" s="185" t="s">
        <v>1</v>
      </c>
      <c r="W75" s="185"/>
      <c r="X75" s="185" t="str">
        <f t="shared" si="74"/>
        <v/>
      </c>
      <c r="Y75" s="371" t="s">
        <v>548</v>
      </c>
      <c r="Z75" s="372"/>
      <c r="AA75" s="185" t="str">
        <f t="shared" si="75"/>
        <v/>
      </c>
      <c r="AB75" s="130" t="s">
        <v>112</v>
      </c>
      <c r="AC75" s="159"/>
      <c r="AD75" s="123"/>
      <c r="AE75" s="102" t="str">
        <f t="shared" ref="AE75" si="76">A75</f>
        <v>C1</v>
      </c>
      <c r="AF75" s="58" t="str">
        <f>J75</f>
        <v>白米飯</v>
      </c>
      <c r="AG75" s="58" t="str">
        <f>J76&amp;" "&amp;J77&amp;" "&amp;J78&amp;" "&amp;J79&amp;" "&amp;J80&amp;" "&amp;J81</f>
        <v xml:space="preserve">米     </v>
      </c>
      <c r="AH75" s="58" t="str">
        <f>M75</f>
        <v>京醬肉片</v>
      </c>
      <c r="AI75" s="58" t="str">
        <f>M76&amp;" "&amp;M77&amp;" "&amp;M78&amp;" "&amp;M79&amp;" "&amp;M80&amp;" "&amp;M81</f>
        <v xml:space="preserve">豬後腿肉 刈薯 甜麵醬   </v>
      </c>
      <c r="AJ75" s="58" t="str">
        <f>P75</f>
        <v>紅仁炒蛋</v>
      </c>
      <c r="AK75" s="58" t="str">
        <f>P76&amp;" "&amp;P77&amp;" "&amp;P78&amp;" "&amp;P79&amp;" "&amp;P80&amp;" "&amp;P81</f>
        <v xml:space="preserve">雞蛋 胡蘿蔔 大蒜   </v>
      </c>
      <c r="AL75" s="58" t="str">
        <f>S75</f>
        <v>泡菜年糕</v>
      </c>
      <c r="AM75" s="58" t="str">
        <f>S76&amp;" "&amp;S77&amp;" "&amp;S78&amp;" "&amp;S79&amp;" "&amp;S80&amp;" "&amp;S81</f>
        <v>胡蘿蔔 年糕 豬後腿肉 時蔬 大蒜 韓式泡菜</v>
      </c>
      <c r="AN75" s="58" t="str">
        <f>V75</f>
        <v>時蔬</v>
      </c>
      <c r="AO75" s="58" t="str">
        <f>V76&amp;" "&amp;V77&amp;" "&amp;V78&amp;" "&amp;V79&amp;" "&amp;V80&amp;" "&amp;V81</f>
        <v xml:space="preserve">時蔬 大蒜    </v>
      </c>
      <c r="AP75" s="58" t="str">
        <f>Y75</f>
        <v>針菇蔬湯</v>
      </c>
      <c r="AQ75" s="58" t="str">
        <f>Y76&amp;" "&amp;Y77&amp;" "&amp;Y78&amp;" "&amp;Y79&amp;" "&amp;Y80&amp;" "&amp;Y81</f>
        <v xml:space="preserve">金針菇 時蔬 薑 大骨  </v>
      </c>
      <c r="AR75" s="87" t="str">
        <f>AB75</f>
        <v>點心</v>
      </c>
      <c r="AS75" s="87">
        <f>AC75</f>
        <v>0</v>
      </c>
      <c r="AT75" s="93">
        <f t="shared" ref="AT75" si="77">C75</f>
        <v>6</v>
      </c>
      <c r="AU75" s="93">
        <f t="shared" ref="AU75" si="78">H75</f>
        <v>2.5</v>
      </c>
      <c r="AV75" s="93">
        <f t="shared" ref="AV75" si="79">E75</f>
        <v>2</v>
      </c>
      <c r="AW75" s="93">
        <f t="shared" ref="AW75" si="80">D75</f>
        <v>2.2000000000000002</v>
      </c>
      <c r="AX75" s="93">
        <f t="shared" ref="AX75" si="81">F75</f>
        <v>0</v>
      </c>
      <c r="AY75" s="93">
        <f t="shared" ref="AY75" si="82">G75</f>
        <v>0</v>
      </c>
      <c r="AZ75" s="93">
        <f t="shared" ref="AZ75" si="83">I75</f>
        <v>752.8</v>
      </c>
    </row>
    <row r="76" spans="1:52" ht="16.5">
      <c r="A76" s="315"/>
      <c r="B76" s="306"/>
      <c r="C76" s="325"/>
      <c r="D76" s="325"/>
      <c r="E76" s="326"/>
      <c r="F76" s="325"/>
      <c r="G76" s="325"/>
      <c r="H76" s="327"/>
      <c r="I76" s="328"/>
      <c r="J76" s="304" t="s">
        <v>115</v>
      </c>
      <c r="K76" s="150">
        <v>10</v>
      </c>
      <c r="L76" s="268" t="str">
        <f t="shared" si="70"/>
        <v>公斤</v>
      </c>
      <c r="M76" s="189" t="s">
        <v>116</v>
      </c>
      <c r="N76" s="189">
        <v>6</v>
      </c>
      <c r="O76" s="268" t="str">
        <f t="shared" si="71"/>
        <v>公斤</v>
      </c>
      <c r="P76" s="181" t="s">
        <v>119</v>
      </c>
      <c r="Q76" s="181">
        <v>2</v>
      </c>
      <c r="R76" s="268" t="str">
        <f t="shared" si="72"/>
        <v>公斤</v>
      </c>
      <c r="S76" s="181" t="s">
        <v>118</v>
      </c>
      <c r="T76" s="181">
        <v>0.5</v>
      </c>
      <c r="U76" s="268" t="str">
        <f t="shared" si="73"/>
        <v>公斤</v>
      </c>
      <c r="V76" s="181" t="s">
        <v>1</v>
      </c>
      <c r="W76" s="181">
        <v>7</v>
      </c>
      <c r="X76" s="268" t="str">
        <f t="shared" si="74"/>
        <v>公斤</v>
      </c>
      <c r="Y76" s="181" t="s">
        <v>248</v>
      </c>
      <c r="Z76" s="181">
        <v>1</v>
      </c>
      <c r="AA76" s="268" t="str">
        <f t="shared" si="75"/>
        <v>公斤</v>
      </c>
      <c r="AB76" s="110" t="s">
        <v>112</v>
      </c>
      <c r="AC76" s="98"/>
      <c r="AD76" s="121"/>
      <c r="AE76" s="98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59"/>
      <c r="AU76" s="59"/>
      <c r="AV76" s="59"/>
      <c r="AW76" s="59"/>
      <c r="AX76" s="59"/>
      <c r="AY76" s="59"/>
      <c r="AZ76" s="59"/>
    </row>
    <row r="77" spans="1:52" ht="16.5">
      <c r="A77" s="315"/>
      <c r="B77" s="306"/>
      <c r="C77" s="329"/>
      <c r="D77" s="325"/>
      <c r="E77" s="326"/>
      <c r="F77" s="325"/>
      <c r="G77" s="325"/>
      <c r="H77" s="327"/>
      <c r="I77" s="328"/>
      <c r="J77" s="304"/>
      <c r="K77" s="150"/>
      <c r="L77" s="268" t="str">
        <f t="shared" si="70"/>
        <v/>
      </c>
      <c r="M77" s="189" t="s">
        <v>523</v>
      </c>
      <c r="N77" s="189">
        <v>3</v>
      </c>
      <c r="O77" s="268" t="str">
        <f t="shared" si="71"/>
        <v>公斤</v>
      </c>
      <c r="P77" s="181" t="s">
        <v>118</v>
      </c>
      <c r="Q77" s="181">
        <v>4</v>
      </c>
      <c r="R77" s="268" t="str">
        <f t="shared" si="72"/>
        <v>公斤</v>
      </c>
      <c r="S77" s="181" t="s">
        <v>142</v>
      </c>
      <c r="T77" s="181">
        <v>3</v>
      </c>
      <c r="U77" s="268" t="str">
        <f t="shared" si="73"/>
        <v>公斤</v>
      </c>
      <c r="V77" s="181" t="s">
        <v>117</v>
      </c>
      <c r="W77" s="181">
        <v>0.05</v>
      </c>
      <c r="X77" s="268" t="str">
        <f t="shared" si="74"/>
        <v>公斤</v>
      </c>
      <c r="Y77" s="181" t="s">
        <v>161</v>
      </c>
      <c r="Z77" s="181">
        <v>2</v>
      </c>
      <c r="AA77" s="268" t="str">
        <f t="shared" si="75"/>
        <v>公斤</v>
      </c>
      <c r="AB77" s="124"/>
      <c r="AC77" s="98"/>
      <c r="AD77" s="121"/>
      <c r="AE77" s="98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59"/>
      <c r="AU77" s="59"/>
      <c r="AV77" s="59"/>
      <c r="AW77" s="59"/>
      <c r="AX77" s="59"/>
      <c r="AY77" s="59"/>
      <c r="AZ77" s="59"/>
    </row>
    <row r="78" spans="1:52" ht="16.5">
      <c r="A78" s="315"/>
      <c r="B78" s="306"/>
      <c r="C78" s="325"/>
      <c r="D78" s="325"/>
      <c r="E78" s="326"/>
      <c r="F78" s="325"/>
      <c r="G78" s="325"/>
      <c r="H78" s="327"/>
      <c r="I78" s="328"/>
      <c r="J78" s="304"/>
      <c r="K78" s="150"/>
      <c r="L78" s="268" t="str">
        <f t="shared" si="70"/>
        <v/>
      </c>
      <c r="M78" s="189" t="s">
        <v>416</v>
      </c>
      <c r="N78" s="189"/>
      <c r="O78" s="268" t="str">
        <f t="shared" si="71"/>
        <v/>
      </c>
      <c r="P78" s="181" t="s">
        <v>224</v>
      </c>
      <c r="Q78" s="181">
        <v>0.05</v>
      </c>
      <c r="R78" s="268" t="str">
        <f t="shared" si="72"/>
        <v>公斤</v>
      </c>
      <c r="S78" s="181" t="s">
        <v>116</v>
      </c>
      <c r="T78" s="181">
        <v>1</v>
      </c>
      <c r="U78" s="268" t="str">
        <f t="shared" si="73"/>
        <v>公斤</v>
      </c>
      <c r="V78" s="181"/>
      <c r="W78" s="181"/>
      <c r="X78" s="268" t="str">
        <f t="shared" si="74"/>
        <v/>
      </c>
      <c r="Y78" s="181" t="s">
        <v>121</v>
      </c>
      <c r="Z78" s="181">
        <v>0.05</v>
      </c>
      <c r="AA78" s="268" t="str">
        <f t="shared" si="75"/>
        <v>公斤</v>
      </c>
      <c r="AB78" s="124"/>
      <c r="AC78" s="98"/>
      <c r="AD78" s="121"/>
      <c r="AE78" s="98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59"/>
      <c r="AU78" s="59"/>
      <c r="AV78" s="59"/>
      <c r="AW78" s="59"/>
      <c r="AX78" s="59"/>
      <c r="AY78" s="59"/>
      <c r="AZ78" s="59"/>
    </row>
    <row r="79" spans="1:52" ht="16.5">
      <c r="A79" s="315"/>
      <c r="B79" s="306"/>
      <c r="C79" s="325"/>
      <c r="D79" s="325"/>
      <c r="E79" s="326"/>
      <c r="F79" s="325"/>
      <c r="G79" s="325"/>
      <c r="H79" s="327"/>
      <c r="I79" s="328"/>
      <c r="J79" s="304"/>
      <c r="K79" s="150"/>
      <c r="L79" s="268" t="str">
        <f t="shared" si="70"/>
        <v/>
      </c>
      <c r="M79" s="189"/>
      <c r="N79" s="189"/>
      <c r="O79" s="268" t="str">
        <f t="shared" si="71"/>
        <v/>
      </c>
      <c r="P79" s="181"/>
      <c r="Q79" s="181"/>
      <c r="R79" s="268" t="str">
        <f t="shared" si="72"/>
        <v/>
      </c>
      <c r="S79" s="181" t="s">
        <v>1</v>
      </c>
      <c r="T79" s="181">
        <v>2</v>
      </c>
      <c r="U79" s="268" t="str">
        <f t="shared" si="73"/>
        <v>公斤</v>
      </c>
      <c r="V79" s="181"/>
      <c r="W79" s="181"/>
      <c r="X79" s="268" t="str">
        <f t="shared" si="74"/>
        <v/>
      </c>
      <c r="Y79" s="181" t="s">
        <v>131</v>
      </c>
      <c r="Z79" s="181">
        <v>1</v>
      </c>
      <c r="AA79" s="268" t="str">
        <f t="shared" si="75"/>
        <v>公斤</v>
      </c>
      <c r="AB79" s="124"/>
      <c r="AC79" s="98"/>
      <c r="AD79" s="121"/>
      <c r="AE79" s="98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59"/>
      <c r="AU79" s="59"/>
      <c r="AV79" s="59"/>
      <c r="AW79" s="59"/>
      <c r="AX79" s="59"/>
      <c r="AY79" s="59"/>
      <c r="AZ79" s="59"/>
    </row>
    <row r="80" spans="1:52" ht="16.5">
      <c r="A80" s="315"/>
      <c r="B80" s="306"/>
      <c r="C80" s="325"/>
      <c r="D80" s="325"/>
      <c r="E80" s="326"/>
      <c r="F80" s="325"/>
      <c r="G80" s="325"/>
      <c r="H80" s="327"/>
      <c r="I80" s="328"/>
      <c r="J80" s="304"/>
      <c r="K80" s="150"/>
      <c r="L80" s="268" t="str">
        <f t="shared" si="70"/>
        <v/>
      </c>
      <c r="M80" s="189"/>
      <c r="N80" s="189"/>
      <c r="O80" s="268" t="str">
        <f t="shared" si="71"/>
        <v/>
      </c>
      <c r="P80" s="181"/>
      <c r="Q80" s="181"/>
      <c r="R80" s="268" t="str">
        <f t="shared" si="72"/>
        <v/>
      </c>
      <c r="S80" s="181" t="s">
        <v>117</v>
      </c>
      <c r="T80" s="181">
        <v>0.05</v>
      </c>
      <c r="U80" s="268" t="str">
        <f t="shared" si="73"/>
        <v>公斤</v>
      </c>
      <c r="V80" s="181"/>
      <c r="W80" s="181"/>
      <c r="X80" s="268" t="str">
        <f t="shared" si="74"/>
        <v/>
      </c>
      <c r="Y80" s="181"/>
      <c r="Z80" s="181"/>
      <c r="AA80" s="268" t="str">
        <f t="shared" si="75"/>
        <v/>
      </c>
      <c r="AB80" s="124"/>
      <c r="AC80" s="98"/>
      <c r="AD80" s="121"/>
      <c r="AE80" s="98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59"/>
      <c r="AU80" s="59"/>
      <c r="AV80" s="59"/>
      <c r="AW80" s="59"/>
      <c r="AX80" s="59"/>
      <c r="AY80" s="59"/>
      <c r="AZ80" s="59"/>
    </row>
    <row r="81" spans="1:52" ht="17.25" thickBot="1">
      <c r="A81" s="316"/>
      <c r="B81" s="306"/>
      <c r="C81" s="325"/>
      <c r="D81" s="325"/>
      <c r="E81" s="326"/>
      <c r="F81" s="325"/>
      <c r="G81" s="325"/>
      <c r="H81" s="327"/>
      <c r="I81" s="328"/>
      <c r="J81" s="317"/>
      <c r="K81" s="255"/>
      <c r="L81" s="318" t="str">
        <f t="shared" si="70"/>
        <v/>
      </c>
      <c r="M81" s="190"/>
      <c r="N81" s="190"/>
      <c r="O81" s="318" t="str">
        <f t="shared" si="71"/>
        <v/>
      </c>
      <c r="P81" s="188"/>
      <c r="Q81" s="188"/>
      <c r="R81" s="318" t="str">
        <f t="shared" si="72"/>
        <v/>
      </c>
      <c r="S81" s="188" t="s">
        <v>229</v>
      </c>
      <c r="T81" s="188">
        <v>1</v>
      </c>
      <c r="U81" s="318" t="str">
        <f t="shared" si="73"/>
        <v>公斤</v>
      </c>
      <c r="V81" s="188"/>
      <c r="W81" s="188"/>
      <c r="X81" s="318" t="str">
        <f t="shared" si="74"/>
        <v/>
      </c>
      <c r="Y81" s="188"/>
      <c r="Z81" s="188"/>
      <c r="AA81" s="318" t="str">
        <f t="shared" si="75"/>
        <v/>
      </c>
      <c r="AB81" s="131"/>
      <c r="AC81" s="99"/>
      <c r="AD81" s="122"/>
      <c r="AE81" s="99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59"/>
      <c r="AU81" s="59"/>
      <c r="AV81" s="59"/>
      <c r="AW81" s="59"/>
      <c r="AX81" s="59"/>
      <c r="AY81" s="59"/>
      <c r="AZ81" s="59"/>
    </row>
    <row r="82" spans="1:52" ht="16.5">
      <c r="A82" s="337" t="s">
        <v>362</v>
      </c>
      <c r="B82" s="337" t="s">
        <v>108</v>
      </c>
      <c r="C82" s="319">
        <v>5</v>
      </c>
      <c r="D82" s="320">
        <v>2.5</v>
      </c>
      <c r="E82" s="321">
        <v>2.2000000000000002</v>
      </c>
      <c r="F82" s="322">
        <v>0</v>
      </c>
      <c r="G82" s="322">
        <v>0</v>
      </c>
      <c r="H82" s="343">
        <v>2.8</v>
      </c>
      <c r="I82" s="324">
        <v>723.9</v>
      </c>
      <c r="J82" s="381" t="s">
        <v>177</v>
      </c>
      <c r="K82" s="382"/>
      <c r="L82" s="120" t="str">
        <f t="shared" si="70"/>
        <v/>
      </c>
      <c r="M82" s="375" t="s">
        <v>572</v>
      </c>
      <c r="N82" s="376"/>
      <c r="O82" s="267" t="str">
        <f t="shared" si="71"/>
        <v/>
      </c>
      <c r="P82" s="371" t="s">
        <v>296</v>
      </c>
      <c r="Q82" s="372"/>
      <c r="R82" s="185" t="str">
        <f t="shared" si="72"/>
        <v/>
      </c>
      <c r="S82" s="371" t="s">
        <v>215</v>
      </c>
      <c r="T82" s="372"/>
      <c r="U82" s="185" t="str">
        <f t="shared" si="73"/>
        <v/>
      </c>
      <c r="V82" s="185" t="s">
        <v>1</v>
      </c>
      <c r="W82" s="185"/>
      <c r="X82" s="185" t="str">
        <f t="shared" si="74"/>
        <v/>
      </c>
      <c r="Y82" s="371" t="s">
        <v>171</v>
      </c>
      <c r="Z82" s="372"/>
      <c r="AA82" s="185" t="str">
        <f t="shared" si="75"/>
        <v/>
      </c>
      <c r="AB82" s="130" t="s">
        <v>112</v>
      </c>
      <c r="AC82" s="159"/>
      <c r="AD82" s="123" t="s">
        <v>138</v>
      </c>
      <c r="AE82" s="102" t="str">
        <f t="shared" ref="AE82" si="84">A82</f>
        <v>C2</v>
      </c>
      <c r="AF82" s="58" t="str">
        <f>J82</f>
        <v>糙米飯</v>
      </c>
      <c r="AG82" s="58" t="str">
        <f>J83&amp;" "&amp;J84&amp;" "&amp;J85&amp;" "&amp;J86&amp;" "&amp;J87&amp;" "&amp;J88</f>
        <v xml:space="preserve">米 糙米    </v>
      </c>
      <c r="AH82" s="58" t="str">
        <f>M82</f>
        <v>麥克雞塊</v>
      </c>
      <c r="AI82" s="58" t="str">
        <f>M83&amp;" "&amp;M84&amp;" "&amp;M85&amp;" "&amp;M86&amp;" "&amp;M87&amp;" "&amp;M88</f>
        <v xml:space="preserve">雞塊     </v>
      </c>
      <c r="AJ82" s="58" t="str">
        <f>P82</f>
        <v>番茄豆腐</v>
      </c>
      <c r="AK82" s="58" t="str">
        <f>P83&amp;" "&amp;P84&amp;" "&amp;P85&amp;" "&amp;P86&amp;" "&amp;P87&amp;" "&amp;P88</f>
        <v xml:space="preserve">豆腐 蕃茄 洋蔥 大蒜  </v>
      </c>
      <c r="AL82" s="58" t="str">
        <f>S82</f>
        <v>白菜滷</v>
      </c>
      <c r="AM82" s="58" t="str">
        <f>S83&amp;" "&amp;S84&amp;" "&amp;S85&amp;" "&amp;S86&amp;" "&amp;S87&amp;" "&amp;S88</f>
        <v xml:space="preserve">大蒜 結球白菜 乾香菇 胡蘿蔔 豬後腿肉 </v>
      </c>
      <c r="AN82" s="58" t="str">
        <f>V82</f>
        <v>時蔬</v>
      </c>
      <c r="AO82" s="58" t="str">
        <f>V83&amp;" "&amp;V84&amp;" "&amp;V85&amp;" "&amp;V86&amp;" "&amp;V87&amp;" "&amp;V88</f>
        <v xml:space="preserve">時蔬 大蒜    </v>
      </c>
      <c r="AP82" s="58" t="str">
        <f>Y82</f>
        <v>紫菜蛋花湯</v>
      </c>
      <c r="AQ82" s="58" t="str">
        <f>Y83&amp;" "&amp;Y84&amp;" "&amp;Y85&amp;" "&amp;Y86&amp;" "&amp;Y87&amp;" "&amp;Y88</f>
        <v xml:space="preserve">紫菜 雞蛋 薑   </v>
      </c>
      <c r="AR82" s="87" t="str">
        <f>AB82</f>
        <v>點心</v>
      </c>
      <c r="AS82" s="87">
        <f>AC82</f>
        <v>0</v>
      </c>
      <c r="AT82" s="93">
        <f t="shared" ref="AT82" si="85">C82</f>
        <v>5</v>
      </c>
      <c r="AU82" s="93">
        <f t="shared" ref="AU82" si="86">H82</f>
        <v>2.8</v>
      </c>
      <c r="AV82" s="93">
        <f t="shared" ref="AV82" si="87">E82</f>
        <v>2.2000000000000002</v>
      </c>
      <c r="AW82" s="93">
        <f t="shared" ref="AW82" si="88">D82</f>
        <v>2.5</v>
      </c>
      <c r="AX82" s="93">
        <f t="shared" ref="AX82" si="89">F82</f>
        <v>0</v>
      </c>
      <c r="AY82" s="93">
        <f t="shared" ref="AY82" si="90">G82</f>
        <v>0</v>
      </c>
      <c r="AZ82" s="93">
        <f t="shared" ref="AZ82" si="91">I82</f>
        <v>723.9</v>
      </c>
    </row>
    <row r="83" spans="1:52" ht="16.5">
      <c r="A83" s="338"/>
      <c r="B83" s="338"/>
      <c r="C83" s="325"/>
      <c r="D83" s="325"/>
      <c r="E83" s="326"/>
      <c r="F83" s="325"/>
      <c r="G83" s="325"/>
      <c r="H83" s="327"/>
      <c r="I83" s="328"/>
      <c r="J83" s="304" t="s">
        <v>115</v>
      </c>
      <c r="K83" s="150">
        <v>7</v>
      </c>
      <c r="L83" s="268" t="str">
        <f t="shared" si="70"/>
        <v>公斤</v>
      </c>
      <c r="M83" s="270" t="s">
        <v>573</v>
      </c>
      <c r="N83" s="270">
        <v>6.5</v>
      </c>
      <c r="O83" s="268" t="str">
        <f t="shared" si="71"/>
        <v>公斤</v>
      </c>
      <c r="P83" s="181" t="s">
        <v>297</v>
      </c>
      <c r="Q83" s="181">
        <v>5</v>
      </c>
      <c r="R83" s="268" t="str">
        <f t="shared" si="72"/>
        <v>公斤</v>
      </c>
      <c r="S83" s="181" t="s">
        <v>117</v>
      </c>
      <c r="T83" s="181">
        <v>0.05</v>
      </c>
      <c r="U83" s="268" t="str">
        <f t="shared" si="73"/>
        <v>公斤</v>
      </c>
      <c r="V83" s="181" t="s">
        <v>1</v>
      </c>
      <c r="W83" s="181">
        <v>7</v>
      </c>
      <c r="X83" s="268" t="str">
        <f t="shared" si="74"/>
        <v>公斤</v>
      </c>
      <c r="Y83" s="181" t="s">
        <v>298</v>
      </c>
      <c r="Z83" s="181">
        <v>1</v>
      </c>
      <c r="AA83" s="268" t="str">
        <f t="shared" si="75"/>
        <v>公斤</v>
      </c>
      <c r="AB83" s="110" t="s">
        <v>112</v>
      </c>
      <c r="AC83" s="98"/>
      <c r="AD83" s="121" t="s">
        <v>138</v>
      </c>
      <c r="AE83" s="98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59"/>
      <c r="AU83" s="59"/>
      <c r="AV83" s="59"/>
      <c r="AW83" s="59"/>
      <c r="AX83" s="59"/>
      <c r="AY83" s="59"/>
      <c r="AZ83" s="59"/>
    </row>
    <row r="84" spans="1:52" ht="16.5">
      <c r="A84" s="338"/>
      <c r="B84" s="338"/>
      <c r="C84" s="329"/>
      <c r="D84" s="325"/>
      <c r="E84" s="326"/>
      <c r="F84" s="325"/>
      <c r="G84" s="325"/>
      <c r="H84" s="327"/>
      <c r="I84" s="328"/>
      <c r="J84" s="304" t="s">
        <v>178</v>
      </c>
      <c r="K84" s="150">
        <v>3</v>
      </c>
      <c r="L84" s="268" t="str">
        <f t="shared" si="70"/>
        <v>公斤</v>
      </c>
      <c r="M84" s="270"/>
      <c r="N84" s="270"/>
      <c r="O84" s="268" t="str">
        <f t="shared" si="71"/>
        <v/>
      </c>
      <c r="P84" s="181" t="s">
        <v>187</v>
      </c>
      <c r="Q84" s="181">
        <v>1.5</v>
      </c>
      <c r="R84" s="268" t="str">
        <f t="shared" si="72"/>
        <v>公斤</v>
      </c>
      <c r="S84" s="181" t="s">
        <v>163</v>
      </c>
      <c r="T84" s="181">
        <v>6.5</v>
      </c>
      <c r="U84" s="268" t="str">
        <f t="shared" si="73"/>
        <v>公斤</v>
      </c>
      <c r="V84" s="181" t="s">
        <v>117</v>
      </c>
      <c r="W84" s="181">
        <v>0.05</v>
      </c>
      <c r="X84" s="268" t="str">
        <f t="shared" si="74"/>
        <v>公斤</v>
      </c>
      <c r="Y84" s="181" t="s">
        <v>210</v>
      </c>
      <c r="Z84" s="181">
        <v>0.7</v>
      </c>
      <c r="AA84" s="268" t="str">
        <f t="shared" si="75"/>
        <v>公斤</v>
      </c>
      <c r="AB84" s="124"/>
      <c r="AC84" s="98"/>
      <c r="AD84" s="121"/>
      <c r="AE84" s="98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59"/>
      <c r="AU84" s="59"/>
      <c r="AV84" s="59"/>
      <c r="AW84" s="59"/>
      <c r="AX84" s="59"/>
      <c r="AY84" s="59"/>
      <c r="AZ84" s="59"/>
    </row>
    <row r="85" spans="1:52" ht="16.5">
      <c r="A85" s="338"/>
      <c r="B85" s="338"/>
      <c r="C85" s="325"/>
      <c r="D85" s="325"/>
      <c r="E85" s="326"/>
      <c r="F85" s="325"/>
      <c r="G85" s="325"/>
      <c r="H85" s="327"/>
      <c r="I85" s="328"/>
      <c r="J85" s="304"/>
      <c r="K85" s="150"/>
      <c r="L85" s="268" t="str">
        <f t="shared" si="70"/>
        <v/>
      </c>
      <c r="M85" s="270"/>
      <c r="N85" s="270"/>
      <c r="O85" s="268" t="str">
        <f t="shared" si="71"/>
        <v/>
      </c>
      <c r="P85" s="181" t="s">
        <v>299</v>
      </c>
      <c r="Q85" s="181">
        <v>1.5</v>
      </c>
      <c r="R85" s="268" t="str">
        <f t="shared" si="72"/>
        <v>公斤</v>
      </c>
      <c r="S85" s="181" t="s">
        <v>141</v>
      </c>
      <c r="T85" s="181">
        <v>0.01</v>
      </c>
      <c r="U85" s="268" t="str">
        <f t="shared" si="73"/>
        <v>公斤</v>
      </c>
      <c r="V85" s="181"/>
      <c r="W85" s="181"/>
      <c r="X85" s="268" t="str">
        <f t="shared" si="74"/>
        <v/>
      </c>
      <c r="Y85" s="181" t="s">
        <v>121</v>
      </c>
      <c r="Z85" s="181">
        <v>0.05</v>
      </c>
      <c r="AA85" s="268" t="str">
        <f t="shared" si="75"/>
        <v>公斤</v>
      </c>
      <c r="AB85" s="124"/>
      <c r="AC85" s="98"/>
      <c r="AD85" s="121"/>
      <c r="AE85" s="98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59"/>
      <c r="AU85" s="59"/>
      <c r="AV85" s="59"/>
      <c r="AW85" s="59"/>
      <c r="AX85" s="59"/>
      <c r="AY85" s="59"/>
      <c r="AZ85" s="59"/>
    </row>
    <row r="86" spans="1:52" ht="16.5">
      <c r="A86" s="338"/>
      <c r="B86" s="338"/>
      <c r="C86" s="325"/>
      <c r="D86" s="325"/>
      <c r="E86" s="326"/>
      <c r="F86" s="325"/>
      <c r="G86" s="325"/>
      <c r="H86" s="327"/>
      <c r="I86" s="328"/>
      <c r="J86" s="304"/>
      <c r="K86" s="150"/>
      <c r="L86" s="268" t="str">
        <f t="shared" si="70"/>
        <v/>
      </c>
      <c r="M86" s="270"/>
      <c r="N86" s="270"/>
      <c r="O86" s="268" t="str">
        <f t="shared" si="71"/>
        <v/>
      </c>
      <c r="P86" s="181" t="s">
        <v>224</v>
      </c>
      <c r="Q86" s="181">
        <v>0.05</v>
      </c>
      <c r="R86" s="268" t="str">
        <f t="shared" si="72"/>
        <v>公斤</v>
      </c>
      <c r="S86" s="181" t="s">
        <v>118</v>
      </c>
      <c r="T86" s="181">
        <v>0.5</v>
      </c>
      <c r="U86" s="268" t="str">
        <f t="shared" si="73"/>
        <v>公斤</v>
      </c>
      <c r="V86" s="181"/>
      <c r="W86" s="181"/>
      <c r="X86" s="268" t="str">
        <f t="shared" si="74"/>
        <v/>
      </c>
      <c r="Y86" s="181"/>
      <c r="Z86" s="181"/>
      <c r="AA86" s="268" t="str">
        <f t="shared" si="75"/>
        <v/>
      </c>
      <c r="AB86" s="124"/>
      <c r="AC86" s="98"/>
      <c r="AD86" s="121"/>
      <c r="AE86" s="98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59"/>
      <c r="AU86" s="59"/>
      <c r="AV86" s="59"/>
      <c r="AW86" s="59"/>
      <c r="AX86" s="59"/>
      <c r="AY86" s="59"/>
      <c r="AZ86" s="59"/>
    </row>
    <row r="87" spans="1:52" ht="16.5">
      <c r="A87" s="338"/>
      <c r="B87" s="338"/>
      <c r="C87" s="325"/>
      <c r="D87" s="325"/>
      <c r="E87" s="326"/>
      <c r="F87" s="325"/>
      <c r="G87" s="325"/>
      <c r="H87" s="327"/>
      <c r="I87" s="328"/>
      <c r="J87" s="304"/>
      <c r="K87" s="150"/>
      <c r="L87" s="268" t="str">
        <f t="shared" si="70"/>
        <v/>
      </c>
      <c r="M87" s="270"/>
      <c r="N87" s="270"/>
      <c r="O87" s="268" t="str">
        <f t="shared" si="71"/>
        <v/>
      </c>
      <c r="P87" s="181"/>
      <c r="Q87" s="181"/>
      <c r="R87" s="268" t="str">
        <f t="shared" si="72"/>
        <v/>
      </c>
      <c r="S87" s="181" t="s">
        <v>116</v>
      </c>
      <c r="T87" s="181">
        <v>0.7</v>
      </c>
      <c r="U87" s="268" t="str">
        <f t="shared" si="73"/>
        <v>公斤</v>
      </c>
      <c r="V87" s="181"/>
      <c r="W87" s="181"/>
      <c r="X87" s="268" t="str">
        <f t="shared" si="74"/>
        <v/>
      </c>
      <c r="Y87" s="181"/>
      <c r="Z87" s="181"/>
      <c r="AA87" s="268" t="str">
        <f t="shared" si="75"/>
        <v/>
      </c>
      <c r="AB87" s="124"/>
      <c r="AC87" s="98"/>
      <c r="AD87" s="121"/>
      <c r="AE87" s="98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59"/>
      <c r="AU87" s="59"/>
      <c r="AV87" s="59"/>
      <c r="AW87" s="59"/>
      <c r="AX87" s="59"/>
      <c r="AY87" s="59"/>
      <c r="AZ87" s="59"/>
    </row>
    <row r="88" spans="1:52" ht="17.25" thickBot="1">
      <c r="A88" s="339"/>
      <c r="B88" s="339"/>
      <c r="C88" s="330"/>
      <c r="D88" s="330"/>
      <c r="E88" s="331"/>
      <c r="F88" s="330"/>
      <c r="G88" s="330"/>
      <c r="H88" s="332"/>
      <c r="I88" s="333"/>
      <c r="J88" s="317"/>
      <c r="K88" s="255"/>
      <c r="L88" s="318" t="str">
        <f t="shared" si="70"/>
        <v/>
      </c>
      <c r="M88" s="345"/>
      <c r="N88" s="345"/>
      <c r="O88" s="318" t="str">
        <f t="shared" si="71"/>
        <v/>
      </c>
      <c r="P88" s="188"/>
      <c r="Q88" s="188"/>
      <c r="R88" s="318" t="str">
        <f t="shared" si="72"/>
        <v/>
      </c>
      <c r="S88" s="188"/>
      <c r="T88" s="188"/>
      <c r="U88" s="318" t="str">
        <f t="shared" si="73"/>
        <v/>
      </c>
      <c r="V88" s="188"/>
      <c r="W88" s="188"/>
      <c r="X88" s="318" t="str">
        <f t="shared" si="74"/>
        <v/>
      </c>
      <c r="Y88" s="188"/>
      <c r="Z88" s="188"/>
      <c r="AA88" s="318" t="str">
        <f t="shared" si="75"/>
        <v/>
      </c>
      <c r="AB88" s="131"/>
      <c r="AC88" s="99"/>
      <c r="AD88" s="122"/>
      <c r="AE88" s="99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59"/>
      <c r="AU88" s="59"/>
      <c r="AV88" s="59"/>
      <c r="AW88" s="59"/>
      <c r="AX88" s="59"/>
      <c r="AY88" s="59"/>
      <c r="AZ88" s="59"/>
    </row>
    <row r="89" spans="1:52" ht="16.5">
      <c r="A89" s="314" t="s">
        <v>363</v>
      </c>
      <c r="B89" s="306" t="s">
        <v>108</v>
      </c>
      <c r="C89" s="329">
        <v>3.3</v>
      </c>
      <c r="D89" s="325">
        <v>2.7</v>
      </c>
      <c r="E89" s="326">
        <v>1.5</v>
      </c>
      <c r="F89" s="336">
        <v>0</v>
      </c>
      <c r="G89" s="336">
        <v>0</v>
      </c>
      <c r="H89" s="327">
        <v>3.8</v>
      </c>
      <c r="I89" s="328">
        <v>677.2</v>
      </c>
      <c r="J89" s="381" t="s">
        <v>184</v>
      </c>
      <c r="K89" s="382"/>
      <c r="L89" s="120" t="str">
        <f t="shared" si="70"/>
        <v/>
      </c>
      <c r="M89" s="373" t="s">
        <v>550</v>
      </c>
      <c r="N89" s="374"/>
      <c r="O89" s="267" t="str">
        <f t="shared" si="71"/>
        <v/>
      </c>
      <c r="P89" s="371" t="s">
        <v>300</v>
      </c>
      <c r="Q89" s="372"/>
      <c r="R89" s="185" t="str">
        <f t="shared" si="72"/>
        <v/>
      </c>
      <c r="S89" s="371" t="s">
        <v>301</v>
      </c>
      <c r="T89" s="372"/>
      <c r="U89" s="185" t="str">
        <f t="shared" si="73"/>
        <v/>
      </c>
      <c r="V89" s="185" t="s">
        <v>1</v>
      </c>
      <c r="W89" s="185"/>
      <c r="X89" s="185" t="str">
        <f t="shared" si="74"/>
        <v/>
      </c>
      <c r="Y89" s="371" t="s">
        <v>551</v>
      </c>
      <c r="Z89" s="372"/>
      <c r="AA89" s="185" t="str">
        <f t="shared" si="75"/>
        <v/>
      </c>
      <c r="AB89" s="130" t="s">
        <v>112</v>
      </c>
      <c r="AC89" s="159"/>
      <c r="AD89" s="123"/>
      <c r="AE89" s="102" t="str">
        <f t="shared" ref="AE89" si="92">A89</f>
        <v>C3</v>
      </c>
      <c r="AF89" s="58" t="str">
        <f>J89</f>
        <v>刈包特餐</v>
      </c>
      <c r="AG89" s="58" t="str">
        <f>J90&amp;" "&amp;J91&amp;" "&amp;J92&amp;" "&amp;J93&amp;" "&amp;J94&amp;" "&amp;J95</f>
        <v xml:space="preserve">刈包     </v>
      </c>
      <c r="AH89" s="58" t="str">
        <f>M89</f>
        <v>香滷肉排</v>
      </c>
      <c r="AI89" s="58" t="str">
        <f>M90&amp;" "&amp;M91&amp;" "&amp;M92&amp;" "&amp;M93&amp;" "&amp;M94&amp;" "&amp;M95</f>
        <v xml:space="preserve">肉排 滷包    </v>
      </c>
      <c r="AJ89" s="58" t="str">
        <f>P89</f>
        <v>刈包配料</v>
      </c>
      <c r="AK89" s="58" t="str">
        <f>P90&amp;" "&amp;P91&amp;" "&amp;P92&amp;" "&amp;P93&amp;" "&amp;P94&amp;" "&amp;P95</f>
        <v xml:space="preserve">豬後腿肉 洋蔥 胡蘿蔔   </v>
      </c>
      <c r="AL89" s="58" t="str">
        <f>S89</f>
        <v>蜜汁豆干</v>
      </c>
      <c r="AM89" s="58" t="str">
        <f>S90&amp;" "&amp;S91&amp;" "&amp;S92&amp;" "&amp;S93&amp;" "&amp;S94&amp;" "&amp;S95</f>
        <v xml:space="preserve">豆干 薑 白芝麻   </v>
      </c>
      <c r="AN89" s="58" t="str">
        <f>V89</f>
        <v>時蔬</v>
      </c>
      <c r="AO89" s="58" t="str">
        <f>V90&amp;" "&amp;V91&amp;" "&amp;V92&amp;" "&amp;V93&amp;" "&amp;V94&amp;" "&amp;V95</f>
        <v xml:space="preserve">時蔬 大蒜    </v>
      </c>
      <c r="AP89" s="58" t="str">
        <f>Y89</f>
        <v>魩仔魚粥</v>
      </c>
      <c r="AQ89" s="58" t="str">
        <f>Y90&amp;" "&amp;Y91&amp;" "&amp;Y92&amp;" "&amp;Y93&amp;" "&amp;Y94&amp;" "&amp;Y95</f>
        <v>魩仔魚 糙米 芹菜 水鯊 油蔥酥 時蔬</v>
      </c>
      <c r="AR89" s="87" t="str">
        <f>AB89</f>
        <v>點心</v>
      </c>
      <c r="AS89" s="87">
        <f>AC89</f>
        <v>0</v>
      </c>
      <c r="AT89" s="93">
        <f t="shared" ref="AT89" si="93">C89</f>
        <v>3.3</v>
      </c>
      <c r="AU89" s="93">
        <f t="shared" ref="AU89" si="94">H89</f>
        <v>3.8</v>
      </c>
      <c r="AV89" s="93">
        <f t="shared" ref="AV89" si="95">E89</f>
        <v>1.5</v>
      </c>
      <c r="AW89" s="93">
        <f t="shared" ref="AW89" si="96">D89</f>
        <v>2.7</v>
      </c>
      <c r="AX89" s="93">
        <f t="shared" ref="AX89" si="97">F89</f>
        <v>0</v>
      </c>
      <c r="AY89" s="93">
        <f t="shared" ref="AY89" si="98">G89</f>
        <v>0</v>
      </c>
      <c r="AZ89" s="93">
        <f t="shared" ref="AZ89" si="99">I89</f>
        <v>677.2</v>
      </c>
    </row>
    <row r="90" spans="1:52" ht="16.5">
      <c r="A90" s="315"/>
      <c r="B90" s="306"/>
      <c r="C90" s="325"/>
      <c r="D90" s="325"/>
      <c r="E90" s="326"/>
      <c r="F90" s="325"/>
      <c r="G90" s="325"/>
      <c r="H90" s="327"/>
      <c r="I90" s="328"/>
      <c r="J90" s="304" t="s">
        <v>185</v>
      </c>
      <c r="K90" s="150">
        <v>4</v>
      </c>
      <c r="L90" s="268" t="str">
        <f t="shared" si="70"/>
        <v>公斤</v>
      </c>
      <c r="M90" s="189" t="s">
        <v>200</v>
      </c>
      <c r="N90" s="189">
        <v>6</v>
      </c>
      <c r="O90" s="268" t="str">
        <f t="shared" si="71"/>
        <v>公斤</v>
      </c>
      <c r="P90" s="181" t="s">
        <v>116</v>
      </c>
      <c r="Q90" s="181">
        <v>1</v>
      </c>
      <c r="R90" s="268" t="str">
        <f t="shared" si="72"/>
        <v>公斤</v>
      </c>
      <c r="S90" s="181" t="s">
        <v>302</v>
      </c>
      <c r="T90" s="181">
        <v>5</v>
      </c>
      <c r="U90" s="268" t="str">
        <f t="shared" si="73"/>
        <v>公斤</v>
      </c>
      <c r="V90" s="181" t="s">
        <v>1</v>
      </c>
      <c r="W90" s="181">
        <v>7</v>
      </c>
      <c r="X90" s="268" t="str">
        <f t="shared" si="74"/>
        <v>公斤</v>
      </c>
      <c r="Y90" s="181" t="s">
        <v>303</v>
      </c>
      <c r="Z90" s="181">
        <v>0.5</v>
      </c>
      <c r="AA90" s="268" t="str">
        <f t="shared" si="75"/>
        <v>公斤</v>
      </c>
      <c r="AB90" s="110" t="s">
        <v>112</v>
      </c>
      <c r="AC90" s="98"/>
      <c r="AD90" s="121"/>
      <c r="AE90" s="98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59"/>
      <c r="AU90" s="59"/>
      <c r="AV90" s="59"/>
      <c r="AW90" s="59"/>
      <c r="AX90" s="59"/>
      <c r="AY90" s="59"/>
      <c r="AZ90" s="59"/>
    </row>
    <row r="91" spans="1:52" ht="16.5">
      <c r="A91" s="315"/>
      <c r="B91" s="306"/>
      <c r="C91" s="329"/>
      <c r="D91" s="325"/>
      <c r="E91" s="326"/>
      <c r="F91" s="325"/>
      <c r="G91" s="325"/>
      <c r="H91" s="327"/>
      <c r="I91" s="328"/>
      <c r="J91" s="304"/>
      <c r="K91" s="150"/>
      <c r="L91" s="268" t="str">
        <f t="shared" si="70"/>
        <v/>
      </c>
      <c r="M91" s="189" t="s">
        <v>343</v>
      </c>
      <c r="N91" s="189"/>
      <c r="O91" s="268" t="str">
        <f t="shared" si="71"/>
        <v/>
      </c>
      <c r="P91" s="181" t="s">
        <v>167</v>
      </c>
      <c r="Q91" s="181">
        <v>4.5</v>
      </c>
      <c r="R91" s="268" t="str">
        <f t="shared" si="72"/>
        <v>公斤</v>
      </c>
      <c r="S91" s="181" t="s">
        <v>121</v>
      </c>
      <c r="T91" s="181">
        <v>0.05</v>
      </c>
      <c r="U91" s="268" t="str">
        <f t="shared" si="73"/>
        <v>公斤</v>
      </c>
      <c r="V91" s="181" t="s">
        <v>117</v>
      </c>
      <c r="W91" s="181">
        <v>0.05</v>
      </c>
      <c r="X91" s="268" t="str">
        <f t="shared" si="74"/>
        <v>公斤</v>
      </c>
      <c r="Y91" s="181" t="s">
        <v>552</v>
      </c>
      <c r="Z91" s="181">
        <v>4</v>
      </c>
      <c r="AA91" s="268" t="str">
        <f t="shared" si="75"/>
        <v>公斤</v>
      </c>
      <c r="AB91" s="124"/>
      <c r="AC91" s="98"/>
      <c r="AD91" s="121"/>
      <c r="AE91" s="98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59"/>
      <c r="AU91" s="59"/>
      <c r="AV91" s="59"/>
      <c r="AW91" s="59"/>
      <c r="AX91" s="59"/>
      <c r="AY91" s="59"/>
      <c r="AZ91" s="59"/>
    </row>
    <row r="92" spans="1:52" ht="16.5">
      <c r="A92" s="315"/>
      <c r="B92" s="306"/>
      <c r="C92" s="325"/>
      <c r="D92" s="325"/>
      <c r="E92" s="326"/>
      <c r="F92" s="325"/>
      <c r="G92" s="325"/>
      <c r="H92" s="327"/>
      <c r="I92" s="328"/>
      <c r="J92" s="304"/>
      <c r="K92" s="150"/>
      <c r="L92" s="268" t="str">
        <f t="shared" si="70"/>
        <v/>
      </c>
      <c r="M92" s="189"/>
      <c r="N92" s="189"/>
      <c r="O92" s="268" t="str">
        <f t="shared" si="71"/>
        <v/>
      </c>
      <c r="P92" s="181" t="s">
        <v>160</v>
      </c>
      <c r="Q92" s="181">
        <v>0.5</v>
      </c>
      <c r="R92" s="268" t="str">
        <f t="shared" si="72"/>
        <v>公斤</v>
      </c>
      <c r="S92" s="181" t="s">
        <v>232</v>
      </c>
      <c r="T92" s="181">
        <v>0.01</v>
      </c>
      <c r="U92" s="268" t="str">
        <f t="shared" si="73"/>
        <v>公斤</v>
      </c>
      <c r="V92" s="181"/>
      <c r="W92" s="181"/>
      <c r="X92" s="268" t="str">
        <f t="shared" si="74"/>
        <v/>
      </c>
      <c r="Y92" s="181" t="s">
        <v>156</v>
      </c>
      <c r="Z92" s="181">
        <v>0.5</v>
      </c>
      <c r="AA92" s="268" t="str">
        <f t="shared" si="75"/>
        <v>公斤</v>
      </c>
      <c r="AB92" s="124"/>
      <c r="AC92" s="98"/>
      <c r="AD92" s="121"/>
      <c r="AE92" s="98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59"/>
      <c r="AU92" s="59"/>
      <c r="AV92" s="59"/>
      <c r="AW92" s="59"/>
      <c r="AX92" s="59"/>
      <c r="AY92" s="59"/>
      <c r="AZ92" s="59"/>
    </row>
    <row r="93" spans="1:52" ht="16.5">
      <c r="A93" s="315"/>
      <c r="B93" s="306"/>
      <c r="C93" s="325"/>
      <c r="D93" s="325"/>
      <c r="E93" s="326"/>
      <c r="F93" s="325"/>
      <c r="G93" s="325"/>
      <c r="H93" s="327"/>
      <c r="I93" s="328"/>
      <c r="J93" s="304"/>
      <c r="K93" s="150"/>
      <c r="L93" s="268" t="str">
        <f t="shared" si="70"/>
        <v/>
      </c>
      <c r="M93" s="189"/>
      <c r="N93" s="189"/>
      <c r="O93" s="268" t="str">
        <f t="shared" si="71"/>
        <v/>
      </c>
      <c r="P93" s="181"/>
      <c r="Q93" s="181"/>
      <c r="R93" s="268" t="str">
        <f t="shared" si="72"/>
        <v/>
      </c>
      <c r="S93" s="181"/>
      <c r="T93" s="181"/>
      <c r="U93" s="268" t="str">
        <f t="shared" si="73"/>
        <v/>
      </c>
      <c r="V93" s="181"/>
      <c r="W93" s="181"/>
      <c r="X93" s="268" t="str">
        <f t="shared" si="74"/>
        <v/>
      </c>
      <c r="Y93" s="181" t="s">
        <v>304</v>
      </c>
      <c r="Z93" s="181">
        <v>1.5</v>
      </c>
      <c r="AA93" s="268" t="str">
        <f t="shared" si="75"/>
        <v>公斤</v>
      </c>
      <c r="AB93" s="124"/>
      <c r="AC93" s="98"/>
      <c r="AD93" s="121"/>
      <c r="AE93" s="98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59"/>
      <c r="AU93" s="59"/>
      <c r="AV93" s="59"/>
      <c r="AW93" s="59"/>
      <c r="AX93" s="59"/>
      <c r="AY93" s="59"/>
      <c r="AZ93" s="59"/>
    </row>
    <row r="94" spans="1:52" ht="16.5">
      <c r="A94" s="315"/>
      <c r="B94" s="306"/>
      <c r="C94" s="325"/>
      <c r="D94" s="325"/>
      <c r="E94" s="326"/>
      <c r="F94" s="325"/>
      <c r="G94" s="325"/>
      <c r="H94" s="327"/>
      <c r="I94" s="328"/>
      <c r="J94" s="304"/>
      <c r="K94" s="150"/>
      <c r="L94" s="268" t="str">
        <f t="shared" si="70"/>
        <v/>
      </c>
      <c r="M94" s="189"/>
      <c r="N94" s="189"/>
      <c r="O94" s="268" t="str">
        <f t="shared" si="71"/>
        <v/>
      </c>
      <c r="P94" s="181"/>
      <c r="Q94" s="181"/>
      <c r="R94" s="268" t="str">
        <f t="shared" si="72"/>
        <v/>
      </c>
      <c r="S94" s="181"/>
      <c r="T94" s="181"/>
      <c r="U94" s="268" t="str">
        <f t="shared" si="73"/>
        <v/>
      </c>
      <c r="V94" s="181"/>
      <c r="W94" s="181"/>
      <c r="X94" s="268" t="str">
        <f t="shared" si="74"/>
        <v/>
      </c>
      <c r="Y94" s="181" t="s">
        <v>305</v>
      </c>
      <c r="Z94" s="181"/>
      <c r="AA94" s="268" t="str">
        <f t="shared" si="75"/>
        <v/>
      </c>
      <c r="AB94" s="124"/>
      <c r="AC94" s="98"/>
      <c r="AD94" s="121"/>
      <c r="AE94" s="98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59"/>
      <c r="AU94" s="59"/>
      <c r="AV94" s="59"/>
      <c r="AW94" s="59"/>
      <c r="AX94" s="59"/>
      <c r="AY94" s="59"/>
      <c r="AZ94" s="59"/>
    </row>
    <row r="95" spans="1:52" ht="17.25" thickBot="1">
      <c r="A95" s="316"/>
      <c r="B95" s="303"/>
      <c r="C95" s="330"/>
      <c r="D95" s="330"/>
      <c r="E95" s="331"/>
      <c r="F95" s="330"/>
      <c r="G95" s="330"/>
      <c r="H95" s="332"/>
      <c r="I95" s="333"/>
      <c r="J95" s="317"/>
      <c r="K95" s="255"/>
      <c r="L95" s="318" t="str">
        <f t="shared" si="70"/>
        <v/>
      </c>
      <c r="M95" s="190"/>
      <c r="N95" s="190"/>
      <c r="O95" s="318" t="str">
        <f t="shared" si="71"/>
        <v/>
      </c>
      <c r="P95" s="188"/>
      <c r="Q95" s="188"/>
      <c r="R95" s="318" t="str">
        <f t="shared" si="72"/>
        <v/>
      </c>
      <c r="S95" s="188"/>
      <c r="T95" s="188"/>
      <c r="U95" s="318" t="str">
        <f t="shared" si="73"/>
        <v/>
      </c>
      <c r="V95" s="188"/>
      <c r="W95" s="188"/>
      <c r="X95" s="318" t="str">
        <f t="shared" si="74"/>
        <v/>
      </c>
      <c r="Y95" s="188" t="s">
        <v>1</v>
      </c>
      <c r="Z95" s="188">
        <v>2.5</v>
      </c>
      <c r="AA95" s="318" t="str">
        <f t="shared" si="75"/>
        <v>公斤</v>
      </c>
      <c r="AB95" s="131"/>
      <c r="AC95" s="99"/>
      <c r="AD95" s="122"/>
      <c r="AE95" s="99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59"/>
      <c r="AU95" s="59"/>
      <c r="AV95" s="59"/>
      <c r="AW95" s="59"/>
      <c r="AX95" s="59"/>
      <c r="AY95" s="59"/>
      <c r="AZ95" s="59"/>
    </row>
    <row r="96" spans="1:52" ht="16.5">
      <c r="A96" s="314" t="s">
        <v>364</v>
      </c>
      <c r="B96" s="309" t="s">
        <v>108</v>
      </c>
      <c r="C96" s="319">
        <v>7.7</v>
      </c>
      <c r="D96" s="320">
        <v>2.2000000000000002</v>
      </c>
      <c r="E96" s="321">
        <v>1.9</v>
      </c>
      <c r="F96" s="322">
        <v>0</v>
      </c>
      <c r="G96" s="322">
        <v>0</v>
      </c>
      <c r="H96" s="323">
        <v>2.6</v>
      </c>
      <c r="I96" s="324">
        <v>881.9</v>
      </c>
      <c r="J96" s="381" t="s">
        <v>177</v>
      </c>
      <c r="K96" s="382"/>
      <c r="L96" s="120" t="str">
        <f t="shared" si="70"/>
        <v/>
      </c>
      <c r="M96" s="373" t="s">
        <v>553</v>
      </c>
      <c r="N96" s="374"/>
      <c r="O96" s="267" t="str">
        <f t="shared" si="71"/>
        <v/>
      </c>
      <c r="P96" s="371" t="s">
        <v>306</v>
      </c>
      <c r="Q96" s="372"/>
      <c r="R96" s="185" t="str">
        <f t="shared" si="72"/>
        <v/>
      </c>
      <c r="S96" s="371" t="s">
        <v>217</v>
      </c>
      <c r="T96" s="372"/>
      <c r="U96" s="185" t="str">
        <f t="shared" si="73"/>
        <v/>
      </c>
      <c r="V96" s="185" t="s">
        <v>1</v>
      </c>
      <c r="W96" s="185"/>
      <c r="X96" s="185" t="str">
        <f t="shared" si="74"/>
        <v/>
      </c>
      <c r="Y96" s="371" t="s">
        <v>554</v>
      </c>
      <c r="Z96" s="372"/>
      <c r="AA96" s="185" t="str">
        <f t="shared" si="75"/>
        <v/>
      </c>
      <c r="AB96" s="130" t="s">
        <v>112</v>
      </c>
      <c r="AC96" s="159"/>
      <c r="AD96" s="123"/>
      <c r="AE96" s="102" t="str">
        <f t="shared" ref="AE96:AE152" si="100">A96</f>
        <v>C4</v>
      </c>
      <c r="AF96" s="58" t="str">
        <f>J96</f>
        <v>糙米飯</v>
      </c>
      <c r="AG96" s="58" t="str">
        <f>J97&amp;" "&amp;J98&amp;" "&amp;J99&amp;" "&amp;J100&amp;" "&amp;J101&amp;" "&amp;J102</f>
        <v xml:space="preserve">米 糙米    </v>
      </c>
      <c r="AH96" s="58" t="str">
        <f>M96</f>
        <v>三杯雞</v>
      </c>
      <c r="AI96" s="58" t="str">
        <f>M97&amp;" "&amp;M98&amp;" "&amp;M99&amp;" "&amp;M100&amp;" "&amp;M101&amp;" "&amp;M102</f>
        <v xml:space="preserve">肉雞 洋蔥 胡蘿蔔 九層塔 大蒜 </v>
      </c>
      <c r="AJ96" s="58" t="str">
        <f>P96</f>
        <v>培根豆芽</v>
      </c>
      <c r="AK96" s="58" t="str">
        <f>P97&amp;" "&amp;P98&amp;" "&amp;P99&amp;" "&amp;P100&amp;" "&amp;P101&amp;" "&amp;P102</f>
        <v xml:space="preserve">培根 綠豆芽 大蒜   </v>
      </c>
      <c r="AL96" s="58" t="str">
        <f>S96</f>
        <v>螞蟻上樹</v>
      </c>
      <c r="AM96" s="58" t="str">
        <f>S97&amp;" "&amp;S98&amp;" "&amp;S99&amp;" "&amp;S100&amp;" "&amp;S101&amp;" "&amp;S102</f>
        <v>豬絞肉 冬粉 時蔬 乾木耳 大蒜 胡蘿蔔</v>
      </c>
      <c r="AN96" s="58" t="str">
        <f>V96</f>
        <v>時蔬</v>
      </c>
      <c r="AO96" s="58" t="str">
        <f>V97&amp;" "&amp;V98&amp;" "&amp;V99&amp;" "&amp;V100&amp;" "&amp;V101&amp;" "&amp;V102</f>
        <v xml:space="preserve">時蔬 大蒜    </v>
      </c>
      <c r="AP96" s="58" t="str">
        <f>Y96</f>
        <v>黑糖粉圓</v>
      </c>
      <c r="AQ96" s="58" t="str">
        <f>Y97&amp;" "&amp;Y98&amp;" "&amp;Y99&amp;" "&amp;Y100&amp;" "&amp;Y101&amp;" "&amp;Y102</f>
        <v xml:space="preserve">粉圓 黑糖    </v>
      </c>
      <c r="AR96" s="87" t="str">
        <f>AB96</f>
        <v>點心</v>
      </c>
      <c r="AS96" s="87">
        <f>AC96</f>
        <v>0</v>
      </c>
      <c r="AT96" s="93">
        <f t="shared" ref="AT96" si="101">C96</f>
        <v>7.7</v>
      </c>
      <c r="AU96" s="93">
        <f t="shared" ref="AU96:AU152" si="102">H96</f>
        <v>2.6</v>
      </c>
      <c r="AV96" s="93">
        <f t="shared" ref="AV96" si="103">E96</f>
        <v>1.9</v>
      </c>
      <c r="AW96" s="93">
        <f t="shared" ref="AW96" si="104">D96</f>
        <v>2.2000000000000002</v>
      </c>
      <c r="AX96" s="93">
        <f t="shared" ref="AX96" si="105">F96</f>
        <v>0</v>
      </c>
      <c r="AY96" s="93">
        <f t="shared" ref="AY96" si="106">G96</f>
        <v>0</v>
      </c>
      <c r="AZ96" s="93">
        <f t="shared" ref="AZ96" si="107">I96</f>
        <v>881.9</v>
      </c>
    </row>
    <row r="97" spans="1:52" ht="16.5">
      <c r="A97" s="315"/>
      <c r="B97" s="306"/>
      <c r="C97" s="325"/>
      <c r="D97" s="325"/>
      <c r="E97" s="326"/>
      <c r="F97" s="325"/>
      <c r="G97" s="325"/>
      <c r="H97" s="327"/>
      <c r="I97" s="328"/>
      <c r="J97" s="304" t="s">
        <v>115</v>
      </c>
      <c r="K97" s="150">
        <v>7</v>
      </c>
      <c r="L97" s="268" t="str">
        <f t="shared" si="70"/>
        <v>公斤</v>
      </c>
      <c r="M97" s="189" t="s">
        <v>164</v>
      </c>
      <c r="N97" s="189">
        <v>9</v>
      </c>
      <c r="O97" s="268" t="str">
        <f t="shared" si="71"/>
        <v>公斤</v>
      </c>
      <c r="P97" s="181" t="s">
        <v>165</v>
      </c>
      <c r="Q97" s="181">
        <v>0.5</v>
      </c>
      <c r="R97" s="268" t="str">
        <f t="shared" si="72"/>
        <v>公斤</v>
      </c>
      <c r="S97" s="181" t="s">
        <v>172</v>
      </c>
      <c r="T97" s="181">
        <v>0.7</v>
      </c>
      <c r="U97" s="268" t="str">
        <f t="shared" si="73"/>
        <v>公斤</v>
      </c>
      <c r="V97" s="181" t="s">
        <v>1</v>
      </c>
      <c r="W97" s="181">
        <v>7</v>
      </c>
      <c r="X97" s="268" t="str">
        <f t="shared" si="74"/>
        <v>公斤</v>
      </c>
      <c r="Y97" s="181" t="s">
        <v>162</v>
      </c>
      <c r="Z97" s="181">
        <v>3</v>
      </c>
      <c r="AA97" s="268" t="str">
        <f t="shared" si="75"/>
        <v>公斤</v>
      </c>
      <c r="AB97" s="110" t="s">
        <v>112</v>
      </c>
      <c r="AC97" s="98"/>
      <c r="AD97" s="121"/>
      <c r="AE97" s="9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87"/>
      <c r="AS97" s="87"/>
      <c r="AT97" s="59"/>
      <c r="AU97" s="93"/>
      <c r="AV97" s="93"/>
      <c r="AW97" s="93"/>
      <c r="AX97" s="93"/>
      <c r="AY97" s="93"/>
      <c r="AZ97" s="93"/>
    </row>
    <row r="98" spans="1:52" ht="16.5">
      <c r="A98" s="315"/>
      <c r="B98" s="306"/>
      <c r="C98" s="329"/>
      <c r="D98" s="325"/>
      <c r="E98" s="326"/>
      <c r="F98" s="325"/>
      <c r="G98" s="325"/>
      <c r="H98" s="327"/>
      <c r="I98" s="328"/>
      <c r="J98" s="304" t="s">
        <v>178</v>
      </c>
      <c r="K98" s="150">
        <v>3</v>
      </c>
      <c r="L98" s="268" t="str">
        <f t="shared" si="70"/>
        <v>公斤</v>
      </c>
      <c r="M98" s="189" t="s">
        <v>299</v>
      </c>
      <c r="N98" s="189">
        <v>2.5</v>
      </c>
      <c r="O98" s="268" t="str">
        <f t="shared" si="71"/>
        <v>公斤</v>
      </c>
      <c r="P98" s="181" t="s">
        <v>143</v>
      </c>
      <c r="Q98" s="181">
        <v>5</v>
      </c>
      <c r="R98" s="268" t="str">
        <f t="shared" si="72"/>
        <v>公斤</v>
      </c>
      <c r="S98" s="181" t="s">
        <v>218</v>
      </c>
      <c r="T98" s="181">
        <v>1</v>
      </c>
      <c r="U98" s="268" t="str">
        <f t="shared" si="73"/>
        <v>公斤</v>
      </c>
      <c r="V98" s="181" t="s">
        <v>117</v>
      </c>
      <c r="W98" s="181">
        <v>0.05</v>
      </c>
      <c r="X98" s="268" t="str">
        <f t="shared" si="74"/>
        <v>公斤</v>
      </c>
      <c r="Y98" s="181" t="s">
        <v>555</v>
      </c>
      <c r="Z98" s="181">
        <v>1</v>
      </c>
      <c r="AA98" s="268" t="str">
        <f t="shared" si="75"/>
        <v>公斤</v>
      </c>
      <c r="AB98" s="124"/>
      <c r="AC98" s="98"/>
      <c r="AD98" s="121"/>
      <c r="AE98" s="9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87"/>
      <c r="AS98" s="87"/>
      <c r="AT98" s="59"/>
      <c r="AU98" s="93"/>
      <c r="AV98" s="93"/>
      <c r="AW98" s="93"/>
      <c r="AX98" s="93"/>
      <c r="AY98" s="93"/>
      <c r="AZ98" s="93"/>
    </row>
    <row r="99" spans="1:52" ht="16.5">
      <c r="A99" s="315"/>
      <c r="B99" s="306"/>
      <c r="C99" s="325"/>
      <c r="D99" s="325"/>
      <c r="E99" s="326"/>
      <c r="F99" s="325"/>
      <c r="G99" s="325"/>
      <c r="H99" s="327"/>
      <c r="I99" s="328"/>
      <c r="J99" s="304"/>
      <c r="K99" s="150"/>
      <c r="L99" s="268" t="str">
        <f t="shared" si="70"/>
        <v/>
      </c>
      <c r="M99" s="189" t="s">
        <v>118</v>
      </c>
      <c r="N99" s="189">
        <v>0.5</v>
      </c>
      <c r="O99" s="268" t="str">
        <f t="shared" si="71"/>
        <v>公斤</v>
      </c>
      <c r="P99" s="181" t="s">
        <v>224</v>
      </c>
      <c r="Q99" s="181">
        <v>0.05</v>
      </c>
      <c r="R99" s="268" t="str">
        <f t="shared" si="72"/>
        <v>公斤</v>
      </c>
      <c r="S99" s="181" t="s">
        <v>1</v>
      </c>
      <c r="T99" s="181">
        <v>3</v>
      </c>
      <c r="U99" s="268" t="str">
        <f t="shared" si="73"/>
        <v>公斤</v>
      </c>
      <c r="V99" s="181"/>
      <c r="W99" s="181"/>
      <c r="X99" s="268" t="str">
        <f t="shared" si="74"/>
        <v/>
      </c>
      <c r="Y99" s="181"/>
      <c r="Z99" s="181"/>
      <c r="AA99" s="268" t="str">
        <f t="shared" si="75"/>
        <v/>
      </c>
      <c r="AB99" s="124"/>
      <c r="AC99" s="98"/>
      <c r="AD99" s="121"/>
      <c r="AE99" s="9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87"/>
      <c r="AS99" s="87"/>
      <c r="AT99" s="59"/>
      <c r="AU99" s="93"/>
      <c r="AV99" s="93"/>
      <c r="AW99" s="93"/>
      <c r="AX99" s="93"/>
      <c r="AY99" s="93"/>
      <c r="AZ99" s="93"/>
    </row>
    <row r="100" spans="1:52" ht="16.5">
      <c r="A100" s="315"/>
      <c r="B100" s="306"/>
      <c r="C100" s="325"/>
      <c r="D100" s="325"/>
      <c r="E100" s="326"/>
      <c r="F100" s="325"/>
      <c r="G100" s="325"/>
      <c r="H100" s="327"/>
      <c r="I100" s="328"/>
      <c r="J100" s="304"/>
      <c r="K100" s="150"/>
      <c r="L100" s="268" t="str">
        <f t="shared" si="70"/>
        <v/>
      </c>
      <c r="M100" s="189" t="s">
        <v>127</v>
      </c>
      <c r="N100" s="189">
        <v>0.1</v>
      </c>
      <c r="O100" s="268" t="str">
        <f t="shared" si="71"/>
        <v>公斤</v>
      </c>
      <c r="P100" s="181"/>
      <c r="Q100" s="181"/>
      <c r="R100" s="268" t="str">
        <f t="shared" si="72"/>
        <v/>
      </c>
      <c r="S100" s="181" t="s">
        <v>120</v>
      </c>
      <c r="T100" s="181">
        <v>0.01</v>
      </c>
      <c r="U100" s="268" t="str">
        <f t="shared" si="73"/>
        <v>公斤</v>
      </c>
      <c r="V100" s="181"/>
      <c r="W100" s="181"/>
      <c r="X100" s="268" t="str">
        <f t="shared" si="74"/>
        <v/>
      </c>
      <c r="Y100" s="181"/>
      <c r="Z100" s="181"/>
      <c r="AA100" s="268" t="str">
        <f t="shared" si="75"/>
        <v/>
      </c>
      <c r="AB100" s="124"/>
      <c r="AC100" s="98"/>
      <c r="AD100" s="121"/>
      <c r="AE100" s="9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87"/>
      <c r="AS100" s="87"/>
      <c r="AT100" s="59"/>
      <c r="AU100" s="93"/>
      <c r="AV100" s="93"/>
      <c r="AW100" s="93"/>
      <c r="AX100" s="93"/>
      <c r="AY100" s="93"/>
      <c r="AZ100" s="93"/>
    </row>
    <row r="101" spans="1:52" ht="16.5">
      <c r="A101" s="315"/>
      <c r="B101" s="306"/>
      <c r="C101" s="325"/>
      <c r="D101" s="325"/>
      <c r="E101" s="326"/>
      <c r="F101" s="325"/>
      <c r="G101" s="325"/>
      <c r="H101" s="327"/>
      <c r="I101" s="328"/>
      <c r="J101" s="304"/>
      <c r="K101" s="150"/>
      <c r="L101" s="268" t="str">
        <f t="shared" si="70"/>
        <v/>
      </c>
      <c r="M101" s="189" t="s">
        <v>117</v>
      </c>
      <c r="N101" s="189">
        <v>0.05</v>
      </c>
      <c r="O101" s="268" t="str">
        <f t="shared" si="71"/>
        <v>公斤</v>
      </c>
      <c r="P101" s="181"/>
      <c r="Q101" s="181"/>
      <c r="R101" s="268" t="str">
        <f t="shared" si="72"/>
        <v/>
      </c>
      <c r="S101" s="181" t="s">
        <v>117</v>
      </c>
      <c r="T101" s="181">
        <v>0.05</v>
      </c>
      <c r="U101" s="268" t="str">
        <f t="shared" si="73"/>
        <v>公斤</v>
      </c>
      <c r="V101" s="181"/>
      <c r="W101" s="181"/>
      <c r="X101" s="268" t="str">
        <f t="shared" si="74"/>
        <v/>
      </c>
      <c r="Y101" s="181"/>
      <c r="Z101" s="181"/>
      <c r="AA101" s="268" t="str">
        <f t="shared" si="75"/>
        <v/>
      </c>
      <c r="AB101" s="124"/>
      <c r="AC101" s="98"/>
      <c r="AD101" s="121"/>
      <c r="AE101" s="9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87"/>
      <c r="AS101" s="87"/>
      <c r="AT101" s="59"/>
      <c r="AU101" s="93"/>
      <c r="AV101" s="93"/>
      <c r="AW101" s="93"/>
      <c r="AX101" s="93"/>
      <c r="AY101" s="93"/>
      <c r="AZ101" s="93"/>
    </row>
    <row r="102" spans="1:52" ht="17.25" thickBot="1">
      <c r="A102" s="316"/>
      <c r="B102" s="303"/>
      <c r="C102" s="330"/>
      <c r="D102" s="330"/>
      <c r="E102" s="331"/>
      <c r="F102" s="330"/>
      <c r="G102" s="330"/>
      <c r="H102" s="332"/>
      <c r="I102" s="333"/>
      <c r="J102" s="317"/>
      <c r="K102" s="255"/>
      <c r="L102" s="318" t="str">
        <f t="shared" si="70"/>
        <v/>
      </c>
      <c r="M102" s="190"/>
      <c r="N102" s="190"/>
      <c r="O102" s="318" t="str">
        <f t="shared" si="71"/>
        <v/>
      </c>
      <c r="P102" s="188"/>
      <c r="Q102" s="188"/>
      <c r="R102" s="318" t="str">
        <f t="shared" si="72"/>
        <v/>
      </c>
      <c r="S102" s="188" t="s">
        <v>118</v>
      </c>
      <c r="T102" s="188">
        <v>0.5</v>
      </c>
      <c r="U102" s="318" t="str">
        <f t="shared" si="73"/>
        <v>公斤</v>
      </c>
      <c r="V102" s="188"/>
      <c r="W102" s="188"/>
      <c r="X102" s="318" t="str">
        <f t="shared" si="74"/>
        <v/>
      </c>
      <c r="Y102" s="188"/>
      <c r="Z102" s="188"/>
      <c r="AA102" s="318" t="str">
        <f t="shared" si="75"/>
        <v/>
      </c>
      <c r="AB102" s="131"/>
      <c r="AC102" s="99"/>
      <c r="AD102" s="122"/>
      <c r="AE102" s="99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87"/>
      <c r="AS102" s="87"/>
      <c r="AT102" s="59"/>
      <c r="AU102" s="93"/>
      <c r="AV102" s="93"/>
      <c r="AW102" s="93"/>
      <c r="AX102" s="93"/>
      <c r="AY102" s="93"/>
      <c r="AZ102" s="93"/>
    </row>
    <row r="103" spans="1:52" ht="16.5">
      <c r="A103" s="314" t="s">
        <v>365</v>
      </c>
      <c r="B103" s="309" t="s">
        <v>108</v>
      </c>
      <c r="C103" s="319">
        <v>5.3</v>
      </c>
      <c r="D103" s="320">
        <v>2.5</v>
      </c>
      <c r="E103" s="321">
        <v>2.2000000000000002</v>
      </c>
      <c r="F103" s="322">
        <v>0</v>
      </c>
      <c r="G103" s="322">
        <v>0</v>
      </c>
      <c r="H103" s="323">
        <v>2.7</v>
      </c>
      <c r="I103" s="324">
        <v>743.9</v>
      </c>
      <c r="J103" s="381" t="s">
        <v>271</v>
      </c>
      <c r="K103" s="382"/>
      <c r="L103" s="120" t="str">
        <f t="shared" si="70"/>
        <v/>
      </c>
      <c r="M103" s="373" t="s">
        <v>510</v>
      </c>
      <c r="N103" s="374"/>
      <c r="O103" s="267" t="str">
        <f t="shared" si="71"/>
        <v/>
      </c>
      <c r="P103" s="371" t="s">
        <v>307</v>
      </c>
      <c r="Q103" s="372"/>
      <c r="R103" s="185" t="str">
        <f t="shared" si="72"/>
        <v/>
      </c>
      <c r="S103" s="371" t="s">
        <v>233</v>
      </c>
      <c r="T103" s="372"/>
      <c r="U103" s="185" t="str">
        <f t="shared" si="73"/>
        <v/>
      </c>
      <c r="V103" s="185" t="s">
        <v>1</v>
      </c>
      <c r="W103" s="185"/>
      <c r="X103" s="185" t="str">
        <f t="shared" si="74"/>
        <v/>
      </c>
      <c r="Y103" s="371" t="s">
        <v>308</v>
      </c>
      <c r="Z103" s="372"/>
      <c r="AA103" s="185" t="str">
        <f t="shared" si="75"/>
        <v/>
      </c>
      <c r="AB103" s="130" t="s">
        <v>112</v>
      </c>
      <c r="AC103" s="159"/>
      <c r="AD103" s="1"/>
      <c r="AE103" s="102" t="str">
        <f t="shared" si="100"/>
        <v>C5</v>
      </c>
      <c r="AF103" s="58" t="str">
        <f t="shared" ref="AF103:AF152" si="108">J103</f>
        <v>燕麥飯</v>
      </c>
      <c r="AG103" s="58" t="str">
        <f t="shared" ref="AG103:AG152" si="109">J104&amp;" "&amp;J105&amp;" "&amp;J106&amp;" "&amp;J107&amp;" "&amp;J108&amp;" "&amp;J109</f>
        <v xml:space="preserve">米 燕麥    </v>
      </c>
      <c r="AH103" s="58" t="str">
        <f t="shared" ref="AH103:AH152" si="110">M103</f>
        <v>鐵板豬柳</v>
      </c>
      <c r="AI103" s="58" t="str">
        <f t="shared" ref="AI103:AI152" si="111">M104&amp;" "&amp;M105&amp;" "&amp;M106&amp;" "&amp;M107&amp;" "&amp;M108&amp;" "&amp;M109</f>
        <v xml:space="preserve">豬後腿肉 洋蔥 粗粒黑胡椒   </v>
      </c>
      <c r="AJ103" s="58" t="str">
        <f t="shared" ref="AJ103:AJ152" si="112">P103</f>
        <v>黑輪燴瓜</v>
      </c>
      <c r="AK103" s="58" t="str">
        <f t="shared" ref="AK103:AK152" si="113">P104&amp;" "&amp;P105&amp;" "&amp;P106&amp;" "&amp;P107&amp;" "&amp;P108&amp;" "&amp;P109</f>
        <v xml:space="preserve">大黃瓜 玉米筍 胡蘿蔔 黑輪  </v>
      </c>
      <c r="AL103" s="58" t="str">
        <f t="shared" ref="AL103:AL152" si="114">S103</f>
        <v>家常油腐</v>
      </c>
      <c r="AM103" s="58" t="str">
        <f t="shared" ref="AM103:AM152" si="115">S104&amp;" "&amp;S105&amp;" "&amp;S106&amp;" "&amp;S107&amp;" "&amp;S108&amp;" "&amp;S109</f>
        <v xml:space="preserve">四角油豆腐 脆筍片 胡蘿蔔 大蒜  </v>
      </c>
      <c r="AN103" s="58" t="str">
        <f t="shared" ref="AN103:AN152" si="116">V103</f>
        <v>時蔬</v>
      </c>
      <c r="AO103" s="58" t="str">
        <f t="shared" ref="AO103:AO152" si="117">V104&amp;" "&amp;V105&amp;" "&amp;V106&amp;" "&amp;V107&amp;" "&amp;V108&amp;" "&amp;V109</f>
        <v xml:space="preserve">時蔬 大蒜    </v>
      </c>
      <c r="AP103" s="58" t="str">
        <f t="shared" ref="AP103:AP152" si="118">Y103</f>
        <v>玉米雞湯</v>
      </c>
      <c r="AQ103" s="58" t="str">
        <f t="shared" ref="AQ103:AQ152" si="119">Y104&amp;" "&amp;Y105&amp;" "&amp;Y106&amp;" "&amp;Y107&amp;" "&amp;Y108&amp;" "&amp;Y109</f>
        <v xml:space="preserve">肉雞 玉米 胡蘿蔔 薑  </v>
      </c>
      <c r="AR103" s="87" t="str">
        <f t="shared" ref="AR103:AR152" si="120">AB103</f>
        <v>點心</v>
      </c>
      <c r="AS103" s="1"/>
      <c r="AT103" s="254">
        <f>C103</f>
        <v>5.3</v>
      </c>
      <c r="AU103" s="93">
        <f t="shared" si="102"/>
        <v>2.7</v>
      </c>
      <c r="AV103" s="93">
        <f t="shared" ref="AV103:AV152" si="121">E103</f>
        <v>2.2000000000000002</v>
      </c>
      <c r="AW103" s="93">
        <f t="shared" ref="AW103:AW152" si="122">D103</f>
        <v>2.5</v>
      </c>
      <c r="AX103" s="93">
        <f t="shared" ref="AX103:AX152" si="123">F103</f>
        <v>0</v>
      </c>
      <c r="AY103" s="93">
        <f t="shared" ref="AY103:AY152" si="124">G103</f>
        <v>0</v>
      </c>
      <c r="AZ103" s="93">
        <f t="shared" ref="AZ103:AZ152" si="125">I103</f>
        <v>743.9</v>
      </c>
    </row>
    <row r="104" spans="1:52" ht="16.5">
      <c r="A104" s="315"/>
      <c r="B104" s="306"/>
      <c r="C104" s="325"/>
      <c r="D104" s="325"/>
      <c r="E104" s="326"/>
      <c r="F104" s="325"/>
      <c r="G104" s="325"/>
      <c r="H104" s="327"/>
      <c r="I104" s="328"/>
      <c r="J104" s="304" t="s">
        <v>115</v>
      </c>
      <c r="K104" s="150">
        <v>7</v>
      </c>
      <c r="L104" s="268" t="str">
        <f t="shared" si="70"/>
        <v>公斤</v>
      </c>
      <c r="M104" s="189" t="s">
        <v>116</v>
      </c>
      <c r="N104" s="189">
        <v>6</v>
      </c>
      <c r="O104" s="268" t="str">
        <f t="shared" si="71"/>
        <v>公斤</v>
      </c>
      <c r="P104" s="181" t="s">
        <v>309</v>
      </c>
      <c r="Q104" s="181">
        <v>6</v>
      </c>
      <c r="R104" s="268" t="str">
        <f t="shared" si="72"/>
        <v>公斤</v>
      </c>
      <c r="S104" s="181" t="s">
        <v>130</v>
      </c>
      <c r="T104" s="181">
        <v>3</v>
      </c>
      <c r="U104" s="268" t="str">
        <f t="shared" si="73"/>
        <v>公斤</v>
      </c>
      <c r="V104" s="181" t="s">
        <v>1</v>
      </c>
      <c r="W104" s="181">
        <v>7</v>
      </c>
      <c r="X104" s="268" t="str">
        <f t="shared" si="74"/>
        <v>公斤</v>
      </c>
      <c r="Y104" s="181" t="s">
        <v>164</v>
      </c>
      <c r="Z104" s="181">
        <v>2</v>
      </c>
      <c r="AA104" s="268" t="str">
        <f t="shared" si="75"/>
        <v>公斤</v>
      </c>
      <c r="AB104" s="110" t="s">
        <v>112</v>
      </c>
      <c r="AC104" s="98"/>
      <c r="AD104" s="1"/>
      <c r="AE104" s="9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87"/>
      <c r="AS104" s="1"/>
      <c r="AT104" s="254"/>
      <c r="AU104" s="93"/>
      <c r="AV104" s="93"/>
      <c r="AW104" s="93"/>
      <c r="AX104" s="93"/>
      <c r="AY104" s="93"/>
      <c r="AZ104" s="93"/>
    </row>
    <row r="105" spans="1:52" ht="16.5">
      <c r="A105" s="315"/>
      <c r="B105" s="306"/>
      <c r="C105" s="329"/>
      <c r="D105" s="325"/>
      <c r="E105" s="326"/>
      <c r="F105" s="325"/>
      <c r="G105" s="325"/>
      <c r="H105" s="327"/>
      <c r="I105" s="328"/>
      <c r="J105" s="304" t="s">
        <v>272</v>
      </c>
      <c r="K105" s="150">
        <v>3</v>
      </c>
      <c r="L105" s="268" t="str">
        <f t="shared" si="70"/>
        <v>公斤</v>
      </c>
      <c r="M105" s="189" t="s">
        <v>299</v>
      </c>
      <c r="N105" s="189">
        <v>2.5</v>
      </c>
      <c r="O105" s="268" t="str">
        <f t="shared" si="71"/>
        <v>公斤</v>
      </c>
      <c r="P105" s="181" t="s">
        <v>310</v>
      </c>
      <c r="Q105" s="181">
        <v>1.5</v>
      </c>
      <c r="R105" s="268" t="str">
        <f t="shared" si="72"/>
        <v>公斤</v>
      </c>
      <c r="S105" s="181" t="s">
        <v>311</v>
      </c>
      <c r="T105" s="181">
        <v>1.5</v>
      </c>
      <c r="U105" s="268" t="str">
        <f t="shared" si="73"/>
        <v>公斤</v>
      </c>
      <c r="V105" s="181" t="s">
        <v>117</v>
      </c>
      <c r="W105" s="181">
        <v>0.05</v>
      </c>
      <c r="X105" s="268" t="str">
        <f t="shared" si="74"/>
        <v>公斤</v>
      </c>
      <c r="Y105" s="181" t="s">
        <v>205</v>
      </c>
      <c r="Z105" s="181">
        <v>2</v>
      </c>
      <c r="AA105" s="268" t="str">
        <f t="shared" si="75"/>
        <v>公斤</v>
      </c>
      <c r="AB105" s="124"/>
      <c r="AC105" s="98"/>
      <c r="AD105" s="1"/>
      <c r="AE105" s="9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87"/>
      <c r="AS105" s="1"/>
      <c r="AT105" s="254"/>
      <c r="AU105" s="93"/>
      <c r="AV105" s="93"/>
      <c r="AW105" s="93"/>
      <c r="AX105" s="93"/>
      <c r="AY105" s="93"/>
      <c r="AZ105" s="93"/>
    </row>
    <row r="106" spans="1:52" ht="16.5">
      <c r="A106" s="315"/>
      <c r="B106" s="306"/>
      <c r="C106" s="325"/>
      <c r="D106" s="325"/>
      <c r="E106" s="326"/>
      <c r="F106" s="325"/>
      <c r="G106" s="325"/>
      <c r="H106" s="327"/>
      <c r="I106" s="328"/>
      <c r="J106" s="304"/>
      <c r="K106" s="150"/>
      <c r="L106" s="268" t="str">
        <f t="shared" si="70"/>
        <v/>
      </c>
      <c r="M106" s="189" t="s">
        <v>511</v>
      </c>
      <c r="N106" s="189"/>
      <c r="O106" s="268" t="str">
        <f t="shared" si="71"/>
        <v/>
      </c>
      <c r="P106" s="181" t="s">
        <v>160</v>
      </c>
      <c r="Q106" s="181">
        <v>0.5</v>
      </c>
      <c r="R106" s="268" t="str">
        <f t="shared" si="72"/>
        <v>公斤</v>
      </c>
      <c r="S106" s="181" t="s">
        <v>160</v>
      </c>
      <c r="T106" s="181">
        <v>0.5</v>
      </c>
      <c r="U106" s="268" t="str">
        <f t="shared" si="73"/>
        <v>公斤</v>
      </c>
      <c r="V106" s="181"/>
      <c r="W106" s="181"/>
      <c r="X106" s="268" t="str">
        <f t="shared" si="74"/>
        <v/>
      </c>
      <c r="Y106" s="181" t="s">
        <v>118</v>
      </c>
      <c r="Z106" s="181">
        <v>0.5</v>
      </c>
      <c r="AA106" s="268" t="str">
        <f t="shared" si="75"/>
        <v>公斤</v>
      </c>
      <c r="AB106" s="124"/>
      <c r="AC106" s="98"/>
      <c r="AD106" s="1"/>
      <c r="AE106" s="9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87"/>
      <c r="AS106" s="1"/>
      <c r="AT106" s="254"/>
      <c r="AU106" s="93"/>
      <c r="AV106" s="93"/>
      <c r="AW106" s="93"/>
      <c r="AX106" s="93"/>
      <c r="AY106" s="93"/>
      <c r="AZ106" s="93"/>
    </row>
    <row r="107" spans="1:52" ht="16.5">
      <c r="A107" s="315"/>
      <c r="B107" s="306"/>
      <c r="C107" s="325"/>
      <c r="D107" s="325"/>
      <c r="E107" s="326"/>
      <c r="F107" s="325"/>
      <c r="G107" s="325"/>
      <c r="H107" s="327"/>
      <c r="I107" s="328"/>
      <c r="J107" s="304"/>
      <c r="K107" s="150"/>
      <c r="L107" s="268" t="str">
        <f t="shared" si="70"/>
        <v/>
      </c>
      <c r="M107" s="189"/>
      <c r="N107" s="189"/>
      <c r="O107" s="268" t="str">
        <f t="shared" si="71"/>
        <v/>
      </c>
      <c r="P107" s="181" t="s">
        <v>312</v>
      </c>
      <c r="Q107" s="181">
        <v>0.7</v>
      </c>
      <c r="R107" s="268" t="str">
        <f t="shared" si="72"/>
        <v>公斤</v>
      </c>
      <c r="S107" s="181" t="s">
        <v>224</v>
      </c>
      <c r="T107" s="181">
        <v>0.05</v>
      </c>
      <c r="U107" s="268" t="str">
        <f t="shared" si="73"/>
        <v>公斤</v>
      </c>
      <c r="V107" s="181"/>
      <c r="W107" s="181"/>
      <c r="X107" s="268" t="str">
        <f t="shared" si="74"/>
        <v/>
      </c>
      <c r="Y107" s="181" t="s">
        <v>154</v>
      </c>
      <c r="Z107" s="181">
        <v>0.05</v>
      </c>
      <c r="AA107" s="268" t="str">
        <f t="shared" si="75"/>
        <v>公斤</v>
      </c>
      <c r="AB107" s="124"/>
      <c r="AC107" s="98"/>
      <c r="AD107" s="1"/>
      <c r="AE107" s="9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87"/>
      <c r="AS107" s="1"/>
      <c r="AT107" s="254"/>
      <c r="AU107" s="93"/>
      <c r="AV107" s="93"/>
      <c r="AW107" s="93"/>
      <c r="AX107" s="93"/>
      <c r="AY107" s="93"/>
      <c r="AZ107" s="93"/>
    </row>
    <row r="108" spans="1:52" ht="16.5">
      <c r="A108" s="315"/>
      <c r="B108" s="306"/>
      <c r="C108" s="325"/>
      <c r="D108" s="325"/>
      <c r="E108" s="326"/>
      <c r="F108" s="325"/>
      <c r="G108" s="325"/>
      <c r="H108" s="327"/>
      <c r="I108" s="328"/>
      <c r="J108" s="304"/>
      <c r="K108" s="150"/>
      <c r="L108" s="268" t="str">
        <f t="shared" si="70"/>
        <v/>
      </c>
      <c r="M108" s="189"/>
      <c r="N108" s="189"/>
      <c r="O108" s="268" t="str">
        <f t="shared" si="71"/>
        <v/>
      </c>
      <c r="P108" s="181"/>
      <c r="Q108" s="181"/>
      <c r="R108" s="268" t="str">
        <f t="shared" si="72"/>
        <v/>
      </c>
      <c r="S108" s="181"/>
      <c r="T108" s="181"/>
      <c r="U108" s="268" t="str">
        <f t="shared" si="73"/>
        <v/>
      </c>
      <c r="V108" s="181"/>
      <c r="W108" s="181"/>
      <c r="X108" s="268" t="str">
        <f t="shared" si="74"/>
        <v/>
      </c>
      <c r="Y108" s="181"/>
      <c r="Z108" s="181"/>
      <c r="AA108" s="268" t="str">
        <f t="shared" si="75"/>
        <v/>
      </c>
      <c r="AB108" s="124"/>
      <c r="AC108" s="98"/>
      <c r="AD108" s="1"/>
      <c r="AE108" s="9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87"/>
      <c r="AS108" s="1"/>
      <c r="AT108" s="254"/>
      <c r="AU108" s="93"/>
      <c r="AV108" s="93"/>
      <c r="AW108" s="93"/>
      <c r="AX108" s="93"/>
      <c r="AY108" s="93"/>
      <c r="AZ108" s="93"/>
    </row>
    <row r="109" spans="1:52" ht="17.25" thickBot="1">
      <c r="A109" s="316"/>
      <c r="B109" s="306"/>
      <c r="C109" s="325"/>
      <c r="D109" s="325"/>
      <c r="E109" s="326"/>
      <c r="F109" s="325"/>
      <c r="G109" s="325"/>
      <c r="H109" s="327"/>
      <c r="I109" s="328"/>
      <c r="J109" s="317"/>
      <c r="K109" s="255"/>
      <c r="L109" s="318" t="str">
        <f t="shared" si="70"/>
        <v/>
      </c>
      <c r="M109" s="190"/>
      <c r="N109" s="190"/>
      <c r="O109" s="318" t="str">
        <f t="shared" si="71"/>
        <v/>
      </c>
      <c r="P109" s="188"/>
      <c r="Q109" s="188"/>
      <c r="R109" s="318" t="str">
        <f t="shared" si="72"/>
        <v/>
      </c>
      <c r="S109" s="188"/>
      <c r="T109" s="188"/>
      <c r="U109" s="318" t="str">
        <f t="shared" si="73"/>
        <v/>
      </c>
      <c r="V109" s="188"/>
      <c r="W109" s="188"/>
      <c r="X109" s="318" t="str">
        <f t="shared" si="74"/>
        <v/>
      </c>
      <c r="Y109" s="188"/>
      <c r="Z109" s="188"/>
      <c r="AA109" s="318" t="str">
        <f t="shared" si="75"/>
        <v/>
      </c>
      <c r="AB109" s="131"/>
      <c r="AC109" s="99"/>
      <c r="AD109" s="1"/>
      <c r="AE109" s="99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87"/>
      <c r="AS109" s="1"/>
      <c r="AT109" s="254"/>
      <c r="AU109" s="93"/>
      <c r="AV109" s="93"/>
      <c r="AW109" s="93"/>
      <c r="AX109" s="93"/>
      <c r="AY109" s="93"/>
      <c r="AZ109" s="93"/>
    </row>
    <row r="110" spans="1:52" ht="16.5">
      <c r="A110" s="314" t="s">
        <v>366</v>
      </c>
      <c r="B110" s="337" t="s">
        <v>108</v>
      </c>
      <c r="C110" s="346">
        <v>5.4</v>
      </c>
      <c r="D110" s="309">
        <v>2.6</v>
      </c>
      <c r="E110" s="347">
        <v>2.2999999999999998</v>
      </c>
      <c r="F110" s="348">
        <v>0</v>
      </c>
      <c r="G110" s="348">
        <v>0</v>
      </c>
      <c r="H110" s="349">
        <v>2.8</v>
      </c>
      <c r="I110" s="310">
        <v>762.6</v>
      </c>
      <c r="J110" s="381" t="s">
        <v>158</v>
      </c>
      <c r="K110" s="382"/>
      <c r="L110" s="120" t="str">
        <f t="shared" si="70"/>
        <v/>
      </c>
      <c r="M110" s="375" t="s">
        <v>556</v>
      </c>
      <c r="N110" s="376"/>
      <c r="O110" s="267" t="str">
        <f t="shared" si="71"/>
        <v/>
      </c>
      <c r="P110" s="383" t="s">
        <v>317</v>
      </c>
      <c r="Q110" s="384"/>
      <c r="R110" s="185" t="str">
        <f t="shared" si="72"/>
        <v/>
      </c>
      <c r="S110" s="371" t="s">
        <v>314</v>
      </c>
      <c r="T110" s="372"/>
      <c r="U110" s="185" t="str">
        <f t="shared" si="73"/>
        <v/>
      </c>
      <c r="V110" s="185" t="s">
        <v>1</v>
      </c>
      <c r="W110" s="185"/>
      <c r="X110" s="185" t="str">
        <f t="shared" si="74"/>
        <v/>
      </c>
      <c r="Y110" s="371" t="s">
        <v>315</v>
      </c>
      <c r="Z110" s="372"/>
      <c r="AA110" s="185" t="str">
        <f t="shared" si="75"/>
        <v/>
      </c>
      <c r="AB110" s="130" t="s">
        <v>112</v>
      </c>
      <c r="AC110" s="159"/>
      <c r="AD110" s="1"/>
      <c r="AE110" s="102" t="str">
        <f t="shared" si="100"/>
        <v>D1</v>
      </c>
      <c r="AF110" s="58" t="str">
        <f t="shared" si="108"/>
        <v>白米飯</v>
      </c>
      <c r="AG110" s="58" t="str">
        <f t="shared" si="109"/>
        <v xml:space="preserve">米     </v>
      </c>
      <c r="AH110" s="58" t="str">
        <f t="shared" si="110"/>
        <v>咖哩鮮魚</v>
      </c>
      <c r="AI110" s="58" t="str">
        <f t="shared" si="111"/>
        <v xml:space="preserve">魚丁 馬鈴薯 洋蔥 胡蘿蔔 咖哩粉 </v>
      </c>
      <c r="AJ110" s="58" t="str">
        <f t="shared" si="112"/>
        <v>回鍋豆干</v>
      </c>
      <c r="AK110" s="58" t="str">
        <f t="shared" si="113"/>
        <v xml:space="preserve">豆干 時蔬 乾木耳 大蒜  </v>
      </c>
      <c r="AL110" s="58" t="str">
        <f t="shared" si="114"/>
        <v>豆包時瓜</v>
      </c>
      <c r="AM110" s="58" t="str">
        <f t="shared" si="115"/>
        <v xml:space="preserve">時瓜 豆包 胡蘿蔔 大蒜  </v>
      </c>
      <c r="AN110" s="58" t="str">
        <f t="shared" si="116"/>
        <v>時蔬</v>
      </c>
      <c r="AO110" s="58" t="str">
        <f t="shared" si="117"/>
        <v xml:space="preserve">時蔬 大蒜    </v>
      </c>
      <c r="AP110" s="58" t="str">
        <f t="shared" si="118"/>
        <v>時蔬湯</v>
      </c>
      <c r="AQ110" s="58" t="str">
        <f t="shared" si="119"/>
        <v xml:space="preserve">時蔬 薑 大骨   </v>
      </c>
      <c r="AR110" s="87" t="str">
        <f t="shared" si="120"/>
        <v>點心</v>
      </c>
      <c r="AS110" s="1"/>
      <c r="AT110" s="254">
        <f t="shared" ref="AT110:AT159" si="126">C110</f>
        <v>5.4</v>
      </c>
      <c r="AU110" s="93">
        <f t="shared" si="102"/>
        <v>2.8</v>
      </c>
      <c r="AV110" s="93">
        <f t="shared" si="121"/>
        <v>2.2999999999999998</v>
      </c>
      <c r="AW110" s="93">
        <f t="shared" si="122"/>
        <v>2.6</v>
      </c>
      <c r="AX110" s="93">
        <f t="shared" si="123"/>
        <v>0</v>
      </c>
      <c r="AY110" s="93">
        <f t="shared" si="124"/>
        <v>0</v>
      </c>
      <c r="AZ110" s="93">
        <f t="shared" si="125"/>
        <v>762.6</v>
      </c>
    </row>
    <row r="111" spans="1:52" ht="16.5">
      <c r="A111" s="315"/>
      <c r="B111" s="338"/>
      <c r="C111" s="307"/>
      <c r="D111" s="306"/>
      <c r="E111" s="308"/>
      <c r="F111" s="334"/>
      <c r="G111" s="334"/>
      <c r="H111" s="335"/>
      <c r="I111" s="311"/>
      <c r="J111" s="304" t="s">
        <v>115</v>
      </c>
      <c r="K111" s="150">
        <v>10</v>
      </c>
      <c r="L111" s="268" t="str">
        <f t="shared" si="70"/>
        <v>公斤</v>
      </c>
      <c r="M111" s="270" t="s">
        <v>190</v>
      </c>
      <c r="N111" s="270">
        <v>6.5</v>
      </c>
      <c r="O111" s="268" t="str">
        <f t="shared" si="71"/>
        <v>公斤</v>
      </c>
      <c r="P111" s="269" t="s">
        <v>302</v>
      </c>
      <c r="Q111" s="269">
        <v>3</v>
      </c>
      <c r="R111" s="268" t="str">
        <f t="shared" si="72"/>
        <v>公斤</v>
      </c>
      <c r="S111" s="181" t="s">
        <v>262</v>
      </c>
      <c r="T111" s="181">
        <v>5</v>
      </c>
      <c r="U111" s="268" t="str">
        <f t="shared" si="73"/>
        <v>公斤</v>
      </c>
      <c r="V111" s="181" t="s">
        <v>1</v>
      </c>
      <c r="W111" s="181">
        <v>7</v>
      </c>
      <c r="X111" s="268" t="str">
        <f t="shared" si="74"/>
        <v>公斤</v>
      </c>
      <c r="Y111" s="181" t="s">
        <v>161</v>
      </c>
      <c r="Z111" s="181">
        <v>4</v>
      </c>
      <c r="AA111" s="268" t="str">
        <f t="shared" si="75"/>
        <v>公斤</v>
      </c>
      <c r="AB111" s="110" t="s">
        <v>112</v>
      </c>
      <c r="AC111" s="98"/>
      <c r="AD111" s="1"/>
      <c r="AE111" s="9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87"/>
      <c r="AS111" s="1"/>
      <c r="AT111" s="254"/>
      <c r="AU111" s="93"/>
      <c r="AV111" s="93"/>
      <c r="AW111" s="93"/>
      <c r="AX111" s="93"/>
      <c r="AY111" s="93"/>
      <c r="AZ111" s="93"/>
    </row>
    <row r="112" spans="1:52" ht="16.5">
      <c r="A112" s="315"/>
      <c r="B112" s="338"/>
      <c r="C112" s="307"/>
      <c r="D112" s="306"/>
      <c r="E112" s="308"/>
      <c r="F112" s="334"/>
      <c r="G112" s="334"/>
      <c r="H112" s="335"/>
      <c r="I112" s="311"/>
      <c r="J112" s="304"/>
      <c r="K112" s="150"/>
      <c r="L112" s="268" t="str">
        <f t="shared" si="70"/>
        <v/>
      </c>
      <c r="M112" s="270" t="s">
        <v>235</v>
      </c>
      <c r="N112" s="270">
        <v>3.5</v>
      </c>
      <c r="O112" s="268" t="str">
        <f t="shared" si="71"/>
        <v>公斤</v>
      </c>
      <c r="P112" s="269" t="s">
        <v>1</v>
      </c>
      <c r="Q112" s="269">
        <v>3.5</v>
      </c>
      <c r="R112" s="268" t="str">
        <f t="shared" si="72"/>
        <v>公斤</v>
      </c>
      <c r="S112" s="181" t="s">
        <v>159</v>
      </c>
      <c r="T112" s="181">
        <v>1.5</v>
      </c>
      <c r="U112" s="268" t="str">
        <f t="shared" si="73"/>
        <v>公斤</v>
      </c>
      <c r="V112" s="181" t="s">
        <v>117</v>
      </c>
      <c r="W112" s="181">
        <v>0.05</v>
      </c>
      <c r="X112" s="268" t="str">
        <f t="shared" si="74"/>
        <v>公斤</v>
      </c>
      <c r="Y112" s="181" t="s">
        <v>154</v>
      </c>
      <c r="Z112" s="181">
        <v>0.05</v>
      </c>
      <c r="AA112" s="268" t="str">
        <f t="shared" si="75"/>
        <v>公斤</v>
      </c>
      <c r="AB112" s="124"/>
      <c r="AC112" s="98"/>
      <c r="AD112" s="1"/>
      <c r="AE112" s="9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87"/>
      <c r="AS112" s="1"/>
      <c r="AT112" s="254"/>
      <c r="AU112" s="93"/>
      <c r="AV112" s="93"/>
      <c r="AW112" s="93"/>
      <c r="AX112" s="93"/>
      <c r="AY112" s="93"/>
      <c r="AZ112" s="93"/>
    </row>
    <row r="113" spans="1:52" ht="16.5">
      <c r="A113" s="315"/>
      <c r="B113" s="338"/>
      <c r="C113" s="307"/>
      <c r="D113" s="306"/>
      <c r="E113" s="308"/>
      <c r="F113" s="334"/>
      <c r="G113" s="334"/>
      <c r="H113" s="335"/>
      <c r="I113" s="311"/>
      <c r="J113" s="304"/>
      <c r="K113" s="150"/>
      <c r="L113" s="268" t="str">
        <f t="shared" si="70"/>
        <v/>
      </c>
      <c r="M113" s="270" t="s">
        <v>167</v>
      </c>
      <c r="N113" s="270">
        <v>2</v>
      </c>
      <c r="O113" s="268" t="str">
        <f t="shared" si="71"/>
        <v>公斤</v>
      </c>
      <c r="P113" s="269" t="s">
        <v>557</v>
      </c>
      <c r="Q113" s="269">
        <v>0.01</v>
      </c>
      <c r="R113" s="268" t="str">
        <f t="shared" si="72"/>
        <v>公斤</v>
      </c>
      <c r="S113" s="181" t="s">
        <v>118</v>
      </c>
      <c r="T113" s="181">
        <v>0.5</v>
      </c>
      <c r="U113" s="268" t="str">
        <f t="shared" si="73"/>
        <v>公斤</v>
      </c>
      <c r="V113" s="181"/>
      <c r="W113" s="181"/>
      <c r="X113" s="268" t="str">
        <f t="shared" si="74"/>
        <v/>
      </c>
      <c r="Y113" s="181" t="s">
        <v>131</v>
      </c>
      <c r="Z113" s="181">
        <v>1</v>
      </c>
      <c r="AA113" s="268" t="str">
        <f t="shared" si="75"/>
        <v>公斤</v>
      </c>
      <c r="AB113" s="124"/>
      <c r="AC113" s="98"/>
      <c r="AD113" s="1"/>
      <c r="AE113" s="9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87"/>
      <c r="AS113" s="1"/>
      <c r="AT113" s="254"/>
      <c r="AU113" s="93"/>
      <c r="AV113" s="93"/>
      <c r="AW113" s="93"/>
      <c r="AX113" s="93"/>
      <c r="AY113" s="93"/>
      <c r="AZ113" s="93"/>
    </row>
    <row r="114" spans="1:52" ht="16.5">
      <c r="A114" s="315"/>
      <c r="B114" s="338"/>
      <c r="C114" s="307"/>
      <c r="D114" s="306"/>
      <c r="E114" s="308"/>
      <c r="F114" s="334"/>
      <c r="G114" s="334"/>
      <c r="H114" s="335"/>
      <c r="I114" s="311"/>
      <c r="J114" s="304"/>
      <c r="K114" s="150"/>
      <c r="L114" s="268" t="str">
        <f t="shared" si="70"/>
        <v/>
      </c>
      <c r="M114" s="270" t="s">
        <v>160</v>
      </c>
      <c r="N114" s="270">
        <v>1</v>
      </c>
      <c r="O114" s="268" t="str">
        <f t="shared" si="71"/>
        <v>公斤</v>
      </c>
      <c r="P114" s="269" t="s">
        <v>117</v>
      </c>
      <c r="Q114" s="269">
        <v>0.05</v>
      </c>
      <c r="R114" s="268" t="str">
        <f t="shared" si="72"/>
        <v>公斤</v>
      </c>
      <c r="S114" s="181" t="s">
        <v>117</v>
      </c>
      <c r="T114" s="181">
        <v>0.05</v>
      </c>
      <c r="U114" s="268" t="str">
        <f t="shared" si="73"/>
        <v>公斤</v>
      </c>
      <c r="V114" s="181"/>
      <c r="W114" s="181"/>
      <c r="X114" s="268" t="str">
        <f t="shared" si="74"/>
        <v/>
      </c>
      <c r="Y114" s="181"/>
      <c r="Z114" s="181"/>
      <c r="AA114" s="268" t="str">
        <f t="shared" si="75"/>
        <v/>
      </c>
      <c r="AB114" s="124"/>
      <c r="AC114" s="98"/>
      <c r="AD114" s="1"/>
      <c r="AE114" s="9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87"/>
      <c r="AS114" s="1"/>
      <c r="AT114" s="254"/>
      <c r="AU114" s="93"/>
      <c r="AV114" s="93"/>
      <c r="AW114" s="93"/>
      <c r="AX114" s="93"/>
      <c r="AY114" s="93"/>
      <c r="AZ114" s="93"/>
    </row>
    <row r="115" spans="1:52" ht="16.5">
      <c r="A115" s="315"/>
      <c r="B115" s="338"/>
      <c r="C115" s="307"/>
      <c r="D115" s="306"/>
      <c r="E115" s="308"/>
      <c r="F115" s="334"/>
      <c r="G115" s="334"/>
      <c r="H115" s="335"/>
      <c r="I115" s="311"/>
      <c r="J115" s="304"/>
      <c r="K115" s="150"/>
      <c r="L115" s="268" t="str">
        <f t="shared" si="70"/>
        <v/>
      </c>
      <c r="M115" s="270" t="s">
        <v>517</v>
      </c>
      <c r="N115" s="270"/>
      <c r="O115" s="268" t="str">
        <f t="shared" si="71"/>
        <v/>
      </c>
      <c r="P115" s="269"/>
      <c r="Q115" s="269"/>
      <c r="R115" s="268" t="str">
        <f t="shared" si="72"/>
        <v/>
      </c>
      <c r="S115" s="181"/>
      <c r="T115" s="181"/>
      <c r="U115" s="268" t="str">
        <f t="shared" si="73"/>
        <v/>
      </c>
      <c r="V115" s="181"/>
      <c r="W115" s="181"/>
      <c r="X115" s="268" t="str">
        <f t="shared" si="74"/>
        <v/>
      </c>
      <c r="Y115" s="181"/>
      <c r="Z115" s="181"/>
      <c r="AA115" s="268" t="str">
        <f t="shared" si="75"/>
        <v/>
      </c>
      <c r="AB115" s="124"/>
      <c r="AC115" s="98"/>
      <c r="AD115" s="1"/>
      <c r="AE115" s="9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87"/>
      <c r="AS115" s="1"/>
      <c r="AT115" s="254"/>
      <c r="AU115" s="93"/>
      <c r="AV115" s="93"/>
      <c r="AW115" s="93"/>
      <c r="AX115" s="93"/>
      <c r="AY115" s="93"/>
      <c r="AZ115" s="93"/>
    </row>
    <row r="116" spans="1:52" ht="17.25" thickBot="1">
      <c r="A116" s="316"/>
      <c r="B116" s="339"/>
      <c r="C116" s="340"/>
      <c r="D116" s="303"/>
      <c r="E116" s="312"/>
      <c r="F116" s="341"/>
      <c r="G116" s="341"/>
      <c r="H116" s="342"/>
      <c r="I116" s="313"/>
      <c r="J116" s="317"/>
      <c r="K116" s="255"/>
      <c r="L116" s="318" t="str">
        <f t="shared" si="70"/>
        <v/>
      </c>
      <c r="M116" s="345"/>
      <c r="N116" s="345"/>
      <c r="O116" s="318" t="str">
        <f t="shared" si="71"/>
        <v/>
      </c>
      <c r="P116" s="271"/>
      <c r="Q116" s="271"/>
      <c r="R116" s="318" t="str">
        <f t="shared" si="72"/>
        <v/>
      </c>
      <c r="S116" s="188"/>
      <c r="T116" s="188"/>
      <c r="U116" s="318" t="str">
        <f t="shared" si="73"/>
        <v/>
      </c>
      <c r="V116" s="188"/>
      <c r="W116" s="188"/>
      <c r="X116" s="318" t="str">
        <f t="shared" si="74"/>
        <v/>
      </c>
      <c r="Y116" s="188"/>
      <c r="Z116" s="188"/>
      <c r="AA116" s="318" t="str">
        <f t="shared" si="75"/>
        <v/>
      </c>
      <c r="AB116" s="131"/>
      <c r="AC116" s="99"/>
      <c r="AD116" s="1"/>
      <c r="AE116" s="99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87"/>
      <c r="AS116" s="1"/>
      <c r="AT116" s="254"/>
      <c r="AU116" s="93"/>
      <c r="AV116" s="93"/>
      <c r="AW116" s="93"/>
      <c r="AX116" s="93"/>
      <c r="AY116" s="93"/>
      <c r="AZ116" s="93"/>
    </row>
    <row r="117" spans="1:52" ht="16.5">
      <c r="A117" s="314" t="s">
        <v>367</v>
      </c>
      <c r="B117" s="337" t="s">
        <v>108</v>
      </c>
      <c r="C117" s="346">
        <v>5</v>
      </c>
      <c r="D117" s="309">
        <v>2.7</v>
      </c>
      <c r="E117" s="347">
        <v>2</v>
      </c>
      <c r="F117" s="348">
        <v>0</v>
      </c>
      <c r="G117" s="348">
        <v>0</v>
      </c>
      <c r="H117" s="349">
        <v>3.5</v>
      </c>
      <c r="I117" s="310">
        <v>783.8</v>
      </c>
      <c r="J117" s="381" t="s">
        <v>177</v>
      </c>
      <c r="K117" s="382"/>
      <c r="L117" s="120" t="str">
        <f t="shared" si="70"/>
        <v/>
      </c>
      <c r="M117" s="373" t="s">
        <v>558</v>
      </c>
      <c r="N117" s="374"/>
      <c r="O117" s="267" t="str">
        <f t="shared" si="71"/>
        <v/>
      </c>
      <c r="P117" s="383" t="s">
        <v>313</v>
      </c>
      <c r="Q117" s="384"/>
      <c r="R117" s="185" t="str">
        <f t="shared" si="72"/>
        <v/>
      </c>
      <c r="S117" s="371" t="s">
        <v>318</v>
      </c>
      <c r="T117" s="372"/>
      <c r="U117" s="185" t="str">
        <f t="shared" si="73"/>
        <v/>
      </c>
      <c r="V117" s="185" t="s">
        <v>1</v>
      </c>
      <c r="W117" s="185"/>
      <c r="X117" s="185" t="str">
        <f t="shared" si="74"/>
        <v/>
      </c>
      <c r="Y117" s="371" t="s">
        <v>537</v>
      </c>
      <c r="Z117" s="372"/>
      <c r="AA117" s="185" t="str">
        <f t="shared" si="75"/>
        <v/>
      </c>
      <c r="AB117" s="130" t="s">
        <v>112</v>
      </c>
      <c r="AC117" s="159"/>
      <c r="AD117" s="1"/>
      <c r="AE117" s="102" t="str">
        <f t="shared" si="100"/>
        <v>D2</v>
      </c>
      <c r="AF117" s="58" t="str">
        <f t="shared" si="108"/>
        <v>糙米飯</v>
      </c>
      <c r="AG117" s="58" t="str">
        <f t="shared" si="109"/>
        <v xml:space="preserve">米 糙米    </v>
      </c>
      <c r="AH117" s="58" t="str">
        <f t="shared" si="110"/>
        <v>香滷腿排</v>
      </c>
      <c r="AI117" s="58" t="str">
        <f t="shared" si="111"/>
        <v xml:space="preserve">雞腿排 滷包    </v>
      </c>
      <c r="AJ117" s="58" t="str">
        <f t="shared" si="112"/>
        <v>鮮菇豆腐</v>
      </c>
      <c r="AK117" s="58" t="str">
        <f t="shared" si="113"/>
        <v xml:space="preserve">豆腐 鴻喜菇 乾香菇 大蒜 胡蘿蔔 </v>
      </c>
      <c r="AL117" s="58" t="str">
        <f t="shared" si="114"/>
        <v>菇拌海帶</v>
      </c>
      <c r="AM117" s="58" t="str">
        <f t="shared" si="115"/>
        <v xml:space="preserve">乾裙帶菜 金針菇 大蒜   </v>
      </c>
      <c r="AN117" s="58" t="str">
        <f t="shared" si="116"/>
        <v>時蔬</v>
      </c>
      <c r="AO117" s="58" t="str">
        <f t="shared" si="117"/>
        <v xml:space="preserve">時蔬 大蒜    </v>
      </c>
      <c r="AP117" s="58" t="str">
        <f t="shared" si="118"/>
        <v>金針湯</v>
      </c>
      <c r="AQ117" s="58" t="str">
        <f t="shared" si="119"/>
        <v xml:space="preserve">金針菜乾 榨菜 薑   </v>
      </c>
      <c r="AR117" s="87" t="str">
        <f t="shared" si="120"/>
        <v>點心</v>
      </c>
      <c r="AS117" s="1"/>
      <c r="AT117" s="254">
        <f t="shared" si="126"/>
        <v>5</v>
      </c>
      <c r="AU117" s="93">
        <f t="shared" si="102"/>
        <v>3.5</v>
      </c>
      <c r="AV117" s="93">
        <f t="shared" si="121"/>
        <v>2</v>
      </c>
      <c r="AW117" s="93">
        <f t="shared" si="122"/>
        <v>2.7</v>
      </c>
      <c r="AX117" s="93">
        <f t="shared" si="123"/>
        <v>0</v>
      </c>
      <c r="AY117" s="93">
        <f t="shared" si="124"/>
        <v>0</v>
      </c>
      <c r="AZ117" s="93">
        <f t="shared" si="125"/>
        <v>783.8</v>
      </c>
    </row>
    <row r="118" spans="1:52" ht="16.5">
      <c r="A118" s="315"/>
      <c r="B118" s="338"/>
      <c r="C118" s="307"/>
      <c r="D118" s="306"/>
      <c r="E118" s="308"/>
      <c r="F118" s="334"/>
      <c r="G118" s="334"/>
      <c r="H118" s="335"/>
      <c r="I118" s="311"/>
      <c r="J118" s="304" t="s">
        <v>115</v>
      </c>
      <c r="K118" s="150">
        <v>7</v>
      </c>
      <c r="L118" s="268" t="str">
        <f t="shared" si="70"/>
        <v>公斤</v>
      </c>
      <c r="M118" s="189" t="s">
        <v>512</v>
      </c>
      <c r="N118" s="189">
        <v>9</v>
      </c>
      <c r="O118" s="268" t="str">
        <f t="shared" si="71"/>
        <v>公斤</v>
      </c>
      <c r="P118" s="269" t="s">
        <v>282</v>
      </c>
      <c r="Q118" s="269">
        <v>6</v>
      </c>
      <c r="R118" s="268" t="str">
        <f t="shared" si="72"/>
        <v>公斤</v>
      </c>
      <c r="S118" s="181" t="s">
        <v>267</v>
      </c>
      <c r="T118" s="181">
        <v>0.5</v>
      </c>
      <c r="U118" s="268" t="str">
        <f t="shared" si="73"/>
        <v>公斤</v>
      </c>
      <c r="V118" s="181" t="s">
        <v>1</v>
      </c>
      <c r="W118" s="181">
        <v>7</v>
      </c>
      <c r="X118" s="268" t="str">
        <f t="shared" si="74"/>
        <v>公斤</v>
      </c>
      <c r="Y118" s="181" t="s">
        <v>244</v>
      </c>
      <c r="Z118" s="181">
        <v>0.5</v>
      </c>
      <c r="AA118" s="268" t="str">
        <f t="shared" si="75"/>
        <v>公斤</v>
      </c>
      <c r="AB118" s="110" t="s">
        <v>112</v>
      </c>
      <c r="AC118" s="98"/>
      <c r="AD118" s="1"/>
      <c r="AE118" s="9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87"/>
      <c r="AS118" s="1"/>
      <c r="AT118" s="254"/>
      <c r="AU118" s="93"/>
      <c r="AV118" s="93"/>
      <c r="AW118" s="93"/>
      <c r="AX118" s="93"/>
      <c r="AY118" s="93"/>
      <c r="AZ118" s="93"/>
    </row>
    <row r="119" spans="1:52" ht="16.5">
      <c r="A119" s="315"/>
      <c r="B119" s="338"/>
      <c r="C119" s="307"/>
      <c r="D119" s="306"/>
      <c r="E119" s="308"/>
      <c r="F119" s="334"/>
      <c r="G119" s="334"/>
      <c r="H119" s="335"/>
      <c r="I119" s="311"/>
      <c r="J119" s="304" t="s">
        <v>178</v>
      </c>
      <c r="K119" s="150">
        <v>3</v>
      </c>
      <c r="L119" s="268" t="str">
        <f t="shared" si="70"/>
        <v>公斤</v>
      </c>
      <c r="M119" s="189" t="s">
        <v>343</v>
      </c>
      <c r="N119" s="189"/>
      <c r="O119" s="268" t="str">
        <f t="shared" si="71"/>
        <v/>
      </c>
      <c r="P119" s="269" t="s">
        <v>316</v>
      </c>
      <c r="Q119" s="269">
        <v>3</v>
      </c>
      <c r="R119" s="268" t="str">
        <f t="shared" si="72"/>
        <v>公斤</v>
      </c>
      <c r="S119" s="181" t="s">
        <v>248</v>
      </c>
      <c r="T119" s="181">
        <v>1</v>
      </c>
      <c r="U119" s="268" t="str">
        <f t="shared" si="73"/>
        <v>公斤</v>
      </c>
      <c r="V119" s="181" t="s">
        <v>117</v>
      </c>
      <c r="W119" s="181">
        <v>0.05</v>
      </c>
      <c r="X119" s="268" t="str">
        <f t="shared" si="74"/>
        <v>公斤</v>
      </c>
      <c r="Y119" s="181" t="s">
        <v>539</v>
      </c>
      <c r="Z119" s="181">
        <v>1.5</v>
      </c>
      <c r="AA119" s="268" t="str">
        <f t="shared" si="75"/>
        <v>公斤</v>
      </c>
      <c r="AB119" s="124"/>
      <c r="AC119" s="98"/>
      <c r="AD119" s="1"/>
      <c r="AE119" s="9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87"/>
      <c r="AS119" s="1"/>
      <c r="AT119" s="254"/>
      <c r="AU119" s="93"/>
      <c r="AV119" s="93"/>
      <c r="AW119" s="93"/>
      <c r="AX119" s="93"/>
      <c r="AY119" s="93"/>
      <c r="AZ119" s="93"/>
    </row>
    <row r="120" spans="1:52" ht="16.5">
      <c r="A120" s="315"/>
      <c r="B120" s="338"/>
      <c r="C120" s="325"/>
      <c r="D120" s="325"/>
      <c r="E120" s="326"/>
      <c r="F120" s="325"/>
      <c r="G120" s="325"/>
      <c r="H120" s="327"/>
      <c r="I120" s="328"/>
      <c r="J120" s="304"/>
      <c r="K120" s="150"/>
      <c r="L120" s="268" t="str">
        <f t="shared" si="70"/>
        <v/>
      </c>
      <c r="M120" s="189"/>
      <c r="N120" s="189"/>
      <c r="O120" s="268" t="str">
        <f t="shared" si="71"/>
        <v/>
      </c>
      <c r="P120" s="269" t="s">
        <v>559</v>
      </c>
      <c r="Q120" s="269">
        <v>0.01</v>
      </c>
      <c r="R120" s="268" t="str">
        <f t="shared" si="72"/>
        <v>公斤</v>
      </c>
      <c r="S120" s="181" t="s">
        <v>117</v>
      </c>
      <c r="T120" s="181">
        <v>0.05</v>
      </c>
      <c r="U120" s="268" t="str">
        <f t="shared" si="73"/>
        <v>公斤</v>
      </c>
      <c r="V120" s="181"/>
      <c r="W120" s="181"/>
      <c r="X120" s="268" t="str">
        <f t="shared" si="74"/>
        <v/>
      </c>
      <c r="Y120" s="181" t="s">
        <v>121</v>
      </c>
      <c r="Z120" s="181">
        <v>0.05</v>
      </c>
      <c r="AA120" s="268" t="str">
        <f t="shared" si="75"/>
        <v>公斤</v>
      </c>
      <c r="AB120" s="124"/>
      <c r="AC120" s="98"/>
      <c r="AD120" s="1"/>
      <c r="AE120" s="9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87"/>
      <c r="AS120" s="1"/>
      <c r="AT120" s="254"/>
      <c r="AU120" s="93"/>
      <c r="AV120" s="93"/>
      <c r="AW120" s="93"/>
      <c r="AX120" s="93"/>
      <c r="AY120" s="93"/>
      <c r="AZ120" s="93"/>
    </row>
    <row r="121" spans="1:52" ht="16.5">
      <c r="A121" s="315"/>
      <c r="B121" s="338"/>
      <c r="C121" s="325"/>
      <c r="D121" s="325"/>
      <c r="E121" s="326"/>
      <c r="F121" s="325"/>
      <c r="G121" s="325"/>
      <c r="H121" s="327"/>
      <c r="I121" s="328"/>
      <c r="J121" s="304"/>
      <c r="K121" s="150"/>
      <c r="L121" s="268" t="str">
        <f t="shared" si="70"/>
        <v/>
      </c>
      <c r="M121" s="189"/>
      <c r="N121" s="189"/>
      <c r="O121" s="268" t="str">
        <f t="shared" si="71"/>
        <v/>
      </c>
      <c r="P121" s="269" t="s">
        <v>117</v>
      </c>
      <c r="Q121" s="269">
        <v>0.05</v>
      </c>
      <c r="R121" s="268" t="str">
        <f t="shared" si="72"/>
        <v>公斤</v>
      </c>
      <c r="S121" s="181"/>
      <c r="T121" s="181"/>
      <c r="U121" s="268" t="str">
        <f t="shared" si="73"/>
        <v/>
      </c>
      <c r="V121" s="181"/>
      <c r="W121" s="181"/>
      <c r="X121" s="268" t="str">
        <f t="shared" si="74"/>
        <v/>
      </c>
      <c r="Y121" s="181"/>
      <c r="Z121" s="181"/>
      <c r="AA121" s="268" t="str">
        <f t="shared" si="75"/>
        <v/>
      </c>
      <c r="AB121" s="124"/>
      <c r="AC121" s="98"/>
      <c r="AD121" s="1"/>
      <c r="AE121" s="9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87"/>
      <c r="AS121" s="1"/>
      <c r="AT121" s="254"/>
      <c r="AU121" s="93"/>
      <c r="AV121" s="93"/>
      <c r="AW121" s="93"/>
      <c r="AX121" s="93"/>
      <c r="AY121" s="93"/>
      <c r="AZ121" s="93"/>
    </row>
    <row r="122" spans="1:52" ht="16.5">
      <c r="A122" s="315"/>
      <c r="B122" s="338"/>
      <c r="C122" s="325"/>
      <c r="D122" s="325"/>
      <c r="E122" s="326"/>
      <c r="F122" s="325"/>
      <c r="G122" s="325"/>
      <c r="H122" s="327"/>
      <c r="I122" s="328"/>
      <c r="J122" s="304"/>
      <c r="K122" s="150"/>
      <c r="L122" s="268" t="str">
        <f t="shared" si="70"/>
        <v/>
      </c>
      <c r="M122" s="189"/>
      <c r="N122" s="189"/>
      <c r="O122" s="268" t="str">
        <f t="shared" si="71"/>
        <v/>
      </c>
      <c r="P122" s="269" t="s">
        <v>118</v>
      </c>
      <c r="Q122" s="269">
        <v>0.5</v>
      </c>
      <c r="R122" s="268" t="str">
        <f t="shared" si="72"/>
        <v>公斤</v>
      </c>
      <c r="S122" s="181"/>
      <c r="T122" s="181"/>
      <c r="U122" s="268" t="str">
        <f t="shared" si="73"/>
        <v/>
      </c>
      <c r="V122" s="181"/>
      <c r="W122" s="181"/>
      <c r="X122" s="268" t="str">
        <f t="shared" si="74"/>
        <v/>
      </c>
      <c r="Y122" s="181"/>
      <c r="Z122" s="181"/>
      <c r="AA122" s="268" t="str">
        <f t="shared" si="75"/>
        <v/>
      </c>
      <c r="AB122" s="124"/>
      <c r="AC122" s="98"/>
      <c r="AD122" s="1"/>
      <c r="AE122" s="9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87"/>
      <c r="AS122" s="1"/>
      <c r="AT122" s="254"/>
      <c r="AU122" s="93"/>
      <c r="AV122" s="93"/>
      <c r="AW122" s="93"/>
      <c r="AX122" s="93"/>
      <c r="AY122" s="93"/>
      <c r="AZ122" s="93"/>
    </row>
    <row r="123" spans="1:52" ht="17.25" thickBot="1">
      <c r="A123" s="316"/>
      <c r="B123" s="339"/>
      <c r="C123" s="330"/>
      <c r="D123" s="330"/>
      <c r="E123" s="331"/>
      <c r="F123" s="330"/>
      <c r="G123" s="330"/>
      <c r="H123" s="332"/>
      <c r="I123" s="333"/>
      <c r="J123" s="317"/>
      <c r="K123" s="255"/>
      <c r="L123" s="318" t="str">
        <f t="shared" si="70"/>
        <v/>
      </c>
      <c r="M123" s="190"/>
      <c r="N123" s="190"/>
      <c r="O123" s="318" t="str">
        <f t="shared" si="71"/>
        <v/>
      </c>
      <c r="P123" s="271"/>
      <c r="Q123" s="271"/>
      <c r="R123" s="318" t="str">
        <f t="shared" si="72"/>
        <v/>
      </c>
      <c r="S123" s="188"/>
      <c r="T123" s="188"/>
      <c r="U123" s="318" t="str">
        <f t="shared" si="73"/>
        <v/>
      </c>
      <c r="V123" s="188"/>
      <c r="W123" s="188"/>
      <c r="X123" s="318" t="str">
        <f t="shared" si="74"/>
        <v/>
      </c>
      <c r="Y123" s="188"/>
      <c r="Z123" s="188"/>
      <c r="AA123" s="318" t="str">
        <f t="shared" si="75"/>
        <v/>
      </c>
      <c r="AB123" s="131"/>
      <c r="AC123" s="99"/>
      <c r="AD123" s="1"/>
      <c r="AE123" s="99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87"/>
      <c r="AS123" s="1"/>
      <c r="AT123" s="254"/>
      <c r="AU123" s="93"/>
      <c r="AV123" s="93"/>
      <c r="AW123" s="93"/>
      <c r="AX123" s="93"/>
      <c r="AY123" s="93"/>
      <c r="AZ123" s="93"/>
    </row>
    <row r="124" spans="1:52" ht="16.5">
      <c r="A124" s="314" t="s">
        <v>368</v>
      </c>
      <c r="B124" s="306" t="s">
        <v>108</v>
      </c>
      <c r="C124" s="329">
        <v>5</v>
      </c>
      <c r="D124" s="325">
        <v>2.4</v>
      </c>
      <c r="E124" s="326">
        <v>2.2000000000000002</v>
      </c>
      <c r="F124" s="336">
        <v>0</v>
      </c>
      <c r="G124" s="336">
        <v>0</v>
      </c>
      <c r="H124" s="327">
        <v>2.7</v>
      </c>
      <c r="I124" s="328">
        <v>711.9</v>
      </c>
      <c r="J124" s="381" t="s">
        <v>273</v>
      </c>
      <c r="K124" s="382"/>
      <c r="L124" s="120" t="str">
        <f t="shared" si="70"/>
        <v/>
      </c>
      <c r="M124" s="373" t="s">
        <v>560</v>
      </c>
      <c r="N124" s="374"/>
      <c r="O124" s="267" t="str">
        <f t="shared" si="71"/>
        <v/>
      </c>
      <c r="P124" s="371" t="s">
        <v>319</v>
      </c>
      <c r="Q124" s="372"/>
      <c r="R124" s="185" t="str">
        <f t="shared" si="72"/>
        <v/>
      </c>
      <c r="S124" s="371" t="s">
        <v>320</v>
      </c>
      <c r="T124" s="372"/>
      <c r="U124" s="185" t="str">
        <f t="shared" si="73"/>
        <v/>
      </c>
      <c r="V124" s="185" t="s">
        <v>1</v>
      </c>
      <c r="W124" s="185"/>
      <c r="X124" s="185" t="str">
        <f t="shared" si="74"/>
        <v/>
      </c>
      <c r="Y124" s="371" t="s">
        <v>540</v>
      </c>
      <c r="Z124" s="372"/>
      <c r="AA124" s="185" t="str">
        <f t="shared" si="75"/>
        <v/>
      </c>
      <c r="AB124" s="130" t="s">
        <v>112</v>
      </c>
      <c r="AC124" s="159"/>
      <c r="AD124" s="1"/>
      <c r="AE124" s="102" t="str">
        <f t="shared" si="100"/>
        <v>D3</v>
      </c>
      <c r="AF124" s="58" t="str">
        <f t="shared" si="108"/>
        <v>泰式特餐</v>
      </c>
      <c r="AG124" s="58" t="str">
        <f t="shared" si="109"/>
        <v xml:space="preserve">米 糙米    </v>
      </c>
      <c r="AH124" s="58" t="str">
        <f t="shared" si="110"/>
        <v>打拋豬</v>
      </c>
      <c r="AI124" s="58" t="str">
        <f t="shared" si="111"/>
        <v xml:space="preserve">豬絞肉 豆薯 九層塔 打拋醬 大蒜 </v>
      </c>
      <c r="AJ124" s="58" t="str">
        <f t="shared" si="112"/>
        <v>泰式魚丸</v>
      </c>
      <c r="AK124" s="58" t="str">
        <f t="shared" si="113"/>
        <v xml:space="preserve">冷凍虱目魚丸 泰式酸辣醬    </v>
      </c>
      <c r="AL124" s="58" t="str">
        <f t="shared" si="114"/>
        <v>蝦皮高麗菜</v>
      </c>
      <c r="AM124" s="58" t="str">
        <f t="shared" si="115"/>
        <v xml:space="preserve">甘藍 蝦皮 大蒜   </v>
      </c>
      <c r="AN124" s="58" t="str">
        <f t="shared" si="116"/>
        <v>時蔬</v>
      </c>
      <c r="AO124" s="58" t="str">
        <f t="shared" si="117"/>
        <v xml:space="preserve">時蔬 大蒜    </v>
      </c>
      <c r="AP124" s="58" t="str">
        <f t="shared" si="118"/>
        <v>時瓜湯</v>
      </c>
      <c r="AQ124" s="58" t="str">
        <f t="shared" si="119"/>
        <v xml:space="preserve">時瓜 薑 大骨   </v>
      </c>
      <c r="AR124" s="87" t="str">
        <f t="shared" si="120"/>
        <v>點心</v>
      </c>
      <c r="AS124" s="1"/>
      <c r="AT124" s="254">
        <f t="shared" si="126"/>
        <v>5</v>
      </c>
      <c r="AU124" s="93">
        <f t="shared" si="102"/>
        <v>2.7</v>
      </c>
      <c r="AV124" s="93">
        <f t="shared" si="121"/>
        <v>2.2000000000000002</v>
      </c>
      <c r="AW124" s="93">
        <f t="shared" si="122"/>
        <v>2.4</v>
      </c>
      <c r="AX124" s="93">
        <f t="shared" si="123"/>
        <v>0</v>
      </c>
      <c r="AY124" s="93">
        <f t="shared" si="124"/>
        <v>0</v>
      </c>
      <c r="AZ124" s="93">
        <f t="shared" si="125"/>
        <v>711.9</v>
      </c>
    </row>
    <row r="125" spans="1:52" ht="16.5">
      <c r="A125" s="315"/>
      <c r="B125" s="306"/>
      <c r="C125" s="325"/>
      <c r="D125" s="325"/>
      <c r="E125" s="326"/>
      <c r="F125" s="325"/>
      <c r="G125" s="325"/>
      <c r="H125" s="327"/>
      <c r="I125" s="328"/>
      <c r="J125" s="304" t="s">
        <v>115</v>
      </c>
      <c r="K125" s="150">
        <v>7</v>
      </c>
      <c r="L125" s="268" t="str">
        <f t="shared" si="70"/>
        <v>公斤</v>
      </c>
      <c r="M125" s="189" t="s">
        <v>172</v>
      </c>
      <c r="N125" s="189">
        <v>6</v>
      </c>
      <c r="O125" s="268" t="str">
        <f t="shared" si="71"/>
        <v>公斤</v>
      </c>
      <c r="P125" s="181" t="s">
        <v>321</v>
      </c>
      <c r="Q125" s="181">
        <v>4</v>
      </c>
      <c r="R125" s="268" t="str">
        <f t="shared" si="72"/>
        <v>公斤</v>
      </c>
      <c r="S125" s="181" t="s">
        <v>157</v>
      </c>
      <c r="T125" s="181">
        <v>6.5</v>
      </c>
      <c r="U125" s="268" t="str">
        <f t="shared" si="73"/>
        <v>公斤</v>
      </c>
      <c r="V125" s="181" t="s">
        <v>1</v>
      </c>
      <c r="W125" s="181">
        <v>7</v>
      </c>
      <c r="X125" s="268" t="str">
        <f t="shared" si="74"/>
        <v>公斤</v>
      </c>
      <c r="Y125" s="181" t="s">
        <v>124</v>
      </c>
      <c r="Z125" s="181">
        <v>4</v>
      </c>
      <c r="AA125" s="268" t="str">
        <f t="shared" si="75"/>
        <v>公斤</v>
      </c>
      <c r="AB125" s="110" t="s">
        <v>112</v>
      </c>
      <c r="AC125" s="98"/>
      <c r="AD125" s="1"/>
      <c r="AE125" s="9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87"/>
      <c r="AS125" s="1"/>
      <c r="AT125" s="254"/>
      <c r="AU125" s="93"/>
      <c r="AV125" s="93"/>
      <c r="AW125" s="93"/>
      <c r="AX125" s="93"/>
      <c r="AY125" s="93"/>
      <c r="AZ125" s="93"/>
    </row>
    <row r="126" spans="1:52" ht="16.5">
      <c r="A126" s="315"/>
      <c r="B126" s="306"/>
      <c r="C126" s="329"/>
      <c r="D126" s="325"/>
      <c r="E126" s="326"/>
      <c r="F126" s="325"/>
      <c r="G126" s="325"/>
      <c r="H126" s="327"/>
      <c r="I126" s="328"/>
      <c r="J126" s="304" t="s">
        <v>178</v>
      </c>
      <c r="K126" s="150">
        <v>3</v>
      </c>
      <c r="L126" s="268" t="str">
        <f t="shared" si="70"/>
        <v>公斤</v>
      </c>
      <c r="M126" s="189" t="s">
        <v>322</v>
      </c>
      <c r="N126" s="189">
        <v>4</v>
      </c>
      <c r="O126" s="268" t="str">
        <f t="shared" si="71"/>
        <v>公斤</v>
      </c>
      <c r="P126" s="181" t="s">
        <v>323</v>
      </c>
      <c r="Q126" s="181">
        <v>0.5</v>
      </c>
      <c r="R126" s="268" t="str">
        <f t="shared" si="72"/>
        <v>公斤</v>
      </c>
      <c r="S126" s="181" t="s">
        <v>285</v>
      </c>
      <c r="T126" s="181">
        <v>0.1</v>
      </c>
      <c r="U126" s="268" t="str">
        <f t="shared" si="73"/>
        <v>公斤</v>
      </c>
      <c r="V126" s="181" t="s">
        <v>117</v>
      </c>
      <c r="W126" s="181">
        <v>0.05</v>
      </c>
      <c r="X126" s="268" t="str">
        <f t="shared" si="74"/>
        <v>公斤</v>
      </c>
      <c r="Y126" s="181" t="s">
        <v>154</v>
      </c>
      <c r="Z126" s="181">
        <v>0.05</v>
      </c>
      <c r="AA126" s="268" t="str">
        <f t="shared" si="75"/>
        <v>公斤</v>
      </c>
      <c r="AB126" s="124"/>
      <c r="AC126" s="98"/>
      <c r="AD126" s="1"/>
      <c r="AE126" s="9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87"/>
      <c r="AS126" s="1"/>
      <c r="AT126" s="254"/>
      <c r="AU126" s="93"/>
      <c r="AV126" s="93"/>
      <c r="AW126" s="93"/>
      <c r="AX126" s="93"/>
      <c r="AY126" s="93"/>
      <c r="AZ126" s="93"/>
    </row>
    <row r="127" spans="1:52" ht="16.5">
      <c r="A127" s="315"/>
      <c r="B127" s="306"/>
      <c r="C127" s="325"/>
      <c r="D127" s="325"/>
      <c r="E127" s="326"/>
      <c r="F127" s="325"/>
      <c r="G127" s="325"/>
      <c r="H127" s="327"/>
      <c r="I127" s="328"/>
      <c r="J127" s="304"/>
      <c r="K127" s="150"/>
      <c r="L127" s="268" t="str">
        <f t="shared" si="70"/>
        <v/>
      </c>
      <c r="M127" s="189" t="s">
        <v>290</v>
      </c>
      <c r="N127" s="189">
        <v>0.01</v>
      </c>
      <c r="O127" s="268" t="str">
        <f t="shared" si="71"/>
        <v>公斤</v>
      </c>
      <c r="P127" s="181"/>
      <c r="Q127" s="181"/>
      <c r="R127" s="268" t="str">
        <f t="shared" si="72"/>
        <v/>
      </c>
      <c r="S127" s="181" t="s">
        <v>117</v>
      </c>
      <c r="T127" s="181">
        <v>0.05</v>
      </c>
      <c r="U127" s="268" t="str">
        <f t="shared" si="73"/>
        <v>公斤</v>
      </c>
      <c r="V127" s="181"/>
      <c r="W127" s="181"/>
      <c r="X127" s="268" t="str">
        <f t="shared" si="74"/>
        <v/>
      </c>
      <c r="Y127" s="181" t="s">
        <v>131</v>
      </c>
      <c r="Z127" s="181">
        <v>1</v>
      </c>
      <c r="AA127" s="268" t="str">
        <f t="shared" si="75"/>
        <v>公斤</v>
      </c>
      <c r="AB127" s="124"/>
      <c r="AC127" s="98"/>
      <c r="AD127" s="1"/>
      <c r="AE127" s="9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87"/>
      <c r="AS127" s="1"/>
      <c r="AT127" s="254"/>
      <c r="AU127" s="93"/>
      <c r="AV127" s="93"/>
      <c r="AW127" s="93"/>
      <c r="AX127" s="93"/>
      <c r="AY127" s="93"/>
      <c r="AZ127" s="93"/>
    </row>
    <row r="128" spans="1:52" ht="16.5">
      <c r="A128" s="315"/>
      <c r="B128" s="306"/>
      <c r="C128" s="325"/>
      <c r="D128" s="325"/>
      <c r="E128" s="326"/>
      <c r="F128" s="325"/>
      <c r="G128" s="325"/>
      <c r="H128" s="327"/>
      <c r="I128" s="328"/>
      <c r="J128" s="304"/>
      <c r="K128" s="150"/>
      <c r="L128" s="268" t="str">
        <f t="shared" si="70"/>
        <v/>
      </c>
      <c r="M128" s="189" t="s">
        <v>482</v>
      </c>
      <c r="N128" s="189">
        <v>0.1</v>
      </c>
      <c r="O128" s="268" t="str">
        <f t="shared" si="71"/>
        <v>公斤</v>
      </c>
      <c r="P128" s="181"/>
      <c r="Q128" s="181"/>
      <c r="R128" s="268" t="str">
        <f t="shared" si="72"/>
        <v/>
      </c>
      <c r="S128" s="181"/>
      <c r="T128" s="181"/>
      <c r="U128" s="268" t="str">
        <f t="shared" si="73"/>
        <v/>
      </c>
      <c r="V128" s="181"/>
      <c r="W128" s="181"/>
      <c r="X128" s="268" t="str">
        <f t="shared" si="74"/>
        <v/>
      </c>
      <c r="Y128" s="181"/>
      <c r="Z128" s="181"/>
      <c r="AA128" s="268" t="str">
        <f t="shared" si="75"/>
        <v/>
      </c>
      <c r="AB128" s="124"/>
      <c r="AC128" s="98"/>
      <c r="AD128" s="1"/>
      <c r="AE128" s="9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87"/>
      <c r="AS128" s="1"/>
      <c r="AT128" s="254"/>
      <c r="AU128" s="93"/>
      <c r="AV128" s="93"/>
      <c r="AW128" s="93"/>
      <c r="AX128" s="93"/>
      <c r="AY128" s="93"/>
      <c r="AZ128" s="93"/>
    </row>
    <row r="129" spans="1:52" ht="16.5">
      <c r="A129" s="315"/>
      <c r="B129" s="306"/>
      <c r="C129" s="325"/>
      <c r="D129" s="325"/>
      <c r="E129" s="326"/>
      <c r="F129" s="325"/>
      <c r="G129" s="325"/>
      <c r="H129" s="327"/>
      <c r="I129" s="328"/>
      <c r="J129" s="304"/>
      <c r="K129" s="150"/>
      <c r="L129" s="268" t="str">
        <f t="shared" si="70"/>
        <v/>
      </c>
      <c r="M129" s="189" t="s">
        <v>117</v>
      </c>
      <c r="N129" s="189">
        <v>0.05</v>
      </c>
      <c r="O129" s="268" t="str">
        <f t="shared" si="71"/>
        <v>公斤</v>
      </c>
      <c r="P129" s="181"/>
      <c r="Q129" s="181"/>
      <c r="R129" s="268" t="str">
        <f t="shared" si="72"/>
        <v/>
      </c>
      <c r="S129" s="181"/>
      <c r="T129" s="181"/>
      <c r="U129" s="268" t="str">
        <f t="shared" si="73"/>
        <v/>
      </c>
      <c r="V129" s="181"/>
      <c r="W129" s="181"/>
      <c r="X129" s="268" t="str">
        <f t="shared" si="74"/>
        <v/>
      </c>
      <c r="Y129" s="181"/>
      <c r="Z129" s="181"/>
      <c r="AA129" s="268" t="str">
        <f t="shared" si="75"/>
        <v/>
      </c>
      <c r="AB129" s="124"/>
      <c r="AC129" s="98"/>
      <c r="AD129" s="1"/>
      <c r="AE129" s="9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87"/>
      <c r="AS129" s="1"/>
      <c r="AT129" s="254"/>
      <c r="AU129" s="93"/>
      <c r="AV129" s="93"/>
      <c r="AW129" s="93"/>
      <c r="AX129" s="93"/>
      <c r="AY129" s="93"/>
      <c r="AZ129" s="93"/>
    </row>
    <row r="130" spans="1:52" ht="17.25" thickBot="1">
      <c r="A130" s="316"/>
      <c r="B130" s="303"/>
      <c r="C130" s="330"/>
      <c r="D130" s="330"/>
      <c r="E130" s="331"/>
      <c r="F130" s="330"/>
      <c r="G130" s="330"/>
      <c r="H130" s="332"/>
      <c r="I130" s="333"/>
      <c r="J130" s="317"/>
      <c r="K130" s="255"/>
      <c r="L130" s="318" t="str">
        <f t="shared" si="70"/>
        <v/>
      </c>
      <c r="M130" s="190"/>
      <c r="N130" s="190"/>
      <c r="O130" s="318" t="str">
        <f t="shared" si="71"/>
        <v/>
      </c>
      <c r="P130" s="188"/>
      <c r="Q130" s="188"/>
      <c r="R130" s="318" t="str">
        <f t="shared" si="72"/>
        <v/>
      </c>
      <c r="S130" s="188"/>
      <c r="T130" s="188"/>
      <c r="U130" s="318" t="str">
        <f t="shared" si="73"/>
        <v/>
      </c>
      <c r="V130" s="188"/>
      <c r="W130" s="188"/>
      <c r="X130" s="318" t="str">
        <f t="shared" si="74"/>
        <v/>
      </c>
      <c r="Y130" s="188"/>
      <c r="Z130" s="188"/>
      <c r="AA130" s="318" t="str">
        <f t="shared" si="75"/>
        <v/>
      </c>
      <c r="AB130" s="131"/>
      <c r="AC130" s="99"/>
      <c r="AD130" s="1"/>
      <c r="AE130" s="99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87"/>
      <c r="AS130" s="1"/>
      <c r="AT130" s="254"/>
      <c r="AU130" s="93"/>
      <c r="AV130" s="93"/>
      <c r="AW130" s="93"/>
      <c r="AX130" s="93"/>
      <c r="AY130" s="93"/>
      <c r="AZ130" s="93"/>
    </row>
    <row r="131" spans="1:52" ht="16.5">
      <c r="A131" s="314" t="s">
        <v>369</v>
      </c>
      <c r="B131" s="309" t="s">
        <v>108</v>
      </c>
      <c r="C131" s="319">
        <v>5.6</v>
      </c>
      <c r="D131" s="320">
        <v>2.2000000000000002</v>
      </c>
      <c r="E131" s="321">
        <v>1.9</v>
      </c>
      <c r="F131" s="322">
        <v>0</v>
      </c>
      <c r="G131" s="322">
        <v>0</v>
      </c>
      <c r="H131" s="323">
        <v>2.5</v>
      </c>
      <c r="I131" s="324">
        <v>726.1</v>
      </c>
      <c r="J131" s="381" t="s">
        <v>177</v>
      </c>
      <c r="K131" s="382"/>
      <c r="L131" s="120" t="str">
        <f t="shared" si="70"/>
        <v/>
      </c>
      <c r="M131" s="373" t="s">
        <v>194</v>
      </c>
      <c r="N131" s="374"/>
      <c r="O131" s="267" t="str">
        <f t="shared" si="71"/>
        <v/>
      </c>
      <c r="P131" s="371" t="s">
        <v>324</v>
      </c>
      <c r="Q131" s="372"/>
      <c r="R131" s="185" t="str">
        <f t="shared" si="72"/>
        <v/>
      </c>
      <c r="S131" s="371" t="s">
        <v>201</v>
      </c>
      <c r="T131" s="372"/>
      <c r="U131" s="185" t="str">
        <f t="shared" si="73"/>
        <v/>
      </c>
      <c r="V131" s="185" t="s">
        <v>1</v>
      </c>
      <c r="W131" s="185"/>
      <c r="X131" s="185" t="str">
        <f t="shared" si="74"/>
        <v/>
      </c>
      <c r="Y131" s="371" t="s">
        <v>561</v>
      </c>
      <c r="Z131" s="372"/>
      <c r="AA131" s="185" t="str">
        <f t="shared" si="75"/>
        <v/>
      </c>
      <c r="AB131" s="130" t="s">
        <v>112</v>
      </c>
      <c r="AC131" s="159"/>
      <c r="AD131" s="1"/>
      <c r="AE131" s="102" t="str">
        <f t="shared" si="100"/>
        <v>D4</v>
      </c>
      <c r="AF131" s="58" t="str">
        <f t="shared" si="108"/>
        <v>糙米飯</v>
      </c>
      <c r="AG131" s="58" t="str">
        <f t="shared" si="109"/>
        <v xml:space="preserve">米 糙米    </v>
      </c>
      <c r="AH131" s="58" t="str">
        <f t="shared" si="110"/>
        <v>壽喜肉片</v>
      </c>
      <c r="AI131" s="58" t="str">
        <f t="shared" si="111"/>
        <v xml:space="preserve">豬後腿肉 結球白菜 胡蘿蔔 大蒜 芝麻(熟) </v>
      </c>
      <c r="AJ131" s="58" t="str">
        <f t="shared" si="112"/>
        <v>碎脯炒蛋</v>
      </c>
      <c r="AK131" s="58" t="str">
        <f t="shared" si="113"/>
        <v xml:space="preserve">雞蛋 碎脯 大蒜   </v>
      </c>
      <c r="AL131" s="58" t="str">
        <f t="shared" si="114"/>
        <v>炸薯條</v>
      </c>
      <c r="AM131" s="58" t="str">
        <f t="shared" si="115"/>
        <v xml:space="preserve">馬鈴薯條     </v>
      </c>
      <c r="AN131" s="58" t="str">
        <f t="shared" si="116"/>
        <v>時蔬</v>
      </c>
      <c r="AO131" s="58" t="str">
        <f t="shared" si="117"/>
        <v xml:space="preserve">時蔬 大蒜    </v>
      </c>
      <c r="AP131" s="58" t="str">
        <f t="shared" si="118"/>
        <v>冬瓜銀耳湯</v>
      </c>
      <c r="AQ131" s="58" t="str">
        <f t="shared" si="119"/>
        <v xml:space="preserve">冬瓜糖磚 乾銀耳 紅砂糖   </v>
      </c>
      <c r="AR131" s="87" t="str">
        <f t="shared" si="120"/>
        <v>點心</v>
      </c>
      <c r="AS131" s="1"/>
      <c r="AT131" s="254">
        <f t="shared" si="126"/>
        <v>5.6</v>
      </c>
      <c r="AU131" s="93">
        <f t="shared" si="102"/>
        <v>2.5</v>
      </c>
      <c r="AV131" s="93">
        <f t="shared" si="121"/>
        <v>1.9</v>
      </c>
      <c r="AW131" s="93">
        <f t="shared" si="122"/>
        <v>2.2000000000000002</v>
      </c>
      <c r="AX131" s="93">
        <f t="shared" si="123"/>
        <v>0</v>
      </c>
      <c r="AY131" s="93">
        <f t="shared" si="124"/>
        <v>0</v>
      </c>
      <c r="AZ131" s="93">
        <f t="shared" si="125"/>
        <v>726.1</v>
      </c>
    </row>
    <row r="132" spans="1:52" ht="16.5">
      <c r="A132" s="315"/>
      <c r="B132" s="306"/>
      <c r="C132" s="325"/>
      <c r="D132" s="325"/>
      <c r="E132" s="326"/>
      <c r="F132" s="325"/>
      <c r="G132" s="325"/>
      <c r="H132" s="327"/>
      <c r="I132" s="328"/>
      <c r="J132" s="304" t="s">
        <v>115</v>
      </c>
      <c r="K132" s="150">
        <v>7</v>
      </c>
      <c r="L132" s="268" t="str">
        <f t="shared" si="70"/>
        <v>公斤</v>
      </c>
      <c r="M132" s="189" t="s">
        <v>116</v>
      </c>
      <c r="N132" s="189">
        <v>6</v>
      </c>
      <c r="O132" s="268" t="str">
        <f t="shared" si="71"/>
        <v>公斤</v>
      </c>
      <c r="P132" s="181" t="s">
        <v>210</v>
      </c>
      <c r="Q132" s="181">
        <v>4.5</v>
      </c>
      <c r="R132" s="268" t="str">
        <f t="shared" si="72"/>
        <v>公斤</v>
      </c>
      <c r="S132" s="181" t="s">
        <v>326</v>
      </c>
      <c r="T132" s="181">
        <v>5</v>
      </c>
      <c r="U132" s="268" t="str">
        <f t="shared" si="73"/>
        <v>公斤</v>
      </c>
      <c r="V132" s="181" t="s">
        <v>1</v>
      </c>
      <c r="W132" s="181">
        <v>7</v>
      </c>
      <c r="X132" s="268" t="str">
        <f t="shared" si="74"/>
        <v>公斤</v>
      </c>
      <c r="Y132" s="181" t="s">
        <v>327</v>
      </c>
      <c r="Z132" s="181">
        <v>1</v>
      </c>
      <c r="AA132" s="268" t="str">
        <f t="shared" si="75"/>
        <v>公斤</v>
      </c>
      <c r="AB132" s="110" t="s">
        <v>112</v>
      </c>
      <c r="AC132" s="98"/>
      <c r="AD132" s="1"/>
      <c r="AE132" s="9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87"/>
      <c r="AS132" s="1"/>
      <c r="AT132" s="254"/>
      <c r="AU132" s="93"/>
      <c r="AV132" s="93"/>
      <c r="AW132" s="93"/>
      <c r="AX132" s="93"/>
      <c r="AY132" s="93"/>
      <c r="AZ132" s="93"/>
    </row>
    <row r="133" spans="1:52" ht="16.5">
      <c r="A133" s="315"/>
      <c r="B133" s="306"/>
      <c r="C133" s="329"/>
      <c r="D133" s="325"/>
      <c r="E133" s="326"/>
      <c r="F133" s="325"/>
      <c r="G133" s="325"/>
      <c r="H133" s="327"/>
      <c r="I133" s="328"/>
      <c r="J133" s="304" t="s">
        <v>178</v>
      </c>
      <c r="K133" s="150">
        <v>3</v>
      </c>
      <c r="L133" s="268" t="str">
        <f t="shared" si="70"/>
        <v>公斤</v>
      </c>
      <c r="M133" s="189" t="s">
        <v>541</v>
      </c>
      <c r="N133" s="189">
        <v>3</v>
      </c>
      <c r="O133" s="268" t="str">
        <f t="shared" si="71"/>
        <v>公斤</v>
      </c>
      <c r="P133" s="181" t="s">
        <v>328</v>
      </c>
      <c r="Q133" s="181">
        <v>2</v>
      </c>
      <c r="R133" s="268" t="str">
        <f t="shared" si="72"/>
        <v>公斤</v>
      </c>
      <c r="S133" s="181"/>
      <c r="T133" s="181"/>
      <c r="U133" s="268" t="str">
        <f t="shared" si="73"/>
        <v/>
      </c>
      <c r="V133" s="181" t="s">
        <v>117</v>
      </c>
      <c r="W133" s="181">
        <v>0.05</v>
      </c>
      <c r="X133" s="268" t="str">
        <f t="shared" si="74"/>
        <v>公斤</v>
      </c>
      <c r="Y133" s="181" t="s">
        <v>562</v>
      </c>
      <c r="Z133" s="181">
        <v>1.3</v>
      </c>
      <c r="AA133" s="268" t="str">
        <f t="shared" si="75"/>
        <v>公斤</v>
      </c>
      <c r="AB133" s="124"/>
      <c r="AC133" s="98"/>
      <c r="AD133" s="1"/>
      <c r="AE133" s="9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87"/>
      <c r="AS133" s="1"/>
      <c r="AT133" s="254"/>
      <c r="AU133" s="93"/>
      <c r="AV133" s="93"/>
      <c r="AW133" s="93"/>
      <c r="AX133" s="93"/>
      <c r="AY133" s="93"/>
      <c r="AZ133" s="93"/>
    </row>
    <row r="134" spans="1:52" ht="16.5">
      <c r="A134" s="315"/>
      <c r="B134" s="306"/>
      <c r="C134" s="325"/>
      <c r="D134" s="325"/>
      <c r="E134" s="326"/>
      <c r="F134" s="325"/>
      <c r="G134" s="325"/>
      <c r="H134" s="327"/>
      <c r="I134" s="328"/>
      <c r="J134" s="304"/>
      <c r="K134" s="150"/>
      <c r="L134" s="268" t="str">
        <f t="shared" ref="L134:L168" si="127">IF(K134,"公斤","")</f>
        <v/>
      </c>
      <c r="M134" s="189" t="s">
        <v>118</v>
      </c>
      <c r="N134" s="189">
        <v>0.5</v>
      </c>
      <c r="O134" s="268" t="str">
        <f t="shared" ref="O134:O172" si="128">IF(N134,"公斤","")</f>
        <v>公斤</v>
      </c>
      <c r="P134" s="181" t="s">
        <v>224</v>
      </c>
      <c r="Q134" s="181">
        <v>0.05</v>
      </c>
      <c r="R134" s="268" t="str">
        <f t="shared" ref="R134:R172" si="129">IF(Q134,"公斤","")</f>
        <v>公斤</v>
      </c>
      <c r="S134" s="181"/>
      <c r="T134" s="181"/>
      <c r="U134" s="268" t="str">
        <f t="shared" si="73"/>
        <v/>
      </c>
      <c r="V134" s="181"/>
      <c r="W134" s="181"/>
      <c r="X134" s="268" t="str">
        <f t="shared" si="74"/>
        <v/>
      </c>
      <c r="Y134" s="181" t="s">
        <v>140</v>
      </c>
      <c r="Z134" s="181">
        <v>1</v>
      </c>
      <c r="AA134" s="268" t="str">
        <f t="shared" si="75"/>
        <v>公斤</v>
      </c>
      <c r="AB134" s="124"/>
      <c r="AC134" s="98"/>
      <c r="AD134" s="1"/>
      <c r="AE134" s="9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87"/>
      <c r="AS134" s="1"/>
      <c r="AT134" s="254"/>
      <c r="AU134" s="93"/>
      <c r="AV134" s="93"/>
      <c r="AW134" s="93"/>
      <c r="AX134" s="93"/>
      <c r="AY134" s="93"/>
      <c r="AZ134" s="93"/>
    </row>
    <row r="135" spans="1:52" ht="16.5">
      <c r="A135" s="315"/>
      <c r="B135" s="306"/>
      <c r="C135" s="325"/>
      <c r="D135" s="325"/>
      <c r="E135" s="326"/>
      <c r="F135" s="325"/>
      <c r="G135" s="325"/>
      <c r="H135" s="327"/>
      <c r="I135" s="328"/>
      <c r="J135" s="304"/>
      <c r="K135" s="150"/>
      <c r="L135" s="268" t="str">
        <f t="shared" si="127"/>
        <v/>
      </c>
      <c r="M135" s="189" t="s">
        <v>117</v>
      </c>
      <c r="N135" s="189">
        <v>0.05</v>
      </c>
      <c r="O135" s="268" t="str">
        <f t="shared" si="128"/>
        <v>公斤</v>
      </c>
      <c r="P135" s="181"/>
      <c r="Q135" s="181"/>
      <c r="R135" s="268" t="str">
        <f t="shared" si="129"/>
        <v/>
      </c>
      <c r="S135" s="181"/>
      <c r="T135" s="181"/>
      <c r="U135" s="268" t="str">
        <f t="shared" ref="U135:U172" si="130">IF(T135,"公斤","")</f>
        <v/>
      </c>
      <c r="V135" s="181"/>
      <c r="W135" s="181"/>
      <c r="X135" s="268" t="str">
        <f t="shared" ref="X135:X172" si="131">IF(W135,"公斤","")</f>
        <v/>
      </c>
      <c r="Y135" s="181"/>
      <c r="Z135" s="181"/>
      <c r="AA135" s="268" t="str">
        <f t="shared" ref="AA135:AA172" si="132">IF(Z135,"公斤","")</f>
        <v/>
      </c>
      <c r="AB135" s="124"/>
      <c r="AC135" s="98"/>
      <c r="AD135" s="1"/>
      <c r="AE135" s="9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87"/>
      <c r="AS135" s="1"/>
      <c r="AT135" s="254"/>
      <c r="AU135" s="93"/>
      <c r="AV135" s="93"/>
      <c r="AW135" s="93"/>
      <c r="AX135" s="93"/>
      <c r="AY135" s="93"/>
      <c r="AZ135" s="93"/>
    </row>
    <row r="136" spans="1:52" ht="16.5">
      <c r="A136" s="315"/>
      <c r="B136" s="306"/>
      <c r="C136" s="325"/>
      <c r="D136" s="325"/>
      <c r="E136" s="326"/>
      <c r="F136" s="325"/>
      <c r="G136" s="325"/>
      <c r="H136" s="327"/>
      <c r="I136" s="328"/>
      <c r="J136" s="304"/>
      <c r="K136" s="150"/>
      <c r="L136" s="268" t="str">
        <f t="shared" si="127"/>
        <v/>
      </c>
      <c r="M136" s="189" t="s">
        <v>183</v>
      </c>
      <c r="N136" s="189">
        <v>0.01</v>
      </c>
      <c r="O136" s="268" t="str">
        <f t="shared" si="128"/>
        <v>公斤</v>
      </c>
      <c r="P136" s="181"/>
      <c r="Q136" s="181"/>
      <c r="R136" s="268" t="str">
        <f t="shared" si="129"/>
        <v/>
      </c>
      <c r="S136" s="181"/>
      <c r="T136" s="181"/>
      <c r="U136" s="268" t="str">
        <f t="shared" si="130"/>
        <v/>
      </c>
      <c r="V136" s="181"/>
      <c r="W136" s="181"/>
      <c r="X136" s="268" t="str">
        <f t="shared" si="131"/>
        <v/>
      </c>
      <c r="Y136" s="181"/>
      <c r="Z136" s="181"/>
      <c r="AA136" s="268" t="str">
        <f t="shared" si="132"/>
        <v/>
      </c>
      <c r="AB136" s="124"/>
      <c r="AC136" s="98"/>
      <c r="AD136" s="1"/>
      <c r="AE136" s="9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87"/>
      <c r="AS136" s="1"/>
      <c r="AT136" s="254"/>
      <c r="AU136" s="93"/>
      <c r="AV136" s="93"/>
      <c r="AW136" s="93"/>
      <c r="AX136" s="93"/>
      <c r="AY136" s="93"/>
      <c r="AZ136" s="93"/>
    </row>
    <row r="137" spans="1:52" ht="17.25" thickBot="1">
      <c r="A137" s="316"/>
      <c r="B137" s="303"/>
      <c r="C137" s="330"/>
      <c r="D137" s="330"/>
      <c r="E137" s="331"/>
      <c r="F137" s="330"/>
      <c r="G137" s="330"/>
      <c r="H137" s="332"/>
      <c r="I137" s="333"/>
      <c r="J137" s="317"/>
      <c r="K137" s="255"/>
      <c r="L137" s="318" t="str">
        <f t="shared" si="127"/>
        <v/>
      </c>
      <c r="M137" s="190"/>
      <c r="N137" s="190"/>
      <c r="O137" s="318" t="str">
        <f t="shared" si="128"/>
        <v/>
      </c>
      <c r="P137" s="188"/>
      <c r="Q137" s="188"/>
      <c r="R137" s="318" t="str">
        <f t="shared" si="129"/>
        <v/>
      </c>
      <c r="S137" s="188"/>
      <c r="T137" s="188"/>
      <c r="U137" s="318" t="str">
        <f t="shared" si="130"/>
        <v/>
      </c>
      <c r="V137" s="188"/>
      <c r="W137" s="188"/>
      <c r="X137" s="318" t="str">
        <f t="shared" si="131"/>
        <v/>
      </c>
      <c r="Y137" s="188"/>
      <c r="Z137" s="188"/>
      <c r="AA137" s="318" t="str">
        <f t="shared" si="132"/>
        <v/>
      </c>
      <c r="AB137" s="131"/>
      <c r="AC137" s="99"/>
      <c r="AD137" s="1"/>
      <c r="AE137" s="99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87"/>
      <c r="AS137" s="1"/>
      <c r="AT137" s="254"/>
      <c r="AU137" s="93"/>
      <c r="AV137" s="93"/>
      <c r="AW137" s="93"/>
      <c r="AX137" s="93"/>
      <c r="AY137" s="93"/>
      <c r="AZ137" s="93"/>
    </row>
    <row r="138" spans="1:52" ht="16.5">
      <c r="A138" s="314" t="s">
        <v>370</v>
      </c>
      <c r="B138" s="309" t="s">
        <v>108</v>
      </c>
      <c r="C138" s="319">
        <v>5.5</v>
      </c>
      <c r="D138" s="320">
        <v>2.4</v>
      </c>
      <c r="E138" s="321">
        <v>2.2000000000000002</v>
      </c>
      <c r="F138" s="322">
        <v>0</v>
      </c>
      <c r="G138" s="322">
        <v>0</v>
      </c>
      <c r="H138" s="323">
        <v>2.6</v>
      </c>
      <c r="I138" s="324">
        <v>747.5</v>
      </c>
      <c r="J138" s="381" t="s">
        <v>274</v>
      </c>
      <c r="K138" s="382"/>
      <c r="L138" s="120" t="str">
        <f t="shared" si="127"/>
        <v/>
      </c>
      <c r="M138" s="373" t="s">
        <v>513</v>
      </c>
      <c r="N138" s="374"/>
      <c r="O138" s="267" t="str">
        <f t="shared" si="128"/>
        <v/>
      </c>
      <c r="P138" s="371" t="s">
        <v>330</v>
      </c>
      <c r="Q138" s="372"/>
      <c r="R138" s="185" t="str">
        <f t="shared" si="129"/>
        <v/>
      </c>
      <c r="S138" s="371" t="s">
        <v>331</v>
      </c>
      <c r="T138" s="372"/>
      <c r="U138" s="185" t="str">
        <f t="shared" si="130"/>
        <v/>
      </c>
      <c r="V138" s="185" t="s">
        <v>1</v>
      </c>
      <c r="W138" s="185"/>
      <c r="X138" s="185" t="str">
        <f t="shared" si="131"/>
        <v/>
      </c>
      <c r="Y138" s="371" t="s">
        <v>546</v>
      </c>
      <c r="Z138" s="372"/>
      <c r="AA138" s="185" t="str">
        <f t="shared" si="132"/>
        <v/>
      </c>
      <c r="AB138" s="130" t="s">
        <v>112</v>
      </c>
      <c r="AC138" s="159"/>
      <c r="AD138" s="1"/>
      <c r="AE138" s="102" t="str">
        <f t="shared" si="100"/>
        <v>D5</v>
      </c>
      <c r="AF138" s="58" t="str">
        <f t="shared" si="108"/>
        <v>紅藜飯</v>
      </c>
      <c r="AG138" s="58" t="str">
        <f t="shared" si="109"/>
        <v xml:space="preserve">米 紅藜    </v>
      </c>
      <c r="AH138" s="58" t="str">
        <f t="shared" si="110"/>
        <v>芋頭燒肉</v>
      </c>
      <c r="AI138" s="58" t="str">
        <f t="shared" si="111"/>
        <v xml:space="preserve">芋頭 豬後腿肉 大蒜 紅蘿蔔  </v>
      </c>
      <c r="AJ138" s="58" t="str">
        <f t="shared" si="112"/>
        <v>蛋香白菜</v>
      </c>
      <c r="AK138" s="58" t="str">
        <f t="shared" si="113"/>
        <v xml:space="preserve">結球白菜 胡蘿蔔 雞蛋 大蒜  </v>
      </c>
      <c r="AL138" s="58" t="str">
        <f t="shared" si="114"/>
        <v>肉絲花椰</v>
      </c>
      <c r="AM138" s="58" t="str">
        <f t="shared" si="115"/>
        <v xml:space="preserve">豬後腿肉 花椰菜 大蒜   </v>
      </c>
      <c r="AN138" s="58" t="str">
        <f t="shared" si="116"/>
        <v>時蔬</v>
      </c>
      <c r="AO138" s="58" t="str">
        <f t="shared" si="117"/>
        <v xml:space="preserve">時蔬 大蒜    </v>
      </c>
      <c r="AP138" s="58" t="str">
        <f t="shared" si="118"/>
        <v>味噌湯</v>
      </c>
      <c r="AQ138" s="58" t="str">
        <f t="shared" si="119"/>
        <v xml:space="preserve">洋蔥 豆腐 味噌 薑 柴魚片 </v>
      </c>
      <c r="AR138" s="87" t="str">
        <f t="shared" si="120"/>
        <v>點心</v>
      </c>
      <c r="AS138" s="1"/>
      <c r="AT138" s="254">
        <f t="shared" si="126"/>
        <v>5.5</v>
      </c>
      <c r="AU138" s="93">
        <f t="shared" si="102"/>
        <v>2.6</v>
      </c>
      <c r="AV138" s="93">
        <f t="shared" si="121"/>
        <v>2.2000000000000002</v>
      </c>
      <c r="AW138" s="93">
        <f t="shared" si="122"/>
        <v>2.4</v>
      </c>
      <c r="AX138" s="93">
        <f t="shared" si="123"/>
        <v>0</v>
      </c>
      <c r="AY138" s="93">
        <f t="shared" si="124"/>
        <v>0</v>
      </c>
      <c r="AZ138" s="93">
        <f t="shared" si="125"/>
        <v>747.5</v>
      </c>
    </row>
    <row r="139" spans="1:52" ht="16.5">
      <c r="A139" s="315"/>
      <c r="B139" s="306"/>
      <c r="C139" s="325"/>
      <c r="D139" s="325"/>
      <c r="E139" s="326"/>
      <c r="F139" s="325"/>
      <c r="G139" s="325"/>
      <c r="H139" s="327"/>
      <c r="I139" s="328"/>
      <c r="J139" s="304" t="s">
        <v>115</v>
      </c>
      <c r="K139" s="150">
        <v>10</v>
      </c>
      <c r="L139" s="268" t="str">
        <f t="shared" si="127"/>
        <v>公斤</v>
      </c>
      <c r="M139" s="189" t="s">
        <v>514</v>
      </c>
      <c r="N139" s="189">
        <v>2.5</v>
      </c>
      <c r="O139" s="268" t="str">
        <f t="shared" si="128"/>
        <v>公斤</v>
      </c>
      <c r="P139" s="181" t="s">
        <v>163</v>
      </c>
      <c r="Q139" s="181">
        <v>6</v>
      </c>
      <c r="R139" s="268" t="str">
        <f t="shared" si="129"/>
        <v>公斤</v>
      </c>
      <c r="S139" s="181" t="s">
        <v>332</v>
      </c>
      <c r="T139" s="181">
        <v>0.9</v>
      </c>
      <c r="U139" s="268" t="str">
        <f t="shared" si="130"/>
        <v>公斤</v>
      </c>
      <c r="V139" s="181" t="s">
        <v>1</v>
      </c>
      <c r="W139" s="181">
        <v>7</v>
      </c>
      <c r="X139" s="268" t="str">
        <f t="shared" si="131"/>
        <v>公斤</v>
      </c>
      <c r="Y139" s="181" t="s">
        <v>299</v>
      </c>
      <c r="Z139" s="181">
        <v>2</v>
      </c>
      <c r="AA139" s="268" t="str">
        <f t="shared" si="132"/>
        <v>公斤</v>
      </c>
      <c r="AB139" s="110" t="s">
        <v>112</v>
      </c>
      <c r="AC139" s="98"/>
      <c r="AD139" s="1"/>
      <c r="AE139" s="9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87"/>
      <c r="AS139" s="1"/>
      <c r="AT139" s="254"/>
      <c r="AU139" s="93"/>
      <c r="AV139" s="93"/>
      <c r="AW139" s="93"/>
      <c r="AX139" s="93"/>
      <c r="AY139" s="93"/>
      <c r="AZ139" s="93"/>
    </row>
    <row r="140" spans="1:52" ht="16.5">
      <c r="A140" s="315"/>
      <c r="B140" s="306"/>
      <c r="C140" s="329"/>
      <c r="D140" s="325"/>
      <c r="E140" s="326"/>
      <c r="F140" s="325"/>
      <c r="G140" s="325"/>
      <c r="H140" s="327"/>
      <c r="I140" s="328"/>
      <c r="J140" s="304" t="s">
        <v>275</v>
      </c>
      <c r="K140" s="150">
        <v>0.1</v>
      </c>
      <c r="L140" s="268" t="str">
        <f t="shared" si="127"/>
        <v>公斤</v>
      </c>
      <c r="M140" s="189" t="s">
        <v>332</v>
      </c>
      <c r="N140" s="189">
        <v>6.5</v>
      </c>
      <c r="O140" s="268" t="str">
        <f t="shared" si="128"/>
        <v>公斤</v>
      </c>
      <c r="P140" s="181" t="s">
        <v>118</v>
      </c>
      <c r="Q140" s="181">
        <v>0.5</v>
      </c>
      <c r="R140" s="268" t="str">
        <f t="shared" si="129"/>
        <v>公斤</v>
      </c>
      <c r="S140" s="181" t="s">
        <v>333</v>
      </c>
      <c r="T140" s="181">
        <v>6</v>
      </c>
      <c r="U140" s="268" t="str">
        <f t="shared" si="130"/>
        <v>公斤</v>
      </c>
      <c r="V140" s="181" t="s">
        <v>117</v>
      </c>
      <c r="W140" s="181">
        <v>0.05</v>
      </c>
      <c r="X140" s="268" t="str">
        <f t="shared" si="131"/>
        <v>公斤</v>
      </c>
      <c r="Y140" s="181" t="s">
        <v>297</v>
      </c>
      <c r="Z140" s="181">
        <v>3</v>
      </c>
      <c r="AA140" s="268" t="str">
        <f t="shared" si="132"/>
        <v>公斤</v>
      </c>
      <c r="AB140" s="124"/>
      <c r="AC140" s="98"/>
      <c r="AD140" s="1"/>
      <c r="AE140" s="9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87"/>
      <c r="AS140" s="1"/>
      <c r="AT140" s="254"/>
      <c r="AU140" s="93"/>
      <c r="AV140" s="93"/>
      <c r="AW140" s="93"/>
      <c r="AX140" s="93"/>
      <c r="AY140" s="93"/>
      <c r="AZ140" s="93"/>
    </row>
    <row r="141" spans="1:52" ht="16.5">
      <c r="A141" s="315"/>
      <c r="B141" s="306"/>
      <c r="C141" s="325"/>
      <c r="D141" s="325"/>
      <c r="E141" s="326"/>
      <c r="F141" s="325"/>
      <c r="G141" s="325"/>
      <c r="H141" s="327"/>
      <c r="I141" s="328"/>
      <c r="J141" s="304"/>
      <c r="K141" s="150"/>
      <c r="L141" s="268" t="str">
        <f t="shared" si="127"/>
        <v/>
      </c>
      <c r="M141" s="189" t="s">
        <v>117</v>
      </c>
      <c r="N141" s="189">
        <v>0.05</v>
      </c>
      <c r="O141" s="268" t="str">
        <f t="shared" si="128"/>
        <v>公斤</v>
      </c>
      <c r="P141" s="181" t="s">
        <v>210</v>
      </c>
      <c r="Q141" s="181">
        <v>1</v>
      </c>
      <c r="R141" s="268" t="str">
        <f t="shared" si="129"/>
        <v>公斤</v>
      </c>
      <c r="S141" s="181" t="s">
        <v>117</v>
      </c>
      <c r="T141" s="181">
        <v>0.05</v>
      </c>
      <c r="U141" s="268" t="str">
        <f t="shared" si="130"/>
        <v>公斤</v>
      </c>
      <c r="V141" s="181"/>
      <c r="W141" s="181"/>
      <c r="X141" s="268" t="str">
        <f t="shared" si="131"/>
        <v/>
      </c>
      <c r="Y141" s="181" t="s">
        <v>152</v>
      </c>
      <c r="Z141" s="181">
        <v>1</v>
      </c>
      <c r="AA141" s="268" t="str">
        <f t="shared" si="132"/>
        <v>公斤</v>
      </c>
      <c r="AB141" s="124"/>
      <c r="AC141" s="98"/>
      <c r="AD141" s="1"/>
      <c r="AE141" s="9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87"/>
      <c r="AS141" s="1"/>
      <c r="AT141" s="254"/>
      <c r="AU141" s="93"/>
      <c r="AV141" s="93"/>
      <c r="AW141" s="93"/>
      <c r="AX141" s="93"/>
      <c r="AY141" s="93"/>
      <c r="AZ141" s="93"/>
    </row>
    <row r="142" spans="1:52" ht="16.5">
      <c r="A142" s="315"/>
      <c r="B142" s="306"/>
      <c r="C142" s="325"/>
      <c r="D142" s="325"/>
      <c r="E142" s="326"/>
      <c r="F142" s="325"/>
      <c r="G142" s="325"/>
      <c r="H142" s="327"/>
      <c r="I142" s="328"/>
      <c r="J142" s="304"/>
      <c r="K142" s="150"/>
      <c r="L142" s="268" t="str">
        <f t="shared" si="127"/>
        <v/>
      </c>
      <c r="M142" s="189" t="s">
        <v>128</v>
      </c>
      <c r="N142" s="189">
        <v>0.5</v>
      </c>
      <c r="O142" s="268" t="str">
        <f t="shared" si="128"/>
        <v>公斤</v>
      </c>
      <c r="P142" s="181" t="s">
        <v>117</v>
      </c>
      <c r="Q142" s="181">
        <v>0.05</v>
      </c>
      <c r="R142" s="268" t="str">
        <f t="shared" si="129"/>
        <v>公斤</v>
      </c>
      <c r="S142" s="181"/>
      <c r="T142" s="181"/>
      <c r="U142" s="268" t="str">
        <f t="shared" si="130"/>
        <v/>
      </c>
      <c r="V142" s="181"/>
      <c r="W142" s="181"/>
      <c r="X142" s="268" t="str">
        <f t="shared" si="131"/>
        <v/>
      </c>
      <c r="Y142" s="181" t="s">
        <v>121</v>
      </c>
      <c r="Z142" s="181">
        <v>0.05</v>
      </c>
      <c r="AA142" s="268" t="str">
        <f t="shared" si="132"/>
        <v>公斤</v>
      </c>
      <c r="AB142" s="124"/>
      <c r="AC142" s="98"/>
      <c r="AD142" s="1"/>
      <c r="AE142" s="9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87"/>
      <c r="AS142" s="1"/>
      <c r="AT142" s="254"/>
      <c r="AU142" s="93"/>
      <c r="AV142" s="93"/>
      <c r="AW142" s="93"/>
      <c r="AX142" s="93"/>
      <c r="AY142" s="93"/>
      <c r="AZ142" s="93"/>
    </row>
    <row r="143" spans="1:52" ht="16.5">
      <c r="A143" s="315"/>
      <c r="B143" s="306"/>
      <c r="C143" s="325"/>
      <c r="D143" s="325"/>
      <c r="E143" s="326"/>
      <c r="F143" s="325"/>
      <c r="G143" s="325"/>
      <c r="H143" s="327"/>
      <c r="I143" s="328"/>
      <c r="J143" s="304"/>
      <c r="K143" s="150"/>
      <c r="L143" s="268" t="str">
        <f t="shared" si="127"/>
        <v/>
      </c>
      <c r="M143" s="189"/>
      <c r="N143" s="189"/>
      <c r="O143" s="268" t="str">
        <f t="shared" si="128"/>
        <v/>
      </c>
      <c r="P143" s="181"/>
      <c r="Q143" s="181"/>
      <c r="R143" s="268" t="str">
        <f t="shared" si="129"/>
        <v/>
      </c>
      <c r="S143" s="181"/>
      <c r="T143" s="181"/>
      <c r="U143" s="268" t="str">
        <f t="shared" si="130"/>
        <v/>
      </c>
      <c r="V143" s="181"/>
      <c r="W143" s="181"/>
      <c r="X143" s="268" t="str">
        <f t="shared" si="131"/>
        <v/>
      </c>
      <c r="Y143" s="181" t="s">
        <v>169</v>
      </c>
      <c r="Z143" s="181"/>
      <c r="AA143" s="268" t="str">
        <f t="shared" si="132"/>
        <v/>
      </c>
      <c r="AB143" s="124"/>
      <c r="AC143" s="98"/>
      <c r="AD143" s="1"/>
      <c r="AE143" s="9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87"/>
      <c r="AS143" s="1"/>
      <c r="AT143" s="254"/>
      <c r="AU143" s="93"/>
      <c r="AV143" s="93"/>
      <c r="AW143" s="93"/>
      <c r="AX143" s="93"/>
      <c r="AY143" s="93"/>
      <c r="AZ143" s="93"/>
    </row>
    <row r="144" spans="1:52" ht="17.25" thickBot="1">
      <c r="A144" s="316"/>
      <c r="B144" s="303"/>
      <c r="C144" s="330"/>
      <c r="D144" s="330"/>
      <c r="E144" s="331"/>
      <c r="F144" s="330"/>
      <c r="G144" s="330"/>
      <c r="H144" s="332"/>
      <c r="I144" s="333"/>
      <c r="J144" s="317"/>
      <c r="K144" s="255"/>
      <c r="L144" s="318" t="str">
        <f t="shared" si="127"/>
        <v/>
      </c>
      <c r="M144" s="190"/>
      <c r="N144" s="190"/>
      <c r="O144" s="318" t="str">
        <f t="shared" si="128"/>
        <v/>
      </c>
      <c r="P144" s="188"/>
      <c r="Q144" s="188"/>
      <c r="R144" s="318" t="str">
        <f t="shared" si="129"/>
        <v/>
      </c>
      <c r="S144" s="188"/>
      <c r="T144" s="188"/>
      <c r="U144" s="318" t="str">
        <f t="shared" si="130"/>
        <v/>
      </c>
      <c r="V144" s="188"/>
      <c r="W144" s="188"/>
      <c r="X144" s="318" t="str">
        <f t="shared" si="131"/>
        <v/>
      </c>
      <c r="Y144" s="188"/>
      <c r="Z144" s="188"/>
      <c r="AA144" s="318" t="str">
        <f t="shared" si="132"/>
        <v/>
      </c>
      <c r="AB144" s="131"/>
      <c r="AC144" s="99"/>
      <c r="AD144" s="1"/>
      <c r="AE144" s="99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87"/>
      <c r="AS144" s="1"/>
      <c r="AT144" s="254"/>
      <c r="AU144" s="93"/>
      <c r="AV144" s="93"/>
      <c r="AW144" s="93"/>
      <c r="AX144" s="93"/>
      <c r="AY144" s="93"/>
      <c r="AZ144" s="93"/>
    </row>
    <row r="145" spans="1:52" ht="16.5">
      <c r="A145" s="314" t="s">
        <v>371</v>
      </c>
      <c r="B145" s="309" t="s">
        <v>108</v>
      </c>
      <c r="C145" s="319">
        <v>5</v>
      </c>
      <c r="D145" s="320">
        <v>2.4</v>
      </c>
      <c r="E145" s="321">
        <v>2.1</v>
      </c>
      <c r="F145" s="322">
        <v>0</v>
      </c>
      <c r="G145" s="322">
        <v>0</v>
      </c>
      <c r="H145" s="323">
        <v>2.8</v>
      </c>
      <c r="I145" s="324">
        <v>719</v>
      </c>
      <c r="J145" s="381" t="s">
        <v>177</v>
      </c>
      <c r="K145" s="382"/>
      <c r="L145" s="120" t="str">
        <f t="shared" si="127"/>
        <v/>
      </c>
      <c r="M145" s="373" t="s">
        <v>563</v>
      </c>
      <c r="N145" s="374"/>
      <c r="O145" s="267" t="str">
        <f t="shared" si="128"/>
        <v/>
      </c>
      <c r="P145" s="371" t="s">
        <v>334</v>
      </c>
      <c r="Q145" s="372"/>
      <c r="R145" s="185" t="str">
        <f t="shared" si="129"/>
        <v/>
      </c>
      <c r="S145" s="371" t="s">
        <v>335</v>
      </c>
      <c r="T145" s="372"/>
      <c r="U145" s="185" t="str">
        <f t="shared" si="130"/>
        <v/>
      </c>
      <c r="V145" s="185" t="s">
        <v>1</v>
      </c>
      <c r="W145" s="185"/>
      <c r="X145" s="185" t="str">
        <f t="shared" si="131"/>
        <v/>
      </c>
      <c r="Y145" s="371" t="s">
        <v>336</v>
      </c>
      <c r="Z145" s="372"/>
      <c r="AA145" s="185" t="str">
        <f t="shared" si="132"/>
        <v/>
      </c>
      <c r="AB145" s="130" t="s">
        <v>112</v>
      </c>
      <c r="AC145" s="159"/>
      <c r="AD145" s="1"/>
      <c r="AE145" s="102" t="str">
        <f t="shared" si="100"/>
        <v>E2</v>
      </c>
      <c r="AF145" s="58" t="str">
        <f t="shared" si="108"/>
        <v>糙米飯</v>
      </c>
      <c r="AG145" s="58" t="str">
        <f t="shared" si="109"/>
        <v xml:space="preserve">米 糙米    </v>
      </c>
      <c r="AH145" s="58" t="str">
        <f t="shared" si="110"/>
        <v>蒜泥白肉</v>
      </c>
      <c r="AI145" s="58" t="str">
        <f t="shared" si="111"/>
        <v xml:space="preserve">豬後腿肉 甘藍 大蒜   </v>
      </c>
      <c r="AJ145" s="58" t="str">
        <f t="shared" si="112"/>
        <v>麻婆豆腐</v>
      </c>
      <c r="AK145" s="58" t="str">
        <f t="shared" si="113"/>
        <v xml:space="preserve">豆腐 大蒜 豆瓣醬 胡蘿蔔 絞肉 </v>
      </c>
      <c r="AL145" s="58" t="str">
        <f t="shared" si="114"/>
        <v>培根季豆</v>
      </c>
      <c r="AM145" s="58" t="str">
        <f t="shared" si="115"/>
        <v xml:space="preserve">培根 冷凍菜豆(莢) 大蒜   </v>
      </c>
      <c r="AN145" s="58" t="str">
        <f t="shared" si="116"/>
        <v>時蔬</v>
      </c>
      <c r="AO145" s="58" t="str">
        <f t="shared" si="117"/>
        <v xml:space="preserve">時蔬 大蒜    </v>
      </c>
      <c r="AP145" s="58" t="str">
        <f t="shared" si="118"/>
        <v>刈薯蛋花湯</v>
      </c>
      <c r="AQ145" s="58" t="str">
        <f t="shared" si="119"/>
        <v xml:space="preserve">豆薯 雞蛋 薑   </v>
      </c>
      <c r="AR145" s="87" t="str">
        <f t="shared" si="120"/>
        <v>點心</v>
      </c>
      <c r="AS145" s="1"/>
      <c r="AT145" s="254">
        <f t="shared" si="126"/>
        <v>5</v>
      </c>
      <c r="AU145" s="93">
        <f t="shared" si="102"/>
        <v>2.8</v>
      </c>
      <c r="AV145" s="93">
        <f t="shared" si="121"/>
        <v>2.1</v>
      </c>
      <c r="AW145" s="93">
        <f t="shared" si="122"/>
        <v>2.4</v>
      </c>
      <c r="AX145" s="93">
        <f t="shared" si="123"/>
        <v>0</v>
      </c>
      <c r="AY145" s="93">
        <f t="shared" si="124"/>
        <v>0</v>
      </c>
      <c r="AZ145" s="93">
        <f t="shared" si="125"/>
        <v>719</v>
      </c>
    </row>
    <row r="146" spans="1:52" ht="16.5">
      <c r="A146" s="315"/>
      <c r="B146" s="306"/>
      <c r="C146" s="325"/>
      <c r="D146" s="325"/>
      <c r="E146" s="326"/>
      <c r="F146" s="325"/>
      <c r="G146" s="325"/>
      <c r="H146" s="327"/>
      <c r="I146" s="328"/>
      <c r="J146" s="304" t="s">
        <v>115</v>
      </c>
      <c r="K146" s="150">
        <v>7</v>
      </c>
      <c r="L146" s="268" t="str">
        <f t="shared" si="127"/>
        <v>公斤</v>
      </c>
      <c r="M146" s="189" t="s">
        <v>116</v>
      </c>
      <c r="N146" s="189">
        <v>6</v>
      </c>
      <c r="O146" s="268" t="str">
        <f t="shared" si="128"/>
        <v>公斤</v>
      </c>
      <c r="P146" s="181" t="s">
        <v>282</v>
      </c>
      <c r="Q146" s="181">
        <v>4.5</v>
      </c>
      <c r="R146" s="268" t="str">
        <f t="shared" si="129"/>
        <v>公斤</v>
      </c>
      <c r="S146" s="181" t="s">
        <v>337</v>
      </c>
      <c r="T146" s="181">
        <v>0.8</v>
      </c>
      <c r="U146" s="268" t="str">
        <f t="shared" si="130"/>
        <v>公斤</v>
      </c>
      <c r="V146" s="181" t="s">
        <v>1</v>
      </c>
      <c r="W146" s="181">
        <v>7</v>
      </c>
      <c r="X146" s="268" t="str">
        <f t="shared" si="131"/>
        <v>公斤</v>
      </c>
      <c r="Y146" s="181" t="s">
        <v>322</v>
      </c>
      <c r="Z146" s="181">
        <v>3</v>
      </c>
      <c r="AA146" s="268" t="str">
        <f t="shared" si="132"/>
        <v>公斤</v>
      </c>
      <c r="AB146" s="110" t="s">
        <v>112</v>
      </c>
      <c r="AC146" s="98"/>
      <c r="AD146" s="1"/>
      <c r="AE146" s="9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87"/>
      <c r="AS146" s="1"/>
      <c r="AT146" s="254"/>
      <c r="AU146" s="93"/>
      <c r="AV146" s="93"/>
      <c r="AW146" s="93"/>
      <c r="AX146" s="93"/>
      <c r="AY146" s="93"/>
      <c r="AZ146" s="93"/>
    </row>
    <row r="147" spans="1:52" ht="16.5">
      <c r="A147" s="315"/>
      <c r="B147" s="306"/>
      <c r="C147" s="329"/>
      <c r="D147" s="325"/>
      <c r="E147" s="326"/>
      <c r="F147" s="325"/>
      <c r="G147" s="325"/>
      <c r="H147" s="327"/>
      <c r="I147" s="328"/>
      <c r="J147" s="304" t="s">
        <v>178</v>
      </c>
      <c r="K147" s="150">
        <v>3</v>
      </c>
      <c r="L147" s="268" t="str">
        <f t="shared" si="127"/>
        <v>公斤</v>
      </c>
      <c r="M147" s="189" t="s">
        <v>283</v>
      </c>
      <c r="N147" s="189">
        <v>3.5</v>
      </c>
      <c r="O147" s="268" t="str">
        <f t="shared" si="128"/>
        <v>公斤</v>
      </c>
      <c r="P147" s="181" t="s">
        <v>117</v>
      </c>
      <c r="Q147" s="181">
        <v>0.05</v>
      </c>
      <c r="R147" s="268" t="str">
        <f t="shared" si="129"/>
        <v>公斤</v>
      </c>
      <c r="S147" s="181" t="s">
        <v>227</v>
      </c>
      <c r="T147" s="181">
        <v>6</v>
      </c>
      <c r="U147" s="268" t="str">
        <f t="shared" si="130"/>
        <v>公斤</v>
      </c>
      <c r="V147" s="181" t="s">
        <v>117</v>
      </c>
      <c r="W147" s="181">
        <v>0.05</v>
      </c>
      <c r="X147" s="268" t="str">
        <f t="shared" si="131"/>
        <v>公斤</v>
      </c>
      <c r="Y147" s="181" t="s">
        <v>210</v>
      </c>
      <c r="Z147" s="181">
        <v>0.6</v>
      </c>
      <c r="AA147" s="268" t="str">
        <f t="shared" si="132"/>
        <v>公斤</v>
      </c>
      <c r="AB147" s="124"/>
      <c r="AC147" s="98"/>
      <c r="AD147" s="1"/>
      <c r="AE147" s="9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87"/>
      <c r="AS147" s="1"/>
      <c r="AT147" s="254"/>
      <c r="AU147" s="93"/>
      <c r="AV147" s="93"/>
      <c r="AW147" s="93"/>
      <c r="AX147" s="93"/>
      <c r="AY147" s="93"/>
      <c r="AZ147" s="93"/>
    </row>
    <row r="148" spans="1:52" ht="16.5">
      <c r="A148" s="315"/>
      <c r="B148" s="306"/>
      <c r="C148" s="325"/>
      <c r="D148" s="325"/>
      <c r="E148" s="326"/>
      <c r="F148" s="325"/>
      <c r="G148" s="325"/>
      <c r="H148" s="327"/>
      <c r="I148" s="328"/>
      <c r="J148" s="304"/>
      <c r="K148" s="150"/>
      <c r="L148" s="268" t="str">
        <f t="shared" si="127"/>
        <v/>
      </c>
      <c r="M148" s="189" t="s">
        <v>117</v>
      </c>
      <c r="N148" s="189">
        <v>0.05</v>
      </c>
      <c r="O148" s="268" t="str">
        <f t="shared" si="128"/>
        <v>公斤</v>
      </c>
      <c r="P148" s="181" t="s">
        <v>564</v>
      </c>
      <c r="Q148" s="181">
        <v>0.1</v>
      </c>
      <c r="R148" s="268" t="str">
        <f t="shared" si="129"/>
        <v>公斤</v>
      </c>
      <c r="S148" s="181" t="s">
        <v>117</v>
      </c>
      <c r="T148" s="181">
        <v>0.05</v>
      </c>
      <c r="U148" s="268" t="str">
        <f t="shared" si="130"/>
        <v>公斤</v>
      </c>
      <c r="V148" s="181"/>
      <c r="W148" s="181"/>
      <c r="X148" s="268" t="str">
        <f t="shared" si="131"/>
        <v/>
      </c>
      <c r="Y148" s="181" t="s">
        <v>121</v>
      </c>
      <c r="Z148" s="181">
        <v>0.05</v>
      </c>
      <c r="AA148" s="268" t="str">
        <f t="shared" si="132"/>
        <v>公斤</v>
      </c>
      <c r="AB148" s="124"/>
      <c r="AC148" s="98"/>
      <c r="AD148" s="1"/>
      <c r="AE148" s="9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87"/>
      <c r="AS148" s="1"/>
      <c r="AT148" s="254"/>
      <c r="AU148" s="93"/>
      <c r="AV148" s="93"/>
      <c r="AW148" s="93"/>
      <c r="AX148" s="93"/>
      <c r="AY148" s="93"/>
      <c r="AZ148" s="93"/>
    </row>
    <row r="149" spans="1:52" ht="16.5">
      <c r="A149" s="315"/>
      <c r="B149" s="306"/>
      <c r="C149" s="325"/>
      <c r="D149" s="325"/>
      <c r="E149" s="326"/>
      <c r="F149" s="325"/>
      <c r="G149" s="325"/>
      <c r="H149" s="327"/>
      <c r="I149" s="328"/>
      <c r="J149" s="304"/>
      <c r="K149" s="150"/>
      <c r="L149" s="268" t="str">
        <f t="shared" si="127"/>
        <v/>
      </c>
      <c r="M149" s="189"/>
      <c r="N149" s="189"/>
      <c r="O149" s="268" t="str">
        <f t="shared" si="128"/>
        <v/>
      </c>
      <c r="P149" s="181" t="s">
        <v>118</v>
      </c>
      <c r="Q149" s="181">
        <v>1</v>
      </c>
      <c r="R149" s="268" t="str">
        <f t="shared" si="129"/>
        <v>公斤</v>
      </c>
      <c r="S149" s="181"/>
      <c r="T149" s="181"/>
      <c r="U149" s="268" t="str">
        <f t="shared" si="130"/>
        <v/>
      </c>
      <c r="V149" s="181"/>
      <c r="W149" s="181"/>
      <c r="X149" s="268" t="str">
        <f t="shared" si="131"/>
        <v/>
      </c>
      <c r="Y149" s="181"/>
      <c r="Z149" s="181"/>
      <c r="AA149" s="268" t="str">
        <f t="shared" si="132"/>
        <v/>
      </c>
      <c r="AB149" s="124"/>
      <c r="AC149" s="98"/>
      <c r="AD149" s="1"/>
      <c r="AE149" s="9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87"/>
      <c r="AS149" s="1"/>
      <c r="AT149" s="254"/>
      <c r="AU149" s="93"/>
      <c r="AV149" s="93"/>
      <c r="AW149" s="93"/>
      <c r="AX149" s="93"/>
      <c r="AY149" s="93"/>
      <c r="AZ149" s="93"/>
    </row>
    <row r="150" spans="1:52" ht="16.5">
      <c r="A150" s="315"/>
      <c r="B150" s="306"/>
      <c r="C150" s="325"/>
      <c r="D150" s="325"/>
      <c r="E150" s="326"/>
      <c r="F150" s="325"/>
      <c r="G150" s="325"/>
      <c r="H150" s="327"/>
      <c r="I150" s="328"/>
      <c r="J150" s="304"/>
      <c r="K150" s="150"/>
      <c r="L150" s="268" t="str">
        <f t="shared" si="127"/>
        <v/>
      </c>
      <c r="M150" s="189"/>
      <c r="N150" s="189"/>
      <c r="O150" s="268" t="str">
        <f t="shared" si="128"/>
        <v/>
      </c>
      <c r="P150" s="181" t="s">
        <v>339</v>
      </c>
      <c r="Q150" s="181">
        <v>0.7</v>
      </c>
      <c r="R150" s="268" t="str">
        <f t="shared" si="129"/>
        <v>公斤</v>
      </c>
      <c r="S150" s="181"/>
      <c r="T150" s="181"/>
      <c r="U150" s="268" t="str">
        <f t="shared" si="130"/>
        <v/>
      </c>
      <c r="V150" s="181"/>
      <c r="W150" s="181"/>
      <c r="X150" s="268" t="str">
        <f t="shared" si="131"/>
        <v/>
      </c>
      <c r="Y150" s="181"/>
      <c r="Z150" s="181"/>
      <c r="AA150" s="268" t="str">
        <f t="shared" si="132"/>
        <v/>
      </c>
      <c r="AB150" s="124"/>
      <c r="AC150" s="98"/>
      <c r="AD150" s="1"/>
      <c r="AE150" s="9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87"/>
      <c r="AS150" s="1"/>
      <c r="AT150" s="254"/>
      <c r="AU150" s="93"/>
      <c r="AV150" s="93"/>
      <c r="AW150" s="93"/>
      <c r="AX150" s="93"/>
      <c r="AY150" s="93"/>
      <c r="AZ150" s="93"/>
    </row>
    <row r="151" spans="1:52" ht="17.25" thickBot="1">
      <c r="A151" s="316"/>
      <c r="B151" s="303"/>
      <c r="C151" s="330"/>
      <c r="D151" s="330"/>
      <c r="E151" s="331"/>
      <c r="F151" s="330"/>
      <c r="G151" s="330"/>
      <c r="H151" s="332"/>
      <c r="I151" s="333"/>
      <c r="J151" s="317"/>
      <c r="K151" s="255"/>
      <c r="L151" s="318" t="str">
        <f t="shared" si="127"/>
        <v/>
      </c>
      <c r="M151" s="190"/>
      <c r="N151" s="190"/>
      <c r="O151" s="318" t="str">
        <f t="shared" si="128"/>
        <v/>
      </c>
      <c r="P151" s="188"/>
      <c r="Q151" s="188"/>
      <c r="R151" s="318" t="str">
        <f t="shared" si="129"/>
        <v/>
      </c>
      <c r="S151" s="188"/>
      <c r="T151" s="188"/>
      <c r="U151" s="318" t="str">
        <f t="shared" si="130"/>
        <v/>
      </c>
      <c r="V151" s="188"/>
      <c r="W151" s="188"/>
      <c r="X151" s="318" t="str">
        <f t="shared" si="131"/>
        <v/>
      </c>
      <c r="Y151" s="188"/>
      <c r="Z151" s="188"/>
      <c r="AA151" s="318" t="str">
        <f t="shared" si="132"/>
        <v/>
      </c>
      <c r="AB151" s="131"/>
      <c r="AC151" s="99"/>
      <c r="AD151" s="1"/>
      <c r="AE151" s="99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87"/>
      <c r="AS151" s="1"/>
      <c r="AT151" s="254"/>
      <c r="AU151" s="93"/>
      <c r="AV151" s="93"/>
      <c r="AW151" s="93"/>
      <c r="AX151" s="93"/>
      <c r="AY151" s="93"/>
      <c r="AZ151" s="93"/>
    </row>
    <row r="152" spans="1:52" ht="16.5">
      <c r="A152" s="314" t="s">
        <v>372</v>
      </c>
      <c r="B152" s="309" t="s">
        <v>108</v>
      </c>
      <c r="C152" s="319">
        <v>4.8</v>
      </c>
      <c r="D152" s="320">
        <v>2.2999999999999998</v>
      </c>
      <c r="E152" s="321">
        <v>1.5</v>
      </c>
      <c r="F152" s="322">
        <v>0</v>
      </c>
      <c r="G152" s="322">
        <v>0</v>
      </c>
      <c r="H152" s="323">
        <v>3.1</v>
      </c>
      <c r="I152" s="324">
        <v>711.3</v>
      </c>
      <c r="J152" s="381" t="s">
        <v>276</v>
      </c>
      <c r="K152" s="382"/>
      <c r="L152" s="120" t="str">
        <f t="shared" si="127"/>
        <v/>
      </c>
      <c r="M152" s="373" t="s">
        <v>565</v>
      </c>
      <c r="N152" s="374"/>
      <c r="O152" s="267" t="str">
        <f t="shared" si="128"/>
        <v/>
      </c>
      <c r="P152" s="371" t="s">
        <v>149</v>
      </c>
      <c r="Q152" s="372"/>
      <c r="R152" s="185" t="str">
        <f t="shared" si="129"/>
        <v/>
      </c>
      <c r="S152" s="371" t="s">
        <v>340</v>
      </c>
      <c r="T152" s="372"/>
      <c r="U152" s="185" t="str">
        <f t="shared" si="130"/>
        <v/>
      </c>
      <c r="V152" s="185" t="s">
        <v>1</v>
      </c>
      <c r="W152" s="185"/>
      <c r="X152" s="185" t="str">
        <f t="shared" si="131"/>
        <v/>
      </c>
      <c r="Y152" s="371" t="s">
        <v>341</v>
      </c>
      <c r="Z152" s="372"/>
      <c r="AA152" s="185" t="str">
        <f t="shared" si="132"/>
        <v/>
      </c>
      <c r="AB152" s="130" t="s">
        <v>112</v>
      </c>
      <c r="AC152" s="159"/>
      <c r="AD152" s="1"/>
      <c r="AE152" s="102" t="str">
        <f t="shared" si="100"/>
        <v>E3</v>
      </c>
      <c r="AF152" s="58" t="str">
        <f t="shared" si="108"/>
        <v>拉麵特餐</v>
      </c>
      <c r="AG152" s="58" t="str">
        <f t="shared" si="109"/>
        <v xml:space="preserve">拉麵     </v>
      </c>
      <c r="AH152" s="58" t="str">
        <f t="shared" si="110"/>
        <v>香雞排</v>
      </c>
      <c r="AI152" s="58" t="str">
        <f t="shared" si="111"/>
        <v xml:space="preserve">香酥雞排     </v>
      </c>
      <c r="AJ152" s="58" t="str">
        <f t="shared" si="112"/>
        <v>香滷筍干</v>
      </c>
      <c r="AK152" s="58" t="str">
        <f t="shared" si="113"/>
        <v xml:space="preserve">麻竹筍干 酸菜    </v>
      </c>
      <c r="AL152" s="58" t="str">
        <f t="shared" si="114"/>
        <v>滷蛋</v>
      </c>
      <c r="AM152" s="58" t="str">
        <f t="shared" si="115"/>
        <v xml:space="preserve">蛋 滷包    </v>
      </c>
      <c r="AN152" s="58" t="str">
        <f t="shared" si="116"/>
        <v>時蔬</v>
      </c>
      <c r="AO152" s="58" t="str">
        <f t="shared" si="117"/>
        <v xml:space="preserve">時蔬 大蒜    </v>
      </c>
      <c r="AP152" s="58" t="str">
        <f t="shared" si="118"/>
        <v>拌麵味噌湯</v>
      </c>
      <c r="AQ152" s="58" t="str">
        <f t="shared" si="119"/>
        <v xml:space="preserve">洋蔥 柴魚片 味噌 乾裙帶菜 大骨 </v>
      </c>
      <c r="AR152" s="87" t="str">
        <f t="shared" si="120"/>
        <v>點心</v>
      </c>
      <c r="AS152" s="1"/>
      <c r="AT152" s="254">
        <f t="shared" si="126"/>
        <v>4.8</v>
      </c>
      <c r="AU152" s="93">
        <f t="shared" si="102"/>
        <v>3.1</v>
      </c>
      <c r="AV152" s="93">
        <f t="shared" si="121"/>
        <v>1.5</v>
      </c>
      <c r="AW152" s="93">
        <f t="shared" si="122"/>
        <v>2.2999999999999998</v>
      </c>
      <c r="AX152" s="93">
        <f t="shared" si="123"/>
        <v>0</v>
      </c>
      <c r="AY152" s="93">
        <f t="shared" si="124"/>
        <v>0</v>
      </c>
      <c r="AZ152" s="93">
        <f t="shared" si="125"/>
        <v>711.3</v>
      </c>
    </row>
    <row r="153" spans="1:52" ht="16.5">
      <c r="A153" s="315"/>
      <c r="B153" s="306"/>
      <c r="C153" s="325"/>
      <c r="D153" s="325"/>
      <c r="E153" s="326"/>
      <c r="F153" s="325"/>
      <c r="G153" s="325"/>
      <c r="H153" s="327"/>
      <c r="I153" s="328"/>
      <c r="J153" s="304" t="s">
        <v>277</v>
      </c>
      <c r="K153" s="150">
        <v>12</v>
      </c>
      <c r="L153" s="268" t="str">
        <f t="shared" si="127"/>
        <v>公斤</v>
      </c>
      <c r="M153" s="189" t="s">
        <v>515</v>
      </c>
      <c r="N153" s="189">
        <v>6</v>
      </c>
      <c r="O153" s="268" t="str">
        <f t="shared" si="128"/>
        <v>公斤</v>
      </c>
      <c r="P153" s="181" t="s">
        <v>166</v>
      </c>
      <c r="Q153" s="181">
        <v>5</v>
      </c>
      <c r="R153" s="268" t="str">
        <f t="shared" si="129"/>
        <v>公斤</v>
      </c>
      <c r="S153" s="181" t="s">
        <v>342</v>
      </c>
      <c r="T153" s="181">
        <v>5.5</v>
      </c>
      <c r="U153" s="268" t="str">
        <f t="shared" si="130"/>
        <v>公斤</v>
      </c>
      <c r="V153" s="181" t="s">
        <v>1</v>
      </c>
      <c r="W153" s="181">
        <v>7</v>
      </c>
      <c r="X153" s="268" t="str">
        <f t="shared" si="131"/>
        <v>公斤</v>
      </c>
      <c r="Y153" s="181" t="s">
        <v>167</v>
      </c>
      <c r="Z153" s="181">
        <v>2</v>
      </c>
      <c r="AA153" s="268" t="str">
        <f t="shared" si="132"/>
        <v>公斤</v>
      </c>
      <c r="AB153" s="110" t="s">
        <v>112</v>
      </c>
      <c r="AC153" s="98"/>
      <c r="AD153" s="1"/>
      <c r="AE153" s="9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87"/>
      <c r="AS153" s="1"/>
      <c r="AT153" s="254"/>
      <c r="AU153" s="93"/>
      <c r="AV153" s="93"/>
      <c r="AW153" s="93"/>
      <c r="AX153" s="93"/>
      <c r="AY153" s="93"/>
      <c r="AZ153" s="93"/>
    </row>
    <row r="154" spans="1:52" ht="16.5">
      <c r="A154" s="315"/>
      <c r="B154" s="306"/>
      <c r="C154" s="329"/>
      <c r="D154" s="325"/>
      <c r="E154" s="326"/>
      <c r="F154" s="325"/>
      <c r="G154" s="325"/>
      <c r="H154" s="327"/>
      <c r="I154" s="328"/>
      <c r="J154" s="304"/>
      <c r="K154" s="150"/>
      <c r="L154" s="268" t="str">
        <f t="shared" si="127"/>
        <v/>
      </c>
      <c r="M154" s="189"/>
      <c r="N154" s="189"/>
      <c r="O154" s="268" t="str">
        <f t="shared" si="128"/>
        <v/>
      </c>
      <c r="P154" s="181" t="s">
        <v>168</v>
      </c>
      <c r="Q154" s="181">
        <v>0.5</v>
      </c>
      <c r="R154" s="268" t="str">
        <f t="shared" si="129"/>
        <v>公斤</v>
      </c>
      <c r="S154" s="181" t="s">
        <v>343</v>
      </c>
      <c r="T154" s="181"/>
      <c r="U154" s="268" t="str">
        <f t="shared" si="130"/>
        <v/>
      </c>
      <c r="V154" s="181" t="s">
        <v>117</v>
      </c>
      <c r="W154" s="181">
        <v>0.05</v>
      </c>
      <c r="X154" s="268" t="str">
        <f t="shared" si="131"/>
        <v>公斤</v>
      </c>
      <c r="Y154" s="181" t="s">
        <v>566</v>
      </c>
      <c r="Z154" s="181">
        <v>0.01</v>
      </c>
      <c r="AA154" s="268" t="str">
        <f t="shared" si="132"/>
        <v>公斤</v>
      </c>
      <c r="AB154" s="124"/>
      <c r="AC154" s="98"/>
      <c r="AD154" s="1"/>
      <c r="AE154" s="9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87"/>
      <c r="AS154" s="1"/>
      <c r="AT154" s="254"/>
      <c r="AU154" s="93"/>
      <c r="AV154" s="93"/>
      <c r="AW154" s="93"/>
      <c r="AX154" s="93"/>
      <c r="AY154" s="93"/>
      <c r="AZ154" s="93"/>
    </row>
    <row r="155" spans="1:52" ht="16.5">
      <c r="A155" s="315"/>
      <c r="B155" s="306"/>
      <c r="C155" s="325"/>
      <c r="D155" s="325"/>
      <c r="E155" s="326"/>
      <c r="F155" s="325"/>
      <c r="G155" s="325"/>
      <c r="H155" s="327"/>
      <c r="I155" s="328"/>
      <c r="J155" s="304"/>
      <c r="K155" s="150"/>
      <c r="L155" s="268" t="str">
        <f t="shared" si="127"/>
        <v/>
      </c>
      <c r="M155" s="189"/>
      <c r="N155" s="189"/>
      <c r="O155" s="268" t="str">
        <f t="shared" si="128"/>
        <v/>
      </c>
      <c r="P155" s="181"/>
      <c r="Q155" s="181"/>
      <c r="R155" s="268" t="str">
        <f t="shared" si="129"/>
        <v/>
      </c>
      <c r="S155" s="181"/>
      <c r="T155" s="181"/>
      <c r="U155" s="268" t="str">
        <f t="shared" si="130"/>
        <v/>
      </c>
      <c r="V155" s="181"/>
      <c r="W155" s="181"/>
      <c r="X155" s="268" t="str">
        <f t="shared" si="131"/>
        <v/>
      </c>
      <c r="Y155" s="181" t="s">
        <v>152</v>
      </c>
      <c r="Z155" s="181">
        <v>1</v>
      </c>
      <c r="AA155" s="268" t="str">
        <f t="shared" si="132"/>
        <v>公斤</v>
      </c>
      <c r="AB155" s="124"/>
      <c r="AC155" s="98"/>
      <c r="AD155" s="1"/>
      <c r="AE155" s="9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87"/>
      <c r="AS155" s="1"/>
      <c r="AT155" s="254"/>
      <c r="AU155" s="93"/>
      <c r="AV155" s="93"/>
      <c r="AW155" s="93"/>
      <c r="AX155" s="93"/>
      <c r="AY155" s="93"/>
      <c r="AZ155" s="93"/>
    </row>
    <row r="156" spans="1:52" ht="16.5">
      <c r="A156" s="315"/>
      <c r="B156" s="306"/>
      <c r="C156" s="325"/>
      <c r="D156" s="325"/>
      <c r="E156" s="326"/>
      <c r="F156" s="325"/>
      <c r="G156" s="325"/>
      <c r="H156" s="327"/>
      <c r="I156" s="328"/>
      <c r="J156" s="304"/>
      <c r="K156" s="150"/>
      <c r="L156" s="268" t="str">
        <f t="shared" si="127"/>
        <v/>
      </c>
      <c r="M156" s="189"/>
      <c r="N156" s="189"/>
      <c r="O156" s="268" t="str">
        <f t="shared" si="128"/>
        <v/>
      </c>
      <c r="P156" s="181"/>
      <c r="Q156" s="181"/>
      <c r="R156" s="268" t="str">
        <f t="shared" si="129"/>
        <v/>
      </c>
      <c r="S156" s="181"/>
      <c r="T156" s="181"/>
      <c r="U156" s="268" t="str">
        <f t="shared" si="130"/>
        <v/>
      </c>
      <c r="V156" s="181"/>
      <c r="W156" s="181"/>
      <c r="X156" s="268" t="str">
        <f t="shared" si="131"/>
        <v/>
      </c>
      <c r="Y156" s="181" t="s">
        <v>267</v>
      </c>
      <c r="Z156" s="181">
        <v>0.1</v>
      </c>
      <c r="AA156" s="268" t="str">
        <f t="shared" si="132"/>
        <v>公斤</v>
      </c>
      <c r="AB156" s="124"/>
      <c r="AC156" s="98"/>
      <c r="AD156" s="1"/>
      <c r="AE156" s="9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87"/>
      <c r="AS156" s="1"/>
      <c r="AT156" s="254"/>
      <c r="AU156" s="93"/>
      <c r="AV156" s="93"/>
      <c r="AW156" s="93"/>
      <c r="AX156" s="93"/>
      <c r="AY156" s="93"/>
      <c r="AZ156" s="93"/>
    </row>
    <row r="157" spans="1:52" ht="16.5">
      <c r="A157" s="315"/>
      <c r="B157" s="306"/>
      <c r="C157" s="325"/>
      <c r="D157" s="325"/>
      <c r="E157" s="326"/>
      <c r="F157" s="325"/>
      <c r="G157" s="325"/>
      <c r="H157" s="327"/>
      <c r="I157" s="328"/>
      <c r="J157" s="304"/>
      <c r="K157" s="150"/>
      <c r="L157" s="268" t="str">
        <f t="shared" si="127"/>
        <v/>
      </c>
      <c r="M157" s="189"/>
      <c r="N157" s="189"/>
      <c r="O157" s="268" t="str">
        <f t="shared" si="128"/>
        <v/>
      </c>
      <c r="P157" s="181"/>
      <c r="Q157" s="181"/>
      <c r="R157" s="268" t="str">
        <f t="shared" si="129"/>
        <v/>
      </c>
      <c r="S157" s="181"/>
      <c r="T157" s="181"/>
      <c r="U157" s="268" t="str">
        <f t="shared" si="130"/>
        <v/>
      </c>
      <c r="V157" s="181"/>
      <c r="W157" s="181"/>
      <c r="X157" s="268" t="str">
        <f t="shared" si="131"/>
        <v/>
      </c>
      <c r="Y157" s="181" t="s">
        <v>131</v>
      </c>
      <c r="Z157" s="181">
        <v>1.5</v>
      </c>
      <c r="AA157" s="268" t="str">
        <f t="shared" si="132"/>
        <v>公斤</v>
      </c>
      <c r="AB157" s="124"/>
      <c r="AC157" s="98"/>
      <c r="AD157" s="1"/>
      <c r="AE157" s="9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87"/>
      <c r="AS157" s="1"/>
      <c r="AT157" s="254"/>
      <c r="AU157" s="93"/>
      <c r="AV157" s="93"/>
      <c r="AW157" s="93"/>
      <c r="AX157" s="93"/>
      <c r="AY157" s="93"/>
      <c r="AZ157" s="93"/>
    </row>
    <row r="158" spans="1:52" ht="17.25" thickBot="1">
      <c r="A158" s="316"/>
      <c r="B158" s="303"/>
      <c r="C158" s="330"/>
      <c r="D158" s="330"/>
      <c r="E158" s="331"/>
      <c r="F158" s="330"/>
      <c r="G158" s="330"/>
      <c r="H158" s="332"/>
      <c r="I158" s="333"/>
      <c r="J158" s="317"/>
      <c r="K158" s="255"/>
      <c r="L158" s="318" t="str">
        <f t="shared" si="127"/>
        <v/>
      </c>
      <c r="M158" s="190"/>
      <c r="N158" s="190"/>
      <c r="O158" s="318" t="str">
        <f t="shared" si="128"/>
        <v/>
      </c>
      <c r="P158" s="188"/>
      <c r="Q158" s="188"/>
      <c r="R158" s="318" t="str">
        <f t="shared" si="129"/>
        <v/>
      </c>
      <c r="S158" s="188"/>
      <c r="T158" s="188"/>
      <c r="U158" s="318" t="str">
        <f t="shared" si="130"/>
        <v/>
      </c>
      <c r="V158" s="188"/>
      <c r="W158" s="188"/>
      <c r="X158" s="318" t="str">
        <f t="shared" si="131"/>
        <v/>
      </c>
      <c r="Y158" s="188"/>
      <c r="Z158" s="188"/>
      <c r="AA158" s="318" t="str">
        <f t="shared" si="132"/>
        <v/>
      </c>
      <c r="AB158" s="131"/>
      <c r="AC158" s="99"/>
      <c r="AD158" s="1"/>
      <c r="AE158" s="99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87"/>
      <c r="AS158" s="1"/>
      <c r="AT158" s="254"/>
      <c r="AU158" s="93"/>
      <c r="AV158" s="93"/>
      <c r="AW158" s="93"/>
      <c r="AX158" s="93"/>
      <c r="AY158" s="93"/>
      <c r="AZ158" s="93"/>
    </row>
    <row r="159" spans="1:52" ht="16.5">
      <c r="A159" s="314" t="s">
        <v>373</v>
      </c>
      <c r="B159" s="309" t="s">
        <v>108</v>
      </c>
      <c r="C159" s="319">
        <v>6.1</v>
      </c>
      <c r="D159" s="320">
        <v>2.8</v>
      </c>
      <c r="E159" s="321">
        <v>3</v>
      </c>
      <c r="F159" s="322">
        <v>0</v>
      </c>
      <c r="G159" s="322">
        <v>0</v>
      </c>
      <c r="H159" s="323">
        <v>2.5</v>
      </c>
      <c r="I159" s="324">
        <v>810.2</v>
      </c>
      <c r="J159" s="381" t="s">
        <v>177</v>
      </c>
      <c r="K159" s="382"/>
      <c r="L159" s="120" t="str">
        <f t="shared" si="127"/>
        <v/>
      </c>
      <c r="M159" s="373" t="s">
        <v>567</v>
      </c>
      <c r="N159" s="374"/>
      <c r="O159" s="267" t="str">
        <f t="shared" si="128"/>
        <v/>
      </c>
      <c r="P159" s="371" t="s">
        <v>344</v>
      </c>
      <c r="Q159" s="372"/>
      <c r="R159" s="185" t="str">
        <f t="shared" si="129"/>
        <v/>
      </c>
      <c r="S159" s="371" t="s">
        <v>146</v>
      </c>
      <c r="T159" s="372"/>
      <c r="U159" s="185" t="str">
        <f t="shared" si="130"/>
        <v/>
      </c>
      <c r="V159" s="185" t="s">
        <v>1</v>
      </c>
      <c r="W159" s="185"/>
      <c r="X159" s="185" t="str">
        <f t="shared" si="131"/>
        <v/>
      </c>
      <c r="Y159" s="371" t="s">
        <v>568</v>
      </c>
      <c r="Z159" s="372"/>
      <c r="AA159" s="185" t="str">
        <f t="shared" si="132"/>
        <v/>
      </c>
      <c r="AB159" s="130" t="s">
        <v>112</v>
      </c>
      <c r="AC159" s="159"/>
      <c r="AD159" s="1"/>
      <c r="AE159" s="102" t="str">
        <f t="shared" ref="AE159:AE166" si="133">A159</f>
        <v>E4</v>
      </c>
      <c r="AF159" s="58" t="str">
        <f t="shared" ref="AF159:AF166" si="134">J159</f>
        <v>糙米飯</v>
      </c>
      <c r="AG159" s="58" t="str">
        <f t="shared" ref="AG159:AG166" si="135">J160&amp;" "&amp;J161&amp;" "&amp;J162&amp;" "&amp;J163&amp;" "&amp;J164&amp;" "&amp;J165</f>
        <v xml:space="preserve">米 糙米    </v>
      </c>
      <c r="AH159" s="58" t="str">
        <f t="shared" ref="AH159:AH166" si="136">M159</f>
        <v>泡菜燒肉</v>
      </c>
      <c r="AI159" s="58" t="str">
        <f t="shared" ref="AI159:AI166" si="137">M160&amp;" "&amp;M161&amp;" "&amp;M162&amp;" "&amp;M163&amp;" "&amp;M164&amp;" "&amp;M165</f>
        <v xml:space="preserve">豬後腿肉 韓式泡菜 結球白菜 大蒜 魚板 </v>
      </c>
      <c r="AJ159" s="58" t="str">
        <f t="shared" ref="AJ159:AJ166" si="138">P159</f>
        <v>豆包豆芽</v>
      </c>
      <c r="AK159" s="58" t="str">
        <f t="shared" ref="AK159:AK166" si="139">P160&amp;" "&amp;P161&amp;" "&amp;P162&amp;" "&amp;P163&amp;" "&amp;P164&amp;" "&amp;P165</f>
        <v xml:space="preserve">豆包 綠豆芽 韮菜 乾木耳 大蒜 </v>
      </c>
      <c r="AL159" s="58" t="str">
        <f t="shared" ref="AL159:AL166" si="140">S159</f>
        <v>香滷海結</v>
      </c>
      <c r="AM159" s="58" t="str">
        <f t="shared" ref="AM159:AM166" si="141">S160&amp;" "&amp;S161&amp;" "&amp;S162&amp;" "&amp;S163&amp;" "&amp;S164&amp;" "&amp;S165</f>
        <v xml:space="preserve">海帶(乾) 滷包 白芝麻   </v>
      </c>
      <c r="AN159" s="58" t="str">
        <f t="shared" ref="AN159:AN166" si="142">V159</f>
        <v>時蔬</v>
      </c>
      <c r="AO159" s="58" t="str">
        <f t="shared" ref="AO159:AO166" si="143">V160&amp;" "&amp;V161&amp;" "&amp;V162&amp;" "&amp;V163&amp;" "&amp;V164&amp;" "&amp;V165</f>
        <v xml:space="preserve">時蔬 大蒜    </v>
      </c>
      <c r="AP159" s="58" t="str">
        <f t="shared" ref="AP159:AP166" si="144">Y159</f>
        <v>綠豆西谷米</v>
      </c>
      <c r="AQ159" s="58" t="str">
        <f t="shared" ref="AQ159:AQ166" si="145">Y160&amp;" "&amp;Y161&amp;" "&amp;Y162&amp;" "&amp;Y163&amp;" "&amp;Y164&amp;" "&amp;Y165</f>
        <v xml:space="preserve">綠豆 二砂糖 西谷米   </v>
      </c>
      <c r="AR159" s="87" t="str">
        <f t="shared" ref="AR159:AR166" si="146">AB159</f>
        <v>點心</v>
      </c>
      <c r="AS159" s="1"/>
      <c r="AT159" s="254">
        <f t="shared" si="126"/>
        <v>6.1</v>
      </c>
      <c r="AU159" s="93">
        <f t="shared" ref="AU159:AU166" si="147">H159</f>
        <v>2.5</v>
      </c>
      <c r="AV159" s="93">
        <f t="shared" ref="AV159:AV166" si="148">E159</f>
        <v>3</v>
      </c>
      <c r="AW159" s="93">
        <f t="shared" ref="AW159:AW166" si="149">D159</f>
        <v>2.8</v>
      </c>
      <c r="AX159" s="93">
        <f t="shared" ref="AX159:AX166" si="150">F159</f>
        <v>0</v>
      </c>
      <c r="AY159" s="93">
        <f t="shared" ref="AY159:AY166" si="151">G159</f>
        <v>0</v>
      </c>
      <c r="AZ159" s="93">
        <f t="shared" ref="AZ159:AZ166" si="152">I159</f>
        <v>810.2</v>
      </c>
    </row>
    <row r="160" spans="1:52" ht="16.5">
      <c r="A160" s="315"/>
      <c r="B160" s="306"/>
      <c r="C160" s="325"/>
      <c r="D160" s="325"/>
      <c r="E160" s="326"/>
      <c r="F160" s="325"/>
      <c r="G160" s="325"/>
      <c r="H160" s="327"/>
      <c r="I160" s="328"/>
      <c r="J160" s="304" t="s">
        <v>115</v>
      </c>
      <c r="K160" s="150">
        <v>7</v>
      </c>
      <c r="L160" s="268" t="str">
        <f t="shared" si="127"/>
        <v>公斤</v>
      </c>
      <c r="M160" s="189" t="s">
        <v>116</v>
      </c>
      <c r="N160" s="189">
        <v>6</v>
      </c>
      <c r="O160" s="268" t="str">
        <f t="shared" si="128"/>
        <v>公斤</v>
      </c>
      <c r="P160" s="181" t="s">
        <v>129</v>
      </c>
      <c r="Q160" s="181">
        <v>1.7</v>
      </c>
      <c r="R160" s="268" t="str">
        <f t="shared" si="129"/>
        <v>公斤</v>
      </c>
      <c r="S160" s="181" t="s">
        <v>346</v>
      </c>
      <c r="T160" s="181">
        <v>1.5</v>
      </c>
      <c r="U160" s="268" t="str">
        <f t="shared" si="130"/>
        <v>公斤</v>
      </c>
      <c r="V160" s="181" t="s">
        <v>1</v>
      </c>
      <c r="W160" s="181">
        <v>7</v>
      </c>
      <c r="X160" s="268" t="str">
        <f t="shared" si="131"/>
        <v>公斤</v>
      </c>
      <c r="Y160" s="181" t="s">
        <v>126</v>
      </c>
      <c r="Z160" s="181">
        <v>1</v>
      </c>
      <c r="AA160" s="268" t="str">
        <f t="shared" si="132"/>
        <v>公斤</v>
      </c>
      <c r="AB160" s="110" t="s">
        <v>112</v>
      </c>
      <c r="AC160" s="98"/>
      <c r="AD160" s="1"/>
      <c r="AE160" s="9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87"/>
      <c r="AS160" s="1"/>
      <c r="AT160" s="254"/>
      <c r="AU160" s="93"/>
      <c r="AV160" s="93"/>
      <c r="AW160" s="93"/>
      <c r="AX160" s="93"/>
      <c r="AY160" s="93"/>
      <c r="AZ160" s="93"/>
    </row>
    <row r="161" spans="1:52" ht="16.5">
      <c r="A161" s="315"/>
      <c r="B161" s="306"/>
      <c r="C161" s="329"/>
      <c r="D161" s="325"/>
      <c r="E161" s="326"/>
      <c r="F161" s="325"/>
      <c r="G161" s="325"/>
      <c r="H161" s="327"/>
      <c r="I161" s="328"/>
      <c r="J161" s="304" t="s">
        <v>178</v>
      </c>
      <c r="K161" s="150">
        <v>3</v>
      </c>
      <c r="L161" s="268" t="str">
        <f t="shared" si="127"/>
        <v>公斤</v>
      </c>
      <c r="M161" s="189" t="s">
        <v>533</v>
      </c>
      <c r="N161" s="189">
        <v>1.5</v>
      </c>
      <c r="O161" s="268" t="str">
        <f t="shared" si="128"/>
        <v>公斤</v>
      </c>
      <c r="P161" s="181" t="s">
        <v>143</v>
      </c>
      <c r="Q161" s="181">
        <v>5</v>
      </c>
      <c r="R161" s="268" t="str">
        <f t="shared" si="129"/>
        <v>公斤</v>
      </c>
      <c r="S161" s="181" t="s">
        <v>153</v>
      </c>
      <c r="T161" s="181"/>
      <c r="U161" s="268" t="str">
        <f t="shared" si="130"/>
        <v/>
      </c>
      <c r="V161" s="181" t="s">
        <v>117</v>
      </c>
      <c r="W161" s="181">
        <v>0.05</v>
      </c>
      <c r="X161" s="268" t="str">
        <f t="shared" si="131"/>
        <v>公斤</v>
      </c>
      <c r="Y161" s="181" t="s">
        <v>569</v>
      </c>
      <c r="Z161" s="181">
        <v>1</v>
      </c>
      <c r="AA161" s="268" t="str">
        <f t="shared" si="132"/>
        <v>公斤</v>
      </c>
      <c r="AB161" s="124"/>
      <c r="AC161" s="98"/>
      <c r="AD161" s="1"/>
      <c r="AE161" s="9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87"/>
      <c r="AS161" s="1"/>
      <c r="AT161" s="254"/>
      <c r="AU161" s="93"/>
      <c r="AV161" s="93"/>
      <c r="AW161" s="93"/>
      <c r="AX161" s="93"/>
      <c r="AY161" s="93"/>
      <c r="AZ161" s="93"/>
    </row>
    <row r="162" spans="1:52" ht="16.5">
      <c r="A162" s="315"/>
      <c r="B162" s="306"/>
      <c r="C162" s="325"/>
      <c r="D162" s="325"/>
      <c r="E162" s="326"/>
      <c r="F162" s="325"/>
      <c r="G162" s="325"/>
      <c r="H162" s="327"/>
      <c r="I162" s="328"/>
      <c r="J162" s="304"/>
      <c r="K162" s="150"/>
      <c r="L162" s="268" t="str">
        <f t="shared" si="127"/>
        <v/>
      </c>
      <c r="M162" s="189" t="s">
        <v>163</v>
      </c>
      <c r="N162" s="189">
        <v>3</v>
      </c>
      <c r="O162" s="268" t="str">
        <f t="shared" si="128"/>
        <v>公斤</v>
      </c>
      <c r="P162" s="181" t="s">
        <v>570</v>
      </c>
      <c r="Q162" s="181">
        <v>0.5</v>
      </c>
      <c r="R162" s="268" t="str">
        <f t="shared" si="129"/>
        <v>公斤</v>
      </c>
      <c r="S162" s="181" t="s">
        <v>232</v>
      </c>
      <c r="T162" s="181">
        <v>0.01</v>
      </c>
      <c r="U162" s="268" t="str">
        <f t="shared" si="130"/>
        <v>公斤</v>
      </c>
      <c r="V162" s="181"/>
      <c r="W162" s="181"/>
      <c r="X162" s="268" t="str">
        <f t="shared" si="131"/>
        <v/>
      </c>
      <c r="Y162" s="181" t="s">
        <v>348</v>
      </c>
      <c r="Z162" s="181">
        <v>1</v>
      </c>
      <c r="AA162" s="268" t="str">
        <f t="shared" si="132"/>
        <v>公斤</v>
      </c>
      <c r="AB162" s="124"/>
      <c r="AC162" s="98"/>
      <c r="AD162" s="1"/>
      <c r="AE162" s="9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87"/>
      <c r="AS162" s="1"/>
      <c r="AT162" s="254"/>
      <c r="AU162" s="93"/>
      <c r="AV162" s="93"/>
      <c r="AW162" s="93"/>
      <c r="AX162" s="93"/>
      <c r="AY162" s="93"/>
      <c r="AZ162" s="93"/>
    </row>
    <row r="163" spans="1:52" ht="16.5">
      <c r="A163" s="315"/>
      <c r="B163" s="306"/>
      <c r="C163" s="325"/>
      <c r="D163" s="325"/>
      <c r="E163" s="326"/>
      <c r="F163" s="325"/>
      <c r="G163" s="325"/>
      <c r="H163" s="327"/>
      <c r="I163" s="328"/>
      <c r="J163" s="304"/>
      <c r="K163" s="150"/>
      <c r="L163" s="268" t="str">
        <f t="shared" si="127"/>
        <v/>
      </c>
      <c r="M163" s="189" t="s">
        <v>117</v>
      </c>
      <c r="N163" s="189">
        <v>0.05</v>
      </c>
      <c r="O163" s="268" t="str">
        <f t="shared" si="128"/>
        <v>公斤</v>
      </c>
      <c r="P163" s="181" t="s">
        <v>120</v>
      </c>
      <c r="Q163" s="181">
        <v>0.01</v>
      </c>
      <c r="R163" s="268" t="str">
        <f t="shared" si="129"/>
        <v>公斤</v>
      </c>
      <c r="S163" s="181"/>
      <c r="T163" s="181"/>
      <c r="U163" s="268" t="str">
        <f t="shared" si="130"/>
        <v/>
      </c>
      <c r="V163" s="181"/>
      <c r="W163" s="181"/>
      <c r="X163" s="268" t="str">
        <f t="shared" si="131"/>
        <v/>
      </c>
      <c r="Y163" s="181"/>
      <c r="Z163" s="181"/>
      <c r="AA163" s="268" t="str">
        <f t="shared" si="132"/>
        <v/>
      </c>
      <c r="AB163" s="124"/>
      <c r="AC163" s="98"/>
      <c r="AD163" s="1"/>
      <c r="AE163" s="9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87"/>
      <c r="AS163" s="1"/>
      <c r="AT163" s="254"/>
      <c r="AU163" s="93"/>
      <c r="AV163" s="93"/>
      <c r="AW163" s="93"/>
      <c r="AX163" s="93"/>
      <c r="AY163" s="93"/>
      <c r="AZ163" s="93"/>
    </row>
    <row r="164" spans="1:52" ht="16.5">
      <c r="A164" s="315"/>
      <c r="B164" s="306"/>
      <c r="C164" s="325"/>
      <c r="D164" s="325"/>
      <c r="E164" s="326"/>
      <c r="F164" s="325"/>
      <c r="G164" s="325"/>
      <c r="H164" s="327"/>
      <c r="I164" s="328"/>
      <c r="J164" s="304"/>
      <c r="K164" s="150"/>
      <c r="L164" s="268" t="str">
        <f t="shared" si="127"/>
        <v/>
      </c>
      <c r="M164" s="189" t="s">
        <v>516</v>
      </c>
      <c r="N164" s="189">
        <v>1</v>
      </c>
      <c r="O164" s="268" t="str">
        <f t="shared" si="128"/>
        <v>公斤</v>
      </c>
      <c r="P164" s="181" t="s">
        <v>117</v>
      </c>
      <c r="Q164" s="181">
        <v>0.05</v>
      </c>
      <c r="R164" s="268" t="str">
        <f t="shared" si="129"/>
        <v>公斤</v>
      </c>
      <c r="S164" s="181"/>
      <c r="T164" s="181"/>
      <c r="U164" s="268" t="str">
        <f t="shared" si="130"/>
        <v/>
      </c>
      <c r="V164" s="181"/>
      <c r="W164" s="181"/>
      <c r="X164" s="268" t="str">
        <f t="shared" si="131"/>
        <v/>
      </c>
      <c r="Y164" s="181"/>
      <c r="Z164" s="181"/>
      <c r="AA164" s="268" t="str">
        <f t="shared" si="132"/>
        <v/>
      </c>
      <c r="AB164" s="124"/>
      <c r="AC164" s="98"/>
      <c r="AD164" s="1"/>
      <c r="AE164" s="9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87"/>
      <c r="AS164" s="1"/>
      <c r="AT164" s="254"/>
      <c r="AU164" s="93"/>
      <c r="AV164" s="93"/>
      <c r="AW164" s="93"/>
      <c r="AX164" s="93"/>
      <c r="AY164" s="93"/>
      <c r="AZ164" s="93"/>
    </row>
    <row r="165" spans="1:52" ht="17.25" thickBot="1">
      <c r="A165" s="316"/>
      <c r="B165" s="306"/>
      <c r="C165" s="325"/>
      <c r="D165" s="325"/>
      <c r="E165" s="326"/>
      <c r="F165" s="325"/>
      <c r="G165" s="325"/>
      <c r="H165" s="327"/>
      <c r="I165" s="328"/>
      <c r="J165" s="317"/>
      <c r="K165" s="255"/>
      <c r="L165" s="318" t="str">
        <f t="shared" si="127"/>
        <v/>
      </c>
      <c r="M165" s="190"/>
      <c r="N165" s="190"/>
      <c r="O165" s="318" t="str">
        <f t="shared" si="128"/>
        <v/>
      </c>
      <c r="P165" s="188"/>
      <c r="Q165" s="188"/>
      <c r="R165" s="318" t="str">
        <f t="shared" si="129"/>
        <v/>
      </c>
      <c r="S165" s="188"/>
      <c r="T165" s="188"/>
      <c r="U165" s="318" t="str">
        <f t="shared" si="130"/>
        <v/>
      </c>
      <c r="V165" s="188"/>
      <c r="W165" s="188"/>
      <c r="X165" s="318" t="str">
        <f t="shared" si="131"/>
        <v/>
      </c>
      <c r="Y165" s="188"/>
      <c r="Z165" s="188"/>
      <c r="AA165" s="318" t="str">
        <f t="shared" si="132"/>
        <v/>
      </c>
      <c r="AB165" s="131"/>
      <c r="AC165" s="99"/>
      <c r="AD165" s="1"/>
      <c r="AE165" s="99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87"/>
      <c r="AS165" s="1"/>
      <c r="AT165" s="254"/>
      <c r="AU165" s="93"/>
      <c r="AV165" s="93"/>
      <c r="AW165" s="93"/>
      <c r="AX165" s="93"/>
      <c r="AY165" s="93"/>
      <c r="AZ165" s="93"/>
    </row>
    <row r="166" spans="1:52" ht="16.5">
      <c r="A166" s="337" t="s">
        <v>374</v>
      </c>
      <c r="B166" s="337" t="s">
        <v>108</v>
      </c>
      <c r="C166" s="319">
        <v>5.9</v>
      </c>
      <c r="D166" s="320">
        <v>2.2999999999999998</v>
      </c>
      <c r="E166" s="321">
        <v>1.7</v>
      </c>
      <c r="F166" s="322">
        <v>0</v>
      </c>
      <c r="G166" s="322">
        <v>0</v>
      </c>
      <c r="H166" s="343">
        <v>2.9</v>
      </c>
      <c r="I166" s="324">
        <v>772.3</v>
      </c>
      <c r="J166" s="381" t="s">
        <v>278</v>
      </c>
      <c r="K166" s="382"/>
      <c r="L166" s="120" t="str">
        <f t="shared" si="127"/>
        <v/>
      </c>
      <c r="M166" s="375" t="s">
        <v>549</v>
      </c>
      <c r="N166" s="376"/>
      <c r="O166" s="267" t="str">
        <f t="shared" si="128"/>
        <v/>
      </c>
      <c r="P166" s="371" t="s">
        <v>349</v>
      </c>
      <c r="Q166" s="372"/>
      <c r="R166" s="185" t="str">
        <f t="shared" si="129"/>
        <v/>
      </c>
      <c r="S166" s="371" t="s">
        <v>350</v>
      </c>
      <c r="T166" s="372"/>
      <c r="U166" s="185" t="str">
        <f t="shared" si="130"/>
        <v/>
      </c>
      <c r="V166" s="185" t="s">
        <v>1</v>
      </c>
      <c r="W166" s="185"/>
      <c r="X166" s="185" t="str">
        <f t="shared" si="131"/>
        <v/>
      </c>
      <c r="Y166" s="371" t="s">
        <v>315</v>
      </c>
      <c r="Z166" s="372"/>
      <c r="AA166" s="185" t="str">
        <f t="shared" si="132"/>
        <v/>
      </c>
      <c r="AB166" s="130" t="s">
        <v>112</v>
      </c>
      <c r="AC166" s="159"/>
      <c r="AD166" s="1"/>
      <c r="AE166" s="102" t="str">
        <f t="shared" si="133"/>
        <v>E5</v>
      </c>
      <c r="AF166" s="58" t="str">
        <f t="shared" si="134"/>
        <v>小米飯</v>
      </c>
      <c r="AG166" s="58" t="str">
        <f t="shared" si="135"/>
        <v xml:space="preserve">米 小米    </v>
      </c>
      <c r="AH166" s="58" t="str">
        <f t="shared" si="136"/>
        <v>金黃魚排</v>
      </c>
      <c r="AI166" s="58" t="str">
        <f t="shared" si="137"/>
        <v xml:space="preserve">魚排 胡椒鹽    </v>
      </c>
      <c r="AJ166" s="58" t="str">
        <f t="shared" si="138"/>
        <v>芹香豆干</v>
      </c>
      <c r="AK166" s="58" t="str">
        <f t="shared" si="139"/>
        <v xml:space="preserve">豆干 芹菜 大蒜   </v>
      </c>
      <c r="AL166" s="58" t="str">
        <f t="shared" si="140"/>
        <v>蔬香冬粉</v>
      </c>
      <c r="AM166" s="58" t="str">
        <f t="shared" si="141"/>
        <v xml:space="preserve">絞肉 冬粉 時蔬 乾木耳 大蒜 </v>
      </c>
      <c r="AN166" s="58" t="str">
        <f t="shared" si="142"/>
        <v>時蔬</v>
      </c>
      <c r="AO166" s="58" t="str">
        <f t="shared" si="143"/>
        <v xml:space="preserve">時蔬 大蒜    </v>
      </c>
      <c r="AP166" s="58" t="str">
        <f t="shared" si="144"/>
        <v>時蔬湯</v>
      </c>
      <c r="AQ166" s="58" t="str">
        <f t="shared" si="145"/>
        <v xml:space="preserve">時蔬 胡蘿蔔 薑 大骨  </v>
      </c>
      <c r="AR166" s="87" t="str">
        <f t="shared" si="146"/>
        <v>點心</v>
      </c>
      <c r="AS166" s="1"/>
      <c r="AT166" s="254">
        <f t="shared" ref="AT166" si="153">C166</f>
        <v>5.9</v>
      </c>
      <c r="AU166" s="93">
        <f t="shared" si="147"/>
        <v>2.9</v>
      </c>
      <c r="AV166" s="93">
        <f t="shared" si="148"/>
        <v>1.7</v>
      </c>
      <c r="AW166" s="93">
        <f t="shared" si="149"/>
        <v>2.2999999999999998</v>
      </c>
      <c r="AX166" s="93">
        <f t="shared" si="150"/>
        <v>0</v>
      </c>
      <c r="AY166" s="93">
        <f t="shared" si="151"/>
        <v>0</v>
      </c>
      <c r="AZ166" s="93">
        <f t="shared" si="152"/>
        <v>772.3</v>
      </c>
    </row>
    <row r="167" spans="1:52" ht="16.5">
      <c r="A167" s="338"/>
      <c r="B167" s="338"/>
      <c r="C167" s="325"/>
      <c r="D167" s="325"/>
      <c r="E167" s="326"/>
      <c r="F167" s="325"/>
      <c r="G167" s="325"/>
      <c r="H167" s="327"/>
      <c r="I167" s="328"/>
      <c r="J167" s="304" t="s">
        <v>115</v>
      </c>
      <c r="K167" s="150">
        <v>10</v>
      </c>
      <c r="L167" s="268" t="str">
        <f t="shared" si="127"/>
        <v>公斤</v>
      </c>
      <c r="M167" s="270" t="s">
        <v>199</v>
      </c>
      <c r="N167" s="270">
        <v>6.5</v>
      </c>
      <c r="O167" s="268" t="str">
        <f t="shared" si="128"/>
        <v>公斤</v>
      </c>
      <c r="P167" s="181" t="s">
        <v>302</v>
      </c>
      <c r="Q167" s="181">
        <v>3</v>
      </c>
      <c r="R167" s="268" t="str">
        <f t="shared" si="129"/>
        <v>公斤</v>
      </c>
      <c r="S167" s="181" t="s">
        <v>351</v>
      </c>
      <c r="T167" s="181">
        <v>0.6</v>
      </c>
      <c r="U167" s="268" t="str">
        <f t="shared" si="130"/>
        <v>公斤</v>
      </c>
      <c r="V167" s="181" t="s">
        <v>1</v>
      </c>
      <c r="W167" s="181">
        <v>7</v>
      </c>
      <c r="X167" s="268" t="str">
        <f t="shared" si="131"/>
        <v>公斤</v>
      </c>
      <c r="Y167" s="181" t="s">
        <v>1</v>
      </c>
      <c r="Z167" s="181">
        <v>4</v>
      </c>
      <c r="AA167" s="268" t="str">
        <f t="shared" si="132"/>
        <v>公斤</v>
      </c>
      <c r="AB167" s="110" t="s">
        <v>112</v>
      </c>
      <c r="AC167" s="98"/>
      <c r="AD167" s="1"/>
      <c r="AE167" s="9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87"/>
      <c r="AS167" s="1"/>
      <c r="AT167" s="254"/>
      <c r="AU167" s="93"/>
      <c r="AV167" s="93"/>
      <c r="AW167" s="93"/>
      <c r="AX167" s="93"/>
      <c r="AY167" s="93"/>
      <c r="AZ167" s="93"/>
    </row>
    <row r="168" spans="1:52" ht="16.5">
      <c r="A168" s="338"/>
      <c r="B168" s="338"/>
      <c r="C168" s="329"/>
      <c r="D168" s="325"/>
      <c r="E168" s="326"/>
      <c r="F168" s="325"/>
      <c r="G168" s="325"/>
      <c r="H168" s="327"/>
      <c r="I168" s="328"/>
      <c r="J168" s="304" t="s">
        <v>279</v>
      </c>
      <c r="K168" s="150">
        <v>0.4</v>
      </c>
      <c r="L168" s="268" t="str">
        <f t="shared" si="127"/>
        <v>公斤</v>
      </c>
      <c r="M168" s="270" t="s">
        <v>571</v>
      </c>
      <c r="N168" s="270">
        <v>0.01</v>
      </c>
      <c r="O168" s="268" t="str">
        <f t="shared" si="128"/>
        <v>公斤</v>
      </c>
      <c r="P168" s="181" t="s">
        <v>156</v>
      </c>
      <c r="Q168" s="181">
        <v>2.5</v>
      </c>
      <c r="R168" s="268" t="str">
        <f t="shared" si="129"/>
        <v>公斤</v>
      </c>
      <c r="S168" s="181" t="s">
        <v>218</v>
      </c>
      <c r="T168" s="181">
        <v>1</v>
      </c>
      <c r="U168" s="268" t="str">
        <f t="shared" si="130"/>
        <v>公斤</v>
      </c>
      <c r="V168" s="181" t="s">
        <v>117</v>
      </c>
      <c r="W168" s="181">
        <v>0.05</v>
      </c>
      <c r="X168" s="268" t="str">
        <f t="shared" si="131"/>
        <v>公斤</v>
      </c>
      <c r="Y168" s="181" t="s">
        <v>160</v>
      </c>
      <c r="Z168" s="181">
        <v>0.5</v>
      </c>
      <c r="AA168" s="268" t="str">
        <f t="shared" si="132"/>
        <v>公斤</v>
      </c>
      <c r="AB168" s="124"/>
      <c r="AC168" s="98"/>
      <c r="AD168" s="1"/>
      <c r="AE168" s="9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87"/>
      <c r="AS168" s="1"/>
      <c r="AT168" s="254"/>
      <c r="AU168" s="93"/>
      <c r="AV168" s="93"/>
      <c r="AW168" s="93"/>
      <c r="AX168" s="93"/>
      <c r="AY168" s="93"/>
      <c r="AZ168" s="93"/>
    </row>
    <row r="169" spans="1:52" ht="16.5">
      <c r="A169" s="338"/>
      <c r="B169" s="338"/>
      <c r="C169" s="325"/>
      <c r="D169" s="325"/>
      <c r="E169" s="326"/>
      <c r="F169" s="325"/>
      <c r="G169" s="325"/>
      <c r="H169" s="327"/>
      <c r="I169" s="328"/>
      <c r="J169" s="304"/>
      <c r="K169" s="150"/>
      <c r="L169" s="268"/>
      <c r="M169" s="270"/>
      <c r="N169" s="270"/>
      <c r="O169" s="268" t="str">
        <f t="shared" si="128"/>
        <v/>
      </c>
      <c r="P169" s="181" t="s">
        <v>224</v>
      </c>
      <c r="Q169" s="181">
        <v>0.05</v>
      </c>
      <c r="R169" s="268" t="str">
        <f t="shared" si="129"/>
        <v>公斤</v>
      </c>
      <c r="S169" s="181" t="s">
        <v>1</v>
      </c>
      <c r="T169" s="181">
        <v>3</v>
      </c>
      <c r="U169" s="268" t="str">
        <f t="shared" si="130"/>
        <v>公斤</v>
      </c>
      <c r="V169" s="181"/>
      <c r="W169" s="181"/>
      <c r="X169" s="268" t="str">
        <f t="shared" si="131"/>
        <v/>
      </c>
      <c r="Y169" s="181" t="s">
        <v>121</v>
      </c>
      <c r="Z169" s="181">
        <v>0.1</v>
      </c>
      <c r="AA169" s="268" t="str">
        <f t="shared" si="132"/>
        <v>公斤</v>
      </c>
      <c r="AB169" s="124"/>
      <c r="AC169" s="98"/>
      <c r="AD169" s="1"/>
      <c r="AE169" s="9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87"/>
      <c r="AS169" s="1"/>
      <c r="AT169" s="254"/>
      <c r="AU169" s="93"/>
      <c r="AV169" s="93"/>
      <c r="AW169" s="93"/>
      <c r="AX169" s="93"/>
      <c r="AY169" s="93"/>
      <c r="AZ169" s="93"/>
    </row>
    <row r="170" spans="1:52" ht="16.5">
      <c r="A170" s="338"/>
      <c r="B170" s="338"/>
      <c r="C170" s="325"/>
      <c r="D170" s="325"/>
      <c r="E170" s="326"/>
      <c r="F170" s="325"/>
      <c r="G170" s="325"/>
      <c r="H170" s="327"/>
      <c r="I170" s="328"/>
      <c r="J170" s="304"/>
      <c r="K170" s="150"/>
      <c r="L170" s="268"/>
      <c r="M170" s="270"/>
      <c r="N170" s="270"/>
      <c r="O170" s="268" t="str">
        <f t="shared" si="128"/>
        <v/>
      </c>
      <c r="P170" s="181"/>
      <c r="Q170" s="181"/>
      <c r="R170" s="268" t="str">
        <f t="shared" si="129"/>
        <v/>
      </c>
      <c r="S170" s="181" t="s">
        <v>120</v>
      </c>
      <c r="T170" s="181">
        <v>0.01</v>
      </c>
      <c r="U170" s="268" t="str">
        <f t="shared" si="130"/>
        <v>公斤</v>
      </c>
      <c r="V170" s="181"/>
      <c r="W170" s="181"/>
      <c r="X170" s="268" t="str">
        <f t="shared" si="131"/>
        <v/>
      </c>
      <c r="Y170" s="181" t="s">
        <v>131</v>
      </c>
      <c r="Z170" s="181">
        <v>1</v>
      </c>
      <c r="AA170" s="268" t="str">
        <f t="shared" si="132"/>
        <v>公斤</v>
      </c>
      <c r="AB170" s="124"/>
      <c r="AC170" s="98"/>
      <c r="AD170" s="1"/>
      <c r="AE170" s="9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87"/>
      <c r="AS170" s="1"/>
      <c r="AT170" s="254"/>
      <c r="AU170" s="93"/>
      <c r="AV170" s="93"/>
      <c r="AW170" s="93"/>
      <c r="AX170" s="93"/>
      <c r="AY170" s="93"/>
      <c r="AZ170" s="93"/>
    </row>
    <row r="171" spans="1:52" ht="16.5">
      <c r="A171" s="338"/>
      <c r="B171" s="338"/>
      <c r="C171" s="325"/>
      <c r="D171" s="325"/>
      <c r="E171" s="326"/>
      <c r="F171" s="325"/>
      <c r="G171" s="325"/>
      <c r="H171" s="327"/>
      <c r="I171" s="328"/>
      <c r="J171" s="304"/>
      <c r="K171" s="150"/>
      <c r="L171" s="268"/>
      <c r="M171" s="270"/>
      <c r="N171" s="270"/>
      <c r="O171" s="268" t="str">
        <f t="shared" si="128"/>
        <v/>
      </c>
      <c r="P171" s="181"/>
      <c r="Q171" s="181"/>
      <c r="R171" s="268" t="str">
        <f t="shared" si="129"/>
        <v/>
      </c>
      <c r="S171" s="181" t="s">
        <v>117</v>
      </c>
      <c r="T171" s="181">
        <v>0.05</v>
      </c>
      <c r="U171" s="268" t="str">
        <f t="shared" si="130"/>
        <v>公斤</v>
      </c>
      <c r="V171" s="181"/>
      <c r="W171" s="181"/>
      <c r="X171" s="268" t="str">
        <f t="shared" si="131"/>
        <v/>
      </c>
      <c r="Y171" s="181"/>
      <c r="Z171" s="181"/>
      <c r="AA171" s="268" t="str">
        <f t="shared" si="132"/>
        <v/>
      </c>
      <c r="AB171" s="124"/>
      <c r="AC171" s="98"/>
      <c r="AD171" s="1"/>
      <c r="AE171" s="9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87"/>
      <c r="AS171" s="1"/>
      <c r="AT171" s="254"/>
      <c r="AU171" s="93"/>
      <c r="AV171" s="93"/>
      <c r="AW171" s="93"/>
      <c r="AX171" s="93"/>
      <c r="AY171" s="93"/>
      <c r="AZ171" s="93"/>
    </row>
    <row r="172" spans="1:52" ht="17.25" thickBot="1">
      <c r="A172" s="339"/>
      <c r="B172" s="339"/>
      <c r="C172" s="330"/>
      <c r="D172" s="330"/>
      <c r="E172" s="331"/>
      <c r="F172" s="330"/>
      <c r="G172" s="330"/>
      <c r="H172" s="332"/>
      <c r="I172" s="333"/>
      <c r="J172" s="317"/>
      <c r="K172" s="255"/>
      <c r="L172" s="318"/>
      <c r="M172" s="345"/>
      <c r="N172" s="345"/>
      <c r="O172" s="318" t="str">
        <f t="shared" si="128"/>
        <v/>
      </c>
      <c r="P172" s="188"/>
      <c r="Q172" s="188"/>
      <c r="R172" s="318" t="str">
        <f t="shared" si="129"/>
        <v/>
      </c>
      <c r="S172" s="188"/>
      <c r="T172" s="188"/>
      <c r="U172" s="318" t="str">
        <f t="shared" si="130"/>
        <v/>
      </c>
      <c r="V172" s="188"/>
      <c r="W172" s="188"/>
      <c r="X172" s="318" t="str">
        <f t="shared" si="131"/>
        <v/>
      </c>
      <c r="Y172" s="188"/>
      <c r="Z172" s="188"/>
      <c r="AA172" s="318" t="str">
        <f t="shared" si="132"/>
        <v/>
      </c>
      <c r="AB172" s="131"/>
      <c r="AC172" s="99"/>
      <c r="AD172" s="1"/>
      <c r="AE172" s="99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87"/>
      <c r="AS172" s="1"/>
      <c r="AT172" s="254"/>
      <c r="AU172" s="93"/>
      <c r="AV172" s="93"/>
      <c r="AW172" s="93"/>
      <c r="AX172" s="93"/>
      <c r="AY172" s="93"/>
      <c r="AZ172" s="93"/>
    </row>
    <row r="173" spans="1:52" ht="15.75">
      <c r="A173" s="1"/>
      <c r="B173" s="82"/>
      <c r="C173" s="82"/>
      <c r="D173" s="82"/>
      <c r="E173" s="82"/>
      <c r="F173" s="82"/>
      <c r="G173" s="82"/>
      <c r="H173" s="82"/>
      <c r="I173" s="82"/>
      <c r="J173" s="1"/>
      <c r="K173" s="1"/>
      <c r="L173" s="1"/>
      <c r="M173" s="1"/>
      <c r="N173" s="96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96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52" ht="15.75">
      <c r="A174" s="1"/>
      <c r="B174" s="82"/>
      <c r="C174" s="82"/>
      <c r="D174" s="82"/>
      <c r="E174" s="82"/>
      <c r="F174" s="82"/>
      <c r="G174" s="82"/>
      <c r="H174" s="82"/>
      <c r="I174" s="82"/>
      <c r="J174" s="1"/>
      <c r="K174" s="1"/>
      <c r="L174" s="1"/>
      <c r="M174" s="1"/>
      <c r="N174" s="96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96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52" ht="15.75">
      <c r="A175" s="1"/>
      <c r="B175" s="82"/>
      <c r="C175" s="82"/>
      <c r="D175" s="82"/>
      <c r="E175" s="82"/>
      <c r="F175" s="82"/>
      <c r="G175" s="82"/>
      <c r="H175" s="82"/>
      <c r="I175" s="82"/>
      <c r="J175" s="1"/>
      <c r="K175" s="1"/>
      <c r="L175" s="1"/>
      <c r="M175" s="1"/>
      <c r="N175" s="96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96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52" ht="15.75">
      <c r="A176" s="1"/>
      <c r="B176" s="82"/>
      <c r="C176" s="82"/>
      <c r="D176" s="82"/>
      <c r="E176" s="82"/>
      <c r="F176" s="82"/>
      <c r="G176" s="82"/>
      <c r="H176" s="82"/>
      <c r="I176" s="82"/>
      <c r="J176" s="1"/>
      <c r="K176" s="1"/>
      <c r="L176" s="1"/>
      <c r="M176" s="1"/>
      <c r="N176" s="96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96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5.75">
      <c r="A177" s="1"/>
      <c r="B177" s="82"/>
      <c r="C177" s="82"/>
      <c r="D177" s="82"/>
      <c r="E177" s="82"/>
      <c r="F177" s="82"/>
      <c r="G177" s="82"/>
      <c r="H177" s="82"/>
      <c r="I177" s="82"/>
      <c r="J177" s="1"/>
      <c r="K177" s="1"/>
      <c r="L177" s="1"/>
      <c r="M177" s="1"/>
      <c r="N177" s="96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96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5.75">
      <c r="A178" s="1"/>
      <c r="B178" s="82"/>
      <c r="C178" s="82"/>
      <c r="D178" s="82"/>
      <c r="E178" s="82"/>
      <c r="F178" s="82"/>
      <c r="G178" s="82"/>
      <c r="H178" s="82"/>
      <c r="I178" s="82"/>
      <c r="J178" s="1"/>
      <c r="K178" s="1"/>
      <c r="L178" s="1"/>
      <c r="M178" s="1"/>
      <c r="N178" s="96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96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5.75">
      <c r="A179" s="1"/>
      <c r="B179" s="82"/>
      <c r="C179" s="82"/>
      <c r="D179" s="82"/>
      <c r="E179" s="82"/>
      <c r="F179" s="82"/>
      <c r="G179" s="82"/>
      <c r="H179" s="82"/>
      <c r="I179" s="82"/>
      <c r="J179" s="1"/>
      <c r="K179" s="1"/>
      <c r="L179" s="1"/>
      <c r="M179" s="1"/>
      <c r="N179" s="9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96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5.75">
      <c r="A180" s="1"/>
      <c r="B180" s="82"/>
      <c r="C180" s="82"/>
      <c r="D180" s="82"/>
      <c r="E180" s="82"/>
      <c r="F180" s="82"/>
      <c r="G180" s="82"/>
      <c r="H180" s="82"/>
      <c r="I180" s="82"/>
      <c r="J180" s="1"/>
      <c r="K180" s="1"/>
      <c r="L180" s="1"/>
      <c r="M180" s="1"/>
      <c r="N180" s="96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96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5.75">
      <c r="A181" s="1"/>
      <c r="B181" s="82"/>
      <c r="C181" s="82"/>
      <c r="D181" s="82"/>
      <c r="E181" s="82"/>
      <c r="F181" s="82"/>
      <c r="G181" s="82"/>
      <c r="H181" s="82"/>
      <c r="I181" s="82"/>
      <c r="J181" s="1"/>
      <c r="K181" s="1"/>
      <c r="L181" s="1"/>
      <c r="M181" s="1"/>
      <c r="N181" s="96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96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5.75">
      <c r="A182" s="1"/>
      <c r="B182" s="82"/>
      <c r="C182" s="82"/>
      <c r="D182" s="82"/>
      <c r="E182" s="82"/>
      <c r="F182" s="82"/>
      <c r="G182" s="82"/>
      <c r="H182" s="82"/>
      <c r="I182" s="82"/>
      <c r="J182" s="1"/>
      <c r="K182" s="1"/>
      <c r="L182" s="1"/>
      <c r="M182" s="1"/>
      <c r="N182" s="96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96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5.75">
      <c r="A183" s="1"/>
      <c r="B183" s="82"/>
      <c r="C183" s="82"/>
      <c r="D183" s="82"/>
      <c r="E183" s="82"/>
      <c r="F183" s="82"/>
      <c r="G183" s="82"/>
      <c r="H183" s="82"/>
      <c r="I183" s="82"/>
      <c r="J183" s="1"/>
      <c r="K183" s="1"/>
      <c r="L183" s="1"/>
      <c r="M183" s="1"/>
      <c r="N183" s="96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96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5.75">
      <c r="A184" s="1"/>
      <c r="B184" s="82"/>
      <c r="C184" s="82"/>
      <c r="D184" s="82"/>
      <c r="E184" s="82"/>
      <c r="F184" s="82"/>
      <c r="G184" s="82"/>
      <c r="H184" s="82"/>
      <c r="I184" s="82"/>
      <c r="J184" s="1"/>
      <c r="K184" s="1"/>
      <c r="L184" s="1"/>
      <c r="M184" s="1"/>
      <c r="N184" s="9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96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5.75">
      <c r="A185" s="1"/>
      <c r="B185" s="82"/>
      <c r="C185" s="82"/>
      <c r="D185" s="82"/>
      <c r="E185" s="82"/>
      <c r="F185" s="82"/>
      <c r="G185" s="82"/>
      <c r="H185" s="82"/>
      <c r="I185" s="82"/>
      <c r="J185" s="1"/>
      <c r="K185" s="1"/>
      <c r="L185" s="1"/>
      <c r="M185" s="1"/>
      <c r="N185" s="9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96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5.75">
      <c r="A186" s="1"/>
      <c r="B186" s="82"/>
      <c r="C186" s="82"/>
      <c r="D186" s="82"/>
      <c r="E186" s="82"/>
      <c r="F186" s="82"/>
      <c r="G186" s="82"/>
      <c r="H186" s="82"/>
      <c r="I186" s="82"/>
      <c r="J186" s="1"/>
      <c r="K186" s="1"/>
      <c r="L186" s="1"/>
      <c r="M186" s="1"/>
      <c r="N186" s="96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96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5.75">
      <c r="A187" s="1"/>
      <c r="B187" s="82"/>
      <c r="C187" s="82"/>
      <c r="D187" s="82"/>
      <c r="E187" s="82"/>
      <c r="F187" s="82"/>
      <c r="G187" s="82"/>
      <c r="H187" s="82"/>
      <c r="I187" s="82"/>
      <c r="J187" s="1"/>
      <c r="K187" s="1"/>
      <c r="L187" s="1"/>
      <c r="M187" s="1"/>
      <c r="N187" s="96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96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5.75">
      <c r="A188" s="1"/>
      <c r="B188" s="82"/>
      <c r="C188" s="82"/>
      <c r="D188" s="82"/>
      <c r="E188" s="82"/>
      <c r="F188" s="82"/>
      <c r="G188" s="82"/>
      <c r="H188" s="82"/>
      <c r="I188" s="82"/>
      <c r="J188" s="1"/>
      <c r="K188" s="1"/>
      <c r="L188" s="1"/>
      <c r="M188" s="1"/>
      <c r="N188" s="96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96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5.75">
      <c r="A189" s="1"/>
      <c r="B189" s="82"/>
      <c r="C189" s="82"/>
      <c r="D189" s="82"/>
      <c r="E189" s="82"/>
      <c r="F189" s="82"/>
      <c r="G189" s="82"/>
      <c r="H189" s="82"/>
      <c r="I189" s="82"/>
      <c r="J189" s="1"/>
      <c r="K189" s="1"/>
      <c r="L189" s="1"/>
      <c r="M189" s="1"/>
      <c r="N189" s="96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96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5.75">
      <c r="A190" s="1"/>
      <c r="B190" s="82"/>
      <c r="C190" s="82"/>
      <c r="D190" s="82"/>
      <c r="E190" s="82"/>
      <c r="F190" s="82"/>
      <c r="G190" s="82"/>
      <c r="H190" s="82"/>
      <c r="I190" s="82"/>
      <c r="J190" s="1"/>
      <c r="K190" s="1"/>
      <c r="L190" s="1"/>
      <c r="M190" s="1"/>
      <c r="N190" s="9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96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5.75">
      <c r="A191" s="1"/>
      <c r="B191" s="82"/>
      <c r="C191" s="82"/>
      <c r="D191" s="82"/>
      <c r="E191" s="82"/>
      <c r="F191" s="82"/>
      <c r="G191" s="82"/>
      <c r="H191" s="82"/>
      <c r="I191" s="82"/>
      <c r="J191" s="1"/>
      <c r="K191" s="1"/>
      <c r="L191" s="1"/>
      <c r="M191" s="1"/>
      <c r="N191" s="96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96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5.75">
      <c r="A192" s="1"/>
      <c r="B192" s="82"/>
      <c r="C192" s="82"/>
      <c r="D192" s="82"/>
      <c r="E192" s="82"/>
      <c r="F192" s="82"/>
      <c r="G192" s="82"/>
      <c r="H192" s="82"/>
      <c r="I192" s="82"/>
      <c r="J192" s="1"/>
      <c r="K192" s="1"/>
      <c r="L192" s="1"/>
      <c r="M192" s="1"/>
      <c r="N192" s="96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96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>
      <c r="A193" s="1"/>
      <c r="B193" s="82"/>
      <c r="C193" s="82"/>
      <c r="D193" s="82"/>
      <c r="E193" s="82"/>
      <c r="F193" s="82"/>
      <c r="G193" s="82"/>
      <c r="H193" s="82"/>
      <c r="I193" s="82"/>
      <c r="J193" s="1"/>
      <c r="K193" s="1"/>
      <c r="L193" s="1"/>
      <c r="M193" s="1"/>
      <c r="N193" s="96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96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>
      <c r="A194" s="1"/>
      <c r="B194" s="82"/>
      <c r="C194" s="82"/>
      <c r="D194" s="82"/>
      <c r="E194" s="82"/>
      <c r="F194" s="82"/>
      <c r="G194" s="82"/>
      <c r="H194" s="82"/>
      <c r="I194" s="82"/>
      <c r="J194" s="1"/>
      <c r="K194" s="1"/>
      <c r="L194" s="1"/>
      <c r="M194" s="1"/>
      <c r="N194" s="96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96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>
      <c r="A195" s="1"/>
      <c r="B195" s="82"/>
      <c r="C195" s="82"/>
      <c r="D195" s="82"/>
      <c r="E195" s="82"/>
      <c r="F195" s="82"/>
      <c r="G195" s="82"/>
      <c r="H195" s="82"/>
      <c r="I195" s="82"/>
      <c r="J195" s="1"/>
      <c r="K195" s="1"/>
      <c r="L195" s="1"/>
      <c r="M195" s="1"/>
      <c r="N195" s="96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96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>
      <c r="A196" s="1"/>
      <c r="B196" s="82"/>
      <c r="C196" s="82"/>
      <c r="D196" s="82"/>
      <c r="E196" s="82"/>
      <c r="F196" s="82"/>
      <c r="G196" s="82"/>
      <c r="H196" s="82"/>
      <c r="I196" s="82"/>
      <c r="J196" s="1"/>
      <c r="K196" s="1"/>
      <c r="L196" s="1"/>
      <c r="M196" s="1"/>
      <c r="N196" s="96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96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>
      <c r="A197" s="1"/>
      <c r="B197" s="82"/>
      <c r="C197" s="82"/>
      <c r="D197" s="82"/>
      <c r="E197" s="82"/>
      <c r="F197" s="82"/>
      <c r="G197" s="82"/>
      <c r="H197" s="82"/>
      <c r="I197" s="82"/>
      <c r="J197" s="1"/>
      <c r="K197" s="1"/>
      <c r="L197" s="1"/>
      <c r="M197" s="1"/>
      <c r="N197" s="96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96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>
      <c r="A198" s="1"/>
      <c r="B198" s="82"/>
      <c r="C198" s="82"/>
      <c r="D198" s="82"/>
      <c r="E198" s="82"/>
      <c r="F198" s="82"/>
      <c r="G198" s="82"/>
      <c r="H198" s="82"/>
      <c r="I198" s="82"/>
      <c r="J198" s="1"/>
      <c r="K198" s="1"/>
      <c r="L198" s="1"/>
      <c r="M198" s="1"/>
      <c r="N198" s="96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96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>
      <c r="A199" s="1"/>
      <c r="B199" s="82"/>
      <c r="C199" s="82"/>
      <c r="D199" s="82"/>
      <c r="E199" s="82"/>
      <c r="F199" s="82"/>
      <c r="G199" s="82"/>
      <c r="H199" s="82"/>
      <c r="I199" s="82"/>
      <c r="J199" s="1"/>
      <c r="K199" s="1"/>
      <c r="L199" s="1"/>
      <c r="M199" s="1"/>
      <c r="N199" s="96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96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>
      <c r="A200" s="1"/>
      <c r="B200" s="82"/>
      <c r="C200" s="82"/>
      <c r="D200" s="82"/>
      <c r="E200" s="82"/>
      <c r="F200" s="82"/>
      <c r="G200" s="82"/>
      <c r="H200" s="82"/>
      <c r="I200" s="82"/>
      <c r="J200" s="1"/>
      <c r="K200" s="1"/>
      <c r="L200" s="1"/>
      <c r="M200" s="1"/>
      <c r="N200" s="96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96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>
      <c r="A201" s="1"/>
      <c r="B201" s="82"/>
      <c r="C201" s="82"/>
      <c r="D201" s="82"/>
      <c r="E201" s="82"/>
      <c r="F201" s="82"/>
      <c r="G201" s="82"/>
      <c r="H201" s="82"/>
      <c r="I201" s="82"/>
      <c r="J201" s="1"/>
      <c r="K201" s="1"/>
      <c r="L201" s="1"/>
      <c r="M201" s="1"/>
      <c r="N201" s="9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96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>
      <c r="A202" s="1"/>
      <c r="B202" s="82"/>
      <c r="C202" s="82"/>
      <c r="D202" s="82"/>
      <c r="E202" s="82"/>
      <c r="F202" s="82"/>
      <c r="G202" s="82"/>
      <c r="H202" s="82"/>
      <c r="I202" s="82"/>
      <c r="J202" s="1"/>
      <c r="K202" s="1"/>
      <c r="L202" s="1"/>
      <c r="M202" s="1"/>
      <c r="N202" s="96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96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>
      <c r="A203" s="1"/>
      <c r="B203" s="82"/>
      <c r="C203" s="82"/>
      <c r="D203" s="82"/>
      <c r="E203" s="82"/>
      <c r="F203" s="82"/>
      <c r="G203" s="82"/>
      <c r="H203" s="82"/>
      <c r="I203" s="82"/>
      <c r="J203" s="1"/>
      <c r="K203" s="1"/>
      <c r="L203" s="1"/>
      <c r="M203" s="1"/>
      <c r="N203" s="96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96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>
      <c r="A204" s="1"/>
      <c r="B204" s="82"/>
      <c r="C204" s="82"/>
      <c r="D204" s="82"/>
      <c r="E204" s="82"/>
      <c r="F204" s="82"/>
      <c r="G204" s="82"/>
      <c r="H204" s="82"/>
      <c r="I204" s="82"/>
      <c r="J204" s="1"/>
      <c r="K204" s="1"/>
      <c r="L204" s="1"/>
      <c r="M204" s="1"/>
      <c r="N204" s="96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96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>
      <c r="A205" s="1"/>
      <c r="B205" s="82"/>
      <c r="C205" s="82"/>
      <c r="D205" s="82"/>
      <c r="E205" s="82"/>
      <c r="F205" s="82"/>
      <c r="G205" s="82"/>
      <c r="H205" s="82"/>
      <c r="I205" s="82"/>
      <c r="J205" s="1"/>
      <c r="K205" s="1"/>
      <c r="L205" s="1"/>
      <c r="M205" s="1"/>
      <c r="N205" s="96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96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>
      <c r="A206" s="1"/>
      <c r="B206" s="82"/>
      <c r="C206" s="82"/>
      <c r="D206" s="82"/>
      <c r="E206" s="82"/>
      <c r="F206" s="82"/>
      <c r="G206" s="82"/>
      <c r="H206" s="82"/>
      <c r="I206" s="82"/>
      <c r="J206" s="1"/>
      <c r="K206" s="1"/>
      <c r="L206" s="1"/>
      <c r="M206" s="1"/>
      <c r="N206" s="96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96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>
      <c r="A207" s="1"/>
      <c r="B207" s="82"/>
      <c r="C207" s="82"/>
      <c r="D207" s="82"/>
      <c r="E207" s="82"/>
      <c r="F207" s="82"/>
      <c r="G207" s="82"/>
      <c r="H207" s="82"/>
      <c r="I207" s="82"/>
      <c r="J207" s="1"/>
      <c r="K207" s="1"/>
      <c r="L207" s="1"/>
      <c r="M207" s="1"/>
      <c r="N207" s="96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96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>
      <c r="A208" s="1"/>
      <c r="B208" s="82"/>
      <c r="C208" s="82"/>
      <c r="D208" s="82"/>
      <c r="E208" s="82"/>
      <c r="F208" s="82"/>
      <c r="G208" s="82"/>
      <c r="H208" s="82"/>
      <c r="I208" s="82"/>
      <c r="J208" s="1"/>
      <c r="K208" s="1"/>
      <c r="L208" s="1"/>
      <c r="M208" s="1"/>
      <c r="N208" s="9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96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5.75">
      <c r="A209" s="1"/>
      <c r="B209" s="82"/>
      <c r="C209" s="82"/>
      <c r="D209" s="82"/>
      <c r="E209" s="82"/>
      <c r="F209" s="82"/>
      <c r="G209" s="82"/>
      <c r="H209" s="82"/>
      <c r="I209" s="82"/>
      <c r="J209" s="1"/>
      <c r="K209" s="1"/>
      <c r="L209" s="1"/>
      <c r="M209" s="1"/>
      <c r="N209" s="9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96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5.75">
      <c r="A210" s="1"/>
      <c r="B210" s="82"/>
      <c r="C210" s="82"/>
      <c r="D210" s="82"/>
      <c r="E210" s="82"/>
      <c r="F210" s="82"/>
      <c r="G210" s="82"/>
      <c r="H210" s="82"/>
      <c r="I210" s="82"/>
      <c r="J210" s="1"/>
      <c r="K210" s="1"/>
      <c r="L210" s="1"/>
      <c r="M210" s="1"/>
      <c r="N210" s="96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96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5.75">
      <c r="A211" s="1"/>
      <c r="B211" s="82"/>
      <c r="C211" s="82"/>
      <c r="D211" s="82"/>
      <c r="E211" s="82"/>
      <c r="F211" s="82"/>
      <c r="G211" s="82"/>
      <c r="H211" s="82"/>
      <c r="I211" s="82"/>
      <c r="J211" s="1"/>
      <c r="K211" s="1"/>
      <c r="L211" s="1"/>
      <c r="M211" s="1"/>
      <c r="N211" s="96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96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5.75">
      <c r="A212" s="1"/>
      <c r="B212" s="82"/>
      <c r="C212" s="82"/>
      <c r="D212" s="82"/>
      <c r="E212" s="82"/>
      <c r="F212" s="82"/>
      <c r="G212" s="82"/>
      <c r="H212" s="82"/>
      <c r="I212" s="82"/>
      <c r="J212" s="1"/>
      <c r="K212" s="1"/>
      <c r="L212" s="1"/>
      <c r="M212" s="1"/>
      <c r="N212" s="9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96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5.75">
      <c r="A213" s="1"/>
      <c r="B213" s="82"/>
      <c r="C213" s="82"/>
      <c r="D213" s="82"/>
      <c r="E213" s="82"/>
      <c r="F213" s="82"/>
      <c r="G213" s="82"/>
      <c r="H213" s="82"/>
      <c r="I213" s="82"/>
      <c r="J213" s="1"/>
      <c r="K213" s="1"/>
      <c r="L213" s="1"/>
      <c r="M213" s="1"/>
      <c r="N213" s="9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96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5.75">
      <c r="A214" s="1"/>
      <c r="B214" s="82"/>
      <c r="C214" s="82"/>
      <c r="D214" s="82"/>
      <c r="E214" s="82"/>
      <c r="F214" s="82"/>
      <c r="G214" s="82"/>
      <c r="H214" s="82"/>
      <c r="I214" s="82"/>
      <c r="J214" s="1"/>
      <c r="K214" s="1"/>
      <c r="L214" s="1"/>
      <c r="M214" s="1"/>
      <c r="N214" s="96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96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5.75">
      <c r="A215" s="1"/>
      <c r="B215" s="82"/>
      <c r="C215" s="82"/>
      <c r="D215" s="82"/>
      <c r="E215" s="82"/>
      <c r="F215" s="82"/>
      <c r="G215" s="82"/>
      <c r="H215" s="82"/>
      <c r="I215" s="82"/>
      <c r="J215" s="1"/>
      <c r="K215" s="1"/>
      <c r="L215" s="1"/>
      <c r="M215" s="1"/>
      <c r="N215" s="96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96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5.75">
      <c r="A216" s="1"/>
      <c r="B216" s="82"/>
      <c r="C216" s="82"/>
      <c r="D216" s="82"/>
      <c r="E216" s="82"/>
      <c r="F216" s="82"/>
      <c r="G216" s="82"/>
      <c r="H216" s="82"/>
      <c r="I216" s="82"/>
      <c r="J216" s="1"/>
      <c r="K216" s="1"/>
      <c r="L216" s="1"/>
      <c r="M216" s="1"/>
      <c r="N216" s="96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96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5.75">
      <c r="A217" s="1"/>
      <c r="B217" s="82"/>
      <c r="C217" s="82"/>
      <c r="D217" s="82"/>
      <c r="E217" s="82"/>
      <c r="F217" s="82"/>
      <c r="G217" s="82"/>
      <c r="H217" s="82"/>
      <c r="I217" s="82"/>
      <c r="J217" s="1"/>
      <c r="K217" s="1"/>
      <c r="L217" s="1"/>
      <c r="M217" s="1"/>
      <c r="N217" s="96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96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5.75">
      <c r="A218" s="1"/>
      <c r="B218" s="82"/>
      <c r="C218" s="82"/>
      <c r="D218" s="82"/>
      <c r="E218" s="82"/>
      <c r="F218" s="82"/>
      <c r="G218" s="82"/>
      <c r="H218" s="82"/>
      <c r="I218" s="82"/>
      <c r="J218" s="1"/>
      <c r="K218" s="1"/>
      <c r="L218" s="1"/>
      <c r="M218" s="1"/>
      <c r="N218" s="96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96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5.75">
      <c r="A219" s="1"/>
      <c r="B219" s="82"/>
      <c r="C219" s="82"/>
      <c r="D219" s="82"/>
      <c r="E219" s="82"/>
      <c r="F219" s="82"/>
      <c r="G219" s="82"/>
      <c r="H219" s="82"/>
      <c r="I219" s="82"/>
      <c r="J219" s="1"/>
      <c r="K219" s="1"/>
      <c r="L219" s="1"/>
      <c r="M219" s="1"/>
      <c r="N219" s="96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96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5.75">
      <c r="A220" s="1"/>
      <c r="B220" s="82"/>
      <c r="C220" s="82"/>
      <c r="D220" s="82"/>
      <c r="E220" s="82"/>
      <c r="F220" s="82"/>
      <c r="G220" s="82"/>
      <c r="H220" s="82"/>
      <c r="I220" s="82"/>
      <c r="J220" s="1"/>
      <c r="K220" s="1"/>
      <c r="L220" s="1"/>
      <c r="M220" s="1"/>
      <c r="N220" s="96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96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5.75">
      <c r="A221" s="1"/>
      <c r="B221" s="82"/>
      <c r="C221" s="82"/>
      <c r="D221" s="82"/>
      <c r="E221" s="82"/>
      <c r="F221" s="82"/>
      <c r="G221" s="82"/>
      <c r="H221" s="82"/>
      <c r="I221" s="82"/>
      <c r="J221" s="1"/>
      <c r="K221" s="1"/>
      <c r="L221" s="1"/>
      <c r="M221" s="1"/>
      <c r="N221" s="96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96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5.75">
      <c r="A222" s="1"/>
      <c r="B222" s="82"/>
      <c r="C222" s="82"/>
      <c r="D222" s="82"/>
      <c r="E222" s="82"/>
      <c r="F222" s="82"/>
      <c r="G222" s="82"/>
      <c r="H222" s="82"/>
      <c r="I222" s="82"/>
      <c r="J222" s="1"/>
      <c r="K222" s="1"/>
      <c r="L222" s="1"/>
      <c r="M222" s="1"/>
      <c r="N222" s="96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96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5.75">
      <c r="A223" s="1"/>
      <c r="B223" s="82"/>
      <c r="C223" s="82"/>
      <c r="D223" s="82"/>
      <c r="E223" s="82"/>
      <c r="F223" s="82"/>
      <c r="G223" s="82"/>
      <c r="H223" s="82"/>
      <c r="I223" s="82"/>
      <c r="J223" s="1"/>
      <c r="K223" s="1"/>
      <c r="L223" s="1"/>
      <c r="M223" s="1"/>
      <c r="N223" s="9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96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5.75">
      <c r="A224" s="1"/>
      <c r="B224" s="82"/>
      <c r="C224" s="82"/>
      <c r="D224" s="82"/>
      <c r="E224" s="82"/>
      <c r="F224" s="82"/>
      <c r="G224" s="82"/>
      <c r="H224" s="82"/>
      <c r="I224" s="82"/>
      <c r="J224" s="1"/>
      <c r="K224" s="1"/>
      <c r="L224" s="1"/>
      <c r="M224" s="1"/>
      <c r="N224" s="96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96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5.75">
      <c r="A225" s="1"/>
      <c r="B225" s="82"/>
      <c r="C225" s="82"/>
      <c r="D225" s="82"/>
      <c r="E225" s="82"/>
      <c r="F225" s="82"/>
      <c r="G225" s="82"/>
      <c r="H225" s="82"/>
      <c r="I225" s="82"/>
      <c r="J225" s="1"/>
      <c r="K225" s="1"/>
      <c r="L225" s="1"/>
      <c r="M225" s="1"/>
      <c r="N225" s="96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96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5.75">
      <c r="A226" s="1"/>
      <c r="B226" s="82"/>
      <c r="C226" s="82"/>
      <c r="D226" s="82"/>
      <c r="E226" s="82"/>
      <c r="F226" s="82"/>
      <c r="G226" s="82"/>
      <c r="H226" s="82"/>
      <c r="I226" s="82"/>
      <c r="J226" s="1"/>
      <c r="K226" s="1"/>
      <c r="L226" s="1"/>
      <c r="M226" s="1"/>
      <c r="N226" s="96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96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5.75">
      <c r="A227" s="1"/>
      <c r="B227" s="82"/>
      <c r="C227" s="82"/>
      <c r="D227" s="82"/>
      <c r="E227" s="82"/>
      <c r="F227" s="82"/>
      <c r="G227" s="82"/>
      <c r="H227" s="82"/>
      <c r="I227" s="82"/>
      <c r="J227" s="1"/>
      <c r="K227" s="1"/>
      <c r="L227" s="1"/>
      <c r="M227" s="1"/>
      <c r="N227" s="96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96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5.75">
      <c r="A228" s="1"/>
      <c r="B228" s="82"/>
      <c r="C228" s="82"/>
      <c r="D228" s="82"/>
      <c r="E228" s="82"/>
      <c r="F228" s="82"/>
      <c r="G228" s="82"/>
      <c r="H228" s="82"/>
      <c r="I228" s="82"/>
      <c r="J228" s="1"/>
      <c r="K228" s="1"/>
      <c r="L228" s="1"/>
      <c r="M228" s="1"/>
      <c r="N228" s="96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96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5.75">
      <c r="A229" s="1"/>
      <c r="B229" s="82"/>
      <c r="C229" s="82"/>
      <c r="D229" s="82"/>
      <c r="E229" s="82"/>
      <c r="F229" s="82"/>
      <c r="G229" s="82"/>
      <c r="H229" s="82"/>
      <c r="I229" s="82"/>
      <c r="J229" s="1"/>
      <c r="K229" s="1"/>
      <c r="L229" s="1"/>
      <c r="M229" s="1"/>
      <c r="N229" s="96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96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5.75">
      <c r="A230" s="1"/>
      <c r="B230" s="82"/>
      <c r="C230" s="82"/>
      <c r="D230" s="82"/>
      <c r="E230" s="82"/>
      <c r="F230" s="82"/>
      <c r="G230" s="82"/>
      <c r="H230" s="82"/>
      <c r="I230" s="82"/>
      <c r="J230" s="1"/>
      <c r="K230" s="1"/>
      <c r="L230" s="1"/>
      <c r="M230" s="1"/>
      <c r="N230" s="96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96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5.75">
      <c r="A231" s="1"/>
      <c r="B231" s="82"/>
      <c r="C231" s="82"/>
      <c r="D231" s="82"/>
      <c r="E231" s="82"/>
      <c r="F231" s="82"/>
      <c r="G231" s="82"/>
      <c r="H231" s="82"/>
      <c r="I231" s="82"/>
      <c r="J231" s="1"/>
      <c r="K231" s="1"/>
      <c r="L231" s="1"/>
      <c r="M231" s="1"/>
      <c r="N231" s="96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96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5.75">
      <c r="A232" s="1"/>
      <c r="B232" s="82"/>
      <c r="C232" s="82"/>
      <c r="D232" s="82"/>
      <c r="E232" s="82"/>
      <c r="F232" s="82"/>
      <c r="G232" s="82"/>
      <c r="H232" s="82"/>
      <c r="I232" s="82"/>
      <c r="J232" s="1"/>
      <c r="K232" s="1"/>
      <c r="L232" s="1"/>
      <c r="M232" s="1"/>
      <c r="N232" s="9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96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5.75">
      <c r="A233" s="1"/>
      <c r="B233" s="82"/>
      <c r="C233" s="82"/>
      <c r="D233" s="82"/>
      <c r="E233" s="82"/>
      <c r="F233" s="82"/>
      <c r="G233" s="82"/>
      <c r="H233" s="82"/>
      <c r="I233" s="82"/>
      <c r="J233" s="1"/>
      <c r="K233" s="1"/>
      <c r="L233" s="1"/>
      <c r="M233" s="1"/>
      <c r="N233" s="96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96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5.75">
      <c r="A234" s="1"/>
      <c r="B234" s="82"/>
      <c r="C234" s="82"/>
      <c r="D234" s="82"/>
      <c r="E234" s="82"/>
      <c r="F234" s="82"/>
      <c r="G234" s="82"/>
      <c r="H234" s="82"/>
      <c r="I234" s="82"/>
      <c r="J234" s="1"/>
      <c r="K234" s="1"/>
      <c r="L234" s="1"/>
      <c r="M234" s="1"/>
      <c r="N234" s="96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96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5.75">
      <c r="B235" s="82"/>
      <c r="C235" s="82"/>
      <c r="D235" s="82"/>
      <c r="E235" s="82"/>
      <c r="F235" s="82"/>
      <c r="G235" s="82"/>
      <c r="H235" s="82"/>
      <c r="I235" s="82"/>
      <c r="J235" s="1"/>
      <c r="K235" s="1"/>
      <c r="L235" s="1"/>
      <c r="M235" s="1"/>
      <c r="N235" s="96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96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5.75">
      <c r="B236" s="82"/>
      <c r="C236" s="82"/>
      <c r="D236" s="82"/>
      <c r="E236" s="82"/>
      <c r="F236" s="82"/>
      <c r="G236" s="82"/>
      <c r="H236" s="82"/>
      <c r="I236" s="82"/>
      <c r="J236" s="1"/>
      <c r="K236" s="1"/>
      <c r="L236" s="1"/>
      <c r="M236" s="1"/>
      <c r="N236" s="96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96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5.75">
      <c r="B237" s="82"/>
      <c r="C237" s="82"/>
      <c r="D237" s="82"/>
      <c r="E237" s="82"/>
      <c r="F237" s="82"/>
      <c r="G237" s="82"/>
      <c r="H237" s="82"/>
      <c r="I237" s="82"/>
      <c r="J237" s="1"/>
      <c r="K237" s="1"/>
      <c r="L237" s="1"/>
      <c r="M237" s="1"/>
      <c r="N237" s="96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96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5.75">
      <c r="B238" s="82"/>
      <c r="C238" s="82"/>
      <c r="D238" s="82"/>
      <c r="E238" s="82"/>
      <c r="F238" s="82"/>
      <c r="G238" s="82"/>
      <c r="H238" s="82"/>
      <c r="I238" s="82"/>
      <c r="J238" s="1"/>
      <c r="K238" s="1"/>
      <c r="L238" s="1"/>
      <c r="M238" s="1"/>
      <c r="N238" s="96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96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5.75">
      <c r="B239" s="82"/>
      <c r="C239" s="82"/>
      <c r="D239" s="82"/>
      <c r="E239" s="82"/>
      <c r="F239" s="82"/>
      <c r="G239" s="82"/>
      <c r="H239" s="82"/>
      <c r="I239" s="82"/>
      <c r="J239" s="1"/>
      <c r="K239" s="1"/>
      <c r="L239" s="1"/>
      <c r="M239" s="1"/>
      <c r="N239" s="96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96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5.75">
      <c r="B240" s="82"/>
      <c r="C240" s="82"/>
      <c r="D240" s="82"/>
      <c r="E240" s="82"/>
      <c r="F240" s="82"/>
      <c r="G240" s="82"/>
      <c r="H240" s="82"/>
      <c r="I240" s="82"/>
      <c r="J240" s="1"/>
      <c r="K240" s="1"/>
      <c r="L240" s="1"/>
      <c r="M240" s="1"/>
      <c r="N240" s="96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96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2:45" ht="15.75">
      <c r="B241" s="82"/>
      <c r="C241" s="82"/>
      <c r="D241" s="82"/>
      <c r="E241" s="82"/>
      <c r="F241" s="82"/>
      <c r="G241" s="82"/>
      <c r="H241" s="82"/>
      <c r="I241" s="82"/>
      <c r="J241" s="1"/>
      <c r="K241" s="1"/>
      <c r="L241" s="1"/>
      <c r="M241" s="1"/>
      <c r="N241" s="96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96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2:45" ht="15.75">
      <c r="B242" s="82"/>
      <c r="C242" s="82"/>
      <c r="D242" s="82"/>
      <c r="E242" s="82"/>
      <c r="F242" s="82"/>
      <c r="G242" s="82"/>
      <c r="H242" s="82"/>
      <c r="I242" s="82"/>
      <c r="J242" s="1"/>
      <c r="K242" s="1"/>
      <c r="L242" s="1"/>
      <c r="M242" s="1"/>
      <c r="N242" s="9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96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2:45" ht="15.75">
      <c r="B243" s="82"/>
      <c r="C243" s="82"/>
      <c r="D243" s="82"/>
      <c r="E243" s="82"/>
      <c r="F243" s="82"/>
      <c r="G243" s="82"/>
      <c r="H243" s="82"/>
      <c r="I243" s="82"/>
      <c r="J243" s="1"/>
      <c r="K243" s="1"/>
      <c r="L243" s="1"/>
      <c r="M243" s="1"/>
      <c r="N243" s="9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96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2:45" ht="15.75">
      <c r="B244" s="82"/>
      <c r="C244" s="82"/>
      <c r="D244" s="82"/>
      <c r="E244" s="82"/>
      <c r="F244" s="82"/>
      <c r="G244" s="82"/>
      <c r="H244" s="82"/>
      <c r="I244" s="82"/>
      <c r="J244" s="1"/>
      <c r="K244" s="1"/>
      <c r="L244" s="1"/>
      <c r="M244" s="1"/>
      <c r="N244" s="9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96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2:45" ht="15.75">
      <c r="B245" s="82"/>
      <c r="C245" s="82"/>
      <c r="D245" s="82"/>
      <c r="E245" s="82"/>
      <c r="F245" s="82"/>
      <c r="G245" s="82"/>
      <c r="H245" s="82"/>
      <c r="I245" s="82"/>
      <c r="J245" s="1"/>
      <c r="K245" s="1"/>
      <c r="L245" s="1"/>
      <c r="M245" s="1"/>
      <c r="N245" s="9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96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2:45" ht="15.75">
      <c r="B246" s="82"/>
      <c r="C246" s="82"/>
      <c r="D246" s="82"/>
      <c r="E246" s="82"/>
      <c r="F246" s="82"/>
      <c r="G246" s="82"/>
      <c r="H246" s="82"/>
      <c r="I246" s="82"/>
      <c r="J246" s="1"/>
      <c r="K246" s="1"/>
      <c r="L246" s="1"/>
      <c r="M246" s="1"/>
      <c r="N246" s="9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96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2:45" ht="15.75">
      <c r="B247" s="82"/>
      <c r="C247" s="82"/>
      <c r="D247" s="82"/>
      <c r="E247" s="82"/>
      <c r="F247" s="82"/>
      <c r="G247" s="82"/>
      <c r="H247" s="82"/>
      <c r="I247" s="82"/>
      <c r="J247" s="1"/>
      <c r="K247" s="1"/>
      <c r="L247" s="1"/>
      <c r="M247" s="1"/>
      <c r="N247" s="9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96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2:45" ht="15.75">
      <c r="B248" s="82"/>
      <c r="C248" s="82"/>
      <c r="D248" s="82"/>
      <c r="E248" s="82"/>
      <c r="F248" s="82"/>
      <c r="G248" s="82"/>
      <c r="H248" s="82"/>
      <c r="I248" s="82"/>
      <c r="J248" s="1"/>
      <c r="K248" s="1"/>
      <c r="L248" s="1"/>
      <c r="M248" s="1"/>
      <c r="N248" s="9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96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2:45" ht="15.75">
      <c r="B249" s="82"/>
      <c r="C249" s="82"/>
      <c r="D249" s="82"/>
      <c r="E249" s="82"/>
      <c r="F249" s="82"/>
      <c r="G249" s="82"/>
      <c r="H249" s="82"/>
      <c r="I249" s="82"/>
      <c r="J249" s="1"/>
      <c r="K249" s="1"/>
      <c r="L249" s="1"/>
      <c r="M249" s="1"/>
      <c r="N249" s="9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96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2:45" ht="15.75">
      <c r="B250" s="82"/>
      <c r="C250" s="82"/>
      <c r="D250" s="82"/>
      <c r="E250" s="82"/>
      <c r="F250" s="82"/>
      <c r="G250" s="82"/>
      <c r="H250" s="82"/>
      <c r="I250" s="82"/>
      <c r="J250" s="1"/>
      <c r="K250" s="1"/>
      <c r="L250" s="1"/>
      <c r="M250" s="1"/>
      <c r="N250" s="9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96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2:45" ht="15.75">
      <c r="B251" s="82"/>
      <c r="C251" s="82"/>
      <c r="D251" s="82"/>
      <c r="E251" s="82"/>
      <c r="F251" s="82"/>
      <c r="G251" s="82"/>
      <c r="H251" s="82"/>
      <c r="I251" s="82"/>
      <c r="J251" s="1"/>
      <c r="K251" s="1"/>
      <c r="L251" s="1"/>
      <c r="M251" s="1"/>
      <c r="N251" s="9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96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2:45" ht="15.75">
      <c r="B252" s="82"/>
      <c r="C252" s="82"/>
      <c r="D252" s="82"/>
      <c r="E252" s="82"/>
      <c r="F252" s="82"/>
      <c r="G252" s="82"/>
      <c r="H252" s="82"/>
      <c r="I252" s="82"/>
      <c r="J252" s="1"/>
      <c r="K252" s="1"/>
      <c r="L252" s="1"/>
      <c r="M252" s="1"/>
      <c r="N252" s="9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96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2:45" ht="15.75">
      <c r="B253" s="82"/>
      <c r="C253" s="82"/>
      <c r="D253" s="82"/>
      <c r="E253" s="82"/>
      <c r="F253" s="82"/>
      <c r="G253" s="82"/>
      <c r="H253" s="82"/>
      <c r="I253" s="82"/>
      <c r="J253" s="1"/>
      <c r="K253" s="1"/>
      <c r="L253" s="1"/>
      <c r="M253" s="1"/>
      <c r="N253" s="9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96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2:45" ht="15.75">
      <c r="B254" s="82"/>
      <c r="C254" s="82"/>
      <c r="D254" s="82"/>
      <c r="E254" s="82"/>
      <c r="F254" s="82"/>
      <c r="G254" s="82"/>
      <c r="H254" s="82"/>
      <c r="I254" s="82"/>
      <c r="J254" s="1"/>
      <c r="K254" s="1"/>
      <c r="L254" s="1"/>
      <c r="M254" s="1"/>
      <c r="N254" s="9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96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2:45" ht="15.75">
      <c r="B255" s="82"/>
      <c r="C255" s="82"/>
      <c r="D255" s="82"/>
      <c r="E255" s="82"/>
      <c r="F255" s="82"/>
      <c r="G255" s="82"/>
      <c r="H255" s="82"/>
      <c r="I255" s="82"/>
      <c r="J255" s="1"/>
      <c r="K255" s="1"/>
      <c r="L255" s="1"/>
      <c r="M255" s="1"/>
      <c r="N255" s="9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96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2:45" ht="15.75">
      <c r="B256" s="82"/>
      <c r="C256" s="82"/>
      <c r="D256" s="82"/>
      <c r="E256" s="82"/>
      <c r="F256" s="82"/>
      <c r="G256" s="82"/>
      <c r="H256" s="82"/>
      <c r="I256" s="82"/>
      <c r="J256" s="1"/>
      <c r="K256" s="1"/>
      <c r="L256" s="1"/>
      <c r="M256" s="1"/>
      <c r="N256" s="9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96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2:45" ht="15.75">
      <c r="B257" s="82"/>
      <c r="C257" s="82"/>
      <c r="D257" s="82"/>
      <c r="E257" s="82"/>
      <c r="F257" s="82"/>
      <c r="G257" s="82"/>
      <c r="H257" s="82"/>
      <c r="I257" s="82"/>
      <c r="J257" s="1"/>
      <c r="K257" s="1"/>
      <c r="L257" s="1"/>
      <c r="M257" s="1"/>
      <c r="N257" s="9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96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2:45" ht="15.75">
      <c r="B258" s="82"/>
      <c r="C258" s="82"/>
      <c r="D258" s="82"/>
      <c r="E258" s="82"/>
      <c r="F258" s="82"/>
      <c r="G258" s="82"/>
      <c r="H258" s="82"/>
      <c r="I258" s="82"/>
      <c r="J258" s="1"/>
      <c r="K258" s="1"/>
      <c r="L258" s="1"/>
      <c r="M258" s="1"/>
      <c r="N258" s="9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96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2:45" ht="15.75">
      <c r="B259" s="82"/>
      <c r="C259" s="82"/>
      <c r="D259" s="82"/>
      <c r="E259" s="82"/>
      <c r="F259" s="82"/>
      <c r="G259" s="82"/>
      <c r="H259" s="82"/>
      <c r="I259" s="82"/>
      <c r="J259" s="1"/>
      <c r="K259" s="1"/>
      <c r="L259" s="1"/>
      <c r="M259" s="1"/>
      <c r="N259" s="9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96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2:45" ht="15.75">
      <c r="B260" s="82"/>
      <c r="C260" s="82"/>
      <c r="D260" s="82"/>
      <c r="E260" s="82"/>
      <c r="F260" s="82"/>
      <c r="G260" s="82"/>
      <c r="H260" s="82"/>
      <c r="I260" s="82"/>
      <c r="J260" s="1"/>
      <c r="K260" s="1"/>
      <c r="L260" s="1"/>
      <c r="M260" s="1"/>
      <c r="N260" s="9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96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2:45" ht="15.75">
      <c r="B261" s="82"/>
      <c r="C261" s="82"/>
      <c r="D261" s="82"/>
      <c r="E261" s="82"/>
      <c r="F261" s="82"/>
      <c r="G261" s="82"/>
      <c r="H261" s="82"/>
      <c r="I261" s="82"/>
      <c r="J261" s="1"/>
      <c r="K261" s="1"/>
      <c r="L261" s="1"/>
      <c r="M261" s="1"/>
      <c r="N261" s="9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96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2:45" ht="15.75">
      <c r="B262" s="82"/>
      <c r="C262" s="82"/>
      <c r="D262" s="82"/>
      <c r="E262" s="82"/>
      <c r="F262" s="82"/>
      <c r="G262" s="82"/>
      <c r="H262" s="82"/>
      <c r="I262" s="82"/>
      <c r="J262" s="1"/>
      <c r="K262" s="1"/>
      <c r="L262" s="1"/>
      <c r="M262" s="1"/>
      <c r="N262" s="9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96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2:45" ht="15.75">
      <c r="B263" s="82"/>
      <c r="C263" s="82"/>
      <c r="D263" s="82"/>
      <c r="E263" s="82"/>
      <c r="F263" s="82"/>
      <c r="G263" s="82"/>
      <c r="H263" s="82"/>
      <c r="I263" s="82"/>
      <c r="J263" s="1"/>
      <c r="K263" s="1"/>
      <c r="L263" s="1"/>
      <c r="M263" s="1"/>
      <c r="N263" s="9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96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2:45" ht="15.75">
      <c r="B264" s="82"/>
      <c r="C264" s="82"/>
      <c r="D264" s="82"/>
      <c r="E264" s="82"/>
      <c r="F264" s="82"/>
      <c r="G264" s="82"/>
      <c r="H264" s="82"/>
      <c r="I264" s="82"/>
      <c r="J264" s="1"/>
      <c r="K264" s="1"/>
      <c r="L264" s="1"/>
      <c r="M264" s="1"/>
      <c r="N264" s="9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96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2:45" ht="15.75">
      <c r="B265" s="82"/>
      <c r="C265" s="82"/>
      <c r="D265" s="82"/>
      <c r="E265" s="82"/>
      <c r="F265" s="82"/>
      <c r="G265" s="82"/>
      <c r="H265" s="82"/>
      <c r="I265" s="82"/>
      <c r="J265" s="1"/>
      <c r="K265" s="1"/>
      <c r="L265" s="1"/>
      <c r="M265" s="1"/>
      <c r="N265" s="9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96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2:45" ht="15.75">
      <c r="B266" s="82"/>
      <c r="C266" s="82"/>
      <c r="D266" s="82"/>
      <c r="E266" s="82"/>
      <c r="F266" s="82"/>
      <c r="G266" s="82"/>
      <c r="H266" s="82"/>
      <c r="I266" s="82"/>
      <c r="J266" s="1"/>
      <c r="K266" s="1"/>
      <c r="L266" s="1"/>
      <c r="M266" s="1"/>
      <c r="N266" s="9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6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2:45" ht="15.75">
      <c r="B267" s="82"/>
      <c r="C267" s="82"/>
      <c r="D267" s="82"/>
      <c r="E267" s="82"/>
      <c r="F267" s="82"/>
      <c r="G267" s="82"/>
      <c r="H267" s="82"/>
      <c r="I267" s="82"/>
      <c r="J267" s="1"/>
      <c r="K267" s="1"/>
      <c r="L267" s="1"/>
      <c r="M267" s="1"/>
      <c r="N267" s="9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6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2:45" ht="15.75">
      <c r="B268" s="82"/>
      <c r="C268" s="82"/>
      <c r="D268" s="82"/>
      <c r="E268" s="82"/>
      <c r="F268" s="82"/>
      <c r="G268" s="82"/>
      <c r="H268" s="82"/>
      <c r="I268" s="82"/>
      <c r="J268" s="1"/>
      <c r="K268" s="1"/>
      <c r="L268" s="1"/>
      <c r="M268" s="1"/>
      <c r="N268" s="9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6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2:45" ht="15.75">
      <c r="B269" s="82"/>
      <c r="C269" s="82"/>
      <c r="D269" s="82"/>
      <c r="E269" s="82"/>
      <c r="F269" s="82"/>
      <c r="G269" s="82"/>
      <c r="H269" s="82"/>
      <c r="I269" s="82"/>
      <c r="J269" s="1"/>
      <c r="K269" s="1"/>
      <c r="L269" s="1"/>
      <c r="M269" s="1"/>
      <c r="N269" s="9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6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2:45" ht="15.75">
      <c r="B270" s="82"/>
      <c r="C270" s="82"/>
      <c r="D270" s="82"/>
      <c r="E270" s="82"/>
      <c r="F270" s="82"/>
      <c r="G270" s="82"/>
      <c r="H270" s="82"/>
      <c r="I270" s="82"/>
      <c r="J270" s="1"/>
      <c r="K270" s="1"/>
      <c r="L270" s="1"/>
      <c r="M270" s="1"/>
      <c r="N270" s="9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6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2:45" ht="15.75">
      <c r="B271" s="82"/>
      <c r="C271" s="82"/>
      <c r="D271" s="82"/>
      <c r="E271" s="82"/>
      <c r="F271" s="82"/>
      <c r="G271" s="82"/>
      <c r="H271" s="82"/>
      <c r="I271" s="82"/>
      <c r="J271" s="1"/>
      <c r="K271" s="1"/>
      <c r="L271" s="1"/>
      <c r="M271" s="1"/>
      <c r="N271" s="9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6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2:45" ht="15.75">
      <c r="B272" s="82"/>
      <c r="C272" s="82"/>
      <c r="D272" s="82"/>
      <c r="E272" s="82"/>
      <c r="F272" s="82"/>
      <c r="G272" s="82"/>
      <c r="H272" s="82"/>
      <c r="I272" s="82"/>
      <c r="J272" s="1"/>
      <c r="K272" s="1"/>
      <c r="L272" s="1"/>
      <c r="M272" s="1"/>
      <c r="N272" s="9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6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2:45" ht="15.75">
      <c r="B273" s="82"/>
      <c r="C273" s="82"/>
      <c r="D273" s="82"/>
      <c r="E273" s="82"/>
      <c r="F273" s="82"/>
      <c r="G273" s="82"/>
      <c r="H273" s="82"/>
      <c r="I273" s="82"/>
      <c r="J273" s="1"/>
      <c r="K273" s="1"/>
      <c r="L273" s="1"/>
      <c r="M273" s="1"/>
      <c r="N273" s="9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6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2:45" ht="15.75">
      <c r="B274" s="82"/>
      <c r="C274" s="82"/>
      <c r="D274" s="82"/>
      <c r="E274" s="82"/>
      <c r="F274" s="82"/>
      <c r="G274" s="82"/>
      <c r="H274" s="82"/>
      <c r="I274" s="82"/>
      <c r="J274" s="1"/>
      <c r="K274" s="1"/>
      <c r="L274" s="1"/>
      <c r="M274" s="1"/>
      <c r="N274" s="9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6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2:45" ht="15.75">
      <c r="B275" s="82"/>
      <c r="C275" s="82"/>
      <c r="D275" s="82"/>
      <c r="E275" s="82"/>
      <c r="F275" s="82"/>
      <c r="G275" s="82"/>
      <c r="H275" s="82"/>
      <c r="I275" s="82"/>
      <c r="J275" s="1"/>
      <c r="K275" s="1"/>
      <c r="L275" s="1"/>
      <c r="M275" s="1"/>
      <c r="N275" s="9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6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2:45" ht="15.75">
      <c r="B276" s="82"/>
      <c r="C276" s="82"/>
      <c r="D276" s="82"/>
      <c r="E276" s="82"/>
      <c r="F276" s="82"/>
      <c r="G276" s="82"/>
      <c r="H276" s="82"/>
      <c r="I276" s="82"/>
      <c r="J276" s="1"/>
      <c r="K276" s="1"/>
      <c r="L276" s="1"/>
      <c r="M276" s="1"/>
      <c r="N276" s="9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6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2:45" ht="15.75">
      <c r="B277" s="82"/>
      <c r="C277" s="82"/>
      <c r="D277" s="82"/>
      <c r="E277" s="82"/>
      <c r="F277" s="82"/>
      <c r="G277" s="82"/>
      <c r="H277" s="82"/>
      <c r="I277" s="82"/>
      <c r="J277" s="1"/>
      <c r="K277" s="1"/>
      <c r="L277" s="1"/>
      <c r="M277" s="1"/>
      <c r="N277" s="9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6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2:45" ht="15.75">
      <c r="B278" s="82"/>
      <c r="C278" s="82"/>
      <c r="D278" s="82"/>
      <c r="E278" s="82"/>
      <c r="F278" s="82"/>
      <c r="G278" s="82"/>
      <c r="H278" s="82"/>
      <c r="I278" s="82"/>
      <c r="J278" s="1"/>
      <c r="K278" s="1"/>
      <c r="L278" s="1"/>
      <c r="M278" s="1"/>
      <c r="N278" s="9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6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2:45" ht="15.75">
      <c r="B279" s="82"/>
      <c r="C279" s="82"/>
      <c r="D279" s="82"/>
      <c r="E279" s="82"/>
      <c r="F279" s="82"/>
      <c r="G279" s="82"/>
      <c r="H279" s="82"/>
      <c r="I279" s="82"/>
      <c r="J279" s="1"/>
      <c r="K279" s="1"/>
      <c r="L279" s="1"/>
      <c r="M279" s="1"/>
      <c r="N279" s="9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6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2:45" ht="15.75">
      <c r="B280" s="82"/>
      <c r="C280" s="82"/>
      <c r="D280" s="82"/>
      <c r="E280" s="82"/>
      <c r="F280" s="82"/>
      <c r="G280" s="82"/>
      <c r="H280" s="82"/>
      <c r="I280" s="82"/>
      <c r="J280" s="1"/>
      <c r="K280" s="1"/>
      <c r="L280" s="1"/>
      <c r="M280" s="1"/>
      <c r="N280" s="9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6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2:45" ht="15.75">
      <c r="B281" s="82"/>
      <c r="C281" s="82"/>
      <c r="D281" s="82"/>
      <c r="E281" s="82"/>
      <c r="F281" s="82"/>
      <c r="G281" s="82"/>
      <c r="H281" s="82"/>
      <c r="I281" s="82"/>
      <c r="J281" s="1"/>
      <c r="K281" s="1"/>
      <c r="L281" s="1"/>
      <c r="M281" s="1"/>
      <c r="N281" s="9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6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2:45" ht="15.75">
      <c r="B282" s="82"/>
      <c r="C282" s="82"/>
      <c r="D282" s="82"/>
      <c r="E282" s="82"/>
      <c r="F282" s="82"/>
      <c r="G282" s="82"/>
      <c r="H282" s="82"/>
      <c r="I282" s="82"/>
      <c r="J282" s="1"/>
      <c r="K282" s="1"/>
      <c r="L282" s="1"/>
      <c r="M282" s="1"/>
      <c r="N282" s="9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6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2:45" ht="15.75">
      <c r="B283" s="82"/>
      <c r="C283" s="82"/>
      <c r="D283" s="82"/>
      <c r="E283" s="82"/>
      <c r="F283" s="82"/>
      <c r="G283" s="82"/>
      <c r="H283" s="82"/>
      <c r="I283" s="82"/>
      <c r="J283" s="1"/>
      <c r="K283" s="1"/>
      <c r="L283" s="1"/>
      <c r="M283" s="1"/>
      <c r="N283" s="9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6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2:45" ht="15.75">
      <c r="B284" s="82"/>
      <c r="C284" s="82"/>
      <c r="D284" s="82"/>
      <c r="E284" s="82"/>
      <c r="F284" s="82"/>
      <c r="G284" s="82"/>
      <c r="H284" s="82"/>
      <c r="I284" s="82"/>
      <c r="J284" s="1"/>
      <c r="K284" s="1"/>
      <c r="L284" s="1"/>
      <c r="M284" s="1"/>
      <c r="N284" s="9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6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2:45" ht="15.75">
      <c r="B285" s="82"/>
      <c r="C285" s="82"/>
      <c r="D285" s="82"/>
      <c r="E285" s="82"/>
      <c r="F285" s="82"/>
      <c r="G285" s="82"/>
      <c r="H285" s="82"/>
      <c r="I285" s="82"/>
      <c r="J285" s="1"/>
      <c r="K285" s="1"/>
      <c r="L285" s="1"/>
      <c r="M285" s="1"/>
      <c r="N285" s="9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6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2:45" ht="15.75">
      <c r="B286" s="82"/>
      <c r="C286" s="82"/>
      <c r="D286" s="82"/>
      <c r="E286" s="82"/>
      <c r="F286" s="82"/>
      <c r="G286" s="82"/>
      <c r="H286" s="82"/>
      <c r="I286" s="82"/>
      <c r="J286" s="1"/>
      <c r="K286" s="1"/>
      <c r="L286" s="1"/>
      <c r="M286" s="1"/>
      <c r="N286" s="9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6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2:45" ht="15.75">
      <c r="B287" s="82"/>
      <c r="C287" s="82"/>
      <c r="D287" s="82"/>
      <c r="E287" s="82"/>
      <c r="F287" s="82"/>
      <c r="G287" s="82"/>
      <c r="H287" s="82"/>
      <c r="I287" s="82"/>
      <c r="J287" s="1"/>
      <c r="K287" s="1"/>
      <c r="L287" s="1"/>
      <c r="M287" s="1"/>
      <c r="N287" s="9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6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ht="15.75">
      <c r="B288" s="82"/>
      <c r="C288" s="82"/>
      <c r="D288" s="82"/>
      <c r="E288" s="82"/>
      <c r="F288" s="82"/>
      <c r="G288" s="82"/>
      <c r="H288" s="82"/>
      <c r="I288" s="82"/>
      <c r="J288" s="1"/>
      <c r="K288" s="1"/>
      <c r="L288" s="1"/>
      <c r="M288" s="1"/>
      <c r="N288" s="9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6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ht="15.75">
      <c r="B289" s="82"/>
      <c r="C289" s="82"/>
      <c r="D289" s="82"/>
      <c r="E289" s="82"/>
      <c r="F289" s="82"/>
      <c r="G289" s="82"/>
      <c r="H289" s="82"/>
      <c r="I289" s="82"/>
      <c r="J289" s="1"/>
      <c r="K289" s="1"/>
      <c r="L289" s="1"/>
      <c r="M289" s="1"/>
      <c r="N289" s="9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6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ht="15.75">
      <c r="B290" s="82"/>
      <c r="C290" s="82"/>
      <c r="D290" s="82"/>
      <c r="E290" s="82"/>
      <c r="F290" s="82"/>
      <c r="G290" s="82"/>
      <c r="H290" s="82"/>
      <c r="I290" s="82"/>
      <c r="J290" s="1"/>
      <c r="K290" s="1"/>
      <c r="L290" s="1"/>
      <c r="M290" s="1"/>
      <c r="N290" s="9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6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ht="15.75">
      <c r="B291" s="82"/>
      <c r="C291" s="82"/>
      <c r="D291" s="82"/>
      <c r="E291" s="82"/>
      <c r="F291" s="82"/>
      <c r="G291" s="82"/>
      <c r="H291" s="82"/>
      <c r="I291" s="82"/>
      <c r="J291" s="1"/>
      <c r="K291" s="1"/>
      <c r="L291" s="1"/>
      <c r="M291" s="1"/>
      <c r="N291" s="9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6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ht="15.75">
      <c r="B292" s="82"/>
      <c r="C292" s="82"/>
      <c r="D292" s="82"/>
      <c r="E292" s="82"/>
      <c r="F292" s="82"/>
      <c r="G292" s="82"/>
      <c r="H292" s="82"/>
      <c r="I292" s="82"/>
      <c r="J292" s="1"/>
      <c r="K292" s="1"/>
      <c r="L292" s="1"/>
      <c r="M292" s="1"/>
      <c r="N292" s="9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6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ht="15.75">
      <c r="B293" s="82"/>
      <c r="C293" s="82"/>
      <c r="D293" s="82"/>
      <c r="E293" s="82"/>
      <c r="F293" s="82"/>
      <c r="G293" s="82"/>
      <c r="H293" s="82"/>
      <c r="I293" s="82"/>
      <c r="J293" s="1"/>
      <c r="K293" s="1"/>
      <c r="L293" s="1"/>
      <c r="M293" s="1"/>
      <c r="N293" s="9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6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ht="15.75">
      <c r="B294" s="82"/>
      <c r="C294" s="82"/>
      <c r="D294" s="82"/>
      <c r="E294" s="82"/>
      <c r="F294" s="82"/>
      <c r="G294" s="82"/>
      <c r="H294" s="82"/>
      <c r="I294" s="82"/>
      <c r="J294" s="1"/>
      <c r="K294" s="1"/>
      <c r="L294" s="1"/>
      <c r="M294" s="1"/>
      <c r="N294" s="9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6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ht="15.75">
      <c r="B295" s="82"/>
      <c r="C295" s="82"/>
      <c r="D295" s="82"/>
      <c r="E295" s="82"/>
      <c r="F295" s="82"/>
      <c r="G295" s="82"/>
      <c r="H295" s="82"/>
      <c r="I295" s="82"/>
      <c r="J295" s="1"/>
      <c r="K295" s="1"/>
      <c r="L295" s="1"/>
      <c r="M295" s="1"/>
      <c r="N295" s="9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6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ht="15.75">
      <c r="B296" s="82"/>
      <c r="C296" s="82"/>
      <c r="D296" s="82"/>
      <c r="E296" s="82"/>
      <c r="F296" s="82"/>
      <c r="G296" s="82"/>
      <c r="H296" s="82"/>
      <c r="I296" s="82"/>
      <c r="J296" s="1"/>
      <c r="K296" s="1"/>
      <c r="L296" s="1"/>
      <c r="M296" s="1"/>
      <c r="N296" s="9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6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ht="15.75">
      <c r="B297" s="82"/>
      <c r="C297" s="82"/>
      <c r="D297" s="82"/>
      <c r="E297" s="82"/>
      <c r="F297" s="82"/>
      <c r="G297" s="82"/>
      <c r="H297" s="82"/>
      <c r="I297" s="82"/>
      <c r="J297" s="1"/>
      <c r="K297" s="1"/>
      <c r="L297" s="1"/>
      <c r="M297" s="1"/>
      <c r="N297" s="9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6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ht="15.75">
      <c r="B298" s="82"/>
      <c r="C298" s="82"/>
      <c r="D298" s="82"/>
      <c r="E298" s="82"/>
      <c r="F298" s="82"/>
      <c r="G298" s="82"/>
      <c r="H298" s="82"/>
      <c r="I298" s="82"/>
      <c r="J298" s="1"/>
      <c r="K298" s="1"/>
      <c r="L298" s="1"/>
      <c r="M298" s="1"/>
      <c r="N298" s="9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6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ht="15.75">
      <c r="B299" s="82"/>
      <c r="C299" s="82"/>
      <c r="D299" s="82"/>
      <c r="E299" s="82"/>
      <c r="F299" s="82"/>
      <c r="G299" s="82"/>
      <c r="H299" s="82"/>
      <c r="I299" s="82"/>
      <c r="J299" s="1"/>
      <c r="K299" s="1"/>
      <c r="L299" s="1"/>
      <c r="M299" s="1"/>
      <c r="N299" s="9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6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ht="15.75">
      <c r="B300" s="82"/>
      <c r="C300" s="82"/>
      <c r="D300" s="82"/>
      <c r="E300" s="82"/>
      <c r="F300" s="82"/>
      <c r="G300" s="82"/>
      <c r="H300" s="82"/>
      <c r="I300" s="82"/>
      <c r="J300" s="1"/>
      <c r="K300" s="1"/>
      <c r="L300" s="1"/>
      <c r="M300" s="1"/>
      <c r="N300" s="9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6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2:45" ht="15.75">
      <c r="B301" s="82"/>
      <c r="C301" s="82"/>
      <c r="D301" s="82"/>
      <c r="E301" s="82"/>
      <c r="F301" s="82"/>
      <c r="G301" s="82"/>
      <c r="H301" s="82"/>
      <c r="I301" s="82"/>
      <c r="J301" s="1"/>
      <c r="K301" s="1"/>
      <c r="L301" s="1"/>
      <c r="M301" s="1"/>
      <c r="N301" s="9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6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2:45" ht="15.75">
      <c r="B302" s="82"/>
      <c r="C302" s="82"/>
      <c r="D302" s="82"/>
      <c r="E302" s="82"/>
      <c r="F302" s="82"/>
      <c r="G302" s="82"/>
      <c r="H302" s="82"/>
      <c r="I302" s="82"/>
      <c r="J302" s="1"/>
      <c r="K302" s="1"/>
      <c r="L302" s="1"/>
      <c r="M302" s="1"/>
      <c r="N302" s="9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6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2:45" ht="15.75">
      <c r="B303" s="82"/>
      <c r="C303" s="82"/>
      <c r="D303" s="82"/>
      <c r="E303" s="82"/>
      <c r="F303" s="82"/>
      <c r="G303" s="82"/>
      <c r="H303" s="82"/>
      <c r="I303" s="82"/>
      <c r="J303" s="1"/>
      <c r="K303" s="1"/>
      <c r="L303" s="1"/>
      <c r="M303" s="1"/>
      <c r="N303" s="9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6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2:45" ht="15.75">
      <c r="B304" s="82"/>
      <c r="C304" s="82"/>
      <c r="D304" s="82"/>
      <c r="E304" s="82"/>
      <c r="F304" s="82"/>
      <c r="G304" s="82"/>
      <c r="H304" s="82"/>
      <c r="I304" s="82"/>
      <c r="J304" s="1"/>
      <c r="K304" s="1"/>
      <c r="L304" s="1"/>
      <c r="M304" s="1"/>
      <c r="N304" s="9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6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2:45" ht="15.75">
      <c r="B305" s="82"/>
      <c r="C305" s="82"/>
      <c r="D305" s="82"/>
      <c r="E305" s="82"/>
      <c r="F305" s="82"/>
      <c r="G305" s="82"/>
      <c r="H305" s="82"/>
      <c r="I305" s="82"/>
      <c r="J305" s="1"/>
      <c r="K305" s="1"/>
      <c r="L305" s="1"/>
      <c r="M305" s="1"/>
      <c r="N305" s="9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6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2:45" ht="15.75">
      <c r="B306" s="82"/>
      <c r="C306" s="82"/>
      <c r="D306" s="82"/>
      <c r="E306" s="82"/>
      <c r="F306" s="82"/>
      <c r="G306" s="82"/>
      <c r="H306" s="82"/>
      <c r="I306" s="82"/>
      <c r="J306" s="1"/>
      <c r="K306" s="1"/>
      <c r="L306" s="1"/>
      <c r="M306" s="1"/>
      <c r="N306" s="9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6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2:45" ht="15.75">
      <c r="B307" s="82"/>
      <c r="C307" s="82"/>
      <c r="D307" s="82"/>
      <c r="E307" s="82"/>
      <c r="F307" s="82"/>
      <c r="G307" s="82"/>
      <c r="H307" s="82"/>
      <c r="I307" s="82"/>
      <c r="J307" s="1"/>
      <c r="K307" s="1"/>
      <c r="L307" s="1"/>
      <c r="M307" s="1"/>
      <c r="N307" s="9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6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2:45" ht="15.75">
      <c r="B308" s="82"/>
      <c r="C308" s="82"/>
      <c r="D308" s="82"/>
      <c r="E308" s="82"/>
      <c r="F308" s="82"/>
      <c r="G308" s="82"/>
      <c r="H308" s="82"/>
      <c r="I308" s="82"/>
      <c r="J308" s="1"/>
      <c r="K308" s="1"/>
      <c r="L308" s="1"/>
      <c r="M308" s="1"/>
      <c r="N308" s="9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6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2:45" ht="15.75">
      <c r="B309" s="82"/>
      <c r="C309" s="82"/>
      <c r="D309" s="82"/>
      <c r="E309" s="82"/>
      <c r="F309" s="82"/>
      <c r="G309" s="82"/>
      <c r="H309" s="82"/>
      <c r="I309" s="82"/>
      <c r="J309" s="1"/>
      <c r="K309" s="1"/>
      <c r="L309" s="1"/>
      <c r="M309" s="1"/>
      <c r="N309" s="9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6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2:45" ht="15.75">
      <c r="B310" s="82"/>
      <c r="C310" s="82"/>
      <c r="D310" s="82"/>
      <c r="E310" s="82"/>
      <c r="F310" s="82"/>
      <c r="G310" s="82"/>
      <c r="H310" s="82"/>
      <c r="I310" s="82"/>
      <c r="J310" s="1"/>
      <c r="K310" s="1"/>
      <c r="L310" s="1"/>
      <c r="M310" s="1"/>
      <c r="N310" s="9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6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2:45" ht="15.75">
      <c r="B311" s="82"/>
      <c r="C311" s="82"/>
      <c r="D311" s="82"/>
      <c r="E311" s="82"/>
      <c r="F311" s="82"/>
      <c r="G311" s="82"/>
      <c r="H311" s="82"/>
      <c r="I311" s="82"/>
      <c r="J311" s="1"/>
      <c r="K311" s="1"/>
      <c r="L311" s="1"/>
      <c r="M311" s="1"/>
      <c r="N311" s="9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6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2:45" ht="15.75">
      <c r="B312" s="82"/>
      <c r="C312" s="82"/>
      <c r="D312" s="82"/>
      <c r="E312" s="82"/>
      <c r="F312" s="82"/>
      <c r="G312" s="82"/>
      <c r="H312" s="82"/>
      <c r="I312" s="82"/>
      <c r="J312" s="1"/>
      <c r="K312" s="1"/>
      <c r="L312" s="1"/>
      <c r="M312" s="1"/>
      <c r="N312" s="9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6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2:45" ht="15.75">
      <c r="B313" s="82"/>
      <c r="C313" s="82"/>
      <c r="D313" s="82"/>
      <c r="E313" s="82"/>
      <c r="F313" s="82"/>
      <c r="G313" s="82"/>
      <c r="H313" s="82"/>
      <c r="I313" s="82"/>
      <c r="J313" s="1"/>
      <c r="K313" s="1"/>
      <c r="L313" s="1"/>
      <c r="M313" s="1"/>
      <c r="N313" s="9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6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2:45" ht="15.75">
      <c r="B314" s="82"/>
      <c r="C314" s="82"/>
      <c r="D314" s="82"/>
      <c r="E314" s="82"/>
      <c r="F314" s="82"/>
      <c r="G314" s="82"/>
      <c r="H314" s="82"/>
      <c r="I314" s="82"/>
      <c r="J314" s="1"/>
      <c r="K314" s="1"/>
      <c r="L314" s="1"/>
      <c r="M314" s="1"/>
      <c r="N314" s="9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6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2:45" ht="15.75">
      <c r="B315" s="82"/>
      <c r="C315" s="82"/>
      <c r="D315" s="82"/>
      <c r="E315" s="82"/>
      <c r="F315" s="82"/>
      <c r="G315" s="82"/>
      <c r="H315" s="82"/>
      <c r="I315" s="82"/>
      <c r="J315" s="1"/>
      <c r="K315" s="1"/>
      <c r="L315" s="1"/>
      <c r="M315" s="1"/>
      <c r="N315" s="9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6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2:45" ht="15.75">
      <c r="B316" s="82"/>
      <c r="C316" s="82"/>
      <c r="D316" s="82"/>
      <c r="E316" s="82"/>
      <c r="F316" s="82"/>
      <c r="G316" s="82"/>
      <c r="H316" s="82"/>
      <c r="I316" s="82"/>
      <c r="J316" s="1"/>
      <c r="K316" s="1"/>
      <c r="L316" s="1"/>
      <c r="M316" s="1"/>
      <c r="N316" s="9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6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2:45" ht="15.75">
      <c r="B317" s="82"/>
      <c r="C317" s="82"/>
      <c r="D317" s="82"/>
      <c r="E317" s="82"/>
      <c r="F317" s="82"/>
      <c r="G317" s="82"/>
      <c r="H317" s="82"/>
      <c r="I317" s="82"/>
      <c r="J317" s="1"/>
      <c r="K317" s="1"/>
      <c r="L317" s="1"/>
      <c r="M317" s="1"/>
      <c r="N317" s="9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6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2:45" ht="15.75">
      <c r="B318" s="82"/>
      <c r="C318" s="82"/>
      <c r="D318" s="82"/>
      <c r="E318" s="82"/>
      <c r="F318" s="82"/>
      <c r="G318" s="82"/>
      <c r="H318" s="82"/>
      <c r="I318" s="82"/>
      <c r="J318" s="1"/>
      <c r="K318" s="1"/>
      <c r="L318" s="1"/>
      <c r="M318" s="1"/>
      <c r="N318" s="9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6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2:45" ht="15.75">
      <c r="B319" s="82"/>
      <c r="C319" s="82"/>
      <c r="D319" s="82"/>
      <c r="E319" s="82"/>
      <c r="F319" s="82"/>
      <c r="G319" s="82"/>
      <c r="H319" s="82"/>
      <c r="I319" s="82"/>
      <c r="J319" s="1"/>
      <c r="K319" s="1"/>
      <c r="L319" s="1"/>
      <c r="M319" s="1"/>
      <c r="N319" s="9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6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2:45" ht="15.75">
      <c r="B320" s="82"/>
      <c r="C320" s="82"/>
      <c r="D320" s="82"/>
      <c r="E320" s="82"/>
      <c r="F320" s="82"/>
      <c r="G320" s="82"/>
      <c r="H320" s="82"/>
      <c r="I320" s="82"/>
      <c r="J320" s="1"/>
      <c r="K320" s="1"/>
      <c r="L320" s="1"/>
      <c r="M320" s="1"/>
      <c r="N320" s="9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6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2:45" ht="15.75">
      <c r="B321" s="82"/>
      <c r="C321" s="82"/>
      <c r="D321" s="82"/>
      <c r="E321" s="82"/>
      <c r="F321" s="82"/>
      <c r="G321" s="82"/>
      <c r="H321" s="82"/>
      <c r="I321" s="82"/>
      <c r="J321" s="1"/>
      <c r="K321" s="1"/>
      <c r="L321" s="1"/>
      <c r="M321" s="1"/>
      <c r="N321" s="9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6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2:45" ht="15.75">
      <c r="B322" s="82"/>
      <c r="C322" s="82"/>
      <c r="D322" s="82"/>
      <c r="E322" s="82"/>
      <c r="F322" s="82"/>
      <c r="G322" s="82"/>
      <c r="H322" s="82"/>
      <c r="I322" s="82"/>
      <c r="J322" s="1"/>
      <c r="K322" s="1"/>
      <c r="L322" s="1"/>
      <c r="M322" s="1"/>
      <c r="N322" s="9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6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2:45" ht="15.75">
      <c r="B323" s="82"/>
      <c r="C323" s="82"/>
      <c r="D323" s="82"/>
      <c r="E323" s="82"/>
      <c r="F323" s="82"/>
      <c r="G323" s="82"/>
      <c r="H323" s="82"/>
      <c r="I323" s="82"/>
      <c r="J323" s="1"/>
      <c r="K323" s="1"/>
      <c r="L323" s="1"/>
      <c r="M323" s="1"/>
      <c r="N323" s="9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6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2:45" ht="15.75">
      <c r="B324" s="82"/>
      <c r="C324" s="82"/>
      <c r="D324" s="82"/>
      <c r="E324" s="82"/>
      <c r="F324" s="82"/>
      <c r="G324" s="82"/>
      <c r="H324" s="82"/>
      <c r="I324" s="82"/>
      <c r="J324" s="1"/>
      <c r="K324" s="1"/>
      <c r="L324" s="1"/>
      <c r="M324" s="1"/>
      <c r="N324" s="9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6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2:45" ht="15.75">
      <c r="B325" s="82"/>
      <c r="C325" s="82"/>
      <c r="D325" s="82"/>
      <c r="E325" s="82"/>
      <c r="F325" s="82"/>
      <c r="G325" s="82"/>
      <c r="H325" s="82"/>
      <c r="I325" s="82"/>
      <c r="J325" s="1"/>
      <c r="K325" s="1"/>
      <c r="L325" s="1"/>
      <c r="M325" s="1"/>
      <c r="N325" s="9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6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2:45" ht="15.75">
      <c r="B326" s="82"/>
      <c r="C326" s="82"/>
      <c r="D326" s="82"/>
      <c r="E326" s="82"/>
      <c r="F326" s="82"/>
      <c r="G326" s="82"/>
      <c r="H326" s="82"/>
      <c r="I326" s="82"/>
      <c r="J326" s="1"/>
      <c r="K326" s="1"/>
      <c r="L326" s="1"/>
      <c r="M326" s="1"/>
      <c r="N326" s="9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6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2:45" ht="15.75">
      <c r="B327" s="82"/>
      <c r="C327" s="82"/>
      <c r="D327" s="82"/>
      <c r="E327" s="82"/>
      <c r="F327" s="82"/>
      <c r="G327" s="82"/>
      <c r="H327" s="82"/>
      <c r="I327" s="82"/>
      <c r="J327" s="1"/>
      <c r="K327" s="1"/>
      <c r="L327" s="1"/>
      <c r="M327" s="1"/>
      <c r="N327" s="9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6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2:45" ht="15.75">
      <c r="B328" s="82"/>
      <c r="C328" s="82"/>
      <c r="D328" s="82"/>
      <c r="E328" s="82"/>
      <c r="F328" s="82"/>
      <c r="G328" s="82"/>
      <c r="H328" s="82"/>
      <c r="I328" s="82"/>
      <c r="J328" s="1"/>
      <c r="K328" s="1"/>
      <c r="L328" s="1"/>
      <c r="M328" s="1"/>
      <c r="N328" s="9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6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2:45" ht="15.75">
      <c r="B329" s="82"/>
      <c r="C329" s="82"/>
      <c r="D329" s="82"/>
      <c r="E329" s="82"/>
      <c r="F329" s="82"/>
      <c r="G329" s="82"/>
      <c r="H329" s="82"/>
      <c r="I329" s="82"/>
      <c r="J329" s="1"/>
      <c r="K329" s="1"/>
      <c r="L329" s="1"/>
      <c r="M329" s="1"/>
      <c r="N329" s="9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6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2:45" ht="15.75">
      <c r="B330" s="82"/>
      <c r="C330" s="82"/>
      <c r="D330" s="82"/>
      <c r="E330" s="82"/>
      <c r="F330" s="82"/>
      <c r="G330" s="82"/>
      <c r="H330" s="82"/>
      <c r="I330" s="82"/>
      <c r="J330" s="1"/>
      <c r="K330" s="1"/>
      <c r="L330" s="1"/>
      <c r="M330" s="1"/>
      <c r="N330" s="9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6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2:45" ht="15.75">
      <c r="B331" s="82"/>
      <c r="C331" s="82"/>
      <c r="D331" s="82"/>
      <c r="E331" s="82"/>
      <c r="F331" s="82"/>
      <c r="G331" s="82"/>
      <c r="H331" s="82"/>
      <c r="I331" s="82"/>
      <c r="J331" s="1"/>
      <c r="K331" s="1"/>
      <c r="L331" s="1"/>
      <c r="M331" s="1"/>
      <c r="N331" s="9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6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2:45" ht="15.75">
      <c r="B332" s="82"/>
      <c r="C332" s="82"/>
      <c r="D332" s="82"/>
      <c r="E332" s="82"/>
      <c r="F332" s="82"/>
      <c r="G332" s="82"/>
      <c r="H332" s="82"/>
      <c r="I332" s="82"/>
      <c r="J332" s="1"/>
      <c r="K332" s="1"/>
      <c r="L332" s="1"/>
      <c r="M332" s="1"/>
      <c r="N332" s="9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6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2:45" ht="15.75">
      <c r="B333" s="82"/>
      <c r="C333" s="82"/>
      <c r="D333" s="82"/>
      <c r="E333" s="82"/>
      <c r="F333" s="82"/>
      <c r="G333" s="82"/>
      <c r="H333" s="82"/>
      <c r="I333" s="82"/>
      <c r="J333" s="1"/>
      <c r="K333" s="1"/>
      <c r="L333" s="1"/>
      <c r="M333" s="1"/>
      <c r="N333" s="9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6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2:45" ht="15.75">
      <c r="B334" s="82"/>
      <c r="C334" s="82"/>
      <c r="D334" s="82"/>
      <c r="E334" s="82"/>
      <c r="F334" s="82"/>
      <c r="G334" s="82"/>
      <c r="H334" s="82"/>
      <c r="I334" s="82"/>
      <c r="J334" s="1"/>
      <c r="K334" s="1"/>
      <c r="L334" s="1"/>
      <c r="M334" s="1"/>
      <c r="N334" s="9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6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2:45" ht="15.75">
      <c r="B335" s="82"/>
      <c r="C335" s="82"/>
      <c r="D335" s="82"/>
      <c r="E335" s="82"/>
      <c r="F335" s="82"/>
      <c r="G335" s="82"/>
      <c r="H335" s="82"/>
      <c r="I335" s="82"/>
      <c r="J335" s="1"/>
      <c r="K335" s="1"/>
      <c r="L335" s="1"/>
      <c r="M335" s="1"/>
      <c r="N335" s="9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6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2:45" ht="15.75">
      <c r="B336" s="82"/>
      <c r="C336" s="82"/>
      <c r="D336" s="82"/>
      <c r="E336" s="82"/>
      <c r="F336" s="82"/>
      <c r="G336" s="82"/>
      <c r="H336" s="82"/>
      <c r="I336" s="82"/>
      <c r="J336" s="1"/>
      <c r="K336" s="1"/>
      <c r="L336" s="1"/>
      <c r="M336" s="1"/>
      <c r="N336" s="9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6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2:45" ht="15.75">
      <c r="B337" s="82"/>
      <c r="C337" s="82"/>
      <c r="D337" s="82"/>
      <c r="E337" s="82"/>
      <c r="F337" s="82"/>
      <c r="G337" s="82"/>
      <c r="H337" s="82"/>
      <c r="I337" s="82"/>
      <c r="J337" s="1"/>
      <c r="K337" s="1"/>
      <c r="L337" s="1"/>
      <c r="M337" s="1"/>
      <c r="N337" s="9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6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2:45" ht="15.75">
      <c r="B338" s="82"/>
      <c r="C338" s="82"/>
      <c r="D338" s="82"/>
      <c r="E338" s="82"/>
      <c r="F338" s="82"/>
      <c r="G338" s="82"/>
      <c r="H338" s="82"/>
      <c r="I338" s="82"/>
      <c r="J338" s="1"/>
      <c r="K338" s="1"/>
      <c r="L338" s="1"/>
      <c r="M338" s="1"/>
      <c r="N338" s="9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6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2:45" ht="15.75">
      <c r="B339" s="82"/>
      <c r="C339" s="82"/>
      <c r="D339" s="82"/>
      <c r="E339" s="82"/>
      <c r="F339" s="82"/>
      <c r="G339" s="82"/>
      <c r="H339" s="82"/>
      <c r="I339" s="82"/>
      <c r="J339" s="1"/>
      <c r="K339" s="1"/>
      <c r="L339" s="1"/>
      <c r="M339" s="1"/>
      <c r="N339" s="9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6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2:45" ht="15.75">
      <c r="B340" s="82"/>
      <c r="C340" s="82"/>
      <c r="D340" s="82"/>
      <c r="E340" s="82"/>
      <c r="F340" s="82"/>
      <c r="G340" s="82"/>
      <c r="H340" s="82"/>
      <c r="I340" s="82"/>
      <c r="J340" s="1"/>
      <c r="K340" s="1"/>
      <c r="L340" s="1"/>
      <c r="M340" s="1"/>
      <c r="N340" s="9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6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2:45" ht="15.75">
      <c r="B341" s="82"/>
      <c r="C341" s="82"/>
      <c r="D341" s="82"/>
      <c r="E341" s="82"/>
      <c r="F341" s="82"/>
      <c r="G341" s="82"/>
      <c r="H341" s="82"/>
      <c r="I341" s="82"/>
      <c r="J341" s="1"/>
      <c r="K341" s="1"/>
      <c r="L341" s="1"/>
      <c r="M341" s="1"/>
      <c r="N341" s="9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6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2:45" ht="15.75">
      <c r="B342" s="82"/>
      <c r="C342" s="82"/>
      <c r="D342" s="82"/>
      <c r="E342" s="82"/>
      <c r="F342" s="82"/>
      <c r="G342" s="82"/>
      <c r="H342" s="82"/>
      <c r="I342" s="82"/>
      <c r="J342" s="1"/>
      <c r="K342" s="1"/>
      <c r="L342" s="1"/>
      <c r="M342" s="1"/>
      <c r="N342" s="9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6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2:45" ht="15.75">
      <c r="B343" s="82"/>
      <c r="C343" s="82"/>
      <c r="D343" s="82"/>
      <c r="E343" s="82"/>
      <c r="F343" s="82"/>
      <c r="G343" s="82"/>
      <c r="H343" s="82"/>
      <c r="I343" s="82"/>
      <c r="J343" s="1"/>
      <c r="K343" s="1"/>
      <c r="L343" s="1"/>
      <c r="M343" s="1"/>
      <c r="N343" s="9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6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2:45" ht="15.75">
      <c r="B344" s="82"/>
      <c r="C344" s="82"/>
      <c r="D344" s="82"/>
      <c r="E344" s="82"/>
      <c r="F344" s="82"/>
      <c r="G344" s="82"/>
      <c r="H344" s="82"/>
      <c r="I344" s="82"/>
      <c r="J344" s="1"/>
      <c r="K344" s="1"/>
      <c r="L344" s="1"/>
      <c r="M344" s="1"/>
      <c r="N344" s="9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6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2:45" ht="15.75">
      <c r="B345" s="82"/>
      <c r="C345" s="82"/>
      <c r="D345" s="82"/>
      <c r="E345" s="82"/>
      <c r="F345" s="82"/>
      <c r="G345" s="82"/>
      <c r="H345" s="82"/>
      <c r="I345" s="82"/>
      <c r="J345" s="1"/>
      <c r="K345" s="1"/>
      <c r="L345" s="1"/>
      <c r="M345" s="1"/>
      <c r="N345" s="9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6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2:45" ht="15.75">
      <c r="B346" s="82"/>
      <c r="C346" s="82"/>
      <c r="D346" s="82"/>
      <c r="E346" s="82"/>
      <c r="F346" s="82"/>
      <c r="G346" s="82"/>
      <c r="H346" s="82"/>
      <c r="I346" s="82"/>
      <c r="J346" s="1"/>
      <c r="K346" s="1"/>
      <c r="L346" s="1"/>
      <c r="M346" s="1"/>
      <c r="N346" s="9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6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2:45" ht="15.75">
      <c r="B347" s="82"/>
      <c r="C347" s="82"/>
      <c r="D347" s="82"/>
      <c r="E347" s="82"/>
      <c r="F347" s="82"/>
      <c r="G347" s="82"/>
      <c r="H347" s="82"/>
      <c r="I347" s="82"/>
      <c r="J347" s="1"/>
      <c r="K347" s="1"/>
      <c r="L347" s="1"/>
      <c r="M347" s="1"/>
      <c r="N347" s="9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6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2:45" ht="15.75">
      <c r="B348" s="82"/>
      <c r="C348" s="82"/>
      <c r="D348" s="82"/>
      <c r="E348" s="82"/>
      <c r="F348" s="82"/>
      <c r="G348" s="82"/>
      <c r="H348" s="82"/>
      <c r="I348" s="82"/>
      <c r="J348" s="1"/>
      <c r="K348" s="1"/>
      <c r="L348" s="1"/>
      <c r="M348" s="1"/>
      <c r="N348" s="9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6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2:45" ht="15.75">
      <c r="B349" s="82"/>
      <c r="C349" s="82"/>
      <c r="D349" s="82"/>
      <c r="E349" s="82"/>
      <c r="F349" s="82"/>
      <c r="G349" s="82"/>
      <c r="H349" s="82"/>
      <c r="I349" s="82"/>
      <c r="J349" s="1"/>
      <c r="K349" s="1"/>
      <c r="L349" s="1"/>
      <c r="M349" s="1"/>
      <c r="N349" s="9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6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2:45" ht="15.75">
      <c r="B350" s="82"/>
      <c r="C350" s="82"/>
      <c r="D350" s="82"/>
      <c r="E350" s="82"/>
      <c r="F350" s="82"/>
      <c r="G350" s="82"/>
      <c r="H350" s="82"/>
      <c r="I350" s="82"/>
      <c r="J350" s="1"/>
      <c r="K350" s="1"/>
      <c r="L350" s="1"/>
      <c r="M350" s="1"/>
      <c r="N350" s="9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6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2:45" ht="15.75">
      <c r="B351" s="82"/>
      <c r="C351" s="82"/>
      <c r="D351" s="82"/>
      <c r="E351" s="82"/>
      <c r="F351" s="82"/>
      <c r="G351" s="82"/>
      <c r="H351" s="82"/>
      <c r="I351" s="82"/>
      <c r="J351" s="1"/>
      <c r="K351" s="1"/>
      <c r="L351" s="1"/>
      <c r="M351" s="1"/>
      <c r="N351" s="9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6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2:45" ht="15.75">
      <c r="B352" s="82"/>
      <c r="C352" s="82"/>
      <c r="D352" s="82"/>
      <c r="E352" s="82"/>
      <c r="F352" s="82"/>
      <c r="G352" s="82"/>
      <c r="H352" s="82"/>
      <c r="I352" s="82"/>
      <c r="J352" s="1"/>
      <c r="K352" s="1"/>
      <c r="L352" s="1"/>
      <c r="M352" s="1"/>
      <c r="N352" s="9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6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2:45" ht="15.75">
      <c r="B353" s="82"/>
      <c r="C353" s="82"/>
      <c r="D353" s="82"/>
      <c r="E353" s="82"/>
      <c r="F353" s="82"/>
      <c r="G353" s="82"/>
      <c r="H353" s="82"/>
      <c r="I353" s="82"/>
      <c r="J353" s="1"/>
      <c r="K353" s="1"/>
      <c r="L353" s="1"/>
      <c r="M353" s="1"/>
      <c r="N353" s="9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6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2:45" ht="15.75">
      <c r="B354" s="82"/>
      <c r="C354" s="82"/>
      <c r="D354" s="82"/>
      <c r="E354" s="82"/>
      <c r="F354" s="82"/>
      <c r="G354" s="82"/>
      <c r="H354" s="82"/>
      <c r="I354" s="82"/>
      <c r="J354" s="1"/>
      <c r="K354" s="1"/>
      <c r="L354" s="1"/>
      <c r="M354" s="1"/>
      <c r="N354" s="9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6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2:45" ht="15.75">
      <c r="B355" s="82"/>
      <c r="C355" s="82"/>
      <c r="D355" s="82"/>
      <c r="E355" s="82"/>
      <c r="F355" s="82"/>
      <c r="G355" s="82"/>
      <c r="H355" s="82"/>
      <c r="I355" s="82"/>
      <c r="J355" s="1"/>
      <c r="K355" s="1"/>
      <c r="L355" s="1"/>
      <c r="M355" s="1"/>
      <c r="N355" s="9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6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2:45" ht="15.75">
      <c r="B356" s="82"/>
      <c r="C356" s="82"/>
      <c r="D356" s="82"/>
      <c r="E356" s="82"/>
      <c r="F356" s="82"/>
      <c r="G356" s="82"/>
      <c r="H356" s="82"/>
      <c r="I356" s="82"/>
      <c r="J356" s="1"/>
      <c r="K356" s="1"/>
      <c r="L356" s="1"/>
      <c r="M356" s="1"/>
      <c r="N356" s="9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6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2:45" ht="15.75">
      <c r="B357" s="82"/>
      <c r="C357" s="82"/>
      <c r="D357" s="82"/>
      <c r="E357" s="82"/>
      <c r="F357" s="82"/>
      <c r="G357" s="82"/>
      <c r="H357" s="82"/>
      <c r="I357" s="82"/>
      <c r="J357" s="1"/>
      <c r="K357" s="1"/>
      <c r="L357" s="1"/>
      <c r="M357" s="1"/>
      <c r="N357" s="9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6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2:45" ht="15.75">
      <c r="B358" s="82"/>
      <c r="C358" s="82"/>
      <c r="D358" s="82"/>
      <c r="E358" s="82"/>
      <c r="F358" s="82"/>
      <c r="G358" s="82"/>
      <c r="H358" s="82"/>
      <c r="I358" s="82"/>
      <c r="J358" s="1"/>
      <c r="K358" s="1"/>
      <c r="L358" s="1"/>
      <c r="M358" s="1"/>
      <c r="N358" s="9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6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2:45" ht="15.75">
      <c r="B359" s="82"/>
      <c r="C359" s="82"/>
      <c r="D359" s="82"/>
      <c r="E359" s="82"/>
      <c r="F359" s="82"/>
      <c r="G359" s="82"/>
      <c r="H359" s="82"/>
      <c r="I359" s="82"/>
      <c r="J359" s="1"/>
      <c r="K359" s="1"/>
      <c r="L359" s="1"/>
      <c r="M359" s="1"/>
      <c r="N359" s="9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6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2:45" ht="15.75">
      <c r="B360" s="82"/>
      <c r="C360" s="82"/>
      <c r="D360" s="82"/>
      <c r="E360" s="82"/>
      <c r="F360" s="82"/>
      <c r="G360" s="82"/>
      <c r="H360" s="82"/>
      <c r="I360" s="82"/>
      <c r="J360" s="1"/>
      <c r="K360" s="1"/>
      <c r="L360" s="1"/>
      <c r="M360" s="1"/>
      <c r="N360" s="9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6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2:45" ht="15.75">
      <c r="B361" s="82"/>
      <c r="C361" s="82"/>
      <c r="D361" s="82"/>
      <c r="E361" s="82"/>
      <c r="F361" s="82"/>
      <c r="G361" s="82"/>
      <c r="H361" s="82"/>
      <c r="I361" s="82"/>
      <c r="J361" s="1"/>
      <c r="K361" s="1"/>
      <c r="L361" s="1"/>
      <c r="M361" s="1"/>
      <c r="N361" s="9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6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2:45" ht="15.75">
      <c r="B362" s="82"/>
      <c r="C362" s="82"/>
      <c r="D362" s="82"/>
      <c r="E362" s="82"/>
      <c r="F362" s="82"/>
      <c r="G362" s="82"/>
      <c r="H362" s="82"/>
      <c r="I362" s="82"/>
      <c r="J362" s="1"/>
      <c r="K362" s="1"/>
      <c r="L362" s="1"/>
      <c r="M362" s="1"/>
      <c r="N362" s="9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6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2:45" ht="15.75">
      <c r="B363" s="82"/>
      <c r="C363" s="82"/>
      <c r="D363" s="82"/>
      <c r="E363" s="82"/>
      <c r="F363" s="82"/>
      <c r="G363" s="82"/>
      <c r="H363" s="82"/>
      <c r="I363" s="82"/>
      <c r="J363" s="1"/>
      <c r="K363" s="1"/>
      <c r="L363" s="1"/>
      <c r="M363" s="1"/>
      <c r="N363" s="9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6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2:45" ht="15.75">
      <c r="B364" s="82"/>
      <c r="C364" s="82"/>
      <c r="D364" s="82"/>
      <c r="E364" s="82"/>
      <c r="F364" s="82"/>
      <c r="G364" s="82"/>
      <c r="H364" s="82"/>
      <c r="I364" s="82"/>
      <c r="J364" s="1"/>
      <c r="K364" s="1"/>
      <c r="L364" s="1"/>
      <c r="M364" s="1"/>
      <c r="N364" s="9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6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2:45" ht="15.75">
      <c r="B365" s="82"/>
      <c r="C365" s="82"/>
      <c r="D365" s="82"/>
      <c r="E365" s="82"/>
      <c r="F365" s="82"/>
      <c r="G365" s="82"/>
      <c r="H365" s="82"/>
      <c r="I365" s="82"/>
      <c r="J365" s="1"/>
      <c r="K365" s="1"/>
      <c r="L365" s="1"/>
      <c r="M365" s="1"/>
      <c r="N365" s="9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6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2:45" ht="15.75">
      <c r="B366" s="82"/>
      <c r="C366" s="82"/>
      <c r="D366" s="82"/>
      <c r="E366" s="82"/>
      <c r="F366" s="82"/>
      <c r="G366" s="82"/>
      <c r="H366" s="82"/>
      <c r="I366" s="82"/>
      <c r="J366" s="1"/>
      <c r="K366" s="1"/>
      <c r="L366" s="1"/>
      <c r="M366" s="1"/>
      <c r="N366" s="9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6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2:45" ht="15.75">
      <c r="B367" s="82"/>
      <c r="C367" s="82"/>
      <c r="D367" s="82"/>
      <c r="E367" s="82"/>
      <c r="F367" s="82"/>
      <c r="G367" s="82"/>
      <c r="H367" s="82"/>
      <c r="I367" s="82"/>
      <c r="J367" s="1"/>
      <c r="K367" s="1"/>
      <c r="L367" s="1"/>
      <c r="M367" s="1"/>
      <c r="N367" s="9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6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2:45" ht="15.75">
      <c r="B368" s="82"/>
      <c r="C368" s="82"/>
      <c r="D368" s="82"/>
      <c r="E368" s="82"/>
      <c r="F368" s="82"/>
      <c r="G368" s="82"/>
      <c r="H368" s="82"/>
      <c r="I368" s="82"/>
      <c r="J368" s="1"/>
      <c r="K368" s="1"/>
      <c r="L368" s="1"/>
      <c r="M368" s="1"/>
      <c r="N368" s="9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6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2:45" ht="15.75">
      <c r="B369" s="82"/>
      <c r="C369" s="82"/>
      <c r="D369" s="82"/>
      <c r="E369" s="82"/>
      <c r="F369" s="82"/>
      <c r="G369" s="82"/>
      <c r="H369" s="82"/>
      <c r="I369" s="82"/>
      <c r="J369" s="1"/>
      <c r="K369" s="1"/>
      <c r="L369" s="1"/>
      <c r="M369" s="1"/>
      <c r="N369" s="9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6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2:45" ht="15.75">
      <c r="B370" s="82"/>
      <c r="C370" s="82"/>
      <c r="D370" s="82"/>
      <c r="E370" s="82"/>
      <c r="F370" s="82"/>
      <c r="G370" s="82"/>
      <c r="H370" s="82"/>
      <c r="I370" s="82"/>
      <c r="J370" s="1"/>
      <c r="K370" s="1"/>
      <c r="L370" s="1"/>
      <c r="M370" s="1"/>
      <c r="N370" s="9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6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2:45" ht="15.75">
      <c r="B371" s="82"/>
      <c r="C371" s="82"/>
      <c r="D371" s="82"/>
      <c r="E371" s="82"/>
      <c r="F371" s="82"/>
      <c r="G371" s="82"/>
      <c r="H371" s="82"/>
      <c r="I371" s="82"/>
      <c r="J371" s="1"/>
      <c r="K371" s="1"/>
      <c r="L371" s="1"/>
      <c r="M371" s="1"/>
      <c r="N371" s="9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6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2:45" ht="15.75">
      <c r="B372" s="82"/>
      <c r="C372" s="82"/>
      <c r="D372" s="82"/>
      <c r="E372" s="82"/>
      <c r="F372" s="82"/>
      <c r="G372" s="82"/>
      <c r="H372" s="82"/>
      <c r="I372" s="82"/>
      <c r="J372" s="1"/>
      <c r="K372" s="1"/>
      <c r="L372" s="1"/>
      <c r="M372" s="1"/>
      <c r="N372" s="9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6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2:45" ht="15.75">
      <c r="B373" s="82"/>
      <c r="C373" s="82"/>
      <c r="D373" s="82"/>
      <c r="E373" s="82"/>
      <c r="F373" s="82"/>
      <c r="G373" s="82"/>
      <c r="H373" s="82"/>
      <c r="I373" s="82"/>
      <c r="J373" s="1"/>
      <c r="K373" s="1"/>
      <c r="L373" s="1"/>
      <c r="M373" s="1"/>
      <c r="N373" s="9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6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2:45" ht="15.75">
      <c r="B374" s="82"/>
      <c r="C374" s="82"/>
      <c r="D374" s="82"/>
      <c r="E374" s="82"/>
      <c r="F374" s="82"/>
      <c r="G374" s="82"/>
      <c r="H374" s="82"/>
      <c r="I374" s="82"/>
      <c r="J374" s="1"/>
      <c r="K374" s="1"/>
      <c r="L374" s="1"/>
      <c r="M374" s="1"/>
      <c r="N374" s="9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6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2:45" ht="15.75">
      <c r="B375" s="82"/>
      <c r="C375" s="82"/>
      <c r="D375" s="82"/>
      <c r="E375" s="82"/>
      <c r="F375" s="82"/>
      <c r="G375" s="82"/>
      <c r="H375" s="82"/>
      <c r="I375" s="82"/>
      <c r="J375" s="1"/>
      <c r="K375" s="1"/>
      <c r="L375" s="1"/>
      <c r="M375" s="1"/>
      <c r="N375" s="9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6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2:45" ht="15.75">
      <c r="B376" s="82"/>
      <c r="C376" s="82"/>
      <c r="D376" s="82"/>
      <c r="E376" s="82"/>
      <c r="F376" s="82"/>
      <c r="G376" s="82"/>
      <c r="H376" s="82"/>
      <c r="I376" s="82"/>
      <c r="J376" s="1"/>
      <c r="K376" s="1"/>
      <c r="L376" s="1"/>
      <c r="M376" s="1"/>
      <c r="N376" s="9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6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2:45" ht="15.75">
      <c r="B377" s="82"/>
      <c r="C377" s="82"/>
      <c r="D377" s="82"/>
      <c r="E377" s="82"/>
      <c r="F377" s="82"/>
      <c r="G377" s="82"/>
      <c r="H377" s="82"/>
      <c r="I377" s="82"/>
      <c r="J377" s="1"/>
      <c r="K377" s="1"/>
      <c r="L377" s="1"/>
      <c r="M377" s="1"/>
      <c r="N377" s="9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6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2:45" ht="15.75">
      <c r="B378" s="82"/>
      <c r="C378" s="82"/>
      <c r="D378" s="82"/>
      <c r="E378" s="82"/>
      <c r="F378" s="82"/>
      <c r="G378" s="82"/>
      <c r="H378" s="82"/>
      <c r="I378" s="82"/>
      <c r="J378" s="1"/>
      <c r="K378" s="1"/>
      <c r="L378" s="1"/>
      <c r="M378" s="1"/>
      <c r="N378" s="9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6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2:45" ht="15.75">
      <c r="B379" s="82"/>
      <c r="C379" s="82"/>
      <c r="D379" s="82"/>
      <c r="E379" s="82"/>
      <c r="F379" s="82"/>
      <c r="G379" s="82"/>
      <c r="H379" s="82"/>
      <c r="I379" s="82"/>
      <c r="J379" s="1"/>
      <c r="K379" s="1"/>
      <c r="L379" s="1"/>
      <c r="M379" s="1"/>
      <c r="N379" s="9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6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2:45" ht="15.75">
      <c r="B380" s="82"/>
      <c r="C380" s="82"/>
      <c r="D380" s="82"/>
      <c r="E380" s="82"/>
      <c r="F380" s="82"/>
      <c r="G380" s="82"/>
      <c r="H380" s="82"/>
      <c r="I380" s="82"/>
      <c r="J380" s="1"/>
      <c r="K380" s="1"/>
      <c r="L380" s="1"/>
      <c r="M380" s="1"/>
      <c r="N380" s="9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6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2:45" ht="15.75">
      <c r="B381" s="82"/>
      <c r="C381" s="82"/>
      <c r="D381" s="82"/>
      <c r="E381" s="82"/>
      <c r="F381" s="82"/>
      <c r="G381" s="82"/>
      <c r="H381" s="82"/>
      <c r="I381" s="82"/>
      <c r="J381" s="1"/>
      <c r="K381" s="1"/>
      <c r="L381" s="1"/>
      <c r="M381" s="1"/>
      <c r="N381" s="9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6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2:45" ht="15.75">
      <c r="B382" s="82"/>
      <c r="C382" s="82"/>
      <c r="D382" s="82"/>
      <c r="E382" s="82"/>
      <c r="F382" s="82"/>
      <c r="G382" s="82"/>
      <c r="H382" s="82"/>
      <c r="I382" s="82"/>
      <c r="J382" s="1"/>
      <c r="K382" s="1"/>
      <c r="L382" s="1"/>
      <c r="M382" s="1"/>
      <c r="N382" s="9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6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2:45" ht="15.75">
      <c r="B383" s="82"/>
      <c r="C383" s="82"/>
      <c r="D383" s="82"/>
      <c r="E383" s="82"/>
      <c r="F383" s="82"/>
      <c r="G383" s="82"/>
      <c r="H383" s="82"/>
      <c r="I383" s="82"/>
      <c r="J383" s="1"/>
      <c r="K383" s="1"/>
      <c r="L383" s="1"/>
      <c r="M383" s="1"/>
      <c r="N383" s="9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6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2:45" ht="15.75">
      <c r="B384" s="82"/>
      <c r="C384" s="82"/>
      <c r="D384" s="82"/>
      <c r="E384" s="82"/>
      <c r="F384" s="82"/>
      <c r="G384" s="82"/>
      <c r="H384" s="82"/>
      <c r="I384" s="82"/>
      <c r="J384" s="1"/>
      <c r="K384" s="1"/>
      <c r="L384" s="1"/>
      <c r="M384" s="1"/>
      <c r="N384" s="9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6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2:45" ht="15.75">
      <c r="B385" s="82"/>
      <c r="C385" s="82"/>
      <c r="D385" s="82"/>
      <c r="E385" s="82"/>
      <c r="F385" s="82"/>
      <c r="G385" s="82"/>
      <c r="H385" s="82"/>
      <c r="I385" s="82"/>
      <c r="J385" s="1"/>
      <c r="K385" s="1"/>
      <c r="L385" s="1"/>
      <c r="M385" s="1"/>
      <c r="N385" s="9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6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2:45" ht="15.75">
      <c r="B386" s="82"/>
      <c r="C386" s="82"/>
      <c r="D386" s="82"/>
      <c r="E386" s="82"/>
      <c r="F386" s="82"/>
      <c r="G386" s="82"/>
      <c r="H386" s="82"/>
      <c r="I386" s="82"/>
      <c r="J386" s="1"/>
      <c r="K386" s="1"/>
      <c r="L386" s="1"/>
      <c r="M386" s="1"/>
      <c r="N386" s="9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6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2:45" ht="15.75">
      <c r="B387" s="82"/>
      <c r="C387" s="82"/>
      <c r="D387" s="82"/>
      <c r="E387" s="82"/>
      <c r="F387" s="82"/>
      <c r="G387" s="82"/>
      <c r="H387" s="82"/>
      <c r="I387" s="82"/>
      <c r="J387" s="1"/>
      <c r="K387" s="1"/>
      <c r="L387" s="1"/>
      <c r="M387" s="1"/>
      <c r="N387" s="9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6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2:45" ht="15.75">
      <c r="B388" s="82"/>
      <c r="C388" s="82"/>
      <c r="D388" s="82"/>
      <c r="E388" s="82"/>
      <c r="F388" s="82"/>
      <c r="G388" s="82"/>
      <c r="H388" s="82"/>
      <c r="I388" s="82"/>
      <c r="J388" s="1"/>
      <c r="K388" s="1"/>
      <c r="L388" s="1"/>
      <c r="M388" s="1"/>
      <c r="N388" s="9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6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2:45" ht="15.75">
      <c r="B389" s="82"/>
      <c r="C389" s="82"/>
      <c r="D389" s="82"/>
      <c r="E389" s="82"/>
      <c r="F389" s="82"/>
      <c r="G389" s="82"/>
      <c r="H389" s="82"/>
      <c r="I389" s="82"/>
      <c r="J389" s="1"/>
      <c r="K389" s="1"/>
      <c r="L389" s="1"/>
      <c r="M389" s="1"/>
      <c r="N389" s="9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6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2:45" ht="15.75">
      <c r="B390" s="82"/>
      <c r="C390" s="82"/>
      <c r="D390" s="82"/>
      <c r="E390" s="82"/>
      <c r="F390" s="82"/>
      <c r="G390" s="82"/>
      <c r="H390" s="82"/>
      <c r="I390" s="82"/>
      <c r="J390" s="1"/>
      <c r="K390" s="1"/>
      <c r="L390" s="1"/>
      <c r="M390" s="1"/>
      <c r="N390" s="9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6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2:45" ht="15.75">
      <c r="B391" s="82"/>
      <c r="C391" s="82"/>
      <c r="D391" s="82"/>
      <c r="E391" s="82"/>
      <c r="F391" s="82"/>
      <c r="G391" s="82"/>
      <c r="H391" s="82"/>
      <c r="I391" s="82"/>
      <c r="J391" s="1"/>
      <c r="K391" s="1"/>
      <c r="L391" s="1"/>
      <c r="M391" s="1"/>
      <c r="N391" s="9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6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2:45" ht="15.75">
      <c r="B392" s="82"/>
      <c r="C392" s="82"/>
      <c r="D392" s="82"/>
      <c r="E392" s="82"/>
      <c r="F392" s="82"/>
      <c r="G392" s="82"/>
      <c r="H392" s="82"/>
      <c r="I392" s="82"/>
      <c r="J392" s="1"/>
      <c r="K392" s="1"/>
      <c r="L392" s="1"/>
      <c r="M392" s="1"/>
      <c r="N392" s="9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6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2:45" ht="15.75">
      <c r="B393" s="82"/>
      <c r="C393" s="82"/>
      <c r="D393" s="82"/>
      <c r="E393" s="82"/>
      <c r="F393" s="82"/>
      <c r="G393" s="82"/>
      <c r="H393" s="82"/>
      <c r="I393" s="82"/>
      <c r="J393" s="1"/>
      <c r="K393" s="1"/>
      <c r="L393" s="1"/>
      <c r="M393" s="1"/>
      <c r="N393" s="9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6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2:45" ht="15.75">
      <c r="B394" s="82"/>
      <c r="C394" s="82"/>
      <c r="D394" s="82"/>
      <c r="E394" s="82"/>
      <c r="F394" s="82"/>
      <c r="G394" s="82"/>
      <c r="H394" s="82"/>
      <c r="I394" s="82"/>
      <c r="J394" s="1"/>
      <c r="K394" s="1"/>
      <c r="L394" s="1"/>
      <c r="M394" s="1"/>
      <c r="N394" s="9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6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2:45" ht="15.75">
      <c r="B395" s="82"/>
      <c r="C395" s="82"/>
      <c r="D395" s="82"/>
      <c r="E395" s="82"/>
      <c r="F395" s="82"/>
      <c r="G395" s="82"/>
      <c r="H395" s="82"/>
      <c r="I395" s="82"/>
      <c r="J395" s="1"/>
      <c r="K395" s="1"/>
      <c r="L395" s="1"/>
      <c r="M395" s="1"/>
      <c r="N395" s="9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6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2:45" ht="15.75">
      <c r="B396" s="82"/>
      <c r="C396" s="82"/>
      <c r="D396" s="82"/>
      <c r="E396" s="82"/>
      <c r="F396" s="82"/>
      <c r="G396" s="82"/>
      <c r="H396" s="82"/>
      <c r="I396" s="82"/>
      <c r="J396" s="1"/>
      <c r="K396" s="1"/>
      <c r="L396" s="1"/>
      <c r="M396" s="1"/>
      <c r="N396" s="9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6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2:45" ht="15.75">
      <c r="B397" s="82"/>
      <c r="C397" s="82"/>
      <c r="D397" s="82"/>
      <c r="E397" s="82"/>
      <c r="F397" s="82"/>
      <c r="G397" s="82"/>
      <c r="H397" s="82"/>
      <c r="I397" s="82"/>
      <c r="J397" s="1"/>
      <c r="K397" s="1"/>
      <c r="L397" s="1"/>
      <c r="M397" s="1"/>
      <c r="N397" s="9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6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2:45" ht="15.75">
      <c r="B398" s="82"/>
      <c r="C398" s="82"/>
      <c r="D398" s="82"/>
      <c r="E398" s="82"/>
      <c r="F398" s="82"/>
      <c r="G398" s="82"/>
      <c r="H398" s="82"/>
      <c r="I398" s="82"/>
      <c r="J398" s="1"/>
      <c r="K398" s="1"/>
      <c r="L398" s="1"/>
      <c r="M398" s="1"/>
      <c r="N398" s="9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6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2:45" ht="15.75">
      <c r="B399" s="82"/>
      <c r="C399" s="82"/>
      <c r="D399" s="82"/>
      <c r="E399" s="82"/>
      <c r="F399" s="82"/>
      <c r="G399" s="82"/>
      <c r="H399" s="82"/>
      <c r="I399" s="82"/>
      <c r="J399" s="1"/>
      <c r="K399" s="1"/>
      <c r="L399" s="1"/>
      <c r="M399" s="1"/>
      <c r="N399" s="9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6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2:45" ht="15.75">
      <c r="B400" s="82"/>
      <c r="C400" s="82"/>
      <c r="D400" s="82"/>
      <c r="E400" s="82"/>
      <c r="F400" s="82"/>
      <c r="G400" s="82"/>
      <c r="H400" s="82"/>
      <c r="I400" s="82"/>
      <c r="J400" s="1"/>
      <c r="K400" s="1"/>
      <c r="L400" s="1"/>
      <c r="M400" s="1"/>
      <c r="N400" s="9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6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2:45" ht="15.75">
      <c r="B401" s="82"/>
      <c r="C401" s="82"/>
      <c r="D401" s="82"/>
      <c r="E401" s="82"/>
      <c r="F401" s="82"/>
      <c r="G401" s="82"/>
      <c r="H401" s="82"/>
      <c r="I401" s="82"/>
      <c r="J401" s="1"/>
      <c r="K401" s="1"/>
      <c r="L401" s="1"/>
      <c r="M401" s="1"/>
      <c r="N401" s="9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6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2:45" ht="15.75">
      <c r="B402" s="82"/>
      <c r="C402" s="82"/>
      <c r="D402" s="82"/>
      <c r="E402" s="82"/>
      <c r="F402" s="82"/>
      <c r="G402" s="82"/>
      <c r="H402" s="82"/>
      <c r="I402" s="82"/>
      <c r="J402" s="1"/>
      <c r="K402" s="1"/>
      <c r="L402" s="1"/>
      <c r="M402" s="1"/>
      <c r="N402" s="9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6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2:45" ht="15.75">
      <c r="B403" s="82"/>
      <c r="C403" s="82"/>
      <c r="D403" s="82"/>
      <c r="E403" s="82"/>
      <c r="F403" s="82"/>
      <c r="G403" s="82"/>
      <c r="H403" s="82"/>
      <c r="I403" s="82"/>
      <c r="J403" s="1"/>
      <c r="K403" s="1"/>
      <c r="L403" s="1"/>
      <c r="M403" s="1"/>
      <c r="N403" s="9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6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2:45" ht="15.75">
      <c r="B404" s="82"/>
      <c r="C404" s="82"/>
      <c r="D404" s="82"/>
      <c r="E404" s="82"/>
      <c r="F404" s="82"/>
      <c r="G404" s="82"/>
      <c r="H404" s="82"/>
      <c r="I404" s="82"/>
      <c r="J404" s="1"/>
      <c r="K404" s="1"/>
      <c r="L404" s="1"/>
      <c r="M404" s="1"/>
      <c r="N404" s="9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6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2:45" ht="15.75">
      <c r="B405" s="82"/>
      <c r="C405" s="82"/>
      <c r="D405" s="82"/>
      <c r="E405" s="82"/>
      <c r="F405" s="82"/>
      <c r="G405" s="82"/>
      <c r="H405" s="82"/>
      <c r="I405" s="82"/>
      <c r="J405" s="1"/>
      <c r="K405" s="1"/>
      <c r="L405" s="1"/>
      <c r="M405" s="1"/>
      <c r="N405" s="9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6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2:45" ht="15.75">
      <c r="B406" s="82"/>
      <c r="C406" s="82"/>
      <c r="D406" s="82"/>
      <c r="E406" s="82"/>
      <c r="F406" s="82"/>
      <c r="G406" s="82"/>
      <c r="H406" s="82"/>
      <c r="I406" s="82"/>
      <c r="J406" s="1"/>
      <c r="K406" s="1"/>
      <c r="L406" s="1"/>
      <c r="M406" s="1"/>
      <c r="N406" s="9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6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2:45" ht="15.75">
      <c r="B407" s="82"/>
      <c r="C407" s="82"/>
      <c r="D407" s="82"/>
      <c r="E407" s="82"/>
      <c r="F407" s="82"/>
      <c r="G407" s="82"/>
      <c r="H407" s="82"/>
      <c r="I407" s="82"/>
      <c r="J407" s="1"/>
      <c r="K407" s="1"/>
      <c r="L407" s="1"/>
      <c r="M407" s="1"/>
      <c r="N407" s="9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6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2:45" ht="15.75">
      <c r="B408" s="82"/>
      <c r="C408" s="82"/>
      <c r="D408" s="82"/>
      <c r="E408" s="82"/>
      <c r="F408" s="82"/>
      <c r="G408" s="82"/>
      <c r="H408" s="82"/>
      <c r="I408" s="82"/>
      <c r="J408" s="1"/>
      <c r="K408" s="1"/>
      <c r="L408" s="1"/>
      <c r="M408" s="1"/>
      <c r="N408" s="9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6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2:45" ht="15.75">
      <c r="B409" s="82"/>
      <c r="C409" s="82"/>
      <c r="D409" s="82"/>
      <c r="E409" s="82"/>
      <c r="F409" s="82"/>
      <c r="G409" s="82"/>
      <c r="H409" s="82"/>
      <c r="I409" s="82"/>
      <c r="J409" s="1"/>
      <c r="K409" s="1"/>
      <c r="L409" s="1"/>
      <c r="M409" s="1"/>
      <c r="N409" s="9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6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2:45" ht="15.75">
      <c r="B410" s="82"/>
      <c r="C410" s="82"/>
      <c r="D410" s="82"/>
      <c r="E410" s="82"/>
      <c r="F410" s="82"/>
      <c r="G410" s="82"/>
      <c r="H410" s="82"/>
      <c r="I410" s="82"/>
      <c r="J410" s="1"/>
      <c r="K410" s="1"/>
      <c r="L410" s="1"/>
      <c r="M410" s="1"/>
      <c r="N410" s="9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6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2:45" ht="15.75">
      <c r="B411" s="82"/>
      <c r="C411" s="82"/>
      <c r="D411" s="82"/>
      <c r="E411" s="82"/>
      <c r="F411" s="82"/>
      <c r="G411" s="82"/>
      <c r="H411" s="82"/>
      <c r="I411" s="82"/>
      <c r="J411" s="1"/>
      <c r="K411" s="1"/>
      <c r="L411" s="1"/>
      <c r="M411" s="1"/>
      <c r="N411" s="9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6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2:45" ht="15.75">
      <c r="B412" s="82"/>
      <c r="C412" s="82"/>
      <c r="D412" s="82"/>
      <c r="E412" s="82"/>
      <c r="F412" s="82"/>
      <c r="G412" s="82"/>
      <c r="H412" s="82"/>
      <c r="I412" s="82"/>
      <c r="J412" s="1"/>
      <c r="K412" s="1"/>
      <c r="L412" s="1"/>
      <c r="M412" s="1"/>
      <c r="N412" s="9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6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2:45" ht="15.75">
      <c r="B413" s="82"/>
      <c r="C413" s="82"/>
      <c r="D413" s="82"/>
      <c r="E413" s="82"/>
      <c r="F413" s="82"/>
      <c r="G413" s="82"/>
      <c r="H413" s="82"/>
      <c r="I413" s="82"/>
      <c r="J413" s="1"/>
      <c r="K413" s="1"/>
      <c r="L413" s="1"/>
      <c r="M413" s="1"/>
      <c r="N413" s="9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6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2:45" ht="15.75">
      <c r="B414" s="82"/>
      <c r="C414" s="82"/>
      <c r="D414" s="82"/>
      <c r="E414" s="82"/>
      <c r="F414" s="82"/>
      <c r="G414" s="82"/>
      <c r="H414" s="82"/>
      <c r="I414" s="82"/>
      <c r="J414" s="1"/>
      <c r="K414" s="1"/>
      <c r="L414" s="1"/>
      <c r="M414" s="1"/>
      <c r="N414" s="9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6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2:45" ht="15.75">
      <c r="B415" s="82"/>
      <c r="C415" s="82"/>
      <c r="D415" s="82"/>
      <c r="E415" s="82"/>
      <c r="F415" s="82"/>
      <c r="G415" s="82"/>
      <c r="H415" s="82"/>
      <c r="I415" s="82"/>
      <c r="J415" s="1"/>
      <c r="K415" s="1"/>
      <c r="L415" s="1"/>
      <c r="M415" s="1"/>
      <c r="N415" s="9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6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2:45" ht="15.75">
      <c r="B416" s="82"/>
      <c r="C416" s="82"/>
      <c r="D416" s="82"/>
      <c r="E416" s="82"/>
      <c r="F416" s="82"/>
      <c r="G416" s="82"/>
      <c r="H416" s="82"/>
      <c r="I416" s="82"/>
      <c r="J416" s="1"/>
      <c r="K416" s="1"/>
      <c r="L416" s="1"/>
      <c r="M416" s="1"/>
      <c r="N416" s="9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6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2:45" ht="15.75">
      <c r="B417" s="82"/>
      <c r="C417" s="82"/>
      <c r="D417" s="82"/>
      <c r="E417" s="82"/>
      <c r="F417" s="82"/>
      <c r="G417" s="82"/>
      <c r="H417" s="82"/>
      <c r="I417" s="82"/>
      <c r="J417" s="1"/>
      <c r="K417" s="1"/>
      <c r="L417" s="1"/>
      <c r="M417" s="1"/>
      <c r="N417" s="9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6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2:45" ht="15.75">
      <c r="B418" s="82"/>
      <c r="C418" s="82"/>
      <c r="D418" s="82"/>
      <c r="E418" s="82"/>
      <c r="F418" s="82"/>
      <c r="G418" s="82"/>
      <c r="H418" s="82"/>
      <c r="I418" s="82"/>
      <c r="J418" s="1"/>
      <c r="K418" s="1"/>
      <c r="L418" s="1"/>
      <c r="M418" s="1"/>
      <c r="N418" s="9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6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2:45" ht="15.75">
      <c r="B419" s="82"/>
      <c r="C419" s="82"/>
      <c r="D419" s="82"/>
      <c r="E419" s="82"/>
      <c r="F419" s="82"/>
      <c r="G419" s="82"/>
      <c r="H419" s="82"/>
      <c r="I419" s="82"/>
      <c r="J419" s="1"/>
      <c r="K419" s="1"/>
      <c r="L419" s="1"/>
      <c r="M419" s="1"/>
      <c r="N419" s="9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96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2:45" ht="15.75">
      <c r="B420" s="82"/>
      <c r="C420" s="82"/>
      <c r="D420" s="82"/>
      <c r="E420" s="82"/>
      <c r="F420" s="82"/>
      <c r="G420" s="82"/>
      <c r="H420" s="82"/>
      <c r="I420" s="82"/>
      <c r="J420" s="1"/>
      <c r="K420" s="1"/>
      <c r="L420" s="1"/>
      <c r="M420" s="1"/>
      <c r="N420" s="9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96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2:45" ht="15.75">
      <c r="B421" s="82"/>
      <c r="C421" s="82"/>
      <c r="D421" s="82"/>
      <c r="E421" s="82"/>
      <c r="F421" s="82"/>
      <c r="G421" s="82"/>
      <c r="H421" s="82"/>
      <c r="I421" s="82"/>
      <c r="J421" s="1"/>
      <c r="K421" s="1"/>
      <c r="L421" s="1"/>
      <c r="M421" s="1"/>
      <c r="N421" s="9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96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2:45" ht="15.75">
      <c r="B422" s="82"/>
      <c r="C422" s="82"/>
      <c r="D422" s="82"/>
      <c r="E422" s="82"/>
      <c r="F422" s="82"/>
      <c r="G422" s="82"/>
      <c r="H422" s="82"/>
      <c r="I422" s="82"/>
      <c r="J422" s="1"/>
      <c r="K422" s="1"/>
      <c r="L422" s="1"/>
      <c r="M422" s="1"/>
      <c r="N422" s="9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96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2:45" ht="15.75">
      <c r="B423" s="82"/>
      <c r="C423" s="82"/>
      <c r="D423" s="82"/>
      <c r="E423" s="82"/>
      <c r="F423" s="82"/>
      <c r="G423" s="82"/>
      <c r="H423" s="82"/>
      <c r="I423" s="82"/>
      <c r="J423" s="1"/>
      <c r="K423" s="1"/>
      <c r="L423" s="1"/>
      <c r="M423" s="1"/>
      <c r="N423" s="9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96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2:45" ht="15.75">
      <c r="B424" s="82"/>
      <c r="C424" s="82"/>
      <c r="D424" s="82"/>
      <c r="E424" s="82"/>
      <c r="F424" s="82"/>
      <c r="G424" s="82"/>
      <c r="H424" s="82"/>
      <c r="I424" s="82"/>
      <c r="J424" s="1"/>
      <c r="K424" s="1"/>
      <c r="L424" s="1"/>
      <c r="M424" s="1"/>
      <c r="N424" s="9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96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2:45" ht="15.75">
      <c r="B425" s="82"/>
      <c r="C425" s="82"/>
      <c r="D425" s="82"/>
      <c r="E425" s="82"/>
      <c r="F425" s="82"/>
      <c r="G425" s="82"/>
      <c r="H425" s="82"/>
      <c r="I425" s="82"/>
      <c r="J425" s="1"/>
      <c r="K425" s="1"/>
      <c r="L425" s="1"/>
      <c r="M425" s="1"/>
      <c r="N425" s="9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96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2:45" ht="15.75">
      <c r="B426" s="82"/>
      <c r="C426" s="82"/>
      <c r="D426" s="82"/>
      <c r="E426" s="82"/>
      <c r="F426" s="82"/>
      <c r="G426" s="82"/>
      <c r="H426" s="82"/>
      <c r="I426" s="82"/>
      <c r="J426" s="1"/>
      <c r="K426" s="1"/>
      <c r="L426" s="1"/>
      <c r="M426" s="1"/>
      <c r="N426" s="9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96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2:45" ht="15.75">
      <c r="B427" s="82"/>
      <c r="C427" s="82"/>
      <c r="D427" s="82"/>
      <c r="E427" s="82"/>
      <c r="F427" s="82"/>
      <c r="G427" s="82"/>
      <c r="H427" s="82"/>
      <c r="I427" s="82"/>
      <c r="J427" s="1"/>
      <c r="K427" s="1"/>
      <c r="L427" s="1"/>
      <c r="M427" s="1"/>
      <c r="N427" s="9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96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2:45" ht="15.75">
      <c r="B428" s="82"/>
      <c r="C428" s="82"/>
      <c r="D428" s="82"/>
      <c r="E428" s="82"/>
      <c r="F428" s="82"/>
      <c r="G428" s="82"/>
      <c r="H428" s="82"/>
      <c r="I428" s="82"/>
      <c r="J428" s="1"/>
      <c r="K428" s="1"/>
      <c r="L428" s="1"/>
      <c r="M428" s="1"/>
      <c r="N428" s="9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96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2:45" ht="15.75">
      <c r="B429" s="82"/>
      <c r="C429" s="82"/>
      <c r="D429" s="82"/>
      <c r="E429" s="82"/>
      <c r="F429" s="82"/>
      <c r="G429" s="82"/>
      <c r="H429" s="82"/>
      <c r="I429" s="82"/>
      <c r="J429" s="1"/>
      <c r="K429" s="1"/>
      <c r="L429" s="1"/>
      <c r="M429" s="1"/>
      <c r="N429" s="9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96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2:45" ht="15.75">
      <c r="B430" s="82"/>
      <c r="C430" s="82"/>
      <c r="D430" s="82"/>
      <c r="E430" s="82"/>
      <c r="F430" s="82"/>
      <c r="G430" s="82"/>
      <c r="H430" s="82"/>
      <c r="I430" s="82"/>
      <c r="J430" s="1"/>
      <c r="K430" s="1"/>
      <c r="L430" s="1"/>
      <c r="M430" s="1"/>
      <c r="N430" s="9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96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2:45" ht="15.75">
      <c r="B431" s="82"/>
      <c r="C431" s="82"/>
      <c r="D431" s="82"/>
      <c r="E431" s="82"/>
      <c r="F431" s="82"/>
      <c r="G431" s="82"/>
      <c r="H431" s="82"/>
      <c r="I431" s="82"/>
      <c r="J431" s="1"/>
      <c r="K431" s="1"/>
      <c r="L431" s="1"/>
      <c r="M431" s="1"/>
      <c r="N431" s="9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96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2:45" ht="15.75">
      <c r="B432" s="82"/>
      <c r="C432" s="82"/>
      <c r="D432" s="82"/>
      <c r="E432" s="82"/>
      <c r="F432" s="82"/>
      <c r="G432" s="82"/>
      <c r="H432" s="82"/>
      <c r="I432" s="82"/>
      <c r="J432" s="1"/>
      <c r="K432" s="1"/>
      <c r="L432" s="1"/>
      <c r="M432" s="1"/>
      <c r="N432" s="9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96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2:45" ht="15.75">
      <c r="B433" s="82"/>
      <c r="C433" s="82"/>
      <c r="D433" s="82"/>
      <c r="E433" s="82"/>
      <c r="F433" s="82"/>
      <c r="G433" s="82"/>
      <c r="H433" s="82"/>
      <c r="I433" s="82"/>
      <c r="J433" s="1"/>
      <c r="K433" s="1"/>
      <c r="L433" s="1"/>
      <c r="M433" s="1"/>
      <c r="N433" s="9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96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2:45" ht="15.75">
      <c r="B434" s="82"/>
      <c r="C434" s="82"/>
      <c r="D434" s="82"/>
      <c r="E434" s="82"/>
      <c r="F434" s="82"/>
      <c r="G434" s="82"/>
      <c r="H434" s="82"/>
      <c r="I434" s="82"/>
      <c r="J434" s="1"/>
      <c r="K434" s="1"/>
      <c r="L434" s="1"/>
      <c r="M434" s="1"/>
      <c r="N434" s="9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96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2:45" ht="15.75">
      <c r="B435" s="82"/>
      <c r="C435" s="82"/>
      <c r="D435" s="82"/>
      <c r="E435" s="82"/>
      <c r="F435" s="82"/>
      <c r="G435" s="82"/>
      <c r="H435" s="82"/>
      <c r="I435" s="82"/>
      <c r="J435" s="1"/>
      <c r="K435" s="1"/>
      <c r="L435" s="1"/>
      <c r="M435" s="1"/>
      <c r="N435" s="9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96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2:45" ht="15.75">
      <c r="B436" s="82"/>
      <c r="C436" s="82"/>
      <c r="D436" s="82"/>
      <c r="E436" s="82"/>
      <c r="F436" s="82"/>
      <c r="G436" s="82"/>
      <c r="H436" s="82"/>
      <c r="I436" s="82"/>
      <c r="J436" s="1"/>
      <c r="K436" s="1"/>
      <c r="L436" s="1"/>
      <c r="M436" s="1"/>
      <c r="N436" s="9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96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2:45" ht="15.75">
      <c r="B437" s="82"/>
      <c r="C437" s="82"/>
      <c r="D437" s="82"/>
      <c r="E437" s="82"/>
      <c r="F437" s="82"/>
      <c r="G437" s="82"/>
      <c r="H437" s="82"/>
      <c r="I437" s="82"/>
      <c r="J437" s="1"/>
      <c r="K437" s="1"/>
      <c r="L437" s="1"/>
      <c r="M437" s="1"/>
      <c r="N437" s="9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96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2:45" ht="15.75">
      <c r="B438" s="82"/>
      <c r="C438" s="82"/>
      <c r="D438" s="82"/>
      <c r="E438" s="82"/>
      <c r="F438" s="82"/>
      <c r="G438" s="82"/>
      <c r="H438" s="82"/>
      <c r="I438" s="82"/>
      <c r="J438" s="1"/>
      <c r="K438" s="1"/>
      <c r="L438" s="1"/>
      <c r="M438" s="1"/>
      <c r="N438" s="9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96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2:45" ht="15.75">
      <c r="B439" s="82"/>
      <c r="C439" s="82"/>
      <c r="D439" s="82"/>
      <c r="E439" s="82"/>
      <c r="F439" s="82"/>
      <c r="G439" s="82"/>
      <c r="H439" s="82"/>
      <c r="I439" s="82"/>
      <c r="J439" s="1"/>
      <c r="K439" s="1"/>
      <c r="L439" s="1"/>
      <c r="M439" s="1"/>
      <c r="N439" s="9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96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2:45" ht="15.75">
      <c r="B440" s="82"/>
      <c r="C440" s="82"/>
      <c r="D440" s="82"/>
      <c r="E440" s="82"/>
      <c r="F440" s="82"/>
      <c r="G440" s="82"/>
      <c r="H440" s="82"/>
      <c r="I440" s="82"/>
      <c r="J440" s="1"/>
      <c r="K440" s="1"/>
      <c r="L440" s="1"/>
      <c r="M440" s="1"/>
      <c r="N440" s="9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96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2:45" ht="15.75">
      <c r="B441" s="82"/>
      <c r="C441" s="82"/>
      <c r="D441" s="82"/>
      <c r="E441" s="82"/>
      <c r="F441" s="82"/>
      <c r="G441" s="82"/>
      <c r="H441" s="82"/>
      <c r="I441" s="82"/>
      <c r="J441" s="1"/>
      <c r="K441" s="1"/>
      <c r="L441" s="1"/>
      <c r="M441" s="1"/>
      <c r="N441" s="9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96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2:45" ht="15.75">
      <c r="B442" s="82"/>
      <c r="C442" s="82"/>
      <c r="D442" s="82"/>
      <c r="E442" s="82"/>
      <c r="F442" s="82"/>
      <c r="G442" s="82"/>
      <c r="H442" s="82"/>
      <c r="I442" s="82"/>
      <c r="J442" s="1"/>
      <c r="K442" s="1"/>
      <c r="L442" s="1"/>
      <c r="M442" s="1"/>
      <c r="N442" s="9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96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2:45" ht="15.75">
      <c r="B443" s="82"/>
      <c r="C443" s="82"/>
      <c r="D443" s="82"/>
      <c r="E443" s="82"/>
      <c r="F443" s="82"/>
      <c r="G443" s="82"/>
      <c r="H443" s="82"/>
      <c r="I443" s="82"/>
      <c r="J443" s="1"/>
      <c r="K443" s="1"/>
      <c r="L443" s="1"/>
      <c r="M443" s="1"/>
      <c r="N443" s="9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96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2:45" ht="15.75">
      <c r="B444" s="82"/>
      <c r="C444" s="82"/>
      <c r="D444" s="82"/>
      <c r="E444" s="82"/>
      <c r="F444" s="82"/>
      <c r="G444" s="82"/>
      <c r="H444" s="82"/>
      <c r="I444" s="82"/>
      <c r="J444" s="1"/>
      <c r="K444" s="1"/>
      <c r="L444" s="1"/>
      <c r="M444" s="1"/>
      <c r="N444" s="9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96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2:45" ht="15.75">
      <c r="B445" s="82"/>
      <c r="C445" s="82"/>
      <c r="D445" s="82"/>
      <c r="E445" s="82"/>
      <c r="F445" s="82"/>
      <c r="G445" s="82"/>
      <c r="H445" s="82"/>
      <c r="I445" s="82"/>
      <c r="J445" s="1"/>
      <c r="K445" s="1"/>
      <c r="L445" s="1"/>
      <c r="M445" s="1"/>
      <c r="N445" s="9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96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2:45" ht="15.75">
      <c r="B446" s="82"/>
      <c r="C446" s="82"/>
      <c r="D446" s="82"/>
      <c r="E446" s="82"/>
      <c r="F446" s="82"/>
      <c r="G446" s="82"/>
      <c r="H446" s="82"/>
      <c r="I446" s="82"/>
      <c r="J446" s="1"/>
      <c r="K446" s="1"/>
      <c r="L446" s="1"/>
      <c r="M446" s="1"/>
      <c r="N446" s="9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96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2:45" ht="15.75">
      <c r="B447" s="82"/>
      <c r="C447" s="82"/>
      <c r="D447" s="82"/>
      <c r="E447" s="82"/>
      <c r="F447" s="82"/>
      <c r="G447" s="82"/>
      <c r="H447" s="82"/>
      <c r="I447" s="82"/>
      <c r="J447" s="1"/>
      <c r="K447" s="1"/>
      <c r="L447" s="1"/>
      <c r="M447" s="1"/>
      <c r="N447" s="9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96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2:45" ht="15.75">
      <c r="B448" s="82"/>
      <c r="C448" s="82"/>
      <c r="D448" s="82"/>
      <c r="E448" s="82"/>
      <c r="F448" s="82"/>
      <c r="G448" s="82"/>
      <c r="H448" s="82"/>
      <c r="I448" s="82"/>
      <c r="J448" s="1"/>
      <c r="K448" s="1"/>
      <c r="L448" s="1"/>
      <c r="M448" s="1"/>
      <c r="N448" s="9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96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2:45" ht="15.75">
      <c r="B449" s="82"/>
      <c r="C449" s="82"/>
      <c r="D449" s="82"/>
      <c r="E449" s="82"/>
      <c r="F449" s="82"/>
      <c r="G449" s="82"/>
      <c r="H449" s="82"/>
      <c r="I449" s="82"/>
      <c r="J449" s="1"/>
      <c r="K449" s="1"/>
      <c r="L449" s="1"/>
      <c r="M449" s="1"/>
      <c r="N449" s="9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96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2:45" ht="15.75">
      <c r="B450" s="82"/>
      <c r="C450" s="82"/>
      <c r="D450" s="82"/>
      <c r="E450" s="82"/>
      <c r="F450" s="82"/>
      <c r="G450" s="82"/>
      <c r="H450" s="82"/>
      <c r="I450" s="82"/>
      <c r="J450" s="1"/>
      <c r="K450" s="1"/>
      <c r="L450" s="1"/>
      <c r="M450" s="1"/>
      <c r="N450" s="9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96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2:45" ht="15.75">
      <c r="B451" s="82"/>
      <c r="C451" s="82"/>
      <c r="D451" s="82"/>
      <c r="E451" s="82"/>
      <c r="F451" s="82"/>
      <c r="G451" s="82"/>
      <c r="H451" s="82"/>
      <c r="I451" s="82"/>
      <c r="J451" s="1"/>
      <c r="K451" s="1"/>
      <c r="L451" s="1"/>
      <c r="M451" s="1"/>
      <c r="N451" s="9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96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2:45" ht="15.75">
      <c r="B452" s="82"/>
      <c r="C452" s="82"/>
      <c r="D452" s="82"/>
      <c r="E452" s="82"/>
      <c r="F452" s="82"/>
      <c r="G452" s="82"/>
      <c r="H452" s="82"/>
      <c r="I452" s="82"/>
      <c r="J452" s="1"/>
      <c r="K452" s="1"/>
      <c r="L452" s="1"/>
      <c r="M452" s="1"/>
      <c r="N452" s="9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96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2:45" ht="15.75">
      <c r="B453" s="82"/>
      <c r="C453" s="82"/>
      <c r="D453" s="82"/>
      <c r="E453" s="82"/>
      <c r="F453" s="82"/>
      <c r="G453" s="82"/>
      <c r="H453" s="82"/>
      <c r="I453" s="82"/>
      <c r="J453" s="1"/>
      <c r="K453" s="1"/>
      <c r="L453" s="1"/>
      <c r="M453" s="1"/>
      <c r="N453" s="9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96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2:45" ht="15.75">
      <c r="B454" s="82"/>
      <c r="C454" s="82"/>
      <c r="D454" s="82"/>
      <c r="E454" s="82"/>
      <c r="F454" s="82"/>
      <c r="G454" s="82"/>
      <c r="H454" s="82"/>
      <c r="I454" s="82"/>
      <c r="J454" s="1"/>
      <c r="K454" s="1"/>
      <c r="L454" s="1"/>
      <c r="M454" s="1"/>
      <c r="N454" s="9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96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2:45" ht="15.75">
      <c r="B455" s="82"/>
      <c r="C455" s="82"/>
      <c r="D455" s="82"/>
      <c r="E455" s="82"/>
      <c r="F455" s="82"/>
      <c r="G455" s="82"/>
      <c r="H455" s="82"/>
      <c r="I455" s="82"/>
      <c r="J455" s="1"/>
      <c r="K455" s="1"/>
      <c r="L455" s="1"/>
      <c r="M455" s="1"/>
      <c r="N455" s="9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96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2:45" ht="15.75">
      <c r="B456" s="82"/>
      <c r="C456" s="82"/>
      <c r="D456" s="82"/>
      <c r="E456" s="82"/>
      <c r="F456" s="82"/>
      <c r="G456" s="82"/>
      <c r="H456" s="82"/>
      <c r="I456" s="82"/>
      <c r="J456" s="1"/>
      <c r="K456" s="1"/>
      <c r="L456" s="1"/>
      <c r="M456" s="1"/>
      <c r="N456" s="9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96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2:45" ht="15.75">
      <c r="B457" s="82"/>
      <c r="C457" s="82"/>
      <c r="D457" s="82"/>
      <c r="E457" s="82"/>
      <c r="F457" s="82"/>
      <c r="G457" s="82"/>
      <c r="H457" s="82"/>
      <c r="I457" s="82"/>
      <c r="J457" s="1"/>
      <c r="K457" s="1"/>
      <c r="L457" s="1"/>
      <c r="M457" s="1"/>
      <c r="N457" s="9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96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2:45" ht="15.75">
      <c r="B458" s="82"/>
      <c r="C458" s="82"/>
      <c r="D458" s="82"/>
      <c r="E458" s="82"/>
      <c r="F458" s="82"/>
      <c r="G458" s="82"/>
      <c r="H458" s="82"/>
      <c r="I458" s="82"/>
      <c r="J458" s="1"/>
      <c r="K458" s="1"/>
      <c r="L458" s="1"/>
      <c r="M458" s="1"/>
      <c r="N458" s="9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96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2:45" ht="15.75">
      <c r="B459" s="82"/>
      <c r="C459" s="82"/>
      <c r="D459" s="82"/>
      <c r="E459" s="82"/>
      <c r="F459" s="82"/>
      <c r="G459" s="82"/>
      <c r="H459" s="82"/>
      <c r="I459" s="82"/>
      <c r="J459" s="1"/>
      <c r="K459" s="1"/>
      <c r="L459" s="1"/>
      <c r="M459" s="1"/>
      <c r="N459" s="9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96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2:45" ht="15.75">
      <c r="B460" s="82"/>
      <c r="C460" s="82"/>
      <c r="D460" s="82"/>
      <c r="E460" s="82"/>
      <c r="F460" s="82"/>
      <c r="G460" s="82"/>
      <c r="H460" s="82"/>
      <c r="I460" s="82"/>
      <c r="J460" s="1"/>
      <c r="K460" s="1"/>
      <c r="L460" s="1"/>
      <c r="M460" s="1"/>
      <c r="N460" s="9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96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2:45" ht="15.75">
      <c r="B461" s="82"/>
      <c r="C461" s="82"/>
      <c r="D461" s="82"/>
      <c r="E461" s="82"/>
      <c r="F461" s="82"/>
      <c r="G461" s="82"/>
      <c r="H461" s="82"/>
      <c r="I461" s="82"/>
      <c r="J461" s="1"/>
      <c r="K461" s="1"/>
      <c r="L461" s="1"/>
      <c r="M461" s="1"/>
      <c r="N461" s="9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96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2:45" ht="15.75">
      <c r="B462" s="82"/>
      <c r="C462" s="82"/>
      <c r="D462" s="82"/>
      <c r="E462" s="82"/>
      <c r="F462" s="82"/>
      <c r="G462" s="82"/>
      <c r="H462" s="82"/>
      <c r="I462" s="82"/>
      <c r="J462" s="1"/>
      <c r="K462" s="1"/>
      <c r="L462" s="1"/>
      <c r="M462" s="1"/>
      <c r="N462" s="9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96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2:45" ht="15.75">
      <c r="B463" s="82"/>
      <c r="C463" s="82"/>
      <c r="D463" s="82"/>
      <c r="E463" s="82"/>
      <c r="F463" s="82"/>
      <c r="G463" s="82"/>
      <c r="H463" s="82"/>
      <c r="I463" s="82"/>
      <c r="J463" s="1"/>
      <c r="K463" s="1"/>
      <c r="L463" s="1"/>
      <c r="M463" s="1"/>
      <c r="N463" s="9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96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2:45" ht="15.75">
      <c r="B464" s="82"/>
      <c r="C464" s="82"/>
      <c r="D464" s="82"/>
      <c r="E464" s="82"/>
      <c r="F464" s="82"/>
      <c r="G464" s="82"/>
      <c r="H464" s="82"/>
      <c r="I464" s="82"/>
      <c r="J464" s="1"/>
      <c r="K464" s="1"/>
      <c r="L464" s="1"/>
      <c r="M464" s="1"/>
      <c r="N464" s="9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96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2:45" ht="15.75">
      <c r="B465" s="82"/>
      <c r="C465" s="82"/>
      <c r="D465" s="82"/>
      <c r="E465" s="82"/>
      <c r="F465" s="82"/>
      <c r="G465" s="82"/>
      <c r="H465" s="82"/>
      <c r="I465" s="82"/>
      <c r="J465" s="1"/>
      <c r="K465" s="1"/>
      <c r="L465" s="1"/>
      <c r="M465" s="1"/>
      <c r="N465" s="9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96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2:45" ht="15.75">
      <c r="B466" s="82"/>
      <c r="C466" s="82"/>
      <c r="D466" s="82"/>
      <c r="E466" s="82"/>
      <c r="F466" s="82"/>
      <c r="G466" s="82"/>
      <c r="H466" s="82"/>
      <c r="I466" s="82"/>
      <c r="J466" s="1"/>
      <c r="K466" s="1"/>
      <c r="L466" s="1"/>
      <c r="M466" s="1"/>
      <c r="N466" s="9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96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2:45" ht="15.75">
      <c r="B467" s="82"/>
      <c r="C467" s="82"/>
      <c r="D467" s="82"/>
      <c r="E467" s="82"/>
      <c r="F467" s="82"/>
      <c r="G467" s="82"/>
      <c r="H467" s="82"/>
      <c r="I467" s="82"/>
      <c r="J467" s="1"/>
      <c r="K467" s="1"/>
      <c r="L467" s="1"/>
      <c r="M467" s="1"/>
      <c r="N467" s="9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96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2:45" ht="15.75">
      <c r="B468" s="82"/>
      <c r="C468" s="82"/>
      <c r="D468" s="82"/>
      <c r="E468" s="82"/>
      <c r="F468" s="82"/>
      <c r="G468" s="82"/>
      <c r="H468" s="82"/>
      <c r="I468" s="82"/>
      <c r="J468" s="1"/>
      <c r="K468" s="1"/>
      <c r="L468" s="1"/>
      <c r="M468" s="1"/>
      <c r="N468" s="9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96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2:45" ht="15.75">
      <c r="B469" s="82"/>
      <c r="C469" s="82"/>
      <c r="D469" s="82"/>
      <c r="E469" s="82"/>
      <c r="F469" s="82"/>
      <c r="G469" s="82"/>
      <c r="H469" s="82"/>
      <c r="I469" s="82"/>
      <c r="J469" s="1"/>
      <c r="K469" s="1"/>
      <c r="L469" s="1"/>
      <c r="M469" s="1"/>
      <c r="N469" s="9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96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2:45" ht="15.75">
      <c r="B470" s="82"/>
      <c r="C470" s="82"/>
      <c r="D470" s="82"/>
      <c r="E470" s="82"/>
      <c r="F470" s="82"/>
      <c r="G470" s="82"/>
      <c r="H470" s="82"/>
      <c r="I470" s="82"/>
      <c r="J470" s="1"/>
      <c r="K470" s="1"/>
      <c r="L470" s="1"/>
      <c r="M470" s="1"/>
      <c r="N470" s="9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96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2:45" ht="15.75">
      <c r="B471" s="82"/>
      <c r="C471" s="82"/>
      <c r="D471" s="82"/>
      <c r="E471" s="82"/>
      <c r="F471" s="82"/>
      <c r="G471" s="82"/>
      <c r="H471" s="82"/>
      <c r="I471" s="82"/>
      <c r="J471" s="1"/>
      <c r="K471" s="1"/>
      <c r="L471" s="1"/>
      <c r="M471" s="1"/>
      <c r="N471" s="9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96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2:45" ht="15.75">
      <c r="B472" s="82"/>
      <c r="C472" s="82"/>
      <c r="D472" s="82"/>
      <c r="E472" s="82"/>
      <c r="F472" s="82"/>
      <c r="G472" s="82"/>
      <c r="H472" s="82"/>
      <c r="I472" s="82"/>
      <c r="J472" s="1"/>
      <c r="K472" s="1"/>
      <c r="L472" s="1"/>
      <c r="M472" s="1"/>
      <c r="N472" s="9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96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2:45" ht="15.75">
      <c r="B473" s="82"/>
      <c r="C473" s="82"/>
      <c r="D473" s="82"/>
      <c r="E473" s="82"/>
      <c r="F473" s="82"/>
      <c r="G473" s="82"/>
      <c r="H473" s="82"/>
      <c r="I473" s="82"/>
      <c r="J473" s="1"/>
      <c r="K473" s="1"/>
      <c r="L473" s="1"/>
      <c r="M473" s="1"/>
      <c r="N473" s="9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96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2:45" ht="15.75">
      <c r="B474" s="82"/>
      <c r="C474" s="82"/>
      <c r="D474" s="82"/>
      <c r="E474" s="82"/>
      <c r="F474" s="82"/>
      <c r="G474" s="82"/>
      <c r="H474" s="82"/>
      <c r="I474" s="82"/>
      <c r="J474" s="1"/>
      <c r="K474" s="1"/>
      <c r="L474" s="1"/>
      <c r="M474" s="1"/>
      <c r="N474" s="9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96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2:45" ht="15.75">
      <c r="B475" s="82"/>
      <c r="C475" s="82"/>
      <c r="D475" s="82"/>
      <c r="E475" s="82"/>
      <c r="F475" s="82"/>
      <c r="G475" s="82"/>
      <c r="H475" s="82"/>
      <c r="I475" s="82"/>
      <c r="J475" s="1"/>
      <c r="K475" s="1"/>
      <c r="L475" s="1"/>
      <c r="M475" s="1"/>
      <c r="N475" s="9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96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2:45" ht="15.75">
      <c r="B476" s="82"/>
      <c r="C476" s="82"/>
      <c r="D476" s="82"/>
      <c r="E476" s="82"/>
      <c r="F476" s="82"/>
      <c r="G476" s="82"/>
      <c r="H476" s="82"/>
      <c r="I476" s="82"/>
      <c r="J476" s="1"/>
      <c r="K476" s="1"/>
      <c r="L476" s="1"/>
      <c r="M476" s="1"/>
      <c r="N476" s="9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96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2:45" ht="15.75">
      <c r="B477" s="82"/>
      <c r="C477" s="82"/>
      <c r="D477" s="82"/>
      <c r="E477" s="82"/>
      <c r="F477" s="82"/>
      <c r="G477" s="82"/>
      <c r="H477" s="82"/>
      <c r="I477" s="82"/>
      <c r="J477" s="1"/>
      <c r="K477" s="1"/>
      <c r="L477" s="1"/>
      <c r="M477" s="1"/>
      <c r="N477" s="9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96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2:45" ht="15.75">
      <c r="B478" s="82"/>
      <c r="C478" s="82"/>
      <c r="D478" s="82"/>
      <c r="E478" s="82"/>
      <c r="F478" s="82"/>
      <c r="G478" s="82"/>
      <c r="H478" s="82"/>
      <c r="I478" s="82"/>
      <c r="J478" s="1"/>
      <c r="K478" s="1"/>
      <c r="L478" s="1"/>
      <c r="M478" s="1"/>
      <c r="N478" s="9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96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2:45" ht="15.75">
      <c r="B479" s="82"/>
      <c r="C479" s="82"/>
      <c r="D479" s="82"/>
      <c r="E479" s="82"/>
      <c r="F479" s="82"/>
      <c r="G479" s="82"/>
      <c r="H479" s="82"/>
      <c r="I479" s="82"/>
      <c r="J479" s="1"/>
      <c r="K479" s="1"/>
      <c r="L479" s="1"/>
      <c r="M479" s="1"/>
      <c r="N479" s="9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96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2:45" ht="15.75">
      <c r="B480" s="82"/>
      <c r="C480" s="82"/>
      <c r="D480" s="82"/>
      <c r="E480" s="82"/>
      <c r="F480" s="82"/>
      <c r="G480" s="82"/>
      <c r="H480" s="82"/>
      <c r="I480" s="82"/>
      <c r="J480" s="1"/>
      <c r="K480" s="1"/>
      <c r="L480" s="1"/>
      <c r="M480" s="1"/>
      <c r="N480" s="9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96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2:45" ht="15.75">
      <c r="B481" s="82"/>
      <c r="C481" s="82"/>
      <c r="D481" s="82"/>
      <c r="E481" s="82"/>
      <c r="F481" s="82"/>
      <c r="G481" s="82"/>
      <c r="H481" s="82"/>
      <c r="I481" s="82"/>
      <c r="J481" s="1"/>
      <c r="K481" s="1"/>
      <c r="L481" s="1"/>
      <c r="M481" s="1"/>
      <c r="N481" s="9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96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2:45" ht="15.75">
      <c r="B482" s="82"/>
      <c r="C482" s="82"/>
      <c r="D482" s="82"/>
      <c r="E482" s="82"/>
      <c r="F482" s="82"/>
      <c r="G482" s="82"/>
      <c r="H482" s="82"/>
      <c r="I482" s="82"/>
      <c r="J482" s="1"/>
      <c r="K482" s="1"/>
      <c r="L482" s="1"/>
      <c r="M482" s="1"/>
      <c r="N482" s="9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96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2:45" ht="15.75">
      <c r="B483" s="82"/>
      <c r="C483" s="82"/>
      <c r="D483" s="82"/>
      <c r="E483" s="82"/>
      <c r="F483" s="82"/>
      <c r="G483" s="82"/>
      <c r="H483" s="82"/>
      <c r="I483" s="82"/>
      <c r="J483" s="1"/>
      <c r="K483" s="1"/>
      <c r="L483" s="1"/>
      <c r="M483" s="1"/>
      <c r="N483" s="9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96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2:45" ht="15.75">
      <c r="B484" s="82"/>
      <c r="C484" s="82"/>
      <c r="D484" s="82"/>
      <c r="E484" s="82"/>
      <c r="F484" s="82"/>
      <c r="G484" s="82"/>
      <c r="H484" s="82"/>
      <c r="I484" s="82"/>
      <c r="J484" s="1"/>
      <c r="K484" s="1"/>
      <c r="L484" s="1"/>
      <c r="M484" s="1"/>
      <c r="N484" s="9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96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2:45" ht="15.75">
      <c r="B485" s="82"/>
      <c r="C485" s="82"/>
      <c r="D485" s="82"/>
      <c r="E485" s="82"/>
      <c r="F485" s="82"/>
      <c r="G485" s="82"/>
      <c r="H485" s="82"/>
      <c r="I485" s="82"/>
      <c r="J485" s="1"/>
      <c r="K485" s="1"/>
      <c r="L485" s="1"/>
      <c r="M485" s="1"/>
      <c r="N485" s="9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96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2:45" ht="15.75">
      <c r="B486" s="82"/>
      <c r="C486" s="82"/>
      <c r="D486" s="82"/>
      <c r="E486" s="82"/>
      <c r="F486" s="82"/>
      <c r="G486" s="82"/>
      <c r="H486" s="82"/>
      <c r="I486" s="82"/>
      <c r="J486" s="1"/>
      <c r="K486" s="1"/>
      <c r="L486" s="1"/>
      <c r="M486" s="1"/>
      <c r="N486" s="9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96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2:45" ht="15.75">
      <c r="B487" s="82"/>
      <c r="C487" s="82"/>
      <c r="D487" s="82"/>
      <c r="E487" s="82"/>
      <c r="F487" s="82"/>
      <c r="G487" s="82"/>
      <c r="H487" s="82"/>
      <c r="I487" s="82"/>
      <c r="J487" s="1"/>
      <c r="K487" s="1"/>
      <c r="L487" s="1"/>
      <c r="M487" s="1"/>
      <c r="N487" s="9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96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2:45" ht="15.75">
      <c r="B488" s="82"/>
      <c r="C488" s="82"/>
      <c r="D488" s="82"/>
      <c r="E488" s="82"/>
      <c r="F488" s="82"/>
      <c r="G488" s="82"/>
      <c r="H488" s="82"/>
      <c r="I488" s="82"/>
      <c r="J488" s="1"/>
      <c r="K488" s="1"/>
      <c r="L488" s="1"/>
      <c r="M488" s="1"/>
      <c r="N488" s="9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96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2:45" ht="15.75">
      <c r="B489" s="82"/>
      <c r="C489" s="82"/>
      <c r="D489" s="82"/>
      <c r="E489" s="82"/>
      <c r="F489" s="82"/>
      <c r="G489" s="82"/>
      <c r="H489" s="82"/>
      <c r="I489" s="82"/>
      <c r="J489" s="1"/>
      <c r="K489" s="1"/>
      <c r="L489" s="1"/>
      <c r="M489" s="1"/>
      <c r="N489" s="9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96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2:45" ht="15.75">
      <c r="B490" s="82"/>
      <c r="C490" s="82"/>
      <c r="D490" s="82"/>
      <c r="E490" s="82"/>
      <c r="F490" s="82"/>
      <c r="G490" s="82"/>
      <c r="H490" s="82"/>
      <c r="I490" s="82"/>
      <c r="J490" s="1"/>
      <c r="K490" s="1"/>
      <c r="L490" s="1"/>
      <c r="M490" s="1"/>
      <c r="N490" s="9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96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2:45" ht="15.75">
      <c r="B491" s="82"/>
      <c r="C491" s="82"/>
      <c r="D491" s="82"/>
      <c r="E491" s="82"/>
      <c r="F491" s="82"/>
      <c r="G491" s="82"/>
      <c r="H491" s="82"/>
      <c r="I491" s="82"/>
      <c r="J491" s="1"/>
      <c r="K491" s="1"/>
      <c r="L491" s="1"/>
      <c r="M491" s="1"/>
      <c r="N491" s="9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96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2:45" ht="15.75">
      <c r="B492" s="82"/>
      <c r="C492" s="82"/>
      <c r="D492" s="82"/>
      <c r="E492" s="82"/>
      <c r="F492" s="82"/>
      <c r="G492" s="82"/>
      <c r="H492" s="82"/>
      <c r="I492" s="82"/>
      <c r="J492" s="1"/>
      <c r="K492" s="1"/>
      <c r="L492" s="1"/>
      <c r="M492" s="1"/>
      <c r="N492" s="9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96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2:45" ht="15.75">
      <c r="B493" s="82"/>
      <c r="C493" s="82"/>
      <c r="D493" s="82"/>
      <c r="E493" s="82"/>
      <c r="F493" s="82"/>
      <c r="G493" s="82"/>
      <c r="H493" s="82"/>
      <c r="I493" s="82"/>
      <c r="J493" s="1"/>
      <c r="K493" s="1"/>
      <c r="L493" s="1"/>
      <c r="M493" s="1"/>
      <c r="N493" s="9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96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2:45" ht="15.75">
      <c r="B494" s="82"/>
      <c r="C494" s="82"/>
      <c r="D494" s="82"/>
      <c r="E494" s="82"/>
      <c r="F494" s="82"/>
      <c r="G494" s="82"/>
      <c r="H494" s="82"/>
      <c r="I494" s="82"/>
      <c r="J494" s="1"/>
      <c r="K494" s="1"/>
      <c r="L494" s="1"/>
      <c r="M494" s="1"/>
      <c r="N494" s="9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96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2:45" ht="15.75">
      <c r="B495" s="82"/>
      <c r="C495" s="82"/>
      <c r="D495" s="82"/>
      <c r="E495" s="82"/>
      <c r="F495" s="82"/>
      <c r="G495" s="82"/>
      <c r="H495" s="82"/>
      <c r="I495" s="82"/>
      <c r="J495" s="1"/>
      <c r="K495" s="1"/>
      <c r="L495" s="1"/>
      <c r="M495" s="1"/>
      <c r="N495" s="9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96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2:45" ht="15.75">
      <c r="B496" s="82"/>
      <c r="C496" s="82"/>
      <c r="D496" s="82"/>
      <c r="E496" s="82"/>
      <c r="F496" s="82"/>
      <c r="G496" s="82"/>
      <c r="H496" s="82"/>
      <c r="I496" s="82"/>
      <c r="J496" s="1"/>
      <c r="K496" s="1"/>
      <c r="L496" s="1"/>
      <c r="M496" s="1"/>
      <c r="N496" s="9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96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2:45" ht="15.75">
      <c r="B497" s="82"/>
      <c r="C497" s="82"/>
      <c r="D497" s="82"/>
      <c r="E497" s="82"/>
      <c r="F497" s="82"/>
      <c r="G497" s="82"/>
      <c r="H497" s="82"/>
      <c r="I497" s="82"/>
      <c r="J497" s="1"/>
      <c r="K497" s="1"/>
      <c r="L497" s="1"/>
      <c r="M497" s="1"/>
      <c r="N497" s="9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96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2:45" ht="15.75">
      <c r="B498" s="82"/>
      <c r="C498" s="82"/>
      <c r="D498" s="82"/>
      <c r="E498" s="82"/>
      <c r="F498" s="82"/>
      <c r="G498" s="82"/>
      <c r="H498" s="82"/>
      <c r="I498" s="82"/>
      <c r="J498" s="1"/>
      <c r="K498" s="1"/>
      <c r="L498" s="1"/>
      <c r="M498" s="1"/>
      <c r="N498" s="9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96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2:45" ht="15.75">
      <c r="B499" s="82"/>
      <c r="C499" s="82"/>
      <c r="D499" s="82"/>
      <c r="E499" s="82"/>
      <c r="F499" s="82"/>
      <c r="G499" s="82"/>
      <c r="H499" s="82"/>
      <c r="I499" s="82"/>
      <c r="J499" s="1"/>
      <c r="K499" s="1"/>
      <c r="L499" s="1"/>
      <c r="M499" s="1"/>
      <c r="N499" s="9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96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2:45" ht="15.75">
      <c r="B500" s="82"/>
      <c r="C500" s="82"/>
      <c r="D500" s="82"/>
      <c r="E500" s="82"/>
      <c r="F500" s="82"/>
      <c r="G500" s="82"/>
      <c r="H500" s="82"/>
      <c r="I500" s="82"/>
      <c r="J500" s="1"/>
      <c r="K500" s="1"/>
      <c r="L500" s="1"/>
      <c r="M500" s="1"/>
      <c r="N500" s="9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96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2:45" ht="15.75">
      <c r="B501" s="82"/>
      <c r="C501" s="82"/>
      <c r="D501" s="82"/>
      <c r="E501" s="82"/>
      <c r="F501" s="82"/>
      <c r="G501" s="82"/>
      <c r="H501" s="82"/>
      <c r="I501" s="82"/>
      <c r="J501" s="1"/>
      <c r="K501" s="1"/>
      <c r="L501" s="1"/>
      <c r="M501" s="1"/>
      <c r="N501" s="9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96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2:45" ht="15.75">
      <c r="B502" s="82"/>
      <c r="C502" s="82"/>
      <c r="D502" s="82"/>
      <c r="E502" s="82"/>
      <c r="F502" s="82"/>
      <c r="G502" s="82"/>
      <c r="H502" s="82"/>
      <c r="I502" s="82"/>
      <c r="J502" s="1"/>
      <c r="K502" s="1"/>
      <c r="L502" s="1"/>
      <c r="M502" s="1"/>
      <c r="N502" s="9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96"/>
      <c r="AA502" s="1"/>
      <c r="AB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2:45" ht="15.75">
      <c r="B503" s="82"/>
      <c r="C503" s="82"/>
      <c r="D503" s="82"/>
      <c r="E503" s="82"/>
      <c r="F503" s="82"/>
      <c r="G503" s="82"/>
      <c r="H503" s="82"/>
      <c r="I503" s="82"/>
      <c r="J503" s="1"/>
      <c r="K503" s="1"/>
      <c r="L503" s="1"/>
      <c r="M503" s="1"/>
      <c r="N503" s="9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96"/>
      <c r="AA503" s="1"/>
      <c r="AB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2:45" ht="15.75">
      <c r="B504" s="82"/>
      <c r="C504" s="82"/>
      <c r="D504" s="82"/>
      <c r="E504" s="82"/>
      <c r="F504" s="82"/>
      <c r="G504" s="82"/>
      <c r="H504" s="82"/>
      <c r="I504" s="82"/>
      <c r="J504" s="1"/>
      <c r="K504" s="1"/>
      <c r="L504" s="1"/>
      <c r="M504" s="1"/>
      <c r="N504" s="9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96"/>
      <c r="AA504" s="1"/>
      <c r="AB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2:45" ht="15.75">
      <c r="B505" s="82"/>
      <c r="C505" s="82"/>
      <c r="D505" s="82"/>
      <c r="E505" s="82"/>
      <c r="F505" s="82"/>
      <c r="G505" s="82"/>
      <c r="H505" s="82"/>
      <c r="I505" s="82"/>
      <c r="J505" s="1"/>
      <c r="K505" s="1"/>
      <c r="L505" s="1"/>
      <c r="M505" s="1"/>
      <c r="N505" s="9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96"/>
      <c r="AA505" s="1"/>
      <c r="AB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2:45" ht="15.75">
      <c r="B506" s="82"/>
      <c r="C506" s="82"/>
      <c r="D506" s="82"/>
      <c r="E506" s="82"/>
      <c r="F506" s="82"/>
      <c r="G506" s="82"/>
      <c r="H506" s="82"/>
      <c r="I506" s="82"/>
      <c r="J506" s="1"/>
      <c r="K506" s="1"/>
      <c r="L506" s="1"/>
      <c r="M506" s="1"/>
      <c r="N506" s="9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96"/>
      <c r="AA506" s="1"/>
      <c r="AB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2:45" ht="15.75">
      <c r="B507" s="82"/>
      <c r="C507" s="82"/>
      <c r="D507" s="82"/>
      <c r="E507" s="82"/>
      <c r="F507" s="82"/>
      <c r="G507" s="82"/>
      <c r="H507" s="82"/>
      <c r="I507" s="82"/>
      <c r="J507" s="1"/>
      <c r="K507" s="1"/>
      <c r="L507" s="1"/>
      <c r="M507" s="1"/>
      <c r="N507" s="9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96"/>
      <c r="AA507" s="1"/>
      <c r="AB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2:45" ht="15.75">
      <c r="B508" s="82"/>
      <c r="C508" s="82"/>
      <c r="D508" s="82"/>
      <c r="E508" s="82"/>
      <c r="F508" s="82"/>
      <c r="G508" s="82"/>
      <c r="H508" s="82"/>
      <c r="I508" s="82"/>
      <c r="J508" s="1"/>
      <c r="K508" s="1"/>
      <c r="L508" s="1"/>
      <c r="M508" s="1"/>
      <c r="N508" s="9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96"/>
      <c r="AA508" s="1"/>
      <c r="AB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2:45" ht="15.75">
      <c r="B509" s="82"/>
      <c r="C509" s="82"/>
      <c r="D509" s="82"/>
      <c r="E509" s="82"/>
      <c r="F509" s="82"/>
      <c r="G509" s="82"/>
      <c r="H509" s="82"/>
      <c r="I509" s="82"/>
      <c r="J509" s="1"/>
      <c r="K509" s="1"/>
      <c r="L509" s="1"/>
      <c r="M509" s="1"/>
      <c r="N509" s="9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96"/>
      <c r="AA509" s="1"/>
      <c r="AB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2:45" ht="15.75">
      <c r="B510" s="82"/>
      <c r="C510" s="82"/>
      <c r="D510" s="82"/>
      <c r="E510" s="82"/>
      <c r="F510" s="82"/>
      <c r="G510" s="82"/>
      <c r="H510" s="82"/>
      <c r="I510" s="82"/>
      <c r="J510" s="1"/>
      <c r="K510" s="1"/>
      <c r="L510" s="1"/>
      <c r="M510" s="1"/>
      <c r="N510" s="9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96"/>
      <c r="AA510" s="1"/>
      <c r="AB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2:45" ht="15.75">
      <c r="B511" s="82"/>
      <c r="C511" s="82"/>
      <c r="D511" s="82"/>
      <c r="E511" s="82"/>
      <c r="F511" s="82"/>
      <c r="G511" s="82"/>
      <c r="H511" s="82"/>
      <c r="I511" s="82"/>
      <c r="J511" s="1"/>
      <c r="K511" s="1"/>
      <c r="L511" s="1"/>
      <c r="M511" s="1"/>
      <c r="N511" s="9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96"/>
      <c r="AA511" s="1"/>
      <c r="AB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2:45" ht="15.75">
      <c r="B512" s="82"/>
      <c r="C512" s="82"/>
      <c r="D512" s="82"/>
      <c r="E512" s="82"/>
      <c r="F512" s="82"/>
      <c r="G512" s="82"/>
      <c r="H512" s="82"/>
      <c r="I512" s="82"/>
      <c r="J512" s="1"/>
      <c r="K512" s="1"/>
      <c r="L512" s="1"/>
      <c r="M512" s="1"/>
      <c r="N512" s="9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96"/>
      <c r="AA512" s="1"/>
      <c r="AB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2:45" ht="15.75">
      <c r="B513" s="82"/>
      <c r="C513" s="82"/>
      <c r="D513" s="82"/>
      <c r="E513" s="82"/>
      <c r="F513" s="82"/>
      <c r="G513" s="82"/>
      <c r="H513" s="82"/>
      <c r="I513" s="82"/>
      <c r="J513" s="1"/>
      <c r="K513" s="1"/>
      <c r="L513" s="1"/>
      <c r="M513" s="1"/>
      <c r="N513" s="9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96"/>
      <c r="AA513" s="1"/>
      <c r="AB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2:45" ht="15.75">
      <c r="B514" s="82"/>
      <c r="C514" s="82"/>
      <c r="D514" s="82"/>
      <c r="E514" s="82"/>
      <c r="F514" s="82"/>
      <c r="G514" s="82"/>
      <c r="H514" s="82"/>
      <c r="I514" s="82"/>
      <c r="J514" s="1"/>
      <c r="K514" s="1"/>
      <c r="L514" s="1"/>
      <c r="M514" s="1"/>
      <c r="N514" s="9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96"/>
      <c r="AA514" s="1"/>
      <c r="AB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2:45" ht="15.75">
      <c r="B515" s="82"/>
      <c r="C515" s="82"/>
      <c r="D515" s="82"/>
      <c r="E515" s="82"/>
      <c r="F515" s="82"/>
      <c r="G515" s="82"/>
      <c r="H515" s="82"/>
      <c r="I515" s="82"/>
      <c r="J515" s="1"/>
      <c r="K515" s="1"/>
      <c r="L515" s="1"/>
      <c r="M515" s="1"/>
      <c r="N515" s="9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96"/>
      <c r="AA515" s="1"/>
      <c r="AB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2:45" ht="15.75">
      <c r="B516" s="82"/>
      <c r="C516" s="82"/>
      <c r="D516" s="82"/>
      <c r="E516" s="82"/>
      <c r="F516" s="82"/>
      <c r="G516" s="82"/>
      <c r="H516" s="82"/>
      <c r="I516" s="82"/>
      <c r="J516" s="1"/>
      <c r="K516" s="1"/>
      <c r="L516" s="1"/>
      <c r="M516" s="1"/>
      <c r="N516" s="9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96"/>
      <c r="AA516" s="1"/>
      <c r="AB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2:45" ht="15.75">
      <c r="B517" s="82"/>
      <c r="C517" s="82"/>
      <c r="D517" s="82"/>
      <c r="E517" s="82"/>
      <c r="F517" s="82"/>
      <c r="G517" s="82"/>
      <c r="H517" s="82"/>
      <c r="I517" s="82"/>
      <c r="J517" s="1"/>
      <c r="K517" s="1"/>
      <c r="L517" s="1"/>
      <c r="M517" s="1"/>
      <c r="N517" s="9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96"/>
      <c r="AA517" s="1"/>
      <c r="AB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2:45" ht="15.75">
      <c r="B518" s="82"/>
      <c r="C518" s="82"/>
      <c r="D518" s="82"/>
      <c r="E518" s="82"/>
      <c r="F518" s="82"/>
      <c r="G518" s="82"/>
      <c r="H518" s="82"/>
      <c r="I518" s="82"/>
      <c r="J518" s="1"/>
      <c r="K518" s="1"/>
      <c r="L518" s="1"/>
      <c r="M518" s="1"/>
      <c r="N518" s="9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96"/>
      <c r="AA518" s="1"/>
      <c r="AB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2:45" ht="15.75">
      <c r="B519" s="82"/>
      <c r="C519" s="82"/>
      <c r="D519" s="82"/>
      <c r="E519" s="82"/>
      <c r="F519" s="82"/>
      <c r="G519" s="82"/>
      <c r="H519" s="82"/>
      <c r="I519" s="82"/>
      <c r="J519" s="1"/>
      <c r="K519" s="1"/>
      <c r="L519" s="1"/>
      <c r="M519" s="1"/>
      <c r="N519" s="9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96"/>
      <c r="AA519" s="1"/>
      <c r="AB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2:45" ht="15.75">
      <c r="B520" s="82"/>
      <c r="C520" s="82"/>
      <c r="D520" s="82"/>
      <c r="E520" s="82"/>
      <c r="F520" s="82"/>
      <c r="G520" s="82"/>
      <c r="H520" s="82"/>
      <c r="I520" s="82"/>
      <c r="J520" s="1"/>
      <c r="K520" s="1"/>
      <c r="L520" s="1"/>
      <c r="M520" s="1"/>
      <c r="N520" s="9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96"/>
      <c r="AA520" s="1"/>
      <c r="AB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2:45" ht="15.75">
      <c r="B521" s="82"/>
      <c r="C521" s="82"/>
      <c r="D521" s="82"/>
      <c r="E521" s="82"/>
      <c r="F521" s="82"/>
      <c r="G521" s="82"/>
      <c r="H521" s="82"/>
      <c r="I521" s="82"/>
      <c r="J521" s="1"/>
      <c r="K521" s="1"/>
      <c r="L521" s="1"/>
      <c r="M521" s="1"/>
      <c r="N521" s="9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96"/>
      <c r="AA521" s="1"/>
      <c r="AB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2:45" ht="15.75">
      <c r="B522" s="82"/>
      <c r="C522" s="82"/>
      <c r="D522" s="82"/>
      <c r="E522" s="82"/>
      <c r="F522" s="82"/>
      <c r="G522" s="82"/>
      <c r="H522" s="82"/>
      <c r="I522" s="82"/>
      <c r="J522" s="1"/>
      <c r="K522" s="1"/>
      <c r="L522" s="1"/>
      <c r="M522" s="1"/>
      <c r="N522" s="9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96"/>
      <c r="AA522" s="1"/>
      <c r="AB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2:45" ht="15.75">
      <c r="B523" s="82"/>
      <c r="C523" s="82"/>
      <c r="D523" s="82"/>
      <c r="E523" s="82"/>
      <c r="F523" s="82"/>
      <c r="G523" s="82"/>
      <c r="H523" s="82"/>
      <c r="I523" s="82"/>
      <c r="J523" s="1"/>
      <c r="K523" s="1"/>
      <c r="L523" s="1"/>
      <c r="M523" s="1"/>
      <c r="N523" s="9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96"/>
      <c r="AA523" s="1"/>
      <c r="AB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</sheetData>
  <mergeCells count="122">
    <mergeCell ref="J138:K138"/>
    <mergeCell ref="J145:K145"/>
    <mergeCell ref="J159:K159"/>
    <mergeCell ref="S117:T117"/>
    <mergeCell ref="S124:T124"/>
    <mergeCell ref="Y117:Z117"/>
    <mergeCell ref="Y124:Z124"/>
    <mergeCell ref="S103:T103"/>
    <mergeCell ref="S110:T110"/>
    <mergeCell ref="Y103:Z103"/>
    <mergeCell ref="S145:T145"/>
    <mergeCell ref="Y145:Z145"/>
    <mergeCell ref="S131:T131"/>
    <mergeCell ref="S138:T138"/>
    <mergeCell ref="Y131:Z131"/>
    <mergeCell ref="Y138:Z138"/>
    <mergeCell ref="M124:N124"/>
    <mergeCell ref="M131:N131"/>
    <mergeCell ref="M138:N138"/>
    <mergeCell ref="M145:N145"/>
    <mergeCell ref="J152:K152"/>
    <mergeCell ref="S19:T19"/>
    <mergeCell ref="J103:K103"/>
    <mergeCell ref="J110:K110"/>
    <mergeCell ref="J117:K117"/>
    <mergeCell ref="J124:K124"/>
    <mergeCell ref="M152:N152"/>
    <mergeCell ref="S159:T159"/>
    <mergeCell ref="S166:T166"/>
    <mergeCell ref="Y159:Z159"/>
    <mergeCell ref="Y166:Z166"/>
    <mergeCell ref="P159:Q159"/>
    <mergeCell ref="P166:Q166"/>
    <mergeCell ref="P103:Q103"/>
    <mergeCell ref="P110:Q110"/>
    <mergeCell ref="P117:Q117"/>
    <mergeCell ref="P124:Q124"/>
    <mergeCell ref="P131:Q131"/>
    <mergeCell ref="P138:Q138"/>
    <mergeCell ref="P145:Q145"/>
    <mergeCell ref="Y110:Z110"/>
    <mergeCell ref="J166:K166"/>
    <mergeCell ref="J131:K131"/>
    <mergeCell ref="M5:N5"/>
    <mergeCell ref="P5:Q5"/>
    <mergeCell ref="S5:T5"/>
    <mergeCell ref="P40:Q40"/>
    <mergeCell ref="P47:Q47"/>
    <mergeCell ref="Y5:Z5"/>
    <mergeCell ref="Y89:Z89"/>
    <mergeCell ref="Y96:Z96"/>
    <mergeCell ref="Y54:Z54"/>
    <mergeCell ref="Y61:Z61"/>
    <mergeCell ref="Y68:Z68"/>
    <mergeCell ref="Y75:Z75"/>
    <mergeCell ref="Y82:Z82"/>
    <mergeCell ref="S61:T61"/>
    <mergeCell ref="S75:T75"/>
    <mergeCell ref="S82:T82"/>
    <mergeCell ref="S89:T89"/>
    <mergeCell ref="S96:T96"/>
    <mergeCell ref="Y12:Z12"/>
    <mergeCell ref="Y19:Z19"/>
    <mergeCell ref="Y33:Z33"/>
    <mergeCell ref="Y40:Z40"/>
    <mergeCell ref="Y47:Z47"/>
    <mergeCell ref="S12:T12"/>
    <mergeCell ref="J89:K89"/>
    <mergeCell ref="J54:K54"/>
    <mergeCell ref="J61:K61"/>
    <mergeCell ref="J68:K68"/>
    <mergeCell ref="J75:K75"/>
    <mergeCell ref="J82:K82"/>
    <mergeCell ref="M96:N96"/>
    <mergeCell ref="M61:N61"/>
    <mergeCell ref="M68:N68"/>
    <mergeCell ref="M75:N75"/>
    <mergeCell ref="M82:N82"/>
    <mergeCell ref="M89:N89"/>
    <mergeCell ref="J96:K96"/>
    <mergeCell ref="A1:I1"/>
    <mergeCell ref="A3:AC3"/>
    <mergeCell ref="M12:N12"/>
    <mergeCell ref="M19:N19"/>
    <mergeCell ref="M26:N26"/>
    <mergeCell ref="M33:N33"/>
    <mergeCell ref="M40:N40"/>
    <mergeCell ref="M47:N47"/>
    <mergeCell ref="M54:N54"/>
    <mergeCell ref="J12:K12"/>
    <mergeCell ref="S33:T33"/>
    <mergeCell ref="S40:T40"/>
    <mergeCell ref="S47:T47"/>
    <mergeCell ref="P12:Q12"/>
    <mergeCell ref="P19:Q19"/>
    <mergeCell ref="P26:Q26"/>
    <mergeCell ref="P33:Q33"/>
    <mergeCell ref="P54:Q54"/>
    <mergeCell ref="J19:K19"/>
    <mergeCell ref="J26:K26"/>
    <mergeCell ref="J33:K33"/>
    <mergeCell ref="J40:K40"/>
    <mergeCell ref="J47:K47"/>
    <mergeCell ref="J5:K5"/>
    <mergeCell ref="P152:Q152"/>
    <mergeCell ref="S152:T152"/>
    <mergeCell ref="Y152:Z152"/>
    <mergeCell ref="M159:N159"/>
    <mergeCell ref="M166:N166"/>
    <mergeCell ref="S26:T26"/>
    <mergeCell ref="Y26:Z26"/>
    <mergeCell ref="S54:T54"/>
    <mergeCell ref="P68:Q68"/>
    <mergeCell ref="S68:T68"/>
    <mergeCell ref="P89:Q89"/>
    <mergeCell ref="M103:N103"/>
    <mergeCell ref="M110:N110"/>
    <mergeCell ref="M117:N117"/>
    <mergeCell ref="P61:Q61"/>
    <mergeCell ref="P75:Q75"/>
    <mergeCell ref="P82:Q82"/>
    <mergeCell ref="P96:Q96"/>
  </mergeCells>
  <phoneticPr fontId="22" type="noConversion"/>
  <printOptions horizontalCentered="1"/>
  <pageMargins left="0" right="0" top="0" bottom="0" header="0.31496062992125984" footer="0.31496062992125984"/>
  <pageSetup paperSize="9" scale="50" orientation="portrait" r:id="rId1"/>
  <rowBreaks count="2" manualBreakCount="2">
    <brk id="53" max="26" man="1"/>
    <brk id="8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6"/>
  <sheetViews>
    <sheetView tabSelected="1" zoomScale="90" zoomScaleNormal="90" workbookViewId="0">
      <pane ySplit="4" topLeftCell="A21" activePane="bottomLeft" state="frozen"/>
      <selection pane="bottomLeft" activeCell="H30" sqref="H30"/>
    </sheetView>
  </sheetViews>
  <sheetFormatPr defaultColWidth="11.25" defaultRowHeight="15" customHeight="1"/>
  <cols>
    <col min="1" max="1" width="7.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385" t="s">
        <v>518</v>
      </c>
      <c r="B1" s="386"/>
      <c r="C1" s="386"/>
      <c r="D1" s="386"/>
      <c r="E1" s="387" t="s">
        <v>103</v>
      </c>
      <c r="F1" s="387"/>
      <c r="G1" s="387" t="s">
        <v>519</v>
      </c>
      <c r="H1" s="387"/>
      <c r="I1" s="386" t="s">
        <v>100</v>
      </c>
      <c r="J1" s="386"/>
      <c r="K1" s="386" t="s">
        <v>104</v>
      </c>
      <c r="L1" s="386"/>
      <c r="M1" s="386" t="s">
        <v>95</v>
      </c>
      <c r="N1" s="386"/>
      <c r="O1" s="386" t="s">
        <v>0</v>
      </c>
      <c r="P1" s="399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391" t="s">
        <v>96</v>
      </c>
      <c r="B3" s="393" t="s">
        <v>97</v>
      </c>
      <c r="C3" s="393" t="s">
        <v>67</v>
      </c>
      <c r="D3" s="395" t="s">
        <v>73</v>
      </c>
      <c r="E3" s="393" t="s">
        <v>68</v>
      </c>
      <c r="F3" s="397" t="s">
        <v>74</v>
      </c>
      <c r="G3" s="393" t="s">
        <v>69</v>
      </c>
      <c r="H3" s="397" t="s">
        <v>75</v>
      </c>
      <c r="I3" s="393" t="s">
        <v>70</v>
      </c>
      <c r="J3" s="397" t="s">
        <v>76</v>
      </c>
      <c r="K3" s="393" t="s">
        <v>71</v>
      </c>
      <c r="L3" s="397" t="s">
        <v>77</v>
      </c>
      <c r="M3" s="393" t="s">
        <v>72</v>
      </c>
      <c r="N3" s="397" t="s">
        <v>78</v>
      </c>
      <c r="O3" s="393" t="s">
        <v>98</v>
      </c>
      <c r="P3" s="393" t="s">
        <v>99</v>
      </c>
      <c r="Q3" s="388" t="s">
        <v>94</v>
      </c>
      <c r="R3" s="389"/>
      <c r="S3" s="389"/>
      <c r="T3" s="389"/>
      <c r="U3" s="389"/>
      <c r="V3" s="389"/>
      <c r="W3" s="390"/>
    </row>
    <row r="4" spans="1:23" ht="15.75" customHeight="1" thickBot="1">
      <c r="A4" s="392"/>
      <c r="B4" s="394"/>
      <c r="C4" s="394"/>
      <c r="D4" s="396"/>
      <c r="E4" s="394"/>
      <c r="F4" s="398"/>
      <c r="G4" s="394"/>
      <c r="H4" s="398"/>
      <c r="I4" s="394"/>
      <c r="J4" s="398"/>
      <c r="K4" s="394"/>
      <c r="L4" s="398"/>
      <c r="M4" s="394"/>
      <c r="N4" s="398"/>
      <c r="O4" s="394"/>
      <c r="P4" s="394"/>
      <c r="Q4" s="135" t="s">
        <v>79</v>
      </c>
      <c r="R4" s="136" t="s">
        <v>80</v>
      </c>
      <c r="S4" s="136" t="s">
        <v>81</v>
      </c>
      <c r="T4" s="136" t="s">
        <v>82</v>
      </c>
      <c r="U4" s="136" t="s">
        <v>83</v>
      </c>
      <c r="V4" s="136" t="s">
        <v>84</v>
      </c>
      <c r="W4" s="137" t="s">
        <v>85</v>
      </c>
    </row>
    <row r="5" spans="1:23" ht="15.75" customHeight="1" thickBot="1">
      <c r="A5" s="194">
        <v>45901</v>
      </c>
      <c r="B5" s="50" t="s">
        <v>268</v>
      </c>
      <c r="C5" s="50" t="s">
        <v>158</v>
      </c>
      <c r="D5" s="193" t="s">
        <v>376</v>
      </c>
      <c r="E5" s="50" t="s">
        <v>269</v>
      </c>
      <c r="F5" s="67" t="s">
        <v>378</v>
      </c>
      <c r="G5" s="50" t="s">
        <v>213</v>
      </c>
      <c r="H5" s="67" t="s">
        <v>379</v>
      </c>
      <c r="I5" s="50" t="s">
        <v>215</v>
      </c>
      <c r="J5" s="67" t="s">
        <v>380</v>
      </c>
      <c r="K5" s="50" t="s">
        <v>1</v>
      </c>
      <c r="L5" s="67" t="s">
        <v>375</v>
      </c>
      <c r="M5" s="50" t="s">
        <v>270</v>
      </c>
      <c r="N5" s="67" t="s">
        <v>381</v>
      </c>
      <c r="O5" s="50" t="s">
        <v>112</v>
      </c>
      <c r="P5" s="84">
        <v>0</v>
      </c>
      <c r="Q5" s="298">
        <f>'非偏鄉國中(葷)'!AT5</f>
        <v>5.4</v>
      </c>
      <c r="R5" s="298">
        <f>'非偏鄉國中(葷)'!AU5</f>
        <v>2.4</v>
      </c>
      <c r="S5" s="298">
        <f>'非偏鄉國中(葷)'!AV5</f>
        <v>2.6</v>
      </c>
      <c r="T5" s="298">
        <f>'非偏鄉國中(葷)'!AW5</f>
        <v>2.5</v>
      </c>
      <c r="U5" s="298">
        <f>'非偏鄉國中(葷)'!AX5</f>
        <v>0</v>
      </c>
      <c r="V5" s="298">
        <f>'非偏鄉國中(葷)'!AY5</f>
        <v>0</v>
      </c>
      <c r="W5" s="298">
        <f>'非偏鄉國中(葷)'!AZ5</f>
        <v>733.8</v>
      </c>
    </row>
    <row r="6" spans="1:23" ht="18.75" customHeight="1">
      <c r="A6" s="301">
        <v>45902</v>
      </c>
      <c r="B6" s="64" t="str">
        <f>'非偏鄉國中(葷)'!AE12</f>
        <v>A2</v>
      </c>
      <c r="C6" s="64" t="str">
        <f>'非偏鄉國中(葷)'!AF12</f>
        <v>糙米飯</v>
      </c>
      <c r="D6" s="68" t="str">
        <f>'非偏鄉國中(葷)'!AG12</f>
        <v xml:space="preserve">米 糙米    </v>
      </c>
      <c r="E6" s="64" t="str">
        <f>'非偏鄉國中(葷)'!AH12</f>
        <v>紅燒雞翅</v>
      </c>
      <c r="F6" s="68" t="str">
        <f>'非偏鄉國中(葷)'!AI12</f>
        <v xml:space="preserve">三節翅 滷包    </v>
      </c>
      <c r="G6" s="64" t="str">
        <f>'非偏鄉國中(葷)'!AJ12</f>
        <v>泡菜豆腐</v>
      </c>
      <c r="H6" s="68" t="str">
        <f>'非偏鄉國中(葷)'!AK12</f>
        <v xml:space="preserve">豆腐 甘藍 韓式泡菜   </v>
      </c>
      <c r="I6" s="64" t="str">
        <f>'非偏鄉國中(葷)'!AL12</f>
        <v>時瓜魚干</v>
      </c>
      <c r="J6" s="68" t="str">
        <f>'非偏鄉國中(葷)'!AM12</f>
        <v xml:space="preserve">時瓜 胡蘿蔔 小魚干 大蒜  </v>
      </c>
      <c r="K6" s="64" t="str">
        <f>'非偏鄉國中(葷)'!AN12</f>
        <v>時蔬</v>
      </c>
      <c r="L6" s="68" t="str">
        <f>'非偏鄉國中(葷)'!AO12</f>
        <v xml:space="preserve">時蔬 大蒜    </v>
      </c>
      <c r="M6" s="64" t="str">
        <f>'非偏鄉國中(葷)'!AP12</f>
        <v>蘿蔔湯</v>
      </c>
      <c r="N6" s="68" t="str">
        <f>'非偏鄉國中(葷)'!AQ12</f>
        <v xml:space="preserve">白蘿蔔 大骨 薑   </v>
      </c>
      <c r="O6" s="64" t="str">
        <f>'非偏鄉國中(葷)'!AR12</f>
        <v>點心</v>
      </c>
      <c r="P6" s="85">
        <f>'非偏鄉國中(葷)'!AS12</f>
        <v>0</v>
      </c>
      <c r="Q6" s="298">
        <f>'非偏鄉國中(葷)'!AT12</f>
        <v>5</v>
      </c>
      <c r="R6" s="160">
        <f>'非偏鄉國中(葷)'!AU12</f>
        <v>2.6</v>
      </c>
      <c r="S6" s="160">
        <f>'非偏鄉國中(葷)'!AV12</f>
        <v>2.1</v>
      </c>
      <c r="T6" s="160">
        <f>'非偏鄉國中(葷)'!AW12</f>
        <v>2.4</v>
      </c>
      <c r="U6" s="160">
        <f>'非偏鄉國中(葷)'!AX12</f>
        <v>0</v>
      </c>
      <c r="V6" s="160">
        <f>'非偏鄉國中(葷)'!AY12</f>
        <v>0</v>
      </c>
      <c r="W6" s="160">
        <f>'非偏鄉國中(葷)'!AZ12</f>
        <v>706.4</v>
      </c>
    </row>
    <row r="7" spans="1:23" ht="18.75" customHeight="1">
      <c r="A7" s="301">
        <v>45903</v>
      </c>
      <c r="B7" s="64" t="str">
        <f>'非偏鄉國中(葷)'!AE19</f>
        <v>A3</v>
      </c>
      <c r="C7" s="64" t="str">
        <f>'非偏鄉國中(葷)'!AF19</f>
        <v>西式特餐</v>
      </c>
      <c r="D7" s="68" t="str">
        <f>'非偏鄉國中(葷)'!AG19</f>
        <v xml:space="preserve">通心粉     </v>
      </c>
      <c r="E7" s="64" t="str">
        <f>'非偏鄉國中(葷)'!AH19</f>
        <v>西西里肉醬</v>
      </c>
      <c r="F7" s="68" t="str">
        <f>'非偏鄉國中(葷)'!AI19</f>
        <v xml:space="preserve">豬絞肉 洋蔥 蕃茄 蕃茄醬 義大利香料 </v>
      </c>
      <c r="G7" s="64" t="str">
        <f>'非偏鄉國中(葷)'!AJ19</f>
        <v>炸薯條</v>
      </c>
      <c r="H7" s="68" t="str">
        <f>'非偏鄉國中(葷)'!AK19</f>
        <v xml:space="preserve">薯條     </v>
      </c>
      <c r="I7" s="64" t="str">
        <f>'非偏鄉國中(葷)'!AL19</f>
        <v>奶香玉米白菜</v>
      </c>
      <c r="J7" s="68" t="str">
        <f>'非偏鄉國中(葷)'!AM19</f>
        <v xml:space="preserve">大白菜 玉米粒 豬後腿肉 奶油 大蒜 </v>
      </c>
      <c r="K7" s="64" t="str">
        <f>'非偏鄉國中(葷)'!AN19</f>
        <v>時蔬</v>
      </c>
      <c r="L7" s="68" t="str">
        <f>'非偏鄉國中(葷)'!AO19</f>
        <v xml:space="preserve">時蔬 大蒜    </v>
      </c>
      <c r="M7" s="64" t="str">
        <f>'非偏鄉國中(葷)'!AP19</f>
        <v>花椰濃湯</v>
      </c>
      <c r="N7" s="68" t="str">
        <f>'非偏鄉國中(葷)'!AQ19</f>
        <v xml:space="preserve">冷凍花椰菜 蘑菇罐頭 紅蘿蔔 雞蛋 玉米濃湯調理包 </v>
      </c>
      <c r="O7" s="64" t="str">
        <f>'非偏鄉國中(葷)'!AR19</f>
        <v>點心</v>
      </c>
      <c r="P7" s="85">
        <f>'非偏鄉國中(葷)'!AS19</f>
        <v>0</v>
      </c>
      <c r="Q7" s="299">
        <f>'非偏鄉國中(葷)'!AT19</f>
        <v>3.6</v>
      </c>
      <c r="R7" s="161">
        <f>'非偏鄉國中(葷)'!AU19</f>
        <v>2.6</v>
      </c>
      <c r="S7" s="161">
        <f>'非偏鄉國中(葷)'!AV19</f>
        <v>2.1</v>
      </c>
      <c r="T7" s="161">
        <f>'非偏鄉國中(葷)'!AW19</f>
        <v>2.4</v>
      </c>
      <c r="U7" s="161">
        <f>'非偏鄉國中(葷)'!AX19</f>
        <v>0</v>
      </c>
      <c r="V7" s="161">
        <f>'非偏鄉國中(葷)'!AY19</f>
        <v>0</v>
      </c>
      <c r="W7" s="161">
        <f>'非偏鄉國中(葷)'!AZ19</f>
        <v>609.70000000000005</v>
      </c>
    </row>
    <row r="8" spans="1:23" ht="18.75" customHeight="1">
      <c r="A8" s="301">
        <v>45904</v>
      </c>
      <c r="B8" s="64" t="str">
        <f>'非偏鄉國中(葷)'!AE26</f>
        <v>A4</v>
      </c>
      <c r="C8" s="64" t="str">
        <f>'非偏鄉國中(葷)'!AF26</f>
        <v>糙米飯</v>
      </c>
      <c r="D8" s="68" t="str">
        <f>'非偏鄉國中(葷)'!AG26</f>
        <v xml:space="preserve">米 糙米    </v>
      </c>
      <c r="E8" s="64" t="str">
        <f>'非偏鄉國中(葷)'!AH26</f>
        <v>沙茶海陸</v>
      </c>
      <c r="F8" s="68" t="str">
        <f>'非偏鄉國中(葷)'!AI26</f>
        <v xml:space="preserve">魷魚圈 豬後腿肉 筍片 胡蘿蔔 沙茶醬 </v>
      </c>
      <c r="G8" s="64" t="str">
        <f>'非偏鄉國中(葷)'!AJ26</f>
        <v>紅仁炒蛋</v>
      </c>
      <c r="H8" s="68" t="str">
        <f>'非偏鄉國中(葷)'!AK26</f>
        <v xml:space="preserve">雞蛋 胡蘿蔔 大蒜   </v>
      </c>
      <c r="I8" s="64" t="str">
        <f>'非偏鄉國中(葷)'!AL26</f>
        <v>滷味雙拼</v>
      </c>
      <c r="J8" s="191" t="s">
        <v>526</v>
      </c>
      <c r="K8" s="64" t="str">
        <f>'非偏鄉國中(葷)'!AN26</f>
        <v>時蔬</v>
      </c>
      <c r="L8" s="68" t="str">
        <f>'非偏鄉國中(葷)'!AO26</f>
        <v xml:space="preserve">時蔬 大蒜    </v>
      </c>
      <c r="M8" s="64" t="str">
        <f>'非偏鄉國中(葷)'!AP26</f>
        <v>綠豆西米露</v>
      </c>
      <c r="N8" s="68" t="str">
        <f>'非偏鄉國中(葷)'!AQ26</f>
        <v xml:space="preserve">西谷米 紅砂糖 綠豆   </v>
      </c>
      <c r="O8" s="64" t="str">
        <f>'非偏鄉國中(葷)'!AR26</f>
        <v>點心</v>
      </c>
      <c r="P8" s="85">
        <f>'非偏鄉國中(葷)'!AS26</f>
        <v>0</v>
      </c>
      <c r="Q8" s="299">
        <f>'非偏鄉國中(葷)'!AT26</f>
        <v>6.3</v>
      </c>
      <c r="R8" s="161">
        <f>'非偏鄉國中(葷)'!AU26</f>
        <v>2.7</v>
      </c>
      <c r="S8" s="161">
        <f>'非偏鄉國中(葷)'!AV26</f>
        <v>2</v>
      </c>
      <c r="T8" s="161">
        <f>'非偏鄉國中(葷)'!AW26</f>
        <v>2.2999999999999998</v>
      </c>
      <c r="U8" s="161">
        <f>'非偏鄉國中(葷)'!AX26</f>
        <v>0</v>
      </c>
      <c r="V8" s="161">
        <f>'非偏鄉國中(葷)'!AY26</f>
        <v>0</v>
      </c>
      <c r="W8" s="161">
        <f>'非偏鄉國中(葷)'!AZ26</f>
        <v>796.9</v>
      </c>
    </row>
    <row r="9" spans="1:23" ht="18.75" customHeight="1" thickBot="1">
      <c r="A9" s="302">
        <v>45905</v>
      </c>
      <c r="B9" s="65" t="str">
        <f>'非偏鄉國中(葷)'!AE33</f>
        <v>A5</v>
      </c>
      <c r="C9" s="65" t="str">
        <f>'非偏鄉國中(葷)'!AF33</f>
        <v>紫米飯</v>
      </c>
      <c r="D9" s="69" t="str">
        <f>'非偏鄉國中(葷)'!AG33</f>
        <v xml:space="preserve">米 黑秈糯米    </v>
      </c>
      <c r="E9" s="65" t="str">
        <f>'非偏鄉國中(葷)'!AH33</f>
        <v>洋芋燒雞</v>
      </c>
      <c r="F9" s="69" t="str">
        <f>'非偏鄉國中(葷)'!AI33</f>
        <v xml:space="preserve">肉雞 馬鈴薯 洋蔥 胡蘿蔔  </v>
      </c>
      <c r="G9" s="65" t="str">
        <f>'非偏鄉國中(葷)'!AJ33</f>
        <v>開陽甘藍</v>
      </c>
      <c r="H9" s="69" t="str">
        <f>'非偏鄉國中(葷)'!AK33</f>
        <v xml:space="preserve">蝦皮 甘藍 胡蘿蔔 大蒜  </v>
      </c>
      <c r="I9" s="65" t="str">
        <f>'非偏鄉國中(葷)'!AL33</f>
        <v>豆包豆芽</v>
      </c>
      <c r="J9" s="69" t="str">
        <f>'非偏鄉國中(葷)'!AM33</f>
        <v xml:space="preserve">豆包 綠豆芽 胡蘿蔔 大蒜  </v>
      </c>
      <c r="K9" s="65" t="str">
        <f>'非偏鄉國中(葷)'!AN33</f>
        <v>時蔬</v>
      </c>
      <c r="L9" s="69" t="str">
        <f>'非偏鄉國中(葷)'!AO33</f>
        <v xml:space="preserve">時蔬 大蒜    </v>
      </c>
      <c r="M9" s="65" t="str">
        <f>'非偏鄉國中(葷)'!AP33</f>
        <v>時蔬湯</v>
      </c>
      <c r="N9" s="69" t="str">
        <f>'非偏鄉國中(葷)'!AQ33</f>
        <v xml:space="preserve">時蔬 薑 大骨   </v>
      </c>
      <c r="O9" s="65" t="str">
        <f>'非偏鄉國中(葷)'!AR33</f>
        <v>點心</v>
      </c>
      <c r="P9" s="86">
        <f>'非偏鄉國中(葷)'!AS33</f>
        <v>0</v>
      </c>
      <c r="Q9" s="300">
        <f>'非偏鄉國中(葷)'!AT33</f>
        <v>5.5</v>
      </c>
      <c r="R9" s="162">
        <f>'非偏鄉國中(葷)'!AU33</f>
        <v>2.7</v>
      </c>
      <c r="S9" s="162">
        <f>'非偏鄉國中(葷)'!AV33</f>
        <v>2.5</v>
      </c>
      <c r="T9" s="162">
        <f>'非偏鄉國中(葷)'!AW33</f>
        <v>2.6</v>
      </c>
      <c r="U9" s="162">
        <f>'非偏鄉國中(葷)'!AX33</f>
        <v>0</v>
      </c>
      <c r="V9" s="162">
        <f>'非偏鄉國中(葷)'!AY33</f>
        <v>0</v>
      </c>
      <c r="W9" s="162">
        <f>'非偏鄉國中(葷)'!AZ33</f>
        <v>763.1</v>
      </c>
    </row>
    <row r="10" spans="1:23" ht="18.75" customHeight="1">
      <c r="A10" s="194">
        <f>A9+3</f>
        <v>45908</v>
      </c>
      <c r="B10" s="50" t="str">
        <f>'非偏鄉國中(葷)'!AE40</f>
        <v>B1</v>
      </c>
      <c r="C10" s="50" t="str">
        <f>'非偏鄉國中(葷)'!AF40</f>
        <v>白米飯</v>
      </c>
      <c r="D10" s="193" t="str">
        <f>'非偏鄉國中(葷)'!AG40</f>
        <v xml:space="preserve">米     </v>
      </c>
      <c r="E10" s="50" t="str">
        <f>'非偏鄉國中(葷)'!AH40</f>
        <v>瓜仔肉</v>
      </c>
      <c r="F10" s="67" t="str">
        <f>'非偏鄉國中(葷)'!AI40</f>
        <v xml:space="preserve">豬絞肉 醃漬花胡瓜 胡蘿蔔 大蒜  </v>
      </c>
      <c r="G10" s="50" t="str">
        <f>'非偏鄉國中(葷)'!AJ40</f>
        <v>關東煮</v>
      </c>
      <c r="H10" s="67" t="str">
        <f>'非偏鄉國中(葷)'!AK40</f>
        <v xml:space="preserve">白蘿蔔 胡蘿蔔 玉米 凍豆腐  </v>
      </c>
      <c r="I10" s="50" t="str">
        <f>'非偏鄉國中(葷)'!AL40</f>
        <v>培根季豆</v>
      </c>
      <c r="J10" s="67" t="str">
        <f>'非偏鄉國中(葷)'!AM40</f>
        <v xml:space="preserve">培根 冷凍菜豆(莢) 大蒜   </v>
      </c>
      <c r="K10" s="50" t="str">
        <f>'非偏鄉國中(葷)'!AN40</f>
        <v>時蔬</v>
      </c>
      <c r="L10" s="67" t="str">
        <f>'非偏鄉國中(葷)'!AO40</f>
        <v xml:space="preserve">時蔬 大蒜    </v>
      </c>
      <c r="M10" s="50" t="str">
        <f>'非偏鄉國中(葷)'!AP40</f>
        <v>金針湯</v>
      </c>
      <c r="N10" s="67" t="str">
        <f>'非偏鄉國中(葷)'!AQ40</f>
        <v xml:space="preserve">金針菜乾 榨菜 薑 大骨  </v>
      </c>
      <c r="O10" s="50" t="str">
        <f>'非偏鄉國中(葷)'!AR40</f>
        <v>點心</v>
      </c>
      <c r="P10" s="84">
        <f>'非偏鄉國中(葷)'!AS40</f>
        <v>0</v>
      </c>
      <c r="Q10" s="160">
        <f>'非偏鄉國中(葷)'!AT40</f>
        <v>5.3</v>
      </c>
      <c r="R10" s="160">
        <f>'非偏鄉國中(葷)'!AU40</f>
        <v>2.5</v>
      </c>
      <c r="S10" s="160">
        <f>'非偏鄉國中(葷)'!AV40</f>
        <v>2</v>
      </c>
      <c r="T10" s="160">
        <f>'非偏鄉國中(葷)'!AW40</f>
        <v>2.2000000000000002</v>
      </c>
      <c r="U10" s="160">
        <f>'非偏鄉國中(葷)'!AX40</f>
        <v>0</v>
      </c>
      <c r="V10" s="160">
        <f>'非偏鄉國中(葷)'!AY40</f>
        <v>0</v>
      </c>
      <c r="W10" s="160">
        <f>'非偏鄉國中(葷)'!AZ40</f>
        <v>705.2</v>
      </c>
    </row>
    <row r="11" spans="1:23" ht="18.75" customHeight="1">
      <c r="A11" s="301">
        <f t="shared" ref="A11:A28" si="0">A10+1</f>
        <v>45909</v>
      </c>
      <c r="B11" s="64" t="str">
        <f>'非偏鄉國中(葷)'!AE47</f>
        <v>B2</v>
      </c>
      <c r="C11" s="64" t="str">
        <f>'非偏鄉國中(葷)'!AF47</f>
        <v>糙米飯</v>
      </c>
      <c r="D11" s="68" t="str">
        <f>'非偏鄉國中(葷)'!AG47</f>
        <v xml:space="preserve">米 糙米    </v>
      </c>
      <c r="E11" s="64" t="str">
        <f>'非偏鄉國中(葷)'!AH47</f>
        <v>壽喜肉片</v>
      </c>
      <c r="F11" s="68" t="str">
        <f>'非偏鄉國中(葷)'!AI47</f>
        <v xml:space="preserve">豬後腿肉 結球白菜 大蒜 芝麻(白)  </v>
      </c>
      <c r="G11" s="64" t="str">
        <f>'非偏鄉國中(葷)'!AJ47</f>
        <v>豆包花椰</v>
      </c>
      <c r="H11" s="68" t="str">
        <f>'非偏鄉國中(葷)'!AK47</f>
        <v xml:space="preserve">冷凍花椰菜 豆包 大蒜   </v>
      </c>
      <c r="I11" s="64" t="str">
        <f>'非偏鄉國中(葷)'!AL47</f>
        <v>三杯鮑菇</v>
      </c>
      <c r="J11" s="68" t="str">
        <f>'非偏鄉國中(葷)'!AM47</f>
        <v xml:space="preserve">杏鮑菇 米血 九層塔 大蒜  </v>
      </c>
      <c r="K11" s="64" t="str">
        <f>'非偏鄉國中(葷)'!AN47</f>
        <v>時蔬</v>
      </c>
      <c r="L11" s="68" t="str">
        <f>'非偏鄉國中(葷)'!AO47</f>
        <v xml:space="preserve">時蔬 大蒜    </v>
      </c>
      <c r="M11" s="64" t="str">
        <f>'非偏鄉國中(葷)'!AP47</f>
        <v>時瓜湯</v>
      </c>
      <c r="N11" s="68" t="str">
        <f>'非偏鄉國中(葷)'!AQ47</f>
        <v xml:space="preserve">時瓜 胡蘿蔔 薑 大骨  </v>
      </c>
      <c r="O11" s="64" t="str">
        <f>'非偏鄉國中(葷)'!AR47</f>
        <v>點心</v>
      </c>
      <c r="P11" s="85">
        <f>'非偏鄉國中(葷)'!AS47</f>
        <v>0</v>
      </c>
      <c r="Q11" s="161">
        <f>'非偏鄉國中(葷)'!AT47</f>
        <v>5.6</v>
      </c>
      <c r="R11" s="161">
        <f>'非偏鄉國中(葷)'!AU47</f>
        <v>2.5</v>
      </c>
      <c r="S11" s="161">
        <f>'非偏鄉國中(葷)'!AV47</f>
        <v>2.2999999999999998</v>
      </c>
      <c r="T11" s="161">
        <f>'非偏鄉國中(葷)'!AW47</f>
        <v>2.4</v>
      </c>
      <c r="U11" s="161">
        <f>'非偏鄉國中(葷)'!AX47</f>
        <v>0</v>
      </c>
      <c r="V11" s="161">
        <f>'非偏鄉國中(葷)'!AY47</f>
        <v>0</v>
      </c>
      <c r="W11" s="161">
        <f>'非偏鄉國中(葷)'!AZ47</f>
        <v>738.8</v>
      </c>
    </row>
    <row r="12" spans="1:23" ht="18.75" customHeight="1">
      <c r="A12" s="301">
        <f t="shared" si="0"/>
        <v>45910</v>
      </c>
      <c r="B12" s="64" t="str">
        <f>'非偏鄉國中(葷)'!AE54</f>
        <v>B3</v>
      </c>
      <c r="C12" s="64" t="str">
        <f>'非偏鄉國中(葷)'!AF54</f>
        <v>米粉特餐</v>
      </c>
      <c r="D12" s="68" t="str">
        <f>'非偏鄉國中(葷)'!AG54</f>
        <v xml:space="preserve">米粉     </v>
      </c>
      <c r="E12" s="64" t="str">
        <f>'非偏鄉國中(葷)'!AH54</f>
        <v>油蔥肉燥</v>
      </c>
      <c r="F12" s="68" t="str">
        <f>'非偏鄉國中(葷)'!AI54</f>
        <v xml:space="preserve">豬絞肉 時蔬 乾香菇 紅蔥頭 大蒜 </v>
      </c>
      <c r="G12" s="64" t="str">
        <f>'非偏鄉國中(葷)'!AJ54</f>
        <v>肉絲南瓜</v>
      </c>
      <c r="H12" s="68" t="str">
        <f>'非偏鄉國中(葷)'!AK54</f>
        <v xml:space="preserve">豬後腿肉 南瓜 胡蘿蔔 大蒜  </v>
      </c>
      <c r="I12" s="64" t="str">
        <f>'非偏鄉國中(葷)'!AL54</f>
        <v>滷蛋</v>
      </c>
      <c r="J12" s="68" t="str">
        <f>'非偏鄉國中(葷)'!AM54</f>
        <v xml:space="preserve">蛋 滷包    </v>
      </c>
      <c r="K12" s="64" t="str">
        <f>'非偏鄉國中(葷)'!AN54</f>
        <v>時蔬</v>
      </c>
      <c r="L12" s="68" t="str">
        <f>'非偏鄉國中(葷)'!AO54</f>
        <v xml:space="preserve">時蔬 大蒜    </v>
      </c>
      <c r="M12" s="64" t="str">
        <f>'非偏鄉國中(葷)'!AP54</f>
        <v>肉羹湯</v>
      </c>
      <c r="N12" s="68" t="str">
        <f>'非偏鄉國中(葷)'!AQ54</f>
        <v xml:space="preserve">雞蛋 脆筍 時蔬 肉羹 乾木耳 </v>
      </c>
      <c r="O12" s="64" t="str">
        <f>'非偏鄉國中(葷)'!AR54</f>
        <v>點心</v>
      </c>
      <c r="P12" s="85">
        <f>'非偏鄉國中(葷)'!AS54</f>
        <v>0</v>
      </c>
      <c r="Q12" s="161">
        <f>'非偏鄉國中(葷)'!AT54</f>
        <v>3.2</v>
      </c>
      <c r="R12" s="161">
        <f>'非偏鄉國中(葷)'!AU54</f>
        <v>3.5</v>
      </c>
      <c r="S12" s="161">
        <f>'非偏鄉國中(葷)'!AV54</f>
        <v>2</v>
      </c>
      <c r="T12" s="161">
        <f>'非偏鄉國中(葷)'!AW54</f>
        <v>2.8</v>
      </c>
      <c r="U12" s="161">
        <f>'非偏鄉國中(葷)'!AX54</f>
        <v>0</v>
      </c>
      <c r="V12" s="161">
        <f>'非偏鄉國中(葷)'!AY54</f>
        <v>0</v>
      </c>
      <c r="W12" s="161">
        <f>'非偏鄉國中(葷)'!AZ54</f>
        <v>664.6</v>
      </c>
    </row>
    <row r="13" spans="1:23" ht="18.75" customHeight="1">
      <c r="A13" s="301">
        <f t="shared" si="0"/>
        <v>45911</v>
      </c>
      <c r="B13" s="64" t="str">
        <f>'非偏鄉國中(葷)'!AE61</f>
        <v>B4</v>
      </c>
      <c r="C13" s="64" t="str">
        <f>'非偏鄉國中(葷)'!AF61</f>
        <v>糙米飯</v>
      </c>
      <c r="D13" s="68" t="str">
        <f>'非偏鄉國中(葷)'!AG61</f>
        <v xml:space="preserve">米 糙米    </v>
      </c>
      <c r="E13" s="64" t="str">
        <f>'非偏鄉國中(葷)'!AH61</f>
        <v>蘿蔔燒肉</v>
      </c>
      <c r="F13" s="68" t="str">
        <f>'非偏鄉國中(葷)'!AI61</f>
        <v xml:space="preserve">豬後腿肉 白蘿蔔 大蒜  胡蘿蔔 </v>
      </c>
      <c r="G13" s="64" t="str">
        <f>'非偏鄉國中(葷)'!AJ61</f>
        <v>蛋香高麗</v>
      </c>
      <c r="H13" s="68" t="str">
        <f>'非偏鄉國中(葷)'!AK61</f>
        <v xml:space="preserve">雞蛋 甘藍 胡蘿蔔 大蒜  </v>
      </c>
      <c r="I13" s="64" t="str">
        <f>'非偏鄉國中(葷)'!AL61</f>
        <v>三色玉米</v>
      </c>
      <c r="J13" s="191" t="str">
        <f>'非偏鄉國中(葷)'!AM61</f>
        <v xml:space="preserve">玉米粒 馬鈴薯 胡蘿蔔 大蒜 絞肉 </v>
      </c>
      <c r="K13" s="64" t="str">
        <f>'非偏鄉國中(葷)'!AN61</f>
        <v>時蔬</v>
      </c>
      <c r="L13" s="68" t="str">
        <f>'非偏鄉國中(葷)'!AO61</f>
        <v xml:space="preserve">時蔬 大蒜    </v>
      </c>
      <c r="M13" s="64" t="str">
        <f>'非偏鄉國中(葷)'!AP61</f>
        <v>仙草甜湯</v>
      </c>
      <c r="N13" s="68" t="str">
        <f>'非偏鄉國中(葷)'!AQ61</f>
        <v xml:space="preserve">仙草凍 紅砂糖    </v>
      </c>
      <c r="O13" s="64" t="str">
        <f>'非偏鄉國中(葷)'!AR61</f>
        <v>點心</v>
      </c>
      <c r="P13" s="85">
        <f>'非偏鄉國中(葷)'!AS61</f>
        <v>0</v>
      </c>
      <c r="Q13" s="161">
        <f>'非偏鄉國中(葷)'!AT61</f>
        <v>5.5</v>
      </c>
      <c r="R13" s="161">
        <f>'非偏鄉國中(葷)'!AU61</f>
        <v>2.5</v>
      </c>
      <c r="S13" s="161">
        <f>'非偏鄉國中(葷)'!AV61</f>
        <v>2.1</v>
      </c>
      <c r="T13" s="161">
        <f>'非偏鄉國中(葷)'!AW61</f>
        <v>2.2999999999999998</v>
      </c>
      <c r="U13" s="161">
        <f>'非偏鄉國中(葷)'!AX61</f>
        <v>0</v>
      </c>
      <c r="V13" s="161">
        <f>'非偏鄉國中(葷)'!AY61</f>
        <v>0</v>
      </c>
      <c r="W13" s="161">
        <f>'非偏鄉國中(葷)'!AZ61</f>
        <v>726.2</v>
      </c>
    </row>
    <row r="14" spans="1:23" ht="18.75" customHeight="1" thickBot="1">
      <c r="A14" s="302">
        <f t="shared" si="0"/>
        <v>45912</v>
      </c>
      <c r="B14" s="65" t="str">
        <f>'非偏鄉國中(葷)'!AE68</f>
        <v>B5</v>
      </c>
      <c r="C14" s="65" t="str">
        <f>'非偏鄉國中(葷)'!AF68</f>
        <v>芝麻飯</v>
      </c>
      <c r="D14" s="69" t="str">
        <f>'非偏鄉國中(葷)'!AG68</f>
        <v xml:space="preserve">米 芝麻(熟)    </v>
      </c>
      <c r="E14" s="65" t="str">
        <f>'非偏鄉國中(葷)'!AH68</f>
        <v>照燒雞</v>
      </c>
      <c r="F14" s="69" t="str">
        <f>'非偏鄉國中(葷)'!AI68</f>
        <v xml:space="preserve">肉雞 洋蔥 胡蘿蔔 醬油 紅砂糖 </v>
      </c>
      <c r="G14" s="65" t="str">
        <f>'非偏鄉國中(葷)'!AJ68</f>
        <v>香炸薯餅</v>
      </c>
      <c r="H14" s="69" t="str">
        <f>'非偏鄉國中(葷)'!AK68</f>
        <v xml:space="preserve">薯餅     </v>
      </c>
      <c r="I14" s="65" t="str">
        <f>'非偏鄉國中(葷)'!AL68</f>
        <v>香滷筍干</v>
      </c>
      <c r="J14" s="69" t="str">
        <f>'非偏鄉國中(葷)'!AM68</f>
        <v xml:space="preserve">麻竹筍干 酸菜    </v>
      </c>
      <c r="K14" s="65" t="str">
        <f>'非偏鄉國中(葷)'!AN68</f>
        <v>時蔬</v>
      </c>
      <c r="L14" s="69" t="str">
        <f>'非偏鄉國中(葷)'!AO68</f>
        <v xml:space="preserve">時蔬 大蒜    </v>
      </c>
      <c r="M14" s="65" t="str">
        <f>'非偏鄉國中(葷)'!AP68</f>
        <v>味噌湯</v>
      </c>
      <c r="N14" s="69" t="str">
        <f>'非偏鄉國中(葷)'!AQ68</f>
        <v xml:space="preserve">海帶結 味噌 薑 柴魚片 豆腐 </v>
      </c>
      <c r="O14" s="65" t="str">
        <f>'非偏鄉國中(葷)'!AR68</f>
        <v>點心</v>
      </c>
      <c r="P14" s="86" t="str">
        <f>'非偏鄉國中(葷)'!AS68</f>
        <v>有機豆奶</v>
      </c>
      <c r="Q14" s="162">
        <f>'非偏鄉國中(葷)'!AT68</f>
        <v>5.7</v>
      </c>
      <c r="R14" s="162">
        <f>'非偏鄉國中(葷)'!AU68</f>
        <v>2.2999999999999998</v>
      </c>
      <c r="S14" s="162">
        <f>'非偏鄉國中(葷)'!AV68</f>
        <v>2.1</v>
      </c>
      <c r="T14" s="162">
        <f>'非偏鄉國中(葷)'!AW68</f>
        <v>2.2000000000000002</v>
      </c>
      <c r="U14" s="162">
        <f>'非偏鄉國中(葷)'!AX68</f>
        <v>0</v>
      </c>
      <c r="V14" s="162">
        <f>'非偏鄉國中(葷)'!AY68</f>
        <v>0</v>
      </c>
      <c r="W14" s="162">
        <f>'非偏鄉國中(葷)'!AZ68</f>
        <v>721.6</v>
      </c>
    </row>
    <row r="15" spans="1:23" ht="18.75" customHeight="1">
      <c r="A15" s="194">
        <f>A14+3</f>
        <v>45915</v>
      </c>
      <c r="B15" s="50" t="str">
        <f>'非偏鄉國中(葷)'!AE75</f>
        <v>C1</v>
      </c>
      <c r="C15" s="50" t="str">
        <f>'非偏鄉國中(葷)'!AF75</f>
        <v>白米飯</v>
      </c>
      <c r="D15" s="193" t="str">
        <f>'非偏鄉國中(葷)'!AG75</f>
        <v xml:space="preserve">米     </v>
      </c>
      <c r="E15" s="50" t="str">
        <f>'非偏鄉國中(葷)'!AH75</f>
        <v>京醬肉片</v>
      </c>
      <c r="F15" s="67" t="str">
        <f>'非偏鄉國中(葷)'!AI75</f>
        <v xml:space="preserve">豬後腿肉 刈薯 甜麵醬   </v>
      </c>
      <c r="G15" s="50" t="str">
        <f>'非偏鄉國中(葷)'!AJ75</f>
        <v>紅仁炒蛋</v>
      </c>
      <c r="H15" s="67" t="str">
        <f>'非偏鄉國中(葷)'!AK75</f>
        <v xml:space="preserve">雞蛋 胡蘿蔔 大蒜   </v>
      </c>
      <c r="I15" s="50" t="str">
        <f>'非偏鄉國中(葷)'!AL75</f>
        <v>泡菜年糕</v>
      </c>
      <c r="J15" s="67" t="str">
        <f>'非偏鄉國中(葷)'!AM75</f>
        <v>胡蘿蔔 年糕 豬後腿肉 時蔬 大蒜 韓式泡菜</v>
      </c>
      <c r="K15" s="50" t="str">
        <f>'非偏鄉國中(葷)'!AN75</f>
        <v>時蔬</v>
      </c>
      <c r="L15" s="67" t="str">
        <f>'非偏鄉國中(葷)'!AO75</f>
        <v xml:space="preserve">時蔬 大蒜    </v>
      </c>
      <c r="M15" s="50" t="str">
        <f>'非偏鄉國中(葷)'!AP75</f>
        <v>針菇蔬湯</v>
      </c>
      <c r="N15" s="67" t="str">
        <f>'非偏鄉國中(葷)'!AQ75</f>
        <v xml:space="preserve">金針菇 時蔬 薑 大骨  </v>
      </c>
      <c r="O15" s="50" t="str">
        <f>'非偏鄉國中(葷)'!AR75</f>
        <v>點心</v>
      </c>
      <c r="P15" s="84">
        <f>'非偏鄉國中(葷)'!AS75</f>
        <v>0</v>
      </c>
      <c r="Q15" s="160">
        <f>'非偏鄉國中(葷)'!AT75</f>
        <v>6</v>
      </c>
      <c r="R15" s="160">
        <f>'非偏鄉國中(葷)'!AU75</f>
        <v>2.5</v>
      </c>
      <c r="S15" s="160">
        <f>'非偏鄉國中(葷)'!AV75</f>
        <v>2</v>
      </c>
      <c r="T15" s="160">
        <f>'非偏鄉國中(葷)'!AW75</f>
        <v>2.2000000000000002</v>
      </c>
      <c r="U15" s="160">
        <f>'非偏鄉國中(葷)'!AX75</f>
        <v>0</v>
      </c>
      <c r="V15" s="160">
        <f>'非偏鄉國中(葷)'!AY75</f>
        <v>0</v>
      </c>
      <c r="W15" s="160">
        <f>'非偏鄉國中(葷)'!AZ75</f>
        <v>752.8</v>
      </c>
    </row>
    <row r="16" spans="1:23" ht="18.75" customHeight="1">
      <c r="A16" s="301">
        <f t="shared" si="0"/>
        <v>45916</v>
      </c>
      <c r="B16" s="64" t="str">
        <f>'非偏鄉國中(葷)'!AE82</f>
        <v>C2</v>
      </c>
      <c r="C16" s="64" t="str">
        <f>'非偏鄉國中(葷)'!AF82</f>
        <v>糙米飯</v>
      </c>
      <c r="D16" s="68" t="str">
        <f>'非偏鄉國中(葷)'!AG82</f>
        <v xml:space="preserve">米 糙米    </v>
      </c>
      <c r="E16" s="64" t="str">
        <f>'非偏鄉國中(葷)'!AH82</f>
        <v>麥克雞塊</v>
      </c>
      <c r="F16" s="68" t="str">
        <f>'非偏鄉國中(葷)'!AI82</f>
        <v xml:space="preserve">雞塊     </v>
      </c>
      <c r="G16" s="64" t="str">
        <f>'非偏鄉國中(葷)'!AJ82</f>
        <v>番茄豆腐</v>
      </c>
      <c r="H16" s="68" t="str">
        <f>'非偏鄉國中(葷)'!AK82</f>
        <v xml:space="preserve">豆腐 蕃茄 洋蔥 大蒜  </v>
      </c>
      <c r="I16" s="64" t="str">
        <f>'非偏鄉國中(葷)'!AL82</f>
        <v>白菜滷</v>
      </c>
      <c r="J16" s="68" t="str">
        <f>'非偏鄉國中(葷)'!AM82</f>
        <v xml:space="preserve">大蒜 結球白菜 乾香菇 胡蘿蔔 豬後腿肉 </v>
      </c>
      <c r="K16" s="64" t="str">
        <f>'非偏鄉國中(葷)'!AN82</f>
        <v>時蔬</v>
      </c>
      <c r="L16" s="68" t="str">
        <f>'非偏鄉國中(葷)'!AO82</f>
        <v xml:space="preserve">時蔬 大蒜    </v>
      </c>
      <c r="M16" s="64" t="str">
        <f>'非偏鄉國中(葷)'!AP82</f>
        <v>紫菜蛋花湯</v>
      </c>
      <c r="N16" s="68" t="str">
        <f>'非偏鄉國中(葷)'!AQ82</f>
        <v xml:space="preserve">紫菜 雞蛋 薑   </v>
      </c>
      <c r="O16" s="64" t="str">
        <f>'非偏鄉國中(葷)'!AR82</f>
        <v>點心</v>
      </c>
      <c r="P16" s="85">
        <f>'非偏鄉國中(葷)'!AS82</f>
        <v>0</v>
      </c>
      <c r="Q16" s="161">
        <f>'非偏鄉國中(葷)'!AT82</f>
        <v>5</v>
      </c>
      <c r="R16" s="161">
        <f>'非偏鄉國中(葷)'!AU82</f>
        <v>2.8</v>
      </c>
      <c r="S16" s="161">
        <f>'非偏鄉國中(葷)'!AV82</f>
        <v>2.2000000000000002</v>
      </c>
      <c r="T16" s="161">
        <f>'非偏鄉國中(葷)'!AW82</f>
        <v>2.5</v>
      </c>
      <c r="U16" s="161">
        <f>'非偏鄉國中(葷)'!AX82</f>
        <v>0</v>
      </c>
      <c r="V16" s="161">
        <f>'非偏鄉國中(葷)'!AY82</f>
        <v>0</v>
      </c>
      <c r="W16" s="161">
        <f>'非偏鄉國中(葷)'!AZ82</f>
        <v>723.9</v>
      </c>
    </row>
    <row r="17" spans="1:23" ht="18.75" customHeight="1">
      <c r="A17" s="301">
        <f t="shared" si="0"/>
        <v>45917</v>
      </c>
      <c r="B17" s="64" t="str">
        <f>'非偏鄉國中(葷)'!AE89</f>
        <v>C3</v>
      </c>
      <c r="C17" s="64" t="str">
        <f>'非偏鄉國中(葷)'!AF89</f>
        <v>刈包特餐</v>
      </c>
      <c r="D17" s="68" t="str">
        <f>'非偏鄉國中(葷)'!AG89</f>
        <v xml:space="preserve">刈包     </v>
      </c>
      <c r="E17" s="64" t="str">
        <f>'非偏鄉國中(葷)'!AH89</f>
        <v>香滷肉排</v>
      </c>
      <c r="F17" s="68" t="str">
        <f>'非偏鄉國中(葷)'!AI89</f>
        <v xml:space="preserve">肉排 滷包    </v>
      </c>
      <c r="G17" s="64" t="str">
        <f>'非偏鄉國中(葷)'!AJ89</f>
        <v>刈包配料</v>
      </c>
      <c r="H17" s="68" t="str">
        <f>'非偏鄉國中(葷)'!AK89</f>
        <v xml:space="preserve">豬後腿肉 洋蔥 胡蘿蔔   </v>
      </c>
      <c r="I17" s="64" t="str">
        <f>'非偏鄉國中(葷)'!AL89</f>
        <v>蜜汁豆干</v>
      </c>
      <c r="J17" s="68" t="str">
        <f>'非偏鄉國中(葷)'!AM89</f>
        <v xml:space="preserve">豆干 薑 白芝麻   </v>
      </c>
      <c r="K17" s="64" t="str">
        <f>'非偏鄉國中(葷)'!AN89</f>
        <v>時蔬</v>
      </c>
      <c r="L17" s="68" t="str">
        <f>'非偏鄉國中(葷)'!AO89</f>
        <v xml:space="preserve">時蔬 大蒜    </v>
      </c>
      <c r="M17" s="64" t="str">
        <f>'非偏鄉國中(葷)'!AP89</f>
        <v>魩仔魚粥</v>
      </c>
      <c r="N17" s="68" t="str">
        <f>'非偏鄉國中(葷)'!AQ89</f>
        <v>魩仔魚 糙米 芹菜 水鯊 油蔥酥 時蔬</v>
      </c>
      <c r="O17" s="64" t="str">
        <f>'非偏鄉國中(葷)'!AR89</f>
        <v>點心</v>
      </c>
      <c r="P17" s="85">
        <f>'非偏鄉國中(葷)'!AS89</f>
        <v>0</v>
      </c>
      <c r="Q17" s="161">
        <f>'非偏鄉國中(葷)'!AT89</f>
        <v>3.3</v>
      </c>
      <c r="R17" s="161">
        <f>'非偏鄉國中(葷)'!AU89</f>
        <v>3.8</v>
      </c>
      <c r="S17" s="161">
        <f>'非偏鄉國中(葷)'!AV89</f>
        <v>1.5</v>
      </c>
      <c r="T17" s="161">
        <f>'非偏鄉國中(葷)'!AW89</f>
        <v>2.7</v>
      </c>
      <c r="U17" s="161">
        <f>'非偏鄉國中(葷)'!AX89</f>
        <v>0</v>
      </c>
      <c r="V17" s="161">
        <f>'非偏鄉國中(葷)'!AY89</f>
        <v>0</v>
      </c>
      <c r="W17" s="161">
        <f>'非偏鄉國中(葷)'!AZ89</f>
        <v>677.2</v>
      </c>
    </row>
    <row r="18" spans="1:23" ht="18.75" customHeight="1" thickBot="1">
      <c r="A18" s="301">
        <f t="shared" si="0"/>
        <v>45918</v>
      </c>
      <c r="B18" s="64" t="str">
        <f>'非偏鄉國中(葷)'!AE96</f>
        <v>C4</v>
      </c>
      <c r="C18" s="64" t="str">
        <f>'非偏鄉國中(葷)'!AF96</f>
        <v>糙米飯</v>
      </c>
      <c r="D18" s="68" t="str">
        <f>'非偏鄉國中(葷)'!AG96</f>
        <v xml:space="preserve">米 糙米    </v>
      </c>
      <c r="E18" s="64" t="str">
        <f>'非偏鄉國中(葷)'!AH96</f>
        <v>三杯雞</v>
      </c>
      <c r="F18" s="68" t="str">
        <f>'非偏鄉國中(葷)'!AI96</f>
        <v xml:space="preserve">肉雞 洋蔥 胡蘿蔔 九層塔 大蒜 </v>
      </c>
      <c r="G18" s="64" t="str">
        <f>'非偏鄉國中(葷)'!AJ96</f>
        <v>培根豆芽</v>
      </c>
      <c r="H18" s="68" t="str">
        <f>'非偏鄉國中(葷)'!AK96</f>
        <v xml:space="preserve">培根 綠豆芽 大蒜   </v>
      </c>
      <c r="I18" s="64" t="str">
        <f>'非偏鄉國中(葷)'!AL96</f>
        <v>螞蟻上樹</v>
      </c>
      <c r="J18" s="191" t="str">
        <f>'非偏鄉國中(葷)'!AM96</f>
        <v>豬絞肉 冬粉 時蔬 乾木耳 大蒜 胡蘿蔔</v>
      </c>
      <c r="K18" s="64" t="str">
        <f>'非偏鄉國中(葷)'!AN96</f>
        <v>時蔬</v>
      </c>
      <c r="L18" s="68" t="str">
        <f>'非偏鄉國中(葷)'!AO96</f>
        <v xml:space="preserve">時蔬 大蒜    </v>
      </c>
      <c r="M18" s="64" t="str">
        <f>'非偏鄉國中(葷)'!AP96</f>
        <v>黑糖粉圓</v>
      </c>
      <c r="N18" s="68" t="str">
        <f>'非偏鄉國中(葷)'!AQ96</f>
        <v xml:space="preserve">粉圓 黑糖    </v>
      </c>
      <c r="O18" s="64" t="str">
        <f>'非偏鄉國中(葷)'!AR96</f>
        <v>點心</v>
      </c>
      <c r="P18" s="85">
        <f>'非偏鄉國中(葷)'!AS96</f>
        <v>0</v>
      </c>
      <c r="Q18" s="162">
        <f>'非偏鄉國中(葷)'!AT96</f>
        <v>7.7</v>
      </c>
      <c r="R18" s="162">
        <f>'非偏鄉國中(葷)'!AU96</f>
        <v>2.6</v>
      </c>
      <c r="S18" s="162">
        <f>'非偏鄉國中(葷)'!AV96</f>
        <v>1.9</v>
      </c>
      <c r="T18" s="162">
        <f>'非偏鄉國中(葷)'!AW96</f>
        <v>2.2000000000000002</v>
      </c>
      <c r="U18" s="162">
        <f>'非偏鄉國中(葷)'!AX96</f>
        <v>0</v>
      </c>
      <c r="V18" s="162">
        <f>'非偏鄉國中(葷)'!AY96</f>
        <v>0</v>
      </c>
      <c r="W18" s="162">
        <f>'非偏鄉國中(葷)'!AZ96</f>
        <v>881.9</v>
      </c>
    </row>
    <row r="19" spans="1:23" ht="18.75" customHeight="1" thickBot="1">
      <c r="A19" s="302">
        <f t="shared" si="0"/>
        <v>45919</v>
      </c>
      <c r="B19" s="65" t="s">
        <v>365</v>
      </c>
      <c r="C19" s="65" t="str">
        <f>'非偏鄉國中(葷)'!AF103</f>
        <v>燕麥飯</v>
      </c>
      <c r="D19" s="69" t="str">
        <f>'非偏鄉國中(葷)'!AG103</f>
        <v xml:space="preserve">米 燕麥    </v>
      </c>
      <c r="E19" s="65" t="str">
        <f>'非偏鄉國中(葷)'!AH103</f>
        <v>鐵板豬柳</v>
      </c>
      <c r="F19" s="69" t="str">
        <f>'非偏鄉國中(葷)'!AI103</f>
        <v xml:space="preserve">豬後腿肉 洋蔥 粗粒黑胡椒   </v>
      </c>
      <c r="G19" s="65" t="str">
        <f>'非偏鄉國中(葷)'!AJ103</f>
        <v>黑輪燴瓜</v>
      </c>
      <c r="H19" s="69" t="str">
        <f>'非偏鄉國中(葷)'!AK103</f>
        <v xml:space="preserve">大黃瓜 玉米筍 胡蘿蔔 黑輪  </v>
      </c>
      <c r="I19" s="65" t="str">
        <f>'非偏鄉國中(葷)'!AL103</f>
        <v>家常油腐</v>
      </c>
      <c r="J19" s="69" t="str">
        <f>'非偏鄉國中(葷)'!AM103</f>
        <v xml:space="preserve">四角油豆腐 脆筍片 胡蘿蔔 大蒜  </v>
      </c>
      <c r="K19" s="65" t="str">
        <f>'非偏鄉國中(葷)'!AN103</f>
        <v>時蔬</v>
      </c>
      <c r="L19" s="69" t="str">
        <f>'非偏鄉國中(葷)'!AO103</f>
        <v xml:space="preserve">時蔬 大蒜    </v>
      </c>
      <c r="M19" s="65" t="str">
        <f>'非偏鄉國中(葷)'!AP103</f>
        <v>玉米雞湯</v>
      </c>
      <c r="N19" s="69" t="str">
        <f>'非偏鄉國中(葷)'!AQ103</f>
        <v xml:space="preserve">肉雞 玉米 胡蘿蔔 薑  </v>
      </c>
      <c r="O19" s="65" t="str">
        <f>'非偏鄉國中(葷)'!AR103</f>
        <v>點心</v>
      </c>
      <c r="P19" s="86">
        <f>'非偏鄉國中(葷)'!AS103</f>
        <v>0</v>
      </c>
      <c r="Q19" s="162">
        <f>'非偏鄉國中(葷)'!AT103</f>
        <v>5.3</v>
      </c>
      <c r="R19" s="162">
        <f>'非偏鄉國中(葷)'!AU103</f>
        <v>2.7</v>
      </c>
      <c r="S19" s="162">
        <f>'非偏鄉國中(葷)'!AV103</f>
        <v>2.2000000000000002</v>
      </c>
      <c r="T19" s="162">
        <f>'非偏鄉國中(葷)'!AW103</f>
        <v>2.5</v>
      </c>
      <c r="U19" s="162">
        <f>'非偏鄉國中(葷)'!AX103</f>
        <v>0</v>
      </c>
      <c r="V19" s="162">
        <f>'非偏鄉國中(葷)'!AY103</f>
        <v>0</v>
      </c>
      <c r="W19" s="162">
        <f>'非偏鄉國中(葷)'!AZ103</f>
        <v>743.9</v>
      </c>
    </row>
    <row r="20" spans="1:23" ht="18.75" customHeight="1" thickBot="1">
      <c r="A20" s="194">
        <f>A19+3</f>
        <v>45922</v>
      </c>
      <c r="B20" s="50" t="s">
        <v>366</v>
      </c>
      <c r="C20" s="50" t="str">
        <f>'非偏鄉國中(葷)'!AF110</f>
        <v>白米飯</v>
      </c>
      <c r="D20" s="193" t="str">
        <f>'非偏鄉國中(葷)'!AG110</f>
        <v xml:space="preserve">米     </v>
      </c>
      <c r="E20" s="50" t="str">
        <f>'非偏鄉國中(葷)'!AH110</f>
        <v>咖哩鮮魚</v>
      </c>
      <c r="F20" s="67" t="str">
        <f>'非偏鄉國中(葷)'!AI110</f>
        <v xml:space="preserve">魚丁 馬鈴薯 洋蔥 胡蘿蔔 咖哩粉 </v>
      </c>
      <c r="G20" s="50" t="str">
        <f>'非偏鄉國中(葷)'!AJ110</f>
        <v>回鍋豆干</v>
      </c>
      <c r="H20" s="67" t="str">
        <f>'非偏鄉國中(葷)'!AK110</f>
        <v xml:space="preserve">豆干 時蔬 乾木耳 大蒜  </v>
      </c>
      <c r="I20" s="50" t="str">
        <f>'非偏鄉國中(葷)'!AL110</f>
        <v>豆包時瓜</v>
      </c>
      <c r="J20" s="67" t="str">
        <f>'非偏鄉國中(葷)'!AM110</f>
        <v xml:space="preserve">時瓜 豆包 胡蘿蔔 大蒜  </v>
      </c>
      <c r="K20" s="50" t="str">
        <f>'非偏鄉國中(葷)'!AN110</f>
        <v>時蔬</v>
      </c>
      <c r="L20" s="67" t="str">
        <f>'非偏鄉國中(葷)'!AO110</f>
        <v xml:space="preserve">時蔬 大蒜    </v>
      </c>
      <c r="M20" s="50" t="str">
        <f>'非偏鄉國中(葷)'!AP110</f>
        <v>時蔬湯</v>
      </c>
      <c r="N20" s="67" t="str">
        <f>'非偏鄉國中(葷)'!AQ110</f>
        <v xml:space="preserve">時蔬 薑 大骨   </v>
      </c>
      <c r="O20" s="50" t="str">
        <f>'非偏鄉國中(葷)'!AR110</f>
        <v>點心</v>
      </c>
      <c r="P20" s="84">
        <f>'非偏鄉國中(葷)'!AS110</f>
        <v>0</v>
      </c>
      <c r="Q20" s="162">
        <f>'非偏鄉國中(葷)'!AT110</f>
        <v>5.4</v>
      </c>
      <c r="R20" s="162">
        <f>'非偏鄉國中(葷)'!AU110</f>
        <v>2.8</v>
      </c>
      <c r="S20" s="162">
        <f>'非偏鄉國中(葷)'!AV110</f>
        <v>2.2999999999999998</v>
      </c>
      <c r="T20" s="162">
        <f>'非偏鄉國中(葷)'!AW110</f>
        <v>2.6</v>
      </c>
      <c r="U20" s="162">
        <f>'非偏鄉國中(葷)'!AX110</f>
        <v>0</v>
      </c>
      <c r="V20" s="162">
        <f>'非偏鄉國中(葷)'!AY110</f>
        <v>0</v>
      </c>
      <c r="W20" s="162">
        <f>'非偏鄉國中(葷)'!AZ110</f>
        <v>762.6</v>
      </c>
    </row>
    <row r="21" spans="1:23" ht="18.75" customHeight="1" thickBot="1">
      <c r="A21" s="301">
        <f t="shared" si="0"/>
        <v>45923</v>
      </c>
      <c r="B21" s="64" t="s">
        <v>367</v>
      </c>
      <c r="C21" s="64" t="str">
        <f>'非偏鄉國中(葷)'!AF117</f>
        <v>糙米飯</v>
      </c>
      <c r="D21" s="68" t="str">
        <f>'非偏鄉國中(葷)'!AG117</f>
        <v xml:space="preserve">米 糙米    </v>
      </c>
      <c r="E21" s="64" t="str">
        <f>'非偏鄉國中(葷)'!AH117</f>
        <v>香滷腿排</v>
      </c>
      <c r="F21" s="68" t="str">
        <f>'非偏鄉國中(葷)'!AI117</f>
        <v xml:space="preserve">雞腿排 滷包    </v>
      </c>
      <c r="G21" s="64" t="str">
        <f>'非偏鄉國中(葷)'!AJ117</f>
        <v>鮮菇豆腐</v>
      </c>
      <c r="H21" s="68" t="str">
        <f>'非偏鄉國中(葷)'!AK117</f>
        <v xml:space="preserve">豆腐 鴻喜菇 乾香菇 大蒜 胡蘿蔔 </v>
      </c>
      <c r="I21" s="64" t="str">
        <f>'非偏鄉國中(葷)'!AL117</f>
        <v>菇拌海帶</v>
      </c>
      <c r="J21" s="68" t="str">
        <f>'非偏鄉國中(葷)'!AM117</f>
        <v xml:space="preserve">乾裙帶菜 金針菇 大蒜   </v>
      </c>
      <c r="K21" s="64" t="str">
        <f>'非偏鄉國中(葷)'!AN117</f>
        <v>時蔬</v>
      </c>
      <c r="L21" s="68" t="str">
        <f>'非偏鄉國中(葷)'!AO117</f>
        <v xml:space="preserve">時蔬 大蒜    </v>
      </c>
      <c r="M21" s="64" t="str">
        <f>'非偏鄉國中(葷)'!AP117</f>
        <v>金針湯</v>
      </c>
      <c r="N21" s="68" t="str">
        <f>'非偏鄉國中(葷)'!AQ117</f>
        <v xml:space="preserve">金針菜乾 榨菜 薑   </v>
      </c>
      <c r="O21" s="64" t="str">
        <f>'非偏鄉國中(葷)'!AR117</f>
        <v>點心</v>
      </c>
      <c r="P21" s="85">
        <f>'非偏鄉國中(葷)'!AS117</f>
        <v>0</v>
      </c>
      <c r="Q21" s="162">
        <f>'非偏鄉國中(葷)'!AT117</f>
        <v>5</v>
      </c>
      <c r="R21" s="162">
        <f>'非偏鄉國中(葷)'!AU117</f>
        <v>3.5</v>
      </c>
      <c r="S21" s="162">
        <f>'非偏鄉國中(葷)'!AV117</f>
        <v>2</v>
      </c>
      <c r="T21" s="162">
        <f>'非偏鄉國中(葷)'!AW117</f>
        <v>2.7</v>
      </c>
      <c r="U21" s="162">
        <f>'非偏鄉國中(葷)'!AX117</f>
        <v>0</v>
      </c>
      <c r="V21" s="162">
        <f>'非偏鄉國中(葷)'!AY117</f>
        <v>0</v>
      </c>
      <c r="W21" s="162">
        <f>'非偏鄉國中(葷)'!AZ117</f>
        <v>783.8</v>
      </c>
    </row>
    <row r="22" spans="1:23" ht="18.75" customHeight="1" thickBot="1">
      <c r="A22" s="301">
        <f t="shared" si="0"/>
        <v>45924</v>
      </c>
      <c r="B22" s="64" t="s">
        <v>368</v>
      </c>
      <c r="C22" s="64" t="str">
        <f>'非偏鄉國中(葷)'!AF124</f>
        <v>泰式特餐</v>
      </c>
      <c r="D22" s="68" t="str">
        <f>'非偏鄉國中(葷)'!AG124</f>
        <v xml:space="preserve">米 糙米    </v>
      </c>
      <c r="E22" s="64" t="str">
        <f>'非偏鄉國中(葷)'!AH124</f>
        <v>打拋豬</v>
      </c>
      <c r="F22" s="68" t="str">
        <f>'非偏鄉國中(葷)'!AI124</f>
        <v xml:space="preserve">豬絞肉 豆薯 九層塔 打拋醬 大蒜 </v>
      </c>
      <c r="G22" s="64" t="str">
        <f>'非偏鄉國中(葷)'!AJ124</f>
        <v>泰式魚丸</v>
      </c>
      <c r="H22" s="68" t="str">
        <f>'非偏鄉國中(葷)'!AK124</f>
        <v xml:space="preserve">冷凍虱目魚丸 泰式酸辣醬    </v>
      </c>
      <c r="I22" s="64" t="str">
        <f>'非偏鄉國中(葷)'!AL124</f>
        <v>蝦皮高麗菜</v>
      </c>
      <c r="J22" s="68" t="str">
        <f>'非偏鄉國中(葷)'!AM124</f>
        <v xml:space="preserve">甘藍 蝦皮 大蒜   </v>
      </c>
      <c r="K22" s="64" t="str">
        <f>'非偏鄉國中(葷)'!AN124</f>
        <v>時蔬</v>
      </c>
      <c r="L22" s="68" t="str">
        <f>'非偏鄉國中(葷)'!AO124</f>
        <v xml:space="preserve">時蔬 大蒜    </v>
      </c>
      <c r="M22" s="64" t="str">
        <f>'非偏鄉國中(葷)'!AP124</f>
        <v>時瓜湯</v>
      </c>
      <c r="N22" s="68" t="str">
        <f>'非偏鄉國中(葷)'!AQ124</f>
        <v xml:space="preserve">時瓜 薑 大骨   </v>
      </c>
      <c r="O22" s="64" t="str">
        <f>'非偏鄉國中(葷)'!AR124</f>
        <v>點心</v>
      </c>
      <c r="P22" s="85">
        <f>'非偏鄉國中(葷)'!AS124</f>
        <v>0</v>
      </c>
      <c r="Q22" s="162">
        <f>'非偏鄉國中(葷)'!AT124</f>
        <v>5</v>
      </c>
      <c r="R22" s="162">
        <f>'非偏鄉國中(葷)'!AU124</f>
        <v>2.7</v>
      </c>
      <c r="S22" s="162">
        <f>'非偏鄉國中(葷)'!AV124</f>
        <v>2.2000000000000002</v>
      </c>
      <c r="T22" s="162">
        <f>'非偏鄉國中(葷)'!AW124</f>
        <v>2.4</v>
      </c>
      <c r="U22" s="162">
        <f>'非偏鄉國中(葷)'!AX124</f>
        <v>0</v>
      </c>
      <c r="V22" s="162">
        <f>'非偏鄉國中(葷)'!AY124</f>
        <v>0</v>
      </c>
      <c r="W22" s="162">
        <f>'非偏鄉國中(葷)'!AZ124</f>
        <v>711.9</v>
      </c>
    </row>
    <row r="23" spans="1:23" ht="18.75" customHeight="1" thickBot="1">
      <c r="A23" s="301">
        <f t="shared" si="0"/>
        <v>45925</v>
      </c>
      <c r="B23" s="64" t="s">
        <v>369</v>
      </c>
      <c r="C23" s="64" t="str">
        <f>'非偏鄉國中(葷)'!AF131</f>
        <v>糙米飯</v>
      </c>
      <c r="D23" s="68" t="str">
        <f>'非偏鄉國中(葷)'!AG131</f>
        <v xml:space="preserve">米 糙米    </v>
      </c>
      <c r="E23" s="64" t="str">
        <f>'非偏鄉國中(葷)'!AH131</f>
        <v>壽喜肉片</v>
      </c>
      <c r="F23" s="68" t="str">
        <f>'非偏鄉國中(葷)'!AI131</f>
        <v xml:space="preserve">豬後腿肉 結球白菜 胡蘿蔔 大蒜 芝麻(熟) </v>
      </c>
      <c r="G23" s="64" t="str">
        <f>'非偏鄉國中(葷)'!AJ131</f>
        <v>碎脯炒蛋</v>
      </c>
      <c r="H23" s="68" t="str">
        <f>'非偏鄉國中(葷)'!AK131</f>
        <v xml:space="preserve">雞蛋 碎脯 大蒜   </v>
      </c>
      <c r="I23" s="64" t="str">
        <f>'非偏鄉國中(葷)'!AL131</f>
        <v>炸薯條</v>
      </c>
      <c r="J23" s="191" t="str">
        <f>'非偏鄉國中(葷)'!AM131</f>
        <v xml:space="preserve">馬鈴薯條     </v>
      </c>
      <c r="K23" s="64" t="str">
        <f>'非偏鄉國中(葷)'!AN131</f>
        <v>時蔬</v>
      </c>
      <c r="L23" s="68" t="str">
        <f>'非偏鄉國中(葷)'!AO131</f>
        <v xml:space="preserve">時蔬 大蒜    </v>
      </c>
      <c r="M23" s="64" t="str">
        <f>'非偏鄉國中(葷)'!AP131</f>
        <v>冬瓜銀耳湯</v>
      </c>
      <c r="N23" s="68" t="str">
        <f>'非偏鄉國中(葷)'!AQ131</f>
        <v xml:space="preserve">冬瓜糖磚 乾銀耳 紅砂糖   </v>
      </c>
      <c r="O23" s="64" t="str">
        <f>'非偏鄉國中(葷)'!AR131</f>
        <v>點心</v>
      </c>
      <c r="P23" s="85">
        <f>'非偏鄉國中(葷)'!AS131</f>
        <v>0</v>
      </c>
      <c r="Q23" s="162">
        <f>'非偏鄉國中(葷)'!AT131</f>
        <v>5.6</v>
      </c>
      <c r="R23" s="162">
        <f>'非偏鄉國中(葷)'!AU131</f>
        <v>2.5</v>
      </c>
      <c r="S23" s="162">
        <f>'非偏鄉國中(葷)'!AV131</f>
        <v>1.9</v>
      </c>
      <c r="T23" s="162">
        <f>'非偏鄉國中(葷)'!AW131</f>
        <v>2.2000000000000002</v>
      </c>
      <c r="U23" s="162">
        <f>'非偏鄉國中(葷)'!AX131</f>
        <v>0</v>
      </c>
      <c r="V23" s="162">
        <f>'非偏鄉國中(葷)'!AY131</f>
        <v>0</v>
      </c>
      <c r="W23" s="162">
        <f>'非偏鄉國中(葷)'!AZ131</f>
        <v>726.1</v>
      </c>
    </row>
    <row r="24" spans="1:23" ht="18.75" customHeight="1" thickBot="1">
      <c r="A24" s="302">
        <f t="shared" si="0"/>
        <v>45926</v>
      </c>
      <c r="B24" s="65" t="s">
        <v>370</v>
      </c>
      <c r="C24" s="65" t="str">
        <f>'非偏鄉國中(葷)'!AF138</f>
        <v>紅藜飯</v>
      </c>
      <c r="D24" s="69" t="str">
        <f>'非偏鄉國中(葷)'!AG138</f>
        <v xml:space="preserve">米 紅藜    </v>
      </c>
      <c r="E24" s="65" t="str">
        <f>'非偏鄉國中(葷)'!AH138</f>
        <v>芋頭燒肉</v>
      </c>
      <c r="F24" s="69" t="str">
        <f>'非偏鄉國中(葷)'!AI138</f>
        <v xml:space="preserve">芋頭 豬後腿肉 大蒜 紅蘿蔔  </v>
      </c>
      <c r="G24" s="65" t="str">
        <f>'非偏鄉國中(葷)'!AJ138</f>
        <v>蛋香白菜</v>
      </c>
      <c r="H24" s="69" t="str">
        <f>'非偏鄉國中(葷)'!AK138</f>
        <v xml:space="preserve">結球白菜 胡蘿蔔 雞蛋 大蒜  </v>
      </c>
      <c r="I24" s="65" t="str">
        <f>'非偏鄉國中(葷)'!AL138</f>
        <v>肉絲花椰</v>
      </c>
      <c r="J24" s="69" t="str">
        <f>'非偏鄉國中(葷)'!AM138</f>
        <v xml:space="preserve">豬後腿肉 花椰菜 大蒜   </v>
      </c>
      <c r="K24" s="65" t="str">
        <f>'非偏鄉國中(葷)'!AN138</f>
        <v>時蔬</v>
      </c>
      <c r="L24" s="69" t="str">
        <f>'非偏鄉國中(葷)'!AO138</f>
        <v xml:space="preserve">時蔬 大蒜    </v>
      </c>
      <c r="M24" s="65" t="str">
        <f>'非偏鄉國中(葷)'!AP138</f>
        <v>味噌湯</v>
      </c>
      <c r="N24" s="69" t="str">
        <f>'非偏鄉國中(葷)'!AQ138</f>
        <v xml:space="preserve">洋蔥 豆腐 味噌 薑 柴魚片 </v>
      </c>
      <c r="O24" s="65" t="str">
        <f>'非偏鄉國中(葷)'!AR138</f>
        <v>點心</v>
      </c>
      <c r="P24" s="86">
        <f>'非偏鄉國中(葷)'!AS138</f>
        <v>0</v>
      </c>
      <c r="Q24" s="162">
        <f>'非偏鄉國中(葷)'!AT138</f>
        <v>5.5</v>
      </c>
      <c r="R24" s="162">
        <f>'非偏鄉國中(葷)'!AU138</f>
        <v>2.6</v>
      </c>
      <c r="S24" s="162">
        <f>'非偏鄉國中(葷)'!AV138</f>
        <v>2.2000000000000002</v>
      </c>
      <c r="T24" s="162">
        <f>'非偏鄉國中(葷)'!AW138</f>
        <v>2.4</v>
      </c>
      <c r="U24" s="162">
        <f>'非偏鄉國中(葷)'!AX138</f>
        <v>0</v>
      </c>
      <c r="V24" s="162">
        <f>'非偏鄉國中(葷)'!AY138</f>
        <v>0</v>
      </c>
      <c r="W24" s="162">
        <f>'非偏鄉國中(葷)'!AZ138</f>
        <v>747.5</v>
      </c>
    </row>
    <row r="25" spans="1:23" ht="18.75" customHeight="1" thickBot="1">
      <c r="A25" s="301">
        <v>45930</v>
      </c>
      <c r="B25" s="64" t="s">
        <v>371</v>
      </c>
      <c r="C25" s="64" t="str">
        <f>'非偏鄉國中(葷)'!AF145</f>
        <v>糙米飯</v>
      </c>
      <c r="D25" s="68" t="str">
        <f>'非偏鄉國中(葷)'!AG145</f>
        <v xml:space="preserve">米 糙米    </v>
      </c>
      <c r="E25" s="64" t="str">
        <f>'非偏鄉國中(葷)'!AH145</f>
        <v>蒜泥白肉</v>
      </c>
      <c r="F25" s="68" t="str">
        <f>'非偏鄉國中(葷)'!AI145</f>
        <v xml:space="preserve">豬後腿肉 甘藍 大蒜   </v>
      </c>
      <c r="G25" s="64" t="str">
        <f>'非偏鄉國中(葷)'!AJ145</f>
        <v>麻婆豆腐</v>
      </c>
      <c r="H25" s="68" t="str">
        <f>'非偏鄉國中(葷)'!AK145</f>
        <v xml:space="preserve">豆腐 大蒜 豆瓣醬 胡蘿蔔 絞肉 </v>
      </c>
      <c r="I25" s="64" t="str">
        <f>'非偏鄉國中(葷)'!AL145</f>
        <v>培根季豆</v>
      </c>
      <c r="J25" s="68" t="str">
        <f>'非偏鄉國中(葷)'!AM145</f>
        <v xml:space="preserve">培根 冷凍菜豆(莢) 大蒜   </v>
      </c>
      <c r="K25" s="64" t="str">
        <f>'非偏鄉國中(葷)'!AN145</f>
        <v>時蔬</v>
      </c>
      <c r="L25" s="68" t="str">
        <f>'非偏鄉國中(葷)'!AO145</f>
        <v xml:space="preserve">時蔬 大蒜    </v>
      </c>
      <c r="M25" s="64" t="str">
        <f>'非偏鄉國中(葷)'!AP145</f>
        <v>刈薯蛋花湯</v>
      </c>
      <c r="N25" s="68" t="str">
        <f>'非偏鄉國中(葷)'!AQ145</f>
        <v xml:space="preserve">豆薯 雞蛋 薑   </v>
      </c>
      <c r="O25" s="64" t="str">
        <f>'非偏鄉國中(葷)'!AR145</f>
        <v>點心</v>
      </c>
      <c r="P25" s="85">
        <f>'非偏鄉國中(葷)'!AS145</f>
        <v>0</v>
      </c>
      <c r="Q25" s="162">
        <f>'非偏鄉國中(葷)'!AT145</f>
        <v>5</v>
      </c>
      <c r="R25" s="162">
        <f>'非偏鄉國中(葷)'!AU145</f>
        <v>2.8</v>
      </c>
      <c r="S25" s="162">
        <f>'非偏鄉國中(葷)'!AV145</f>
        <v>2.1</v>
      </c>
      <c r="T25" s="162">
        <f>'非偏鄉國中(葷)'!AW145</f>
        <v>2.4</v>
      </c>
      <c r="U25" s="162">
        <f>'非偏鄉國中(葷)'!AX145</f>
        <v>0</v>
      </c>
      <c r="V25" s="162">
        <f>'非偏鄉國中(葷)'!AY145</f>
        <v>0</v>
      </c>
      <c r="W25" s="162">
        <f>'非偏鄉國中(葷)'!AZ145</f>
        <v>719</v>
      </c>
    </row>
    <row r="26" spans="1:23" ht="18.75" customHeight="1" thickBot="1">
      <c r="A26" s="301">
        <f t="shared" si="0"/>
        <v>45931</v>
      </c>
      <c r="B26" s="64" t="s">
        <v>372</v>
      </c>
      <c r="C26" s="64" t="str">
        <f>'非偏鄉國中(葷)'!AF152</f>
        <v>拉麵特餐</v>
      </c>
      <c r="D26" s="68" t="str">
        <f>'非偏鄉國中(葷)'!AG152</f>
        <v xml:space="preserve">拉麵     </v>
      </c>
      <c r="E26" s="64" t="str">
        <f>'非偏鄉國中(葷)'!AH152</f>
        <v>香雞排</v>
      </c>
      <c r="F26" s="68" t="str">
        <f>'非偏鄉國中(葷)'!AI152</f>
        <v xml:space="preserve">香酥雞排     </v>
      </c>
      <c r="G26" s="64" t="str">
        <f>'非偏鄉國中(葷)'!AJ152</f>
        <v>香滷筍干</v>
      </c>
      <c r="H26" s="68" t="str">
        <f>'非偏鄉國中(葷)'!AK152</f>
        <v xml:space="preserve">麻竹筍干 酸菜    </v>
      </c>
      <c r="I26" s="64" t="str">
        <f>'非偏鄉國中(葷)'!AL152</f>
        <v>滷蛋</v>
      </c>
      <c r="J26" s="68" t="str">
        <f>'非偏鄉國中(葷)'!AM152</f>
        <v xml:space="preserve">蛋 滷包    </v>
      </c>
      <c r="K26" s="64" t="str">
        <f>'非偏鄉國中(葷)'!AN152</f>
        <v>時蔬</v>
      </c>
      <c r="L26" s="68" t="str">
        <f>'非偏鄉國中(葷)'!AO152</f>
        <v xml:space="preserve">時蔬 大蒜    </v>
      </c>
      <c r="M26" s="64" t="str">
        <f>'非偏鄉國中(葷)'!AP152</f>
        <v>拌麵味噌湯</v>
      </c>
      <c r="N26" s="68" t="str">
        <f>'非偏鄉國中(葷)'!AQ152</f>
        <v xml:space="preserve">洋蔥 柴魚片 味噌 乾裙帶菜 大骨 </v>
      </c>
      <c r="O26" s="64" t="str">
        <f>'非偏鄉國中(葷)'!AR152</f>
        <v>點心</v>
      </c>
      <c r="P26" s="85">
        <f>'非偏鄉國中(葷)'!AS152</f>
        <v>0</v>
      </c>
      <c r="Q26" s="162">
        <f>'非偏鄉國中(葷)'!AT152</f>
        <v>4.8</v>
      </c>
      <c r="R26" s="162">
        <f>'非偏鄉國中(葷)'!AU152</f>
        <v>3.1</v>
      </c>
      <c r="S26" s="162">
        <f>'非偏鄉國中(葷)'!AV152</f>
        <v>1.5</v>
      </c>
      <c r="T26" s="162">
        <f>'非偏鄉國中(葷)'!AW152</f>
        <v>2.2999999999999998</v>
      </c>
      <c r="U26" s="162">
        <f>'非偏鄉國中(葷)'!AX152</f>
        <v>0</v>
      </c>
      <c r="V26" s="162">
        <f>'非偏鄉國中(葷)'!AY152</f>
        <v>0</v>
      </c>
      <c r="W26" s="162">
        <f>'非偏鄉國中(葷)'!AZ152</f>
        <v>711.3</v>
      </c>
    </row>
    <row r="27" spans="1:23" ht="18.75" customHeight="1" thickBot="1">
      <c r="A27" s="301">
        <f t="shared" si="0"/>
        <v>45932</v>
      </c>
      <c r="B27" s="64" t="s">
        <v>373</v>
      </c>
      <c r="C27" s="64" t="str">
        <f>'非偏鄉國中(葷)'!AF159</f>
        <v>糙米飯</v>
      </c>
      <c r="D27" s="68" t="str">
        <f>'非偏鄉國中(葷)'!AG159</f>
        <v xml:space="preserve">米 糙米    </v>
      </c>
      <c r="E27" s="64" t="str">
        <f>'非偏鄉國中(葷)'!AH159</f>
        <v>泡菜燒肉</v>
      </c>
      <c r="F27" s="68" t="str">
        <f>'非偏鄉國中(葷)'!AI159</f>
        <v xml:space="preserve">豬後腿肉 韓式泡菜 結球白菜 大蒜 魚板 </v>
      </c>
      <c r="G27" s="64" t="str">
        <f>'非偏鄉國中(葷)'!AJ159</f>
        <v>豆包豆芽</v>
      </c>
      <c r="H27" s="68" t="str">
        <f>'非偏鄉國中(葷)'!AK159</f>
        <v xml:space="preserve">豆包 綠豆芽 韮菜 乾木耳 大蒜 </v>
      </c>
      <c r="I27" s="64" t="str">
        <f>'非偏鄉國中(葷)'!AL159</f>
        <v>香滷海結</v>
      </c>
      <c r="J27" s="191" t="str">
        <f>'非偏鄉國中(葷)'!AM159</f>
        <v xml:space="preserve">海帶(乾) 滷包 白芝麻   </v>
      </c>
      <c r="K27" s="64" t="str">
        <f>'非偏鄉國中(葷)'!AN159</f>
        <v>時蔬</v>
      </c>
      <c r="L27" s="68" t="str">
        <f>'非偏鄉國中(葷)'!AO159</f>
        <v xml:space="preserve">時蔬 大蒜    </v>
      </c>
      <c r="M27" s="64" t="str">
        <f>'非偏鄉國中(葷)'!AP159</f>
        <v>綠豆西谷米</v>
      </c>
      <c r="N27" s="68" t="str">
        <f>'非偏鄉國中(葷)'!AQ159</f>
        <v xml:space="preserve">綠豆 二砂糖 西谷米   </v>
      </c>
      <c r="O27" s="64" t="str">
        <f>'非偏鄉國中(葷)'!AR159</f>
        <v>點心</v>
      </c>
      <c r="P27" s="85">
        <f>'非偏鄉國中(葷)'!AS159</f>
        <v>0</v>
      </c>
      <c r="Q27" s="162">
        <f>'非偏鄉國中(葷)'!AT159</f>
        <v>6.1</v>
      </c>
      <c r="R27" s="162">
        <f>'非偏鄉國中(葷)'!AU159</f>
        <v>2.5</v>
      </c>
      <c r="S27" s="162">
        <f>'非偏鄉國中(葷)'!AV159</f>
        <v>3</v>
      </c>
      <c r="T27" s="162">
        <f>'非偏鄉國中(葷)'!AW159</f>
        <v>2.8</v>
      </c>
      <c r="U27" s="162">
        <f>'非偏鄉國中(葷)'!AX159</f>
        <v>0</v>
      </c>
      <c r="V27" s="162">
        <f>'非偏鄉國中(葷)'!AY159</f>
        <v>0</v>
      </c>
      <c r="W27" s="162">
        <f>'非偏鄉國中(葷)'!AZ159</f>
        <v>810.2</v>
      </c>
    </row>
    <row r="28" spans="1:23" ht="18.75" customHeight="1" thickBot="1">
      <c r="A28" s="302">
        <f t="shared" si="0"/>
        <v>45933</v>
      </c>
      <c r="B28" s="65" t="s">
        <v>374</v>
      </c>
      <c r="C28" s="65" t="str">
        <f>'非偏鄉國中(葷)'!AF166</f>
        <v>小米飯</v>
      </c>
      <c r="D28" s="69" t="str">
        <f>'非偏鄉國中(葷)'!AG166</f>
        <v xml:space="preserve">米 小米    </v>
      </c>
      <c r="E28" s="65" t="str">
        <f>'非偏鄉國中(葷)'!AH166</f>
        <v>金黃魚排</v>
      </c>
      <c r="F28" s="69" t="str">
        <f>'非偏鄉國中(葷)'!AI166</f>
        <v xml:space="preserve">魚排 胡椒鹽    </v>
      </c>
      <c r="G28" s="65" t="str">
        <f>'非偏鄉國中(葷)'!AJ166</f>
        <v>芹香豆干</v>
      </c>
      <c r="H28" s="69" t="str">
        <f>'非偏鄉國中(葷)'!AK166</f>
        <v xml:space="preserve">豆干 芹菜 大蒜   </v>
      </c>
      <c r="I28" s="65" t="str">
        <f>'非偏鄉國中(葷)'!AL166</f>
        <v>蔬香冬粉</v>
      </c>
      <c r="J28" s="69" t="str">
        <f>'非偏鄉國中(葷)'!AM166</f>
        <v xml:space="preserve">絞肉 冬粉 時蔬 乾木耳 大蒜 </v>
      </c>
      <c r="K28" s="65" t="str">
        <f>'非偏鄉國中(葷)'!AN166</f>
        <v>時蔬</v>
      </c>
      <c r="L28" s="69" t="str">
        <f>'非偏鄉國中(葷)'!AO166</f>
        <v xml:space="preserve">時蔬 大蒜    </v>
      </c>
      <c r="M28" s="65" t="str">
        <f>'非偏鄉國中(葷)'!AP166</f>
        <v>時蔬湯</v>
      </c>
      <c r="N28" s="69" t="str">
        <f>'非偏鄉國中(葷)'!AQ166</f>
        <v xml:space="preserve">時蔬 胡蘿蔔 薑 大骨  </v>
      </c>
      <c r="O28" s="65" t="str">
        <f>'非偏鄉國中(葷)'!AR166</f>
        <v>點心</v>
      </c>
      <c r="P28" s="86">
        <f>'非偏鄉國中(葷)'!AS166</f>
        <v>0</v>
      </c>
      <c r="Q28" s="162">
        <f>'非偏鄉國中(葷)'!AT166</f>
        <v>5.9</v>
      </c>
      <c r="R28" s="162">
        <f>'非偏鄉國中(葷)'!AU166</f>
        <v>2.9</v>
      </c>
      <c r="S28" s="162">
        <f>'非偏鄉國中(葷)'!AV166</f>
        <v>1.7</v>
      </c>
      <c r="T28" s="162">
        <f>'非偏鄉國中(葷)'!AW166</f>
        <v>2.2999999999999998</v>
      </c>
      <c r="U28" s="162">
        <f>'非偏鄉國中(葷)'!AX166</f>
        <v>0</v>
      </c>
      <c r="V28" s="162">
        <f>'非偏鄉國中(葷)'!AY166</f>
        <v>0</v>
      </c>
      <c r="W28" s="162">
        <f>'非偏鄉國中(葷)'!AZ166</f>
        <v>772.3</v>
      </c>
    </row>
    <row r="29" spans="1:23" ht="19.5">
      <c r="A29" s="62" t="s">
        <v>107</v>
      </c>
      <c r="B29" s="61"/>
    </row>
    <row r="30" spans="1:23" ht="16.5">
      <c r="B30" s="62"/>
    </row>
    <row r="31" spans="1:23" ht="16.5">
      <c r="A31" s="63" t="s">
        <v>87</v>
      </c>
    </row>
    <row r="32" spans="1:23" ht="16.5" customHeight="1">
      <c r="A32" s="75" t="s">
        <v>90</v>
      </c>
      <c r="B32" s="59" t="s">
        <v>102</v>
      </c>
    </row>
    <row r="33" spans="1:2" ht="16.5" customHeight="1">
      <c r="A33" s="75" t="s">
        <v>91</v>
      </c>
      <c r="B33" s="59" t="s">
        <v>88</v>
      </c>
    </row>
    <row r="34" spans="1:2" ht="16.5" customHeight="1">
      <c r="A34" s="76" t="s">
        <v>92</v>
      </c>
      <c r="B34" s="59" t="s">
        <v>89</v>
      </c>
    </row>
    <row r="35" spans="1:2" ht="16.5" customHeight="1">
      <c r="A35" s="60" t="s">
        <v>93</v>
      </c>
      <c r="B35" s="59" t="s">
        <v>122</v>
      </c>
    </row>
    <row r="36" spans="1:2" ht="16.5" customHeight="1">
      <c r="A36" s="60" t="s">
        <v>101</v>
      </c>
      <c r="B36" s="59" t="s">
        <v>106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521"/>
  <sheetViews>
    <sheetView zoomScale="70" zoomScaleNormal="70" zoomScaleSheetLayoutView="85" workbookViewId="0">
      <pane ySplit="4" topLeftCell="A136" activePane="bottomLeft" state="frozen"/>
      <selection pane="bottomLeft" activeCell="A138" sqref="A138"/>
    </sheetView>
  </sheetViews>
  <sheetFormatPr defaultColWidth="11.25" defaultRowHeight="15" customHeight="1"/>
  <cols>
    <col min="1" max="1" width="1.625" customWidth="1"/>
    <col min="2" max="2" width="5.5" style="3" hidden="1" customWidth="1"/>
    <col min="3" max="8" width="3.875" style="132" hidden="1" customWidth="1"/>
    <col min="9" max="9" width="5.875" style="132" hidden="1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8.25" style="49" customWidth="1"/>
    <col min="23" max="23" width="2.75" style="49" customWidth="1"/>
    <col min="24" max="24" width="2.75" customWidth="1"/>
    <col min="25" max="25" width="11.875" style="49" customWidth="1"/>
    <col min="26" max="26" width="2.75" style="49" customWidth="1"/>
    <col min="27" max="27" width="2.75" customWidth="1"/>
    <col min="28" max="29" width="8.25" customWidth="1"/>
    <col min="30" max="30" width="4.25" style="109" hidden="1" customWidth="1"/>
    <col min="31" max="31" width="5.25" style="108" hidden="1" customWidth="1"/>
    <col min="32" max="32" width="5.25" style="49" hidden="1" customWidth="1"/>
    <col min="33" max="33" width="6.75" hidden="1" customWidth="1"/>
    <col min="34" max="45" width="5.25" style="49" hidden="1" customWidth="1"/>
    <col min="46" max="46" width="7.5" style="49" hidden="1" customWidth="1"/>
    <col min="47" max="47" width="7.375" style="49" hidden="1" customWidth="1"/>
    <col min="48" max="48" width="7" style="49" hidden="1" customWidth="1"/>
    <col min="49" max="49" width="6.75" style="49" hidden="1" customWidth="1"/>
    <col min="50" max="50" width="8" style="49" hidden="1" customWidth="1"/>
    <col min="51" max="51" width="8.25" style="49" hidden="1" customWidth="1"/>
    <col min="52" max="52" width="8.75" style="49" hidden="1" customWidth="1"/>
    <col min="53" max="16384" width="11.25" style="49"/>
  </cols>
  <sheetData>
    <row r="1" spans="1:52" s="59" customFormat="1" ht="17.25" thickBot="1">
      <c r="A1" s="377" t="s">
        <v>125</v>
      </c>
      <c r="B1" s="378"/>
      <c r="C1" s="378"/>
      <c r="D1" s="378"/>
      <c r="E1" s="378"/>
      <c r="F1" s="378"/>
      <c r="G1" s="378"/>
      <c r="H1" s="378"/>
      <c r="I1" s="378"/>
      <c r="J1" s="437" t="s">
        <v>103</v>
      </c>
      <c r="K1" s="437"/>
      <c r="L1" s="437"/>
      <c r="M1" s="437" t="s">
        <v>173</v>
      </c>
      <c r="N1" s="437"/>
      <c r="O1" s="437"/>
      <c r="P1" s="425" t="s">
        <v>100</v>
      </c>
      <c r="Q1" s="425"/>
      <c r="R1" s="425"/>
      <c r="S1" s="77"/>
      <c r="T1" s="78"/>
      <c r="U1" s="77"/>
      <c r="V1" s="426" t="s">
        <v>104</v>
      </c>
      <c r="W1" s="426"/>
      <c r="X1" s="426"/>
      <c r="Y1" s="426" t="s">
        <v>105</v>
      </c>
      <c r="Z1" s="426"/>
      <c r="AA1" s="426"/>
      <c r="AB1" s="429" t="s">
        <v>0</v>
      </c>
      <c r="AC1" s="429"/>
      <c r="AD1" s="100"/>
      <c r="AE1" s="97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2" ht="17.25" thickBot="1">
      <c r="A2" s="433" t="s">
        <v>113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5"/>
      <c r="AD2" s="104"/>
      <c r="AE2" s="105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52" ht="17.25" thickBot="1">
      <c r="A3" s="436" t="s">
        <v>114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5"/>
      <c r="AD3" s="104"/>
      <c r="AE3" s="9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52" ht="17.25" thickBot="1">
      <c r="A4" s="111" t="s">
        <v>97</v>
      </c>
      <c r="B4" s="128"/>
      <c r="C4" s="126" t="s">
        <v>2</v>
      </c>
      <c r="D4" s="126" t="s">
        <v>3</v>
      </c>
      <c r="E4" s="126" t="s">
        <v>4</v>
      </c>
      <c r="F4" s="126" t="s">
        <v>5</v>
      </c>
      <c r="G4" s="126" t="s">
        <v>6</v>
      </c>
      <c r="H4" s="126" t="s">
        <v>7</v>
      </c>
      <c r="I4" s="126" t="s">
        <v>8</v>
      </c>
      <c r="J4" s="128" t="s">
        <v>9</v>
      </c>
      <c r="K4" s="128" t="s">
        <v>10</v>
      </c>
      <c r="L4" s="129" t="s">
        <v>66</v>
      </c>
      <c r="M4" s="128" t="s">
        <v>11</v>
      </c>
      <c r="N4" s="128" t="s">
        <v>10</v>
      </c>
      <c r="O4" s="129" t="s">
        <v>66</v>
      </c>
      <c r="P4" s="128" t="s">
        <v>12</v>
      </c>
      <c r="Q4" s="128" t="s">
        <v>10</v>
      </c>
      <c r="R4" s="129" t="s">
        <v>66</v>
      </c>
      <c r="S4" s="128" t="s">
        <v>13</v>
      </c>
      <c r="T4" s="128" t="s">
        <v>10</v>
      </c>
      <c r="U4" s="129" t="s">
        <v>66</v>
      </c>
      <c r="V4" s="128" t="s">
        <v>14</v>
      </c>
      <c r="W4" s="128" t="s">
        <v>10</v>
      </c>
      <c r="X4" s="129" t="s">
        <v>66</v>
      </c>
      <c r="Y4" s="128" t="s">
        <v>15</v>
      </c>
      <c r="Z4" s="128" t="s">
        <v>10</v>
      </c>
      <c r="AA4" s="129" t="s">
        <v>66</v>
      </c>
      <c r="AB4" s="127" t="s">
        <v>527</v>
      </c>
      <c r="AC4" s="81" t="s">
        <v>99</v>
      </c>
      <c r="AD4" s="97"/>
      <c r="AE4" s="106"/>
      <c r="AF4" s="95"/>
      <c r="AG4" s="51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2" t="s">
        <v>79</v>
      </c>
      <c r="AU4" s="92" t="s">
        <v>80</v>
      </c>
      <c r="AV4" s="92" t="s">
        <v>81</v>
      </c>
      <c r="AW4" s="92" t="s">
        <v>82</v>
      </c>
      <c r="AX4" s="92" t="s">
        <v>83</v>
      </c>
      <c r="AY4" s="92" t="s">
        <v>84</v>
      </c>
      <c r="AZ4" s="92" t="s">
        <v>85</v>
      </c>
    </row>
    <row r="5" spans="1:52" s="79" customFormat="1" ht="15" customHeight="1" thickBot="1">
      <c r="A5" s="363" t="s">
        <v>268</v>
      </c>
      <c r="B5" s="367" t="s">
        <v>108</v>
      </c>
      <c r="C5" s="319">
        <v>5.4</v>
      </c>
      <c r="D5" s="320">
        <v>2.5</v>
      </c>
      <c r="E5" s="321">
        <v>2.4</v>
      </c>
      <c r="F5" s="322">
        <v>0</v>
      </c>
      <c r="G5" s="322">
        <v>0</v>
      </c>
      <c r="H5" s="323">
        <v>2.7</v>
      </c>
      <c r="I5" s="324">
        <v>749.7</v>
      </c>
      <c r="J5" s="428" t="s">
        <v>251</v>
      </c>
      <c r="K5" s="413"/>
      <c r="L5" s="144"/>
      <c r="M5" s="412" t="s">
        <v>395</v>
      </c>
      <c r="N5" s="416"/>
      <c r="O5" s="144"/>
      <c r="P5" s="412" t="s">
        <v>213</v>
      </c>
      <c r="Q5" s="416"/>
      <c r="R5" s="144"/>
      <c r="S5" s="400" t="s">
        <v>432</v>
      </c>
      <c r="T5" s="401"/>
      <c r="U5" s="144"/>
      <c r="V5" s="417" t="s">
        <v>1</v>
      </c>
      <c r="W5" s="418"/>
      <c r="X5" s="144"/>
      <c r="Y5" s="412" t="s">
        <v>266</v>
      </c>
      <c r="Z5" s="416"/>
      <c r="AA5" s="144"/>
      <c r="AB5" s="147" t="s">
        <v>112</v>
      </c>
      <c r="AC5" s="159"/>
      <c r="AD5" s="123"/>
      <c r="AE5" s="103" t="str">
        <f>A5</f>
        <v>A1</v>
      </c>
      <c r="AF5" s="96" t="str">
        <f>J5</f>
        <v>白米飯</v>
      </c>
      <c r="AG5" s="96" t="str">
        <f>J6&amp;" "&amp;J7&amp;" "&amp;J8&amp;" "&amp;J9&amp;" "&amp;J10&amp;" "&amp;J11</f>
        <v xml:space="preserve">米     </v>
      </c>
      <c r="AH5" s="96" t="str">
        <f>M5</f>
        <v>南瓜豆包</v>
      </c>
      <c r="AI5" s="96" t="str">
        <f>M6&amp;" "&amp;M7&amp;" "&amp;M8&amp;" "&amp;M9&amp;" "&amp;M10&amp;" "&amp;M11</f>
        <v xml:space="preserve">豆包 南瓜 胡蘿蔔   </v>
      </c>
      <c r="AJ5" s="96" t="str">
        <f>P5</f>
        <v>蛋香刈薯</v>
      </c>
      <c r="AK5" s="96" t="str">
        <f>P6&amp;" "&amp;P7&amp;" "&amp;P8&amp;" "&amp;P9&amp;" "&amp;P10&amp;" "&amp;P11</f>
        <v xml:space="preserve">雞蛋 刈薯 胡蘿蔔   </v>
      </c>
      <c r="AL5" s="96" t="str">
        <f>S5</f>
        <v>白菜滷</v>
      </c>
      <c r="AM5" s="96" t="str">
        <f>S6&amp;" "&amp;S7&amp;" "&amp;S8&amp;" "&amp;S9&amp;" "&amp;S10&amp;" "&amp;S11</f>
        <v>豆皮 結球白菜 冷凍玉米筍 乾香菇 胡蘿蔔 薑</v>
      </c>
      <c r="AN5" s="96" t="str">
        <f>V5</f>
        <v>時蔬</v>
      </c>
      <c r="AO5" s="96" t="str">
        <f>V6&amp;" "&amp;V7&amp;" "&amp;V8&amp;" "&amp;V9&amp;" "&amp;V10&amp;" "&amp;V11</f>
        <v xml:space="preserve">蔬菜 薑    </v>
      </c>
      <c r="AP5" s="96" t="str">
        <f>Y5</f>
        <v>味噌海芽湯</v>
      </c>
      <c r="AQ5" s="96" t="str">
        <f>Y6&amp;" "&amp;Y7&amp;" "&amp;Y8&amp;" "&amp;Y9&amp;" "&amp;Y10&amp;" "&amp;Y11</f>
        <v xml:space="preserve">味噌 乾裙帶菜 薑   </v>
      </c>
      <c r="AR5" s="96" t="str">
        <f>AB5</f>
        <v>點心</v>
      </c>
      <c r="AS5" s="96">
        <f>AC5</f>
        <v>0</v>
      </c>
      <c r="AT5" s="257">
        <f>C5</f>
        <v>5.4</v>
      </c>
      <c r="AU5" s="257">
        <f>H5</f>
        <v>2.7</v>
      </c>
      <c r="AV5" s="257">
        <f>E5</f>
        <v>2.4</v>
      </c>
      <c r="AW5" s="257">
        <f>D5</f>
        <v>2.5</v>
      </c>
      <c r="AX5" s="257">
        <f>F5</f>
        <v>0</v>
      </c>
      <c r="AY5" s="257">
        <f>H5</f>
        <v>2.7</v>
      </c>
      <c r="AZ5" s="264">
        <f>I5</f>
        <v>749.7</v>
      </c>
    </row>
    <row r="6" spans="1:52" s="79" customFormat="1" ht="15" customHeight="1" thickBot="1">
      <c r="A6" s="364"/>
      <c r="B6" s="368"/>
      <c r="C6" s="306"/>
      <c r="D6" s="306"/>
      <c r="E6" s="308"/>
      <c r="F6" s="306"/>
      <c r="G6" s="306"/>
      <c r="H6" s="366"/>
      <c r="I6" s="311"/>
      <c r="J6" s="195" t="s">
        <v>383</v>
      </c>
      <c r="K6" s="196">
        <v>10</v>
      </c>
      <c r="L6" s="149" t="str">
        <f>IF(K6,"公斤","")</f>
        <v>公斤</v>
      </c>
      <c r="M6" s="181" t="s">
        <v>159</v>
      </c>
      <c r="N6" s="181">
        <v>6.5</v>
      </c>
      <c r="O6" s="149" t="str">
        <f>IF(N6,"公斤","")</f>
        <v>公斤</v>
      </c>
      <c r="P6" s="181" t="s">
        <v>119</v>
      </c>
      <c r="Q6" s="181">
        <v>1</v>
      </c>
      <c r="R6" s="149" t="str">
        <f>IF(Q6,"公斤","")</f>
        <v>公斤</v>
      </c>
      <c r="S6" s="196" t="s">
        <v>433</v>
      </c>
      <c r="T6" s="196">
        <v>1</v>
      </c>
      <c r="U6" s="149" t="str">
        <f>IF(T6,"公斤","")</f>
        <v>公斤</v>
      </c>
      <c r="V6" s="151" t="s">
        <v>71</v>
      </c>
      <c r="W6" s="151">
        <v>7</v>
      </c>
      <c r="X6" s="149" t="str">
        <f>IF(W6,"公斤","")</f>
        <v>公斤</v>
      </c>
      <c r="Y6" s="181" t="s">
        <v>152</v>
      </c>
      <c r="Z6" s="181">
        <v>1</v>
      </c>
      <c r="AA6" s="149" t="str">
        <f>IF(Z6,"公斤","")</f>
        <v>公斤</v>
      </c>
      <c r="AB6" s="152" t="s">
        <v>112</v>
      </c>
      <c r="AC6" s="98"/>
      <c r="AD6" s="121"/>
      <c r="AE6" s="103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258"/>
      <c r="AU6" s="258"/>
      <c r="AV6" s="258"/>
      <c r="AW6" s="258"/>
      <c r="AX6" s="258"/>
      <c r="AY6" s="258"/>
      <c r="AZ6" s="265"/>
    </row>
    <row r="7" spans="1:52" s="79" customFormat="1" ht="15" customHeight="1" thickBot="1">
      <c r="A7" s="364"/>
      <c r="B7" s="368"/>
      <c r="C7" s="307"/>
      <c r="D7" s="306"/>
      <c r="E7" s="308"/>
      <c r="F7" s="306"/>
      <c r="G7" s="306"/>
      <c r="H7" s="366"/>
      <c r="I7" s="311"/>
      <c r="J7" s="195"/>
      <c r="K7" s="196"/>
      <c r="L7" s="149" t="str">
        <f>IF(K7,"公斤","")</f>
        <v/>
      </c>
      <c r="M7" s="181" t="s">
        <v>396</v>
      </c>
      <c r="N7" s="181">
        <v>4</v>
      </c>
      <c r="O7" s="149" t="str">
        <f t="shared" ref="O7:O11" si="0">IF(N7,"公斤","")</f>
        <v>公斤</v>
      </c>
      <c r="P7" s="181" t="s">
        <v>214</v>
      </c>
      <c r="Q7" s="181">
        <v>3</v>
      </c>
      <c r="R7" s="149" t="str">
        <f t="shared" ref="R7:R11" si="1">IF(Q7,"公斤","")</f>
        <v>公斤</v>
      </c>
      <c r="S7" s="196" t="s">
        <v>434</v>
      </c>
      <c r="T7" s="196">
        <v>6.5</v>
      </c>
      <c r="U7" s="149" t="str">
        <f t="shared" ref="U7:U11" si="2">IF(T7,"公斤","")</f>
        <v>公斤</v>
      </c>
      <c r="V7" s="151" t="s">
        <v>121</v>
      </c>
      <c r="W7" s="151">
        <v>0.05</v>
      </c>
      <c r="X7" s="149" t="str">
        <f t="shared" ref="X7:X11" si="3">IF(W7,"公斤","")</f>
        <v>公斤</v>
      </c>
      <c r="Y7" s="181" t="s">
        <v>267</v>
      </c>
      <c r="Z7" s="181">
        <v>0.5</v>
      </c>
      <c r="AA7" s="149" t="str">
        <f t="shared" ref="AA7:AA11" si="4">IF(Z7,"公斤","")</f>
        <v>公斤</v>
      </c>
      <c r="AB7" s="154"/>
      <c r="AC7" s="98"/>
      <c r="AD7" s="121"/>
      <c r="AE7" s="103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258"/>
      <c r="AU7" s="258"/>
      <c r="AV7" s="258"/>
      <c r="AW7" s="258"/>
      <c r="AX7" s="258"/>
      <c r="AY7" s="258"/>
      <c r="AZ7" s="265"/>
    </row>
    <row r="8" spans="1:52" s="79" customFormat="1" ht="15" customHeight="1" thickBot="1">
      <c r="A8" s="364"/>
      <c r="B8" s="368"/>
      <c r="C8" s="306"/>
      <c r="D8" s="306"/>
      <c r="E8" s="308"/>
      <c r="F8" s="306"/>
      <c r="G8" s="306"/>
      <c r="H8" s="366"/>
      <c r="I8" s="311"/>
      <c r="J8" s="195"/>
      <c r="K8" s="196"/>
      <c r="L8" s="149" t="str">
        <f t="shared" ref="L8:L11" si="5">IF(K8,"公斤","")</f>
        <v/>
      </c>
      <c r="M8" s="181" t="s">
        <v>118</v>
      </c>
      <c r="N8" s="181">
        <v>1.5</v>
      </c>
      <c r="O8" s="149" t="str">
        <f t="shared" si="0"/>
        <v>公斤</v>
      </c>
      <c r="P8" s="181" t="s">
        <v>118</v>
      </c>
      <c r="Q8" s="181">
        <v>0.5</v>
      </c>
      <c r="R8" s="149" t="str">
        <f t="shared" si="1"/>
        <v>公斤</v>
      </c>
      <c r="S8" s="196" t="s">
        <v>435</v>
      </c>
      <c r="T8" s="196">
        <v>1</v>
      </c>
      <c r="U8" s="149" t="str">
        <f t="shared" si="2"/>
        <v>公斤</v>
      </c>
      <c r="V8" s="151"/>
      <c r="W8" s="151"/>
      <c r="X8" s="149" t="str">
        <f t="shared" si="3"/>
        <v/>
      </c>
      <c r="Y8" s="181" t="s">
        <v>121</v>
      </c>
      <c r="Z8" s="181">
        <v>0.05</v>
      </c>
      <c r="AA8" s="149" t="str">
        <f t="shared" si="4"/>
        <v>公斤</v>
      </c>
      <c r="AB8" s="154"/>
      <c r="AC8" s="98"/>
      <c r="AD8" s="121"/>
      <c r="AE8" s="103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258"/>
      <c r="AU8" s="258"/>
      <c r="AV8" s="258"/>
      <c r="AW8" s="258"/>
      <c r="AX8" s="258"/>
      <c r="AY8" s="258"/>
      <c r="AZ8" s="265"/>
    </row>
    <row r="9" spans="1:52" s="79" customFormat="1" ht="15" customHeight="1" thickBot="1">
      <c r="A9" s="364"/>
      <c r="B9" s="368"/>
      <c r="C9" s="306"/>
      <c r="D9" s="306"/>
      <c r="E9" s="308"/>
      <c r="F9" s="306"/>
      <c r="G9" s="306"/>
      <c r="H9" s="366"/>
      <c r="I9" s="311"/>
      <c r="J9" s="195"/>
      <c r="K9" s="196"/>
      <c r="L9" s="149" t="str">
        <f t="shared" si="5"/>
        <v/>
      </c>
      <c r="M9" s="181"/>
      <c r="N9" s="181"/>
      <c r="O9" s="149" t="str">
        <f t="shared" si="0"/>
        <v/>
      </c>
      <c r="P9" s="181"/>
      <c r="Q9" s="181"/>
      <c r="R9" s="149" t="str">
        <f t="shared" si="1"/>
        <v/>
      </c>
      <c r="S9" s="196" t="s">
        <v>413</v>
      </c>
      <c r="T9" s="196">
        <v>0.01</v>
      </c>
      <c r="U9" s="149" t="str">
        <f t="shared" si="2"/>
        <v>公斤</v>
      </c>
      <c r="V9" s="151"/>
      <c r="W9" s="151"/>
      <c r="X9" s="149" t="str">
        <f t="shared" si="3"/>
        <v/>
      </c>
      <c r="Y9" s="181"/>
      <c r="Z9" s="181"/>
      <c r="AA9" s="149" t="str">
        <f t="shared" si="4"/>
        <v/>
      </c>
      <c r="AB9" s="154"/>
      <c r="AC9" s="98"/>
      <c r="AD9" s="121"/>
      <c r="AE9" s="103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258"/>
      <c r="AU9" s="258"/>
      <c r="AV9" s="258"/>
      <c r="AW9" s="258"/>
      <c r="AX9" s="258"/>
      <c r="AY9" s="258"/>
      <c r="AZ9" s="265"/>
    </row>
    <row r="10" spans="1:52" s="79" customFormat="1" ht="15" customHeight="1" thickBot="1">
      <c r="A10" s="364"/>
      <c r="B10" s="368"/>
      <c r="C10" s="306"/>
      <c r="D10" s="306"/>
      <c r="E10" s="308"/>
      <c r="F10" s="306"/>
      <c r="G10" s="306"/>
      <c r="H10" s="366"/>
      <c r="I10" s="311"/>
      <c r="J10" s="195"/>
      <c r="K10" s="196"/>
      <c r="L10" s="149" t="str">
        <f t="shared" si="5"/>
        <v/>
      </c>
      <c r="M10" s="181"/>
      <c r="N10" s="181"/>
      <c r="O10" s="149" t="str">
        <f t="shared" si="0"/>
        <v/>
      </c>
      <c r="P10" s="181"/>
      <c r="Q10" s="181"/>
      <c r="R10" s="149" t="str">
        <f t="shared" si="1"/>
        <v/>
      </c>
      <c r="S10" s="196" t="s">
        <v>406</v>
      </c>
      <c r="T10" s="196">
        <v>0.5</v>
      </c>
      <c r="U10" s="149" t="str">
        <f t="shared" si="2"/>
        <v>公斤</v>
      </c>
      <c r="V10" s="151"/>
      <c r="W10" s="151"/>
      <c r="X10" s="149" t="str">
        <f t="shared" si="3"/>
        <v/>
      </c>
      <c r="Y10" s="181"/>
      <c r="Z10" s="181"/>
      <c r="AA10" s="149" t="str">
        <f t="shared" si="4"/>
        <v/>
      </c>
      <c r="AB10" s="154"/>
      <c r="AC10" s="98"/>
      <c r="AD10" s="121"/>
      <c r="AE10" s="103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258"/>
      <c r="AU10" s="258"/>
      <c r="AV10" s="258"/>
      <c r="AW10" s="258"/>
      <c r="AX10" s="258"/>
      <c r="AY10" s="258"/>
      <c r="AZ10" s="265"/>
    </row>
    <row r="11" spans="1:52" s="79" customFormat="1" ht="15" customHeight="1" thickBot="1">
      <c r="A11" s="365"/>
      <c r="B11" s="369"/>
      <c r="C11" s="303"/>
      <c r="D11" s="303"/>
      <c r="E11" s="312"/>
      <c r="F11" s="303"/>
      <c r="G11" s="303"/>
      <c r="H11" s="370"/>
      <c r="I11" s="313"/>
      <c r="J11" s="197"/>
      <c r="K11" s="198"/>
      <c r="L11" s="155" t="str">
        <f t="shared" si="5"/>
        <v/>
      </c>
      <c r="M11" s="182"/>
      <c r="N11" s="182"/>
      <c r="O11" s="155" t="str">
        <f t="shared" si="0"/>
        <v/>
      </c>
      <c r="P11" s="182"/>
      <c r="Q11" s="182"/>
      <c r="R11" s="155" t="str">
        <f t="shared" si="1"/>
        <v/>
      </c>
      <c r="S11" s="198" t="s">
        <v>397</v>
      </c>
      <c r="T11" s="198">
        <v>0.05</v>
      </c>
      <c r="U11" s="155" t="str">
        <f t="shared" si="2"/>
        <v>公斤</v>
      </c>
      <c r="V11" s="156"/>
      <c r="W11" s="156"/>
      <c r="X11" s="155" t="str">
        <f t="shared" si="3"/>
        <v/>
      </c>
      <c r="Y11" s="182"/>
      <c r="Z11" s="182"/>
      <c r="AA11" s="155" t="str">
        <f t="shared" si="4"/>
        <v/>
      </c>
      <c r="AB11" s="157"/>
      <c r="AC11" s="99"/>
      <c r="AD11" s="122"/>
      <c r="AE11" s="103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259"/>
      <c r="AU11" s="259"/>
      <c r="AV11" s="259"/>
      <c r="AW11" s="259"/>
      <c r="AX11" s="259"/>
      <c r="AY11" s="259"/>
      <c r="AZ11" s="266"/>
    </row>
    <row r="12" spans="1:52" s="79" customFormat="1" ht="15" customHeight="1" thickBot="1">
      <c r="A12" s="163" t="s">
        <v>352</v>
      </c>
      <c r="B12" s="367" t="s">
        <v>108</v>
      </c>
      <c r="C12" s="319">
        <v>5</v>
      </c>
      <c r="D12" s="320">
        <v>2.8</v>
      </c>
      <c r="E12" s="321">
        <v>2.2000000000000002</v>
      </c>
      <c r="F12" s="322">
        <v>0</v>
      </c>
      <c r="G12" s="322">
        <v>0</v>
      </c>
      <c r="H12" s="323">
        <v>3.5</v>
      </c>
      <c r="I12" s="324">
        <v>798</v>
      </c>
      <c r="J12" s="412" t="s">
        <v>177</v>
      </c>
      <c r="K12" s="416"/>
      <c r="L12" s="144"/>
      <c r="M12" s="412" t="s">
        <v>252</v>
      </c>
      <c r="N12" s="427"/>
      <c r="O12" s="144"/>
      <c r="P12" s="430" t="s">
        <v>228</v>
      </c>
      <c r="Q12" s="431"/>
      <c r="R12" s="144"/>
      <c r="S12" s="412" t="s">
        <v>261</v>
      </c>
      <c r="T12" s="416"/>
      <c r="U12" s="144"/>
      <c r="V12" s="417" t="s">
        <v>1</v>
      </c>
      <c r="W12" s="418"/>
      <c r="X12" s="144"/>
      <c r="Y12" s="407" t="s">
        <v>441</v>
      </c>
      <c r="Z12" s="408"/>
      <c r="AA12" s="144"/>
      <c r="AB12" s="147" t="s">
        <v>112</v>
      </c>
      <c r="AC12" s="159"/>
      <c r="AD12" s="138"/>
      <c r="AE12" s="103" t="str">
        <f>A12</f>
        <v>A2</v>
      </c>
      <c r="AF12" s="96" t="str">
        <f>J12</f>
        <v>糙米飯</v>
      </c>
      <c r="AG12" s="96" t="str">
        <f>J13&amp;" "&amp;J14&amp;" "&amp;J15&amp;" "&amp;J16&amp;" "&amp;J17&amp;" "&amp;J18</f>
        <v xml:space="preserve">米 糙米    </v>
      </c>
      <c r="AH12" s="96" t="str">
        <f>M12</f>
        <v>紅燒麵輪</v>
      </c>
      <c r="AI12" s="96" t="str">
        <f>M13&amp;" "&amp;M14&amp;" "&amp;M15&amp;" "&amp;M16&amp;" "&amp;M17&amp;" "&amp;M18</f>
        <v xml:space="preserve">麵輪 胡蘿蔔 薑   </v>
      </c>
      <c r="AJ12" s="96" t="str">
        <f>P12</f>
        <v>泡菜豆腐</v>
      </c>
      <c r="AK12" s="96" t="str">
        <f>P13&amp;" "&amp;P14&amp;" "&amp;P15&amp;" "&amp;P16&amp;" "&amp;P17&amp;" "&amp;P18</f>
        <v xml:space="preserve">豆腐 結球白菜 韓式泡菜   </v>
      </c>
      <c r="AL12" s="96" t="str">
        <f>S12</f>
        <v>時瓜若末</v>
      </c>
      <c r="AM12" s="96" t="str">
        <f>S13&amp;" "&amp;S14&amp;" "&amp;S15&amp;" "&amp;S16&amp;" "&amp;S17&amp;" "&amp;S18</f>
        <v xml:space="preserve">時瓜 胡蘿蔔 素肉 薑  </v>
      </c>
      <c r="AN12" s="96" t="str">
        <f>V12</f>
        <v>時蔬</v>
      </c>
      <c r="AO12" s="96" t="str">
        <f>V13&amp;" "&amp;V14&amp;" "&amp;V15&amp;" "&amp;V16&amp;" "&amp;V17&amp;" "&amp;V18</f>
        <v xml:space="preserve">蔬菜 薑    </v>
      </c>
      <c r="AP12" s="96" t="str">
        <f>Y12</f>
        <v>蘿蔔湯</v>
      </c>
      <c r="AQ12" s="96" t="str">
        <f>Y13&amp;" "&amp;Y14&amp;" "&amp;Y15&amp;" "&amp;Y16&amp;" "&amp;Y17&amp;" "&amp;Y18</f>
        <v xml:space="preserve">白蘿蔔 素羊肉 薑   </v>
      </c>
      <c r="AR12" s="96" t="str">
        <f>AB12</f>
        <v>點心</v>
      </c>
      <c r="AS12" s="96">
        <f>AC12</f>
        <v>0</v>
      </c>
      <c r="AT12" s="257">
        <f t="shared" ref="AT12:AT68" si="6">C12</f>
        <v>5</v>
      </c>
      <c r="AU12" s="257">
        <f t="shared" ref="AU12:AU68" si="7">H12</f>
        <v>3.5</v>
      </c>
      <c r="AV12" s="257">
        <f>E12</f>
        <v>2.2000000000000002</v>
      </c>
      <c r="AW12" s="257">
        <f t="shared" ref="AW12:AW68" si="8">D12</f>
        <v>2.8</v>
      </c>
      <c r="AX12" s="257">
        <f t="shared" ref="AX12:AX68" si="9">F12</f>
        <v>0</v>
      </c>
      <c r="AY12" s="257">
        <f t="shared" ref="AY12" si="10">H12</f>
        <v>3.5</v>
      </c>
      <c r="AZ12" s="264">
        <f t="shared" ref="AZ12" si="11">I12</f>
        <v>798</v>
      </c>
    </row>
    <row r="13" spans="1:52" s="79" customFormat="1" ht="15" customHeight="1" thickBot="1">
      <c r="A13" s="164"/>
      <c r="B13" s="368"/>
      <c r="C13" s="306"/>
      <c r="D13" s="306"/>
      <c r="E13" s="308"/>
      <c r="F13" s="306"/>
      <c r="G13" s="306"/>
      <c r="H13" s="366"/>
      <c r="I13" s="311"/>
      <c r="J13" s="186" t="s">
        <v>115</v>
      </c>
      <c r="K13" s="181">
        <v>7</v>
      </c>
      <c r="L13" s="149" t="str">
        <f>IF(K13,"公斤","")</f>
        <v>公斤</v>
      </c>
      <c r="M13" s="181" t="s">
        <v>253</v>
      </c>
      <c r="N13" s="196">
        <v>6</v>
      </c>
      <c r="O13" s="149" t="str">
        <f>IF(N13,"公斤","")</f>
        <v>公斤</v>
      </c>
      <c r="P13" s="205" t="s">
        <v>421</v>
      </c>
      <c r="Q13" s="205">
        <v>4</v>
      </c>
      <c r="R13" s="149" t="str">
        <f>IF(Q13,"公斤","")</f>
        <v>公斤</v>
      </c>
      <c r="S13" s="181" t="s">
        <v>262</v>
      </c>
      <c r="T13" s="196">
        <v>6</v>
      </c>
      <c r="U13" s="149" t="str">
        <f>IF(T13,"公斤","")</f>
        <v>公斤</v>
      </c>
      <c r="V13" s="151" t="s">
        <v>71</v>
      </c>
      <c r="W13" s="151">
        <v>7</v>
      </c>
      <c r="X13" s="149" t="str">
        <f>IF(W13,"公斤","")</f>
        <v>公斤</v>
      </c>
      <c r="Y13" s="196" t="s">
        <v>442</v>
      </c>
      <c r="Z13" s="196">
        <v>3</v>
      </c>
      <c r="AA13" s="149" t="str">
        <f>IF(Z13,"公斤","")</f>
        <v>公斤</v>
      </c>
      <c r="AB13" s="152" t="s">
        <v>112</v>
      </c>
      <c r="AC13" s="98"/>
      <c r="AD13" s="139"/>
      <c r="AE13" s="103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58"/>
      <c r="AU13" s="258"/>
      <c r="AV13" s="258"/>
      <c r="AW13" s="258"/>
      <c r="AX13" s="258"/>
      <c r="AY13" s="258"/>
      <c r="AZ13" s="265"/>
    </row>
    <row r="14" spans="1:52" s="79" customFormat="1" ht="15" customHeight="1" thickBot="1">
      <c r="A14" s="164"/>
      <c r="B14" s="368"/>
      <c r="C14" s="307"/>
      <c r="D14" s="306"/>
      <c r="E14" s="308"/>
      <c r="F14" s="306"/>
      <c r="G14" s="306"/>
      <c r="H14" s="366"/>
      <c r="I14" s="311"/>
      <c r="J14" s="186" t="s">
        <v>178</v>
      </c>
      <c r="K14" s="181">
        <v>3</v>
      </c>
      <c r="L14" s="149" t="str">
        <f>IF(K14,"公斤","")</f>
        <v>公斤</v>
      </c>
      <c r="M14" s="181" t="s">
        <v>160</v>
      </c>
      <c r="N14" s="196">
        <v>1</v>
      </c>
      <c r="O14" s="149" t="str">
        <f t="shared" ref="O14:O18" si="12">IF(N14,"公斤","")</f>
        <v>公斤</v>
      </c>
      <c r="P14" s="181" t="s">
        <v>163</v>
      </c>
      <c r="Q14" s="205">
        <v>2.5</v>
      </c>
      <c r="R14" s="149" t="str">
        <f t="shared" ref="R14:R18" si="13">IF(Q14,"公斤","")</f>
        <v>公斤</v>
      </c>
      <c r="S14" s="181" t="s">
        <v>118</v>
      </c>
      <c r="T14" s="196">
        <v>1</v>
      </c>
      <c r="U14" s="149" t="str">
        <f t="shared" ref="U14:U18" si="14">IF(T14,"公斤","")</f>
        <v>公斤</v>
      </c>
      <c r="V14" s="151" t="s">
        <v>121</v>
      </c>
      <c r="W14" s="151">
        <v>0.05</v>
      </c>
      <c r="X14" s="149" t="str">
        <f t="shared" ref="X14:X18" si="15">IF(W14,"公斤","")</f>
        <v>公斤</v>
      </c>
      <c r="Y14" s="196" t="s">
        <v>443</v>
      </c>
      <c r="Z14" s="196">
        <v>1</v>
      </c>
      <c r="AA14" s="149" t="str">
        <f t="shared" ref="AA14:AA18" si="16">IF(Z14,"公斤","")</f>
        <v>公斤</v>
      </c>
      <c r="AB14" s="154"/>
      <c r="AC14" s="98"/>
      <c r="AD14" s="139"/>
      <c r="AE14" s="103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258"/>
      <c r="AU14" s="258"/>
      <c r="AV14" s="258"/>
      <c r="AW14" s="258"/>
      <c r="AX14" s="258"/>
      <c r="AY14" s="258"/>
      <c r="AZ14" s="265"/>
    </row>
    <row r="15" spans="1:52" s="79" customFormat="1" ht="15" customHeight="1" thickBot="1">
      <c r="A15" s="164"/>
      <c r="B15" s="368"/>
      <c r="C15" s="306"/>
      <c r="D15" s="306"/>
      <c r="E15" s="308"/>
      <c r="F15" s="306"/>
      <c r="G15" s="306"/>
      <c r="H15" s="366"/>
      <c r="I15" s="311"/>
      <c r="J15" s="195"/>
      <c r="K15" s="196"/>
      <c r="L15" s="149" t="str">
        <f t="shared" ref="L15:L18" si="17">IF(K15,"公斤","")</f>
        <v/>
      </c>
      <c r="M15" s="196" t="s">
        <v>397</v>
      </c>
      <c r="N15" s="196">
        <v>0.05</v>
      </c>
      <c r="O15" s="149" t="str">
        <f t="shared" si="12"/>
        <v>公斤</v>
      </c>
      <c r="P15" s="181" t="s">
        <v>229</v>
      </c>
      <c r="Q15" s="181">
        <v>1</v>
      </c>
      <c r="R15" s="149" t="str">
        <f t="shared" si="13"/>
        <v>公斤</v>
      </c>
      <c r="S15" s="181" t="s">
        <v>263</v>
      </c>
      <c r="T15" s="196">
        <v>0.6</v>
      </c>
      <c r="U15" s="149" t="str">
        <f t="shared" si="14"/>
        <v>公斤</v>
      </c>
      <c r="V15" s="151"/>
      <c r="W15" s="151"/>
      <c r="X15" s="149" t="str">
        <f t="shared" si="15"/>
        <v/>
      </c>
      <c r="Y15" s="196" t="s">
        <v>397</v>
      </c>
      <c r="Z15" s="196">
        <v>0.05</v>
      </c>
      <c r="AA15" s="149" t="str">
        <f t="shared" si="16"/>
        <v>公斤</v>
      </c>
      <c r="AB15" s="154"/>
      <c r="AC15" s="98"/>
      <c r="AD15" s="139"/>
      <c r="AE15" s="103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258"/>
      <c r="AU15" s="258"/>
      <c r="AV15" s="258"/>
      <c r="AW15" s="258"/>
      <c r="AX15" s="258"/>
      <c r="AY15" s="258"/>
      <c r="AZ15" s="265"/>
    </row>
    <row r="16" spans="1:52" s="79" customFormat="1" ht="15" customHeight="1" thickBot="1">
      <c r="A16" s="164"/>
      <c r="B16" s="368"/>
      <c r="C16" s="306"/>
      <c r="D16" s="306"/>
      <c r="E16" s="308"/>
      <c r="F16" s="306"/>
      <c r="G16" s="306"/>
      <c r="H16" s="366"/>
      <c r="I16" s="311"/>
      <c r="J16" s="195"/>
      <c r="K16" s="196"/>
      <c r="L16" s="149" t="str">
        <f t="shared" si="17"/>
        <v/>
      </c>
      <c r="M16" s="196"/>
      <c r="N16" s="196"/>
      <c r="O16" s="149" t="str">
        <f t="shared" si="12"/>
        <v/>
      </c>
      <c r="P16" s="196"/>
      <c r="Q16" s="196"/>
      <c r="R16" s="149" t="str">
        <f t="shared" si="13"/>
        <v/>
      </c>
      <c r="S16" s="196" t="s">
        <v>397</v>
      </c>
      <c r="T16" s="196">
        <v>0.05</v>
      </c>
      <c r="U16" s="149" t="str">
        <f t="shared" si="14"/>
        <v>公斤</v>
      </c>
      <c r="V16" s="151"/>
      <c r="W16" s="151"/>
      <c r="X16" s="149" t="str">
        <f t="shared" si="15"/>
        <v/>
      </c>
      <c r="Y16" s="196"/>
      <c r="Z16" s="196"/>
      <c r="AA16" s="149" t="str">
        <f t="shared" si="16"/>
        <v/>
      </c>
      <c r="AB16" s="154"/>
      <c r="AC16" s="98"/>
      <c r="AD16" s="139"/>
      <c r="AE16" s="103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58"/>
      <c r="AU16" s="258"/>
      <c r="AV16" s="258"/>
      <c r="AW16" s="258"/>
      <c r="AX16" s="258"/>
      <c r="AY16" s="258"/>
      <c r="AZ16" s="265"/>
    </row>
    <row r="17" spans="1:52" s="79" customFormat="1" ht="15" customHeight="1" thickBot="1">
      <c r="A17" s="164"/>
      <c r="B17" s="368"/>
      <c r="C17" s="306"/>
      <c r="D17" s="306"/>
      <c r="E17" s="308"/>
      <c r="F17" s="306"/>
      <c r="G17" s="306"/>
      <c r="H17" s="366"/>
      <c r="I17" s="311"/>
      <c r="J17" s="195"/>
      <c r="K17" s="196"/>
      <c r="L17" s="149" t="str">
        <f t="shared" si="17"/>
        <v/>
      </c>
      <c r="M17" s="196"/>
      <c r="N17" s="196"/>
      <c r="O17" s="149" t="str">
        <f t="shared" si="12"/>
        <v/>
      </c>
      <c r="P17" s="196"/>
      <c r="Q17" s="196"/>
      <c r="R17" s="149" t="str">
        <f t="shared" si="13"/>
        <v/>
      </c>
      <c r="S17" s="196"/>
      <c r="T17" s="196"/>
      <c r="U17" s="149" t="str">
        <f t="shared" si="14"/>
        <v/>
      </c>
      <c r="V17" s="151"/>
      <c r="W17" s="151"/>
      <c r="X17" s="149" t="str">
        <f t="shared" si="15"/>
        <v/>
      </c>
      <c r="Y17" s="196"/>
      <c r="Z17" s="196"/>
      <c r="AA17" s="149" t="str">
        <f t="shared" si="16"/>
        <v/>
      </c>
      <c r="AB17" s="154"/>
      <c r="AC17" s="98"/>
      <c r="AD17" s="139"/>
      <c r="AE17" s="103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258"/>
      <c r="AU17" s="258"/>
      <c r="AV17" s="258"/>
      <c r="AW17" s="258"/>
      <c r="AX17" s="258"/>
      <c r="AY17" s="258"/>
      <c r="AZ17" s="265"/>
    </row>
    <row r="18" spans="1:52" s="79" customFormat="1" ht="15" customHeight="1" thickBot="1">
      <c r="A18" s="165"/>
      <c r="B18" s="369"/>
      <c r="C18" s="303"/>
      <c r="D18" s="303"/>
      <c r="E18" s="312"/>
      <c r="F18" s="303"/>
      <c r="G18" s="303"/>
      <c r="H18" s="370"/>
      <c r="I18" s="313"/>
      <c r="J18" s="197"/>
      <c r="K18" s="198"/>
      <c r="L18" s="155" t="str">
        <f t="shared" si="17"/>
        <v/>
      </c>
      <c r="M18" s="198"/>
      <c r="N18" s="198"/>
      <c r="O18" s="155" t="str">
        <f t="shared" si="12"/>
        <v/>
      </c>
      <c r="P18" s="198"/>
      <c r="Q18" s="198"/>
      <c r="R18" s="155" t="str">
        <f t="shared" si="13"/>
        <v/>
      </c>
      <c r="S18" s="198"/>
      <c r="T18" s="198"/>
      <c r="U18" s="155" t="str">
        <f t="shared" si="14"/>
        <v/>
      </c>
      <c r="V18" s="156"/>
      <c r="W18" s="156"/>
      <c r="X18" s="155" t="str">
        <f t="shared" si="15"/>
        <v/>
      </c>
      <c r="Y18" s="203"/>
      <c r="Z18" s="203"/>
      <c r="AA18" s="155" t="str">
        <f t="shared" si="16"/>
        <v/>
      </c>
      <c r="AB18" s="157"/>
      <c r="AC18" s="99"/>
      <c r="AD18" s="140"/>
      <c r="AE18" s="103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259"/>
      <c r="AU18" s="259"/>
      <c r="AV18" s="259"/>
      <c r="AW18" s="259"/>
      <c r="AX18" s="259"/>
      <c r="AY18" s="259"/>
      <c r="AZ18" s="266"/>
    </row>
    <row r="19" spans="1:52" s="79" customFormat="1" ht="15" customHeight="1" thickBot="1">
      <c r="A19" s="163" t="s">
        <v>353</v>
      </c>
      <c r="B19" s="367" t="s">
        <v>108</v>
      </c>
      <c r="C19" s="319">
        <v>3.9</v>
      </c>
      <c r="D19" s="320">
        <v>2.6</v>
      </c>
      <c r="E19" s="321">
        <v>2.1</v>
      </c>
      <c r="F19" s="322">
        <v>0</v>
      </c>
      <c r="G19" s="322">
        <v>0</v>
      </c>
      <c r="H19" s="323">
        <v>3.1</v>
      </c>
      <c r="I19" s="324">
        <v>673.6</v>
      </c>
      <c r="J19" s="400" t="s">
        <v>384</v>
      </c>
      <c r="K19" s="401"/>
      <c r="L19" s="144"/>
      <c r="M19" s="400" t="s">
        <v>398</v>
      </c>
      <c r="N19" s="401"/>
      <c r="O19" s="144"/>
      <c r="P19" s="412" t="s">
        <v>201</v>
      </c>
      <c r="Q19" s="416"/>
      <c r="R19" s="144"/>
      <c r="S19" s="412" t="s">
        <v>220</v>
      </c>
      <c r="T19" s="416"/>
      <c r="U19" s="144"/>
      <c r="V19" s="417" t="s">
        <v>1</v>
      </c>
      <c r="W19" s="418"/>
      <c r="X19" s="144"/>
      <c r="Y19" s="432" t="s">
        <v>237</v>
      </c>
      <c r="Z19" s="401"/>
      <c r="AA19" s="144"/>
      <c r="AB19" s="147" t="s">
        <v>112</v>
      </c>
      <c r="AC19" s="159"/>
      <c r="AD19" s="141"/>
      <c r="AE19" s="103" t="str">
        <f>A19</f>
        <v>A3</v>
      </c>
      <c r="AF19" s="96" t="str">
        <f>J19</f>
        <v>西式特餐</v>
      </c>
      <c r="AG19" s="96" t="str">
        <f>J20&amp;" "&amp;J21&amp;" "&amp;J22&amp;" "&amp;J23&amp;" "&amp;J24&amp;" "&amp;J25</f>
        <v xml:space="preserve">通心粉     </v>
      </c>
      <c r="AH19" s="96" t="str">
        <f>M19</f>
        <v>西西里若醬</v>
      </c>
      <c r="AI19" s="96" t="str">
        <f>M20&amp;" "&amp;M21&amp;" "&amp;M22&amp;" "&amp;M23&amp;" "&amp;M24&amp;" "&amp;M25</f>
        <v>素肉 馬鈴薯 芹菜 蕃茄 蕃茄醬 義大利香料</v>
      </c>
      <c r="AJ19" s="96" t="str">
        <f>P19</f>
        <v>炸薯條</v>
      </c>
      <c r="AK19" s="96" t="str">
        <f>P20&amp;" "&amp;P21&amp;" "&amp;P22&amp;" "&amp;P23&amp;" "&amp;P24&amp;" "&amp;P25</f>
        <v xml:space="preserve">薯條     </v>
      </c>
      <c r="AL19" s="96" t="str">
        <f>S19</f>
        <v>奶香玉米白菜</v>
      </c>
      <c r="AM19" s="96" t="str">
        <f>S20&amp;" "&amp;S21&amp;" "&amp;S22&amp;" "&amp;S23&amp;" "&amp;S24&amp;" "&amp;S25</f>
        <v xml:space="preserve">大白菜 玉米粒 素肉 奶油 薑 </v>
      </c>
      <c r="AN19" s="96" t="str">
        <f>V19</f>
        <v>時蔬</v>
      </c>
      <c r="AO19" s="96" t="str">
        <f>V20&amp;" "&amp;V21&amp;" "&amp;V22&amp;" "&amp;V23&amp;" "&amp;V24&amp;" "&amp;V25</f>
        <v xml:space="preserve">蔬菜 薑    </v>
      </c>
      <c r="AP19" s="96" t="str">
        <f>Y19</f>
        <v>花椰濃湯</v>
      </c>
      <c r="AQ19" s="96" t="str">
        <f>Y20&amp;" "&amp;Y21&amp;" "&amp;Y22&amp;" "&amp;Y23&amp;" "&amp;Y24&amp;" "&amp;Y25</f>
        <v xml:space="preserve">冷凍花椰菜 胡蘿蔔 雞蛋 蘑菇罐頭  </v>
      </c>
      <c r="AR19" s="96" t="str">
        <f>AB19</f>
        <v>點心</v>
      </c>
      <c r="AS19" s="96">
        <f>AC19</f>
        <v>0</v>
      </c>
      <c r="AT19" s="257">
        <f t="shared" si="6"/>
        <v>3.9</v>
      </c>
      <c r="AU19" s="257">
        <f t="shared" si="7"/>
        <v>3.1</v>
      </c>
      <c r="AV19" s="257">
        <f t="shared" ref="AV19" si="18">E19</f>
        <v>2.1</v>
      </c>
      <c r="AW19" s="257">
        <f t="shared" si="8"/>
        <v>2.6</v>
      </c>
      <c r="AX19" s="257">
        <f t="shared" si="9"/>
        <v>0</v>
      </c>
      <c r="AY19" s="257">
        <f t="shared" ref="AY19" si="19">H19</f>
        <v>3.1</v>
      </c>
      <c r="AZ19" s="264">
        <f t="shared" ref="AZ19" si="20">I19</f>
        <v>673.6</v>
      </c>
    </row>
    <row r="20" spans="1:52" s="79" customFormat="1" ht="15" customHeight="1" thickBot="1">
      <c r="A20" s="164"/>
      <c r="B20" s="368"/>
      <c r="C20" s="306"/>
      <c r="D20" s="306"/>
      <c r="E20" s="308"/>
      <c r="F20" s="306"/>
      <c r="G20" s="306"/>
      <c r="H20" s="366"/>
      <c r="I20" s="311"/>
      <c r="J20" s="195" t="s">
        <v>385</v>
      </c>
      <c r="K20" s="196">
        <v>6</v>
      </c>
      <c r="L20" s="149" t="str">
        <f t="shared" ref="L20:L60" si="21">IF(K20,"公斤","")</f>
        <v>公斤</v>
      </c>
      <c r="M20" s="196" t="s">
        <v>399</v>
      </c>
      <c r="N20" s="196">
        <v>2.5</v>
      </c>
      <c r="O20" s="149" t="str">
        <f t="shared" ref="O20:O60" si="22">IF(N20,"公斤","")</f>
        <v>公斤</v>
      </c>
      <c r="P20" s="181" t="s">
        <v>202</v>
      </c>
      <c r="Q20" s="181">
        <v>5</v>
      </c>
      <c r="R20" s="149" t="str">
        <f t="shared" ref="R20:R60" si="23">IF(Q20,"公斤","")</f>
        <v>公斤</v>
      </c>
      <c r="S20" s="181" t="s">
        <v>221</v>
      </c>
      <c r="T20" s="181">
        <v>5</v>
      </c>
      <c r="U20" s="149" t="str">
        <f t="shared" ref="U20:U60" si="24">IF(T20,"公斤","")</f>
        <v>公斤</v>
      </c>
      <c r="V20" s="151" t="s">
        <v>71</v>
      </c>
      <c r="W20" s="151">
        <v>7</v>
      </c>
      <c r="X20" s="149" t="str">
        <f t="shared" ref="X20:X60" si="25">IF(W20,"公斤","")</f>
        <v>公斤</v>
      </c>
      <c r="Y20" s="181" t="s">
        <v>238</v>
      </c>
      <c r="Z20" s="181">
        <v>2</v>
      </c>
      <c r="AA20" s="149" t="str">
        <f t="shared" ref="AA20:AA60" si="26">IF(Z20,"公斤","")</f>
        <v>公斤</v>
      </c>
      <c r="AB20" s="152" t="s">
        <v>112</v>
      </c>
      <c r="AC20" s="98"/>
      <c r="AD20" s="142"/>
      <c r="AE20" s="103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258"/>
      <c r="AU20" s="258"/>
      <c r="AV20" s="258"/>
      <c r="AW20" s="258"/>
      <c r="AX20" s="258"/>
      <c r="AY20" s="258"/>
      <c r="AZ20" s="265"/>
    </row>
    <row r="21" spans="1:52" s="79" customFormat="1" ht="15" customHeight="1" thickBot="1">
      <c r="A21" s="164"/>
      <c r="B21" s="368"/>
      <c r="C21" s="307"/>
      <c r="D21" s="306"/>
      <c r="E21" s="308"/>
      <c r="F21" s="306"/>
      <c r="G21" s="306"/>
      <c r="H21" s="366"/>
      <c r="I21" s="311"/>
      <c r="J21" s="195"/>
      <c r="K21" s="196"/>
      <c r="L21" s="149" t="str">
        <f t="shared" si="21"/>
        <v/>
      </c>
      <c r="M21" s="196" t="s">
        <v>400</v>
      </c>
      <c r="N21" s="196">
        <v>2</v>
      </c>
      <c r="O21" s="149" t="str">
        <f t="shared" si="22"/>
        <v>公斤</v>
      </c>
      <c r="P21" s="196"/>
      <c r="Q21" s="196"/>
      <c r="R21" s="149" t="str">
        <f t="shared" si="23"/>
        <v/>
      </c>
      <c r="S21" s="181" t="s">
        <v>222</v>
      </c>
      <c r="T21" s="181">
        <v>1</v>
      </c>
      <c r="U21" s="149" t="str">
        <f t="shared" si="24"/>
        <v>公斤</v>
      </c>
      <c r="V21" s="151" t="s">
        <v>121</v>
      </c>
      <c r="W21" s="151">
        <v>0.05</v>
      </c>
      <c r="X21" s="149" t="str">
        <f t="shared" si="25"/>
        <v>公斤</v>
      </c>
      <c r="Y21" s="180" t="s">
        <v>160</v>
      </c>
      <c r="Z21" s="199">
        <v>1.5</v>
      </c>
      <c r="AA21" s="149" t="str">
        <f t="shared" si="26"/>
        <v>公斤</v>
      </c>
      <c r="AB21" s="154"/>
      <c r="AC21" s="98"/>
      <c r="AD21" s="142"/>
      <c r="AE21" s="10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258"/>
      <c r="AU21" s="258"/>
      <c r="AV21" s="258"/>
      <c r="AW21" s="258"/>
      <c r="AX21" s="258"/>
      <c r="AY21" s="258"/>
      <c r="AZ21" s="265"/>
    </row>
    <row r="22" spans="1:52" s="79" customFormat="1" ht="15" customHeight="1" thickBot="1">
      <c r="A22" s="164"/>
      <c r="B22" s="368"/>
      <c r="C22" s="306"/>
      <c r="D22" s="306"/>
      <c r="E22" s="308"/>
      <c r="F22" s="306"/>
      <c r="G22" s="306"/>
      <c r="H22" s="366"/>
      <c r="I22" s="311"/>
      <c r="J22" s="195"/>
      <c r="K22" s="196"/>
      <c r="L22" s="149" t="str">
        <f t="shared" si="21"/>
        <v/>
      </c>
      <c r="M22" s="211" t="s">
        <v>254</v>
      </c>
      <c r="N22" s="196">
        <v>2</v>
      </c>
      <c r="O22" s="149" t="str">
        <f t="shared" si="22"/>
        <v>公斤</v>
      </c>
      <c r="P22" s="196"/>
      <c r="Q22" s="196"/>
      <c r="R22" s="149" t="str">
        <f t="shared" si="23"/>
        <v/>
      </c>
      <c r="S22" s="181" t="s">
        <v>263</v>
      </c>
      <c r="T22" s="181">
        <v>0.8</v>
      </c>
      <c r="U22" s="149" t="str">
        <f t="shared" si="24"/>
        <v>公斤</v>
      </c>
      <c r="V22" s="151"/>
      <c r="W22" s="151"/>
      <c r="X22" s="149" t="str">
        <f t="shared" si="25"/>
        <v/>
      </c>
      <c r="Y22" s="212" t="s">
        <v>422</v>
      </c>
      <c r="Z22" s="199">
        <v>2</v>
      </c>
      <c r="AA22" s="149" t="str">
        <f t="shared" si="26"/>
        <v>公斤</v>
      </c>
      <c r="AB22" s="154"/>
      <c r="AC22" s="98"/>
      <c r="AD22" s="142"/>
      <c r="AE22" s="103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258"/>
      <c r="AU22" s="258"/>
      <c r="AV22" s="258"/>
      <c r="AW22" s="258"/>
      <c r="AX22" s="258"/>
      <c r="AY22" s="258"/>
      <c r="AZ22" s="265"/>
    </row>
    <row r="23" spans="1:52" s="79" customFormat="1" ht="15" customHeight="1" thickBot="1">
      <c r="A23" s="164"/>
      <c r="B23" s="368"/>
      <c r="C23" s="306"/>
      <c r="D23" s="306"/>
      <c r="E23" s="308"/>
      <c r="F23" s="306"/>
      <c r="G23" s="306"/>
      <c r="H23" s="366"/>
      <c r="I23" s="311"/>
      <c r="J23" s="195"/>
      <c r="K23" s="196"/>
      <c r="L23" s="149" t="str">
        <f t="shared" si="21"/>
        <v/>
      </c>
      <c r="M23" s="211" t="s">
        <v>187</v>
      </c>
      <c r="N23" s="196">
        <v>2</v>
      </c>
      <c r="O23" s="149" t="str">
        <f t="shared" si="22"/>
        <v>公斤</v>
      </c>
      <c r="P23" s="196"/>
      <c r="Q23" s="196"/>
      <c r="R23" s="149" t="str">
        <f t="shared" si="23"/>
        <v/>
      </c>
      <c r="S23" s="181" t="s">
        <v>223</v>
      </c>
      <c r="T23" s="181"/>
      <c r="U23" s="149" t="str">
        <f t="shared" si="24"/>
        <v/>
      </c>
      <c r="V23" s="151"/>
      <c r="W23" s="151"/>
      <c r="X23" s="149" t="str">
        <f t="shared" si="25"/>
        <v/>
      </c>
      <c r="Y23" s="181" t="s">
        <v>239</v>
      </c>
      <c r="Z23" s="181">
        <v>1</v>
      </c>
      <c r="AA23" s="149" t="str">
        <f t="shared" si="26"/>
        <v>公斤</v>
      </c>
      <c r="AB23" s="154"/>
      <c r="AC23" s="98"/>
      <c r="AD23" s="142"/>
      <c r="AE23" s="103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258"/>
      <c r="AU23" s="258"/>
      <c r="AV23" s="258"/>
      <c r="AW23" s="258"/>
      <c r="AX23" s="258"/>
      <c r="AY23" s="258"/>
      <c r="AZ23" s="265"/>
    </row>
    <row r="24" spans="1:52" s="79" customFormat="1" ht="15" customHeight="1" thickBot="1">
      <c r="A24" s="164"/>
      <c r="B24" s="368"/>
      <c r="C24" s="306"/>
      <c r="D24" s="306"/>
      <c r="E24" s="308"/>
      <c r="F24" s="306"/>
      <c r="G24" s="306"/>
      <c r="H24" s="366"/>
      <c r="I24" s="311"/>
      <c r="J24" s="195"/>
      <c r="K24" s="196"/>
      <c r="L24" s="149" t="str">
        <f t="shared" si="21"/>
        <v/>
      </c>
      <c r="M24" s="196" t="s">
        <v>401</v>
      </c>
      <c r="N24" s="196"/>
      <c r="O24" s="149" t="str">
        <f t="shared" si="22"/>
        <v/>
      </c>
      <c r="P24" s="201"/>
      <c r="Q24" s="200"/>
      <c r="R24" s="149" t="str">
        <f t="shared" si="23"/>
        <v/>
      </c>
      <c r="S24" s="181" t="s">
        <v>154</v>
      </c>
      <c r="T24" s="181">
        <v>0.05</v>
      </c>
      <c r="U24" s="149" t="str">
        <f t="shared" si="24"/>
        <v>公斤</v>
      </c>
      <c r="V24" s="151"/>
      <c r="W24" s="151"/>
      <c r="X24" s="149" t="str">
        <f t="shared" si="25"/>
        <v/>
      </c>
      <c r="Y24" s="196"/>
      <c r="Z24" s="196"/>
      <c r="AA24" s="149" t="str">
        <f t="shared" si="26"/>
        <v/>
      </c>
      <c r="AB24" s="154"/>
      <c r="AC24" s="98"/>
      <c r="AD24" s="142"/>
      <c r="AE24" s="103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258"/>
      <c r="AU24" s="258"/>
      <c r="AV24" s="258"/>
      <c r="AW24" s="258"/>
      <c r="AX24" s="258"/>
      <c r="AY24" s="258"/>
      <c r="AZ24" s="265"/>
    </row>
    <row r="25" spans="1:52" s="79" customFormat="1" ht="15" customHeight="1" thickBot="1">
      <c r="A25" s="165"/>
      <c r="B25" s="369"/>
      <c r="C25" s="303"/>
      <c r="D25" s="303"/>
      <c r="E25" s="312"/>
      <c r="F25" s="303"/>
      <c r="G25" s="303"/>
      <c r="H25" s="370"/>
      <c r="I25" s="313"/>
      <c r="J25" s="200"/>
      <c r="K25" s="201"/>
      <c r="L25" s="155" t="str">
        <f t="shared" si="21"/>
        <v/>
      </c>
      <c r="M25" s="196" t="s">
        <v>402</v>
      </c>
      <c r="N25" s="196"/>
      <c r="O25" s="155" t="str">
        <f t="shared" si="22"/>
        <v/>
      </c>
      <c r="P25" s="201"/>
      <c r="Q25" s="200"/>
      <c r="R25" s="155" t="str">
        <f t="shared" si="23"/>
        <v/>
      </c>
      <c r="S25" s="201"/>
      <c r="T25" s="201"/>
      <c r="U25" s="155" t="str">
        <f t="shared" si="24"/>
        <v/>
      </c>
      <c r="V25" s="156"/>
      <c r="W25" s="156"/>
      <c r="X25" s="155" t="str">
        <f t="shared" si="25"/>
        <v/>
      </c>
      <c r="Y25" s="201"/>
      <c r="Z25" s="201"/>
      <c r="AA25" s="155" t="str">
        <f t="shared" si="26"/>
        <v/>
      </c>
      <c r="AB25" s="157"/>
      <c r="AC25" s="99"/>
      <c r="AD25" s="143"/>
      <c r="AE25" s="103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259"/>
      <c r="AU25" s="259"/>
      <c r="AV25" s="259"/>
      <c r="AW25" s="259"/>
      <c r="AX25" s="259"/>
      <c r="AY25" s="259"/>
      <c r="AZ25" s="266"/>
    </row>
    <row r="26" spans="1:52" s="79" customFormat="1" ht="15" customHeight="1" thickBot="1">
      <c r="A26" s="163" t="s">
        <v>354</v>
      </c>
      <c r="B26" s="367" t="s">
        <v>108</v>
      </c>
      <c r="C26" s="319">
        <v>5.9</v>
      </c>
      <c r="D26" s="320">
        <v>2.5</v>
      </c>
      <c r="E26" s="321">
        <v>2</v>
      </c>
      <c r="F26" s="322">
        <v>0</v>
      </c>
      <c r="G26" s="322">
        <v>0</v>
      </c>
      <c r="H26" s="323">
        <v>3</v>
      </c>
      <c r="I26" s="324">
        <v>807.7</v>
      </c>
      <c r="J26" s="407" t="s">
        <v>386</v>
      </c>
      <c r="K26" s="408"/>
      <c r="L26" s="144"/>
      <c r="M26" s="412" t="s">
        <v>255</v>
      </c>
      <c r="N26" s="413"/>
      <c r="O26" s="144"/>
      <c r="P26" s="412" t="s">
        <v>203</v>
      </c>
      <c r="Q26" s="408"/>
      <c r="R26" s="144"/>
      <c r="S26" s="354" t="s">
        <v>521</v>
      </c>
      <c r="T26" s="354"/>
      <c r="U26" s="144"/>
      <c r="V26" s="417" t="s">
        <v>1</v>
      </c>
      <c r="W26" s="418"/>
      <c r="X26" s="144"/>
      <c r="Y26" s="183" t="s">
        <v>241</v>
      </c>
      <c r="Z26" s="344"/>
      <c r="AA26" s="144"/>
      <c r="AB26" s="147" t="s">
        <v>112</v>
      </c>
      <c r="AC26" s="159"/>
      <c r="AD26" s="138"/>
      <c r="AE26" s="103" t="str">
        <f>A26</f>
        <v>A4</v>
      </c>
      <c r="AF26" s="96" t="str">
        <f>J26</f>
        <v>糙米飯</v>
      </c>
      <c r="AG26" s="96" t="str">
        <f>J27&amp;" "&amp;J28&amp;" "&amp;J29&amp;" "&amp;J30&amp;" "&amp;J31&amp;" "&amp;J32</f>
        <v xml:space="preserve">米 糙米    </v>
      </c>
      <c r="AH26" s="96" t="str">
        <f>M26</f>
        <v>沙茶麵腸</v>
      </c>
      <c r="AI26" s="96" t="str">
        <f>M27&amp;" "&amp;M28&amp;" "&amp;M29&amp;" "&amp;M30&amp;" "&amp;M31&amp;" "&amp;M32</f>
        <v xml:space="preserve">麵腸 甘藍 薑 素沙茶  </v>
      </c>
      <c r="AJ26" s="96" t="str">
        <f>P26</f>
        <v>紅仁炒蛋</v>
      </c>
      <c r="AK26" s="96" t="str">
        <f>P27&amp;" "&amp;P28&amp;" "&amp;P29&amp;" "&amp;P30&amp;" "&amp;P31&amp;" "&amp;P32</f>
        <v xml:space="preserve">雞蛋 胡蘿蔔 薑   </v>
      </c>
      <c r="AL26" s="96" t="str">
        <f>S26</f>
        <v>滷味雙拼</v>
      </c>
      <c r="AM26" s="96" t="str">
        <f>S27&amp;" "&amp;S28&amp;" "&amp;S29&amp;" "&amp;S30&amp;" "&amp;S31&amp;" "&amp;S32</f>
        <v xml:space="preserve">海帶結 豆干 芝麻(白)   </v>
      </c>
      <c r="AN26" s="96" t="str">
        <f>V26</f>
        <v>時蔬</v>
      </c>
      <c r="AO26" s="96" t="str">
        <f>V27&amp;" "&amp;V28&amp;" "&amp;V29&amp;" "&amp;V30&amp;" "&amp;V31&amp;" "&amp;V32</f>
        <v xml:space="preserve">蔬菜 薑    </v>
      </c>
      <c r="AP26" s="96" t="str">
        <f>Y26</f>
        <v>綠豆西米露</v>
      </c>
      <c r="AQ26" s="96" t="str">
        <f>Y27&amp;" "&amp;Y28&amp;" "&amp;Y29&amp;" "&amp;Y30&amp;" "&amp;Y31&amp;" "&amp;Y32</f>
        <v xml:space="preserve">西谷米 紅砂糖 綠豆   </v>
      </c>
      <c r="AR26" s="96" t="str">
        <f>AB26</f>
        <v>點心</v>
      </c>
      <c r="AS26" s="96">
        <f>AC26</f>
        <v>0</v>
      </c>
      <c r="AT26" s="257">
        <f t="shared" si="6"/>
        <v>5.9</v>
      </c>
      <c r="AU26" s="257">
        <f t="shared" si="7"/>
        <v>3</v>
      </c>
      <c r="AV26" s="257">
        <f t="shared" ref="AV26" si="27">E26</f>
        <v>2</v>
      </c>
      <c r="AW26" s="257">
        <f t="shared" si="8"/>
        <v>2.5</v>
      </c>
      <c r="AX26" s="257">
        <f t="shared" si="9"/>
        <v>0</v>
      </c>
      <c r="AY26" s="257">
        <f t="shared" ref="AY26" si="28">H26</f>
        <v>3</v>
      </c>
      <c r="AZ26" s="264">
        <f t="shared" ref="AZ26" si="29">I26</f>
        <v>807.7</v>
      </c>
    </row>
    <row r="27" spans="1:52" s="79" customFormat="1" ht="15" customHeight="1" thickBot="1">
      <c r="A27" s="164"/>
      <c r="B27" s="368"/>
      <c r="C27" s="306"/>
      <c r="D27" s="306"/>
      <c r="E27" s="308"/>
      <c r="F27" s="306"/>
      <c r="G27" s="306"/>
      <c r="H27" s="366"/>
      <c r="I27" s="311"/>
      <c r="J27" s="195" t="s">
        <v>383</v>
      </c>
      <c r="K27" s="196">
        <v>7</v>
      </c>
      <c r="L27" s="149" t="str">
        <f t="shared" ref="L27:L28" si="30">IF(K27,"公斤","")</f>
        <v>公斤</v>
      </c>
      <c r="M27" s="196" t="s">
        <v>403</v>
      </c>
      <c r="N27" s="196">
        <v>7</v>
      </c>
      <c r="O27" s="149" t="str">
        <f t="shared" ref="O27" si="31">IF(N27,"公斤","")</f>
        <v>公斤</v>
      </c>
      <c r="P27" s="212" t="s">
        <v>422</v>
      </c>
      <c r="Q27" s="199">
        <v>3</v>
      </c>
      <c r="R27" s="149" t="str">
        <f t="shared" ref="R27" si="32">IF(Q27,"公斤","")</f>
        <v>公斤</v>
      </c>
      <c r="S27" s="191" t="s">
        <v>147</v>
      </c>
      <c r="T27" s="191">
        <v>1.7</v>
      </c>
      <c r="U27" s="149" t="str">
        <f t="shared" ref="U27" si="33">IF(T27,"公斤","")</f>
        <v>公斤</v>
      </c>
      <c r="V27" s="151" t="s">
        <v>71</v>
      </c>
      <c r="W27" s="151">
        <v>7</v>
      </c>
      <c r="X27" s="149" t="str">
        <f t="shared" ref="X27" si="34">IF(W27,"公斤","")</f>
        <v>公斤</v>
      </c>
      <c r="Y27" s="181" t="s">
        <v>242</v>
      </c>
      <c r="Z27" s="181">
        <v>1</v>
      </c>
      <c r="AA27" s="149" t="str">
        <f t="shared" ref="AA27" si="35">IF(Z27,"公斤","")</f>
        <v>公斤</v>
      </c>
      <c r="AB27" s="152" t="s">
        <v>112</v>
      </c>
      <c r="AC27" s="98"/>
      <c r="AD27" s="139"/>
      <c r="AE27" s="103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258"/>
      <c r="AU27" s="258"/>
      <c r="AV27" s="258"/>
      <c r="AW27" s="258"/>
      <c r="AX27" s="258"/>
      <c r="AY27" s="258"/>
      <c r="AZ27" s="265"/>
    </row>
    <row r="28" spans="1:52" s="79" customFormat="1" ht="15" customHeight="1" thickBot="1">
      <c r="A28" s="164"/>
      <c r="B28" s="368"/>
      <c r="C28" s="307"/>
      <c r="D28" s="306"/>
      <c r="E28" s="308"/>
      <c r="F28" s="306"/>
      <c r="G28" s="306"/>
      <c r="H28" s="366"/>
      <c r="I28" s="311"/>
      <c r="J28" s="195" t="s">
        <v>387</v>
      </c>
      <c r="K28" s="196">
        <v>3</v>
      </c>
      <c r="L28" s="149" t="str">
        <f t="shared" si="30"/>
        <v>公斤</v>
      </c>
      <c r="M28" s="196" t="s">
        <v>404</v>
      </c>
      <c r="N28" s="196">
        <v>4</v>
      </c>
      <c r="O28" s="149" t="str">
        <f t="shared" si="22"/>
        <v>公斤</v>
      </c>
      <c r="P28" s="212" t="s">
        <v>406</v>
      </c>
      <c r="Q28" s="214">
        <v>4</v>
      </c>
      <c r="R28" s="149" t="str">
        <f t="shared" si="23"/>
        <v>公斤</v>
      </c>
      <c r="S28" s="181" t="s">
        <v>302</v>
      </c>
      <c r="T28" s="181">
        <v>2</v>
      </c>
      <c r="U28" s="149" t="str">
        <f t="shared" si="24"/>
        <v>公斤</v>
      </c>
      <c r="V28" s="151" t="s">
        <v>121</v>
      </c>
      <c r="W28" s="151">
        <v>0.05</v>
      </c>
      <c r="X28" s="149" t="str">
        <f t="shared" si="25"/>
        <v>公斤</v>
      </c>
      <c r="Y28" s="181" t="s">
        <v>140</v>
      </c>
      <c r="Z28" s="181">
        <v>1</v>
      </c>
      <c r="AA28" s="149" t="str">
        <f t="shared" si="26"/>
        <v>公斤</v>
      </c>
      <c r="AB28" s="154"/>
      <c r="AC28" s="98"/>
      <c r="AD28" s="139"/>
      <c r="AE28" s="103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258"/>
      <c r="AU28" s="258"/>
      <c r="AV28" s="258"/>
      <c r="AW28" s="258"/>
      <c r="AX28" s="258"/>
      <c r="AY28" s="258"/>
      <c r="AZ28" s="265"/>
    </row>
    <row r="29" spans="1:52" s="79" customFormat="1" ht="15" customHeight="1" thickBot="1">
      <c r="A29" s="164"/>
      <c r="B29" s="368"/>
      <c r="C29" s="306"/>
      <c r="D29" s="306"/>
      <c r="E29" s="308"/>
      <c r="F29" s="306"/>
      <c r="G29" s="306"/>
      <c r="H29" s="366"/>
      <c r="I29" s="311"/>
      <c r="J29" s="195"/>
      <c r="K29" s="196"/>
      <c r="L29" s="149" t="str">
        <f t="shared" si="21"/>
        <v/>
      </c>
      <c r="M29" s="196" t="s">
        <v>397</v>
      </c>
      <c r="N29" s="196">
        <v>0.1</v>
      </c>
      <c r="O29" s="149" t="str">
        <f t="shared" si="22"/>
        <v>公斤</v>
      </c>
      <c r="P29" s="196" t="s">
        <v>397</v>
      </c>
      <c r="Q29" s="355">
        <v>0.05</v>
      </c>
      <c r="R29" s="149" t="str">
        <f t="shared" si="23"/>
        <v>公斤</v>
      </c>
      <c r="S29" s="191" t="s">
        <v>148</v>
      </c>
      <c r="T29" s="191">
        <v>0.01</v>
      </c>
      <c r="U29" s="149" t="str">
        <f t="shared" si="24"/>
        <v>公斤</v>
      </c>
      <c r="V29" s="151"/>
      <c r="W29" s="151"/>
      <c r="X29" s="149" t="str">
        <f t="shared" si="25"/>
        <v/>
      </c>
      <c r="Y29" s="181" t="s">
        <v>126</v>
      </c>
      <c r="Z29" s="181">
        <v>1.5</v>
      </c>
      <c r="AA29" s="149" t="str">
        <f t="shared" si="26"/>
        <v>公斤</v>
      </c>
      <c r="AB29" s="154"/>
      <c r="AC29" s="98"/>
      <c r="AD29" s="139"/>
      <c r="AE29" s="103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258"/>
      <c r="AU29" s="258"/>
      <c r="AV29" s="258"/>
      <c r="AW29" s="258"/>
      <c r="AX29" s="258"/>
      <c r="AY29" s="258"/>
      <c r="AZ29" s="265"/>
    </row>
    <row r="30" spans="1:52" s="79" customFormat="1" ht="15" customHeight="1" thickBot="1">
      <c r="A30" s="164"/>
      <c r="B30" s="368"/>
      <c r="C30" s="306"/>
      <c r="D30" s="306"/>
      <c r="E30" s="308"/>
      <c r="F30" s="306"/>
      <c r="G30" s="306"/>
      <c r="H30" s="366"/>
      <c r="I30" s="311"/>
      <c r="J30" s="195"/>
      <c r="K30" s="196"/>
      <c r="L30" s="149" t="str">
        <f t="shared" si="21"/>
        <v/>
      </c>
      <c r="M30" s="211" t="s">
        <v>256</v>
      </c>
      <c r="N30" s="196"/>
      <c r="O30" s="149" t="str">
        <f t="shared" si="22"/>
        <v/>
      </c>
      <c r="P30" s="196"/>
      <c r="Q30" s="355"/>
      <c r="R30" s="149" t="str">
        <f t="shared" si="23"/>
        <v/>
      </c>
      <c r="S30" s="189"/>
      <c r="T30" s="189"/>
      <c r="U30" s="149" t="str">
        <f t="shared" si="24"/>
        <v/>
      </c>
      <c r="V30" s="151"/>
      <c r="W30" s="151"/>
      <c r="X30" s="149" t="str">
        <f t="shared" si="25"/>
        <v/>
      </c>
      <c r="Y30" s="192"/>
      <c r="Z30" s="192"/>
      <c r="AA30" s="149" t="str">
        <f t="shared" si="26"/>
        <v/>
      </c>
      <c r="AB30" s="154"/>
      <c r="AC30" s="98"/>
      <c r="AD30" s="139"/>
      <c r="AE30" s="103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258"/>
      <c r="AU30" s="258"/>
      <c r="AV30" s="258"/>
      <c r="AW30" s="258"/>
      <c r="AX30" s="258"/>
      <c r="AY30" s="258"/>
      <c r="AZ30" s="265"/>
    </row>
    <row r="31" spans="1:52" s="79" customFormat="1" ht="15" customHeight="1" thickBot="1">
      <c r="A31" s="164"/>
      <c r="B31" s="368"/>
      <c r="C31" s="306"/>
      <c r="D31" s="306"/>
      <c r="E31" s="308"/>
      <c r="F31" s="306"/>
      <c r="G31" s="306"/>
      <c r="H31" s="366"/>
      <c r="I31" s="311"/>
      <c r="J31" s="195"/>
      <c r="K31" s="196"/>
      <c r="L31" s="149" t="str">
        <f t="shared" si="21"/>
        <v/>
      </c>
      <c r="M31" s="211"/>
      <c r="N31" s="196"/>
      <c r="O31" s="149" t="str">
        <f t="shared" si="22"/>
        <v/>
      </c>
      <c r="P31" s="196"/>
      <c r="Q31" s="196"/>
      <c r="R31" s="149" t="str">
        <f t="shared" si="23"/>
        <v/>
      </c>
      <c r="S31" s="180"/>
      <c r="T31" s="180"/>
      <c r="U31" s="149" t="str">
        <f t="shared" si="24"/>
        <v/>
      </c>
      <c r="V31" s="151"/>
      <c r="W31" s="151"/>
      <c r="X31" s="149" t="str">
        <f t="shared" si="25"/>
        <v/>
      </c>
      <c r="Y31" s="192"/>
      <c r="Z31" s="192"/>
      <c r="AA31" s="149" t="str">
        <f t="shared" si="26"/>
        <v/>
      </c>
      <c r="AB31" s="154"/>
      <c r="AC31" s="98"/>
      <c r="AD31" s="139"/>
      <c r="AE31" s="103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258"/>
      <c r="AU31" s="258"/>
      <c r="AV31" s="258"/>
      <c r="AW31" s="258"/>
      <c r="AX31" s="258"/>
      <c r="AY31" s="258"/>
      <c r="AZ31" s="265"/>
    </row>
    <row r="32" spans="1:52" s="79" customFormat="1" ht="15" customHeight="1" thickBot="1">
      <c r="A32" s="165"/>
      <c r="B32" s="369"/>
      <c r="C32" s="303"/>
      <c r="D32" s="303"/>
      <c r="E32" s="312"/>
      <c r="F32" s="303"/>
      <c r="G32" s="303"/>
      <c r="H32" s="370"/>
      <c r="I32" s="313"/>
      <c r="J32" s="202"/>
      <c r="K32" s="203"/>
      <c r="L32" s="155" t="str">
        <f t="shared" si="21"/>
        <v/>
      </c>
      <c r="M32" s="203"/>
      <c r="N32" s="203"/>
      <c r="O32" s="155" t="str">
        <f t="shared" si="22"/>
        <v/>
      </c>
      <c r="P32" s="203"/>
      <c r="Q32" s="203"/>
      <c r="R32" s="155" t="str">
        <f t="shared" si="23"/>
        <v/>
      </c>
      <c r="S32" s="188"/>
      <c r="T32" s="188"/>
      <c r="U32" s="155" t="str">
        <f t="shared" si="24"/>
        <v/>
      </c>
      <c r="V32" s="156"/>
      <c r="W32" s="156"/>
      <c r="X32" s="155" t="str">
        <f t="shared" si="25"/>
        <v/>
      </c>
      <c r="Y32" s="188"/>
      <c r="Z32" s="188"/>
      <c r="AA32" s="155" t="str">
        <f t="shared" si="26"/>
        <v/>
      </c>
      <c r="AB32" s="157"/>
      <c r="AC32" s="99"/>
      <c r="AD32" s="139"/>
      <c r="AE32" s="103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259"/>
      <c r="AU32" s="259"/>
      <c r="AV32" s="259"/>
      <c r="AW32" s="259"/>
      <c r="AX32" s="259"/>
      <c r="AY32" s="259"/>
      <c r="AZ32" s="266"/>
    </row>
    <row r="33" spans="1:52" s="79" customFormat="1" ht="15" customHeight="1" thickBot="1">
      <c r="A33" s="163" t="s">
        <v>355</v>
      </c>
      <c r="B33" s="367" t="s">
        <v>108</v>
      </c>
      <c r="C33" s="319">
        <v>5.2</v>
      </c>
      <c r="D33" s="320">
        <v>2.4</v>
      </c>
      <c r="E33" s="321">
        <v>2.1</v>
      </c>
      <c r="F33" s="322">
        <v>0</v>
      </c>
      <c r="G33" s="322">
        <v>0</v>
      </c>
      <c r="H33" s="323">
        <v>2.7</v>
      </c>
      <c r="I33" s="324">
        <v>721.4</v>
      </c>
      <c r="J33" s="407" t="s">
        <v>388</v>
      </c>
      <c r="K33" s="408"/>
      <c r="L33" s="144"/>
      <c r="M33" s="412" t="s">
        <v>139</v>
      </c>
      <c r="N33" s="408"/>
      <c r="O33" s="144"/>
      <c r="P33" s="407" t="s">
        <v>423</v>
      </c>
      <c r="Q33" s="408"/>
      <c r="R33" s="144"/>
      <c r="S33" s="412" t="s">
        <v>225</v>
      </c>
      <c r="T33" s="408"/>
      <c r="U33" s="144"/>
      <c r="V33" s="417" t="s">
        <v>1</v>
      </c>
      <c r="W33" s="418"/>
      <c r="X33" s="144"/>
      <c r="Y33" s="438" t="s">
        <v>444</v>
      </c>
      <c r="Z33" s="439"/>
      <c r="AA33" s="144"/>
      <c r="AB33" s="147" t="s">
        <v>112</v>
      </c>
      <c r="AC33" s="159"/>
      <c r="AD33" s="123"/>
      <c r="AE33" s="103" t="str">
        <f>A33</f>
        <v>A5</v>
      </c>
      <c r="AF33" s="96" t="str">
        <f>J33</f>
        <v>紫米飯</v>
      </c>
      <c r="AG33" s="96" t="str">
        <f>J34&amp;" "&amp;J35&amp;" "&amp;J36&amp;" "&amp;J37&amp;" "&amp;J38&amp;" "&amp;J39</f>
        <v xml:space="preserve">米 黑糯米    </v>
      </c>
      <c r="AH33" s="96" t="str">
        <f>M33</f>
        <v>紅燒油腐</v>
      </c>
      <c r="AI33" s="96" t="str">
        <f>M34&amp;" "&amp;M35&amp;" "&amp;M36&amp;" "&amp;M37&amp;" "&amp;M38&amp;" "&amp;M39</f>
        <v xml:space="preserve">四角油豆腐 胡蘿蔔    </v>
      </c>
      <c r="AJ33" s="96" t="str">
        <f>P33</f>
        <v>蛋香甘藍</v>
      </c>
      <c r="AK33" s="96" t="str">
        <f>P34&amp;" "&amp;P35&amp;" "&amp;P36&amp;" "&amp;P37&amp;" "&amp;P38&amp;" "&amp;P39</f>
        <v xml:space="preserve">雞蛋 甘藍 胡蘿蔔 薑  </v>
      </c>
      <c r="AL33" s="96" t="str">
        <f>S33</f>
        <v>豆包豆芽</v>
      </c>
      <c r="AM33" s="96" t="str">
        <f>S34&amp;" "&amp;S35&amp;" "&amp;S36&amp;" "&amp;S37&amp;" "&amp;S38&amp;" "&amp;S39</f>
        <v xml:space="preserve">豆包 綠豆芽 胡蘿蔔 薑  </v>
      </c>
      <c r="AN33" s="96" t="str">
        <f>V33</f>
        <v>時蔬</v>
      </c>
      <c r="AO33" s="96" t="str">
        <f>V34&amp;" "&amp;V35&amp;" "&amp;V36&amp;" "&amp;V37&amp;" "&amp;V38&amp;" "&amp;V39</f>
        <v xml:space="preserve">蔬菜 薑    </v>
      </c>
      <c r="AP33" s="96" t="str">
        <f>Y33</f>
        <v>時蔬湯</v>
      </c>
      <c r="AQ33" s="96" t="str">
        <f>Y34&amp;" "&amp;Y35&amp;" "&amp;Y36&amp;" "&amp;Y37&amp;" "&amp;Y38&amp;" "&amp;Y39</f>
        <v xml:space="preserve">時蔬 薑 素羊肉   </v>
      </c>
      <c r="AR33" s="96" t="str">
        <f>AB33</f>
        <v>點心</v>
      </c>
      <c r="AS33" s="96">
        <f>AC33</f>
        <v>0</v>
      </c>
      <c r="AT33" s="257">
        <f t="shared" si="6"/>
        <v>5.2</v>
      </c>
      <c r="AU33" s="257">
        <f t="shared" si="7"/>
        <v>2.7</v>
      </c>
      <c r="AV33" s="257">
        <f t="shared" ref="AV33" si="36">E33</f>
        <v>2.1</v>
      </c>
      <c r="AW33" s="257">
        <f t="shared" si="8"/>
        <v>2.4</v>
      </c>
      <c r="AX33" s="257">
        <f t="shared" si="9"/>
        <v>0</v>
      </c>
      <c r="AY33" s="257">
        <f t="shared" ref="AY33" si="37">H33</f>
        <v>2.7</v>
      </c>
      <c r="AZ33" s="264">
        <f t="shared" ref="AZ33" si="38">I33</f>
        <v>721.4</v>
      </c>
    </row>
    <row r="34" spans="1:52" s="79" customFormat="1" ht="15" customHeight="1" thickBot="1">
      <c r="A34" s="164"/>
      <c r="B34" s="368"/>
      <c r="C34" s="306"/>
      <c r="D34" s="306"/>
      <c r="E34" s="308"/>
      <c r="F34" s="306"/>
      <c r="G34" s="306"/>
      <c r="H34" s="366"/>
      <c r="I34" s="311"/>
      <c r="J34" s="195" t="s">
        <v>383</v>
      </c>
      <c r="K34" s="196">
        <v>10</v>
      </c>
      <c r="L34" s="149" t="str">
        <f t="shared" ref="L34:L35" si="39">IF(K34,"公斤","")</f>
        <v>公斤</v>
      </c>
      <c r="M34" s="196" t="s">
        <v>405</v>
      </c>
      <c r="N34" s="196">
        <v>9</v>
      </c>
      <c r="O34" s="149" t="str">
        <f t="shared" ref="O34" si="40">IF(N34,"公斤","")</f>
        <v>公斤</v>
      </c>
      <c r="P34" s="196" t="s">
        <v>422</v>
      </c>
      <c r="Q34" s="196">
        <v>2</v>
      </c>
      <c r="R34" s="149" t="str">
        <f t="shared" ref="R34" si="41">IF(Q34,"公斤","")</f>
        <v>公斤</v>
      </c>
      <c r="S34" s="212" t="s">
        <v>436</v>
      </c>
      <c r="T34" s="199">
        <v>2</v>
      </c>
      <c r="U34" s="149" t="str">
        <f t="shared" ref="U34" si="42">IF(T34,"公斤","")</f>
        <v>公斤</v>
      </c>
      <c r="V34" s="151" t="s">
        <v>71</v>
      </c>
      <c r="W34" s="151">
        <v>7</v>
      </c>
      <c r="X34" s="149" t="str">
        <f t="shared" ref="X34" si="43">IF(W34,"公斤","")</f>
        <v>公斤</v>
      </c>
      <c r="Y34" s="196" t="s">
        <v>412</v>
      </c>
      <c r="Z34" s="196">
        <v>3</v>
      </c>
      <c r="AA34" s="149" t="str">
        <f t="shared" ref="AA34" si="44">IF(Z34,"公斤","")</f>
        <v>公斤</v>
      </c>
      <c r="AB34" s="152" t="s">
        <v>112</v>
      </c>
      <c r="AC34" s="98"/>
      <c r="AD34" s="121"/>
      <c r="AE34" s="103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258"/>
      <c r="AU34" s="258"/>
      <c r="AV34" s="258"/>
      <c r="AW34" s="258"/>
      <c r="AX34" s="258"/>
      <c r="AY34" s="258"/>
      <c r="AZ34" s="265"/>
    </row>
    <row r="35" spans="1:52" s="79" customFormat="1" ht="15" customHeight="1" thickBot="1">
      <c r="A35" s="164"/>
      <c r="B35" s="368"/>
      <c r="C35" s="307"/>
      <c r="D35" s="306"/>
      <c r="E35" s="308"/>
      <c r="F35" s="306"/>
      <c r="G35" s="306"/>
      <c r="H35" s="366"/>
      <c r="I35" s="311"/>
      <c r="J35" s="195" t="s">
        <v>389</v>
      </c>
      <c r="K35" s="196">
        <v>0.4</v>
      </c>
      <c r="L35" s="149" t="str">
        <f t="shared" si="39"/>
        <v>公斤</v>
      </c>
      <c r="M35" s="196" t="s">
        <v>406</v>
      </c>
      <c r="N35" s="196">
        <v>0.5</v>
      </c>
      <c r="O35" s="149" t="str">
        <f t="shared" si="22"/>
        <v>公斤</v>
      </c>
      <c r="P35" s="196" t="s">
        <v>404</v>
      </c>
      <c r="Q35" s="196">
        <v>4</v>
      </c>
      <c r="R35" s="149" t="str">
        <f t="shared" si="23"/>
        <v>公斤</v>
      </c>
      <c r="S35" s="212" t="s">
        <v>437</v>
      </c>
      <c r="T35" s="199">
        <v>3</v>
      </c>
      <c r="U35" s="149" t="str">
        <f t="shared" si="24"/>
        <v>公斤</v>
      </c>
      <c r="V35" s="151" t="s">
        <v>121</v>
      </c>
      <c r="W35" s="151">
        <v>0.05</v>
      </c>
      <c r="X35" s="149" t="str">
        <f t="shared" si="25"/>
        <v>公斤</v>
      </c>
      <c r="Y35" s="196" t="s">
        <v>397</v>
      </c>
      <c r="Z35" s="196">
        <v>0.05</v>
      </c>
      <c r="AA35" s="149" t="str">
        <f t="shared" si="26"/>
        <v>公斤</v>
      </c>
      <c r="AB35" s="154"/>
      <c r="AC35" s="98"/>
      <c r="AD35" s="121"/>
      <c r="AE35" s="103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258"/>
      <c r="AU35" s="258"/>
      <c r="AV35" s="258"/>
      <c r="AW35" s="258"/>
      <c r="AX35" s="258"/>
      <c r="AY35" s="258"/>
      <c r="AZ35" s="265"/>
    </row>
    <row r="36" spans="1:52" s="79" customFormat="1" ht="15" customHeight="1" thickBot="1">
      <c r="A36" s="164"/>
      <c r="B36" s="368"/>
      <c r="C36" s="306"/>
      <c r="D36" s="306"/>
      <c r="E36" s="308"/>
      <c r="F36" s="306"/>
      <c r="G36" s="306"/>
      <c r="H36" s="366"/>
      <c r="I36" s="311"/>
      <c r="J36" s="195"/>
      <c r="K36" s="196"/>
      <c r="L36" s="149" t="str">
        <f t="shared" si="21"/>
        <v/>
      </c>
      <c r="M36" s="196"/>
      <c r="N36" s="196"/>
      <c r="O36" s="149" t="str">
        <f t="shared" si="22"/>
        <v/>
      </c>
      <c r="P36" s="196" t="s">
        <v>406</v>
      </c>
      <c r="Q36" s="196">
        <v>0.5</v>
      </c>
      <c r="R36" s="149" t="str">
        <f t="shared" si="23"/>
        <v>公斤</v>
      </c>
      <c r="S36" s="212" t="s">
        <v>406</v>
      </c>
      <c r="T36" s="199">
        <v>0.5</v>
      </c>
      <c r="U36" s="149" t="str">
        <f t="shared" si="24"/>
        <v>公斤</v>
      </c>
      <c r="V36" s="151"/>
      <c r="W36" s="151"/>
      <c r="X36" s="149" t="str">
        <f t="shared" si="25"/>
        <v/>
      </c>
      <c r="Y36" s="196" t="s">
        <v>443</v>
      </c>
      <c r="Z36" s="196">
        <v>1</v>
      </c>
      <c r="AA36" s="149" t="str">
        <f t="shared" si="26"/>
        <v>公斤</v>
      </c>
      <c r="AB36" s="154"/>
      <c r="AC36" s="98"/>
      <c r="AD36" s="121"/>
      <c r="AE36" s="103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258"/>
      <c r="AU36" s="258"/>
      <c r="AV36" s="258"/>
      <c r="AW36" s="258"/>
      <c r="AX36" s="258"/>
      <c r="AY36" s="258"/>
      <c r="AZ36" s="265"/>
    </row>
    <row r="37" spans="1:52" s="79" customFormat="1" ht="15" customHeight="1" thickBot="1">
      <c r="A37" s="164"/>
      <c r="B37" s="368"/>
      <c r="C37" s="306"/>
      <c r="D37" s="306"/>
      <c r="E37" s="308"/>
      <c r="F37" s="306"/>
      <c r="G37" s="306"/>
      <c r="H37" s="366"/>
      <c r="I37" s="311"/>
      <c r="J37" s="195"/>
      <c r="K37" s="196"/>
      <c r="L37" s="149" t="str">
        <f t="shared" si="21"/>
        <v/>
      </c>
      <c r="M37" s="196"/>
      <c r="N37" s="196"/>
      <c r="O37" s="149" t="str">
        <f t="shared" si="22"/>
        <v/>
      </c>
      <c r="P37" s="196" t="s">
        <v>397</v>
      </c>
      <c r="Q37" s="196">
        <v>0.05</v>
      </c>
      <c r="R37" s="149" t="str">
        <f t="shared" si="23"/>
        <v>公斤</v>
      </c>
      <c r="S37" s="196" t="s">
        <v>397</v>
      </c>
      <c r="T37" s="196">
        <v>0.05</v>
      </c>
      <c r="U37" s="149" t="str">
        <f t="shared" si="24"/>
        <v>公斤</v>
      </c>
      <c r="V37" s="151"/>
      <c r="W37" s="151"/>
      <c r="X37" s="149" t="str">
        <f t="shared" si="25"/>
        <v/>
      </c>
      <c r="Y37" s="196"/>
      <c r="Z37" s="196"/>
      <c r="AA37" s="149" t="str">
        <f t="shared" si="26"/>
        <v/>
      </c>
      <c r="AB37" s="154"/>
      <c r="AC37" s="98"/>
      <c r="AD37" s="121"/>
      <c r="AE37" s="103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258"/>
      <c r="AU37" s="258"/>
      <c r="AV37" s="258"/>
      <c r="AW37" s="258"/>
      <c r="AX37" s="258"/>
      <c r="AY37" s="258"/>
      <c r="AZ37" s="265"/>
    </row>
    <row r="38" spans="1:52" s="79" customFormat="1" ht="15" customHeight="1" thickBot="1">
      <c r="A38" s="164"/>
      <c r="B38" s="368"/>
      <c r="C38" s="306"/>
      <c r="D38" s="306"/>
      <c r="E38" s="308"/>
      <c r="F38" s="306"/>
      <c r="G38" s="306"/>
      <c r="H38" s="366"/>
      <c r="I38" s="311"/>
      <c r="J38" s="195"/>
      <c r="K38" s="196"/>
      <c r="L38" s="149" t="str">
        <f t="shared" si="21"/>
        <v/>
      </c>
      <c r="M38" s="196"/>
      <c r="N38" s="196"/>
      <c r="O38" s="149" t="str">
        <f t="shared" si="22"/>
        <v/>
      </c>
      <c r="P38" s="212"/>
      <c r="Q38" s="199"/>
      <c r="R38" s="149" t="str">
        <f t="shared" si="23"/>
        <v/>
      </c>
      <c r="S38" s="196"/>
      <c r="T38" s="196"/>
      <c r="U38" s="149" t="str">
        <f t="shared" si="24"/>
        <v/>
      </c>
      <c r="V38" s="151"/>
      <c r="W38" s="151"/>
      <c r="X38" s="149" t="str">
        <f t="shared" si="25"/>
        <v/>
      </c>
      <c r="Y38" s="196"/>
      <c r="Z38" s="196"/>
      <c r="AA38" s="149" t="str">
        <f t="shared" si="26"/>
        <v/>
      </c>
      <c r="AB38" s="154"/>
      <c r="AC38" s="98"/>
      <c r="AD38" s="121"/>
      <c r="AE38" s="103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258"/>
      <c r="AU38" s="258"/>
      <c r="AV38" s="258"/>
      <c r="AW38" s="258"/>
      <c r="AX38" s="258"/>
      <c r="AY38" s="258"/>
      <c r="AZ38" s="265"/>
    </row>
    <row r="39" spans="1:52" s="79" customFormat="1" ht="15" customHeight="1" thickBot="1">
      <c r="A39" s="165"/>
      <c r="B39" s="369"/>
      <c r="C39" s="303"/>
      <c r="D39" s="303"/>
      <c r="E39" s="312"/>
      <c r="F39" s="303"/>
      <c r="G39" s="303"/>
      <c r="H39" s="370"/>
      <c r="I39" s="313"/>
      <c r="J39" s="202"/>
      <c r="K39" s="203"/>
      <c r="L39" s="155" t="str">
        <f t="shared" si="21"/>
        <v/>
      </c>
      <c r="M39" s="203"/>
      <c r="N39" s="203"/>
      <c r="O39" s="155" t="str">
        <f t="shared" si="22"/>
        <v/>
      </c>
      <c r="P39" s="203"/>
      <c r="Q39" s="203"/>
      <c r="R39" s="155" t="str">
        <f t="shared" si="23"/>
        <v/>
      </c>
      <c r="S39" s="203"/>
      <c r="T39" s="203"/>
      <c r="U39" s="155" t="str">
        <f t="shared" si="24"/>
        <v/>
      </c>
      <c r="V39" s="156"/>
      <c r="W39" s="156"/>
      <c r="X39" s="155" t="str">
        <f t="shared" si="25"/>
        <v/>
      </c>
      <c r="Y39" s="198"/>
      <c r="Z39" s="198"/>
      <c r="AA39" s="155" t="str">
        <f t="shared" si="26"/>
        <v/>
      </c>
      <c r="AB39" s="157"/>
      <c r="AC39" s="99"/>
      <c r="AD39" s="122"/>
      <c r="AE39" s="103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259"/>
      <c r="AU39" s="259"/>
      <c r="AV39" s="259"/>
      <c r="AW39" s="259"/>
      <c r="AX39" s="259"/>
      <c r="AY39" s="259"/>
      <c r="AZ39" s="266"/>
    </row>
    <row r="40" spans="1:52" s="79" customFormat="1" ht="15" customHeight="1" thickBot="1">
      <c r="A40" s="163" t="s">
        <v>356</v>
      </c>
      <c r="B40" s="367" t="s">
        <v>108</v>
      </c>
      <c r="C40" s="319">
        <v>5.3</v>
      </c>
      <c r="D40" s="320">
        <v>2.4</v>
      </c>
      <c r="E40" s="321">
        <v>2.2999999999999998</v>
      </c>
      <c r="F40" s="322">
        <v>0</v>
      </c>
      <c r="G40" s="322">
        <v>0</v>
      </c>
      <c r="H40" s="323">
        <v>2.5</v>
      </c>
      <c r="I40" s="324">
        <v>724.1</v>
      </c>
      <c r="J40" s="407" t="s">
        <v>390</v>
      </c>
      <c r="K40" s="408"/>
      <c r="L40" s="144"/>
      <c r="M40" s="407" t="s">
        <v>407</v>
      </c>
      <c r="N40" s="408"/>
      <c r="O40" s="144"/>
      <c r="P40" s="412" t="s">
        <v>204</v>
      </c>
      <c r="Q40" s="413"/>
      <c r="R40" s="144"/>
      <c r="S40" s="412" t="s">
        <v>264</v>
      </c>
      <c r="T40" s="416"/>
      <c r="U40" s="144"/>
      <c r="V40" s="417" t="s">
        <v>1</v>
      </c>
      <c r="W40" s="418"/>
      <c r="X40" s="144"/>
      <c r="Y40" s="407" t="s">
        <v>445</v>
      </c>
      <c r="Z40" s="408"/>
      <c r="AA40" s="144"/>
      <c r="AB40" s="147" t="s">
        <v>112</v>
      </c>
      <c r="AC40" s="159"/>
      <c r="AD40" s="123" t="s">
        <v>138</v>
      </c>
      <c r="AE40" s="103" t="str">
        <f>A40</f>
        <v>B1</v>
      </c>
      <c r="AF40" s="96" t="str">
        <f>J40</f>
        <v>白米飯</v>
      </c>
      <c r="AG40" s="96" t="str">
        <f>J41&amp;" "&amp;J42&amp;" "&amp;J43&amp;" "&amp;J44&amp;" "&amp;J45&amp;" "&amp;J46</f>
        <v xml:space="preserve">米     </v>
      </c>
      <c r="AH40" s="96" t="str">
        <f>M40</f>
        <v>瓜仔麵筋</v>
      </c>
      <c r="AI40" s="96" t="str">
        <f>M41&amp;" "&amp;M42&amp;" "&amp;M43&amp;" "&amp;M44&amp;" "&amp;M45&amp;" "&amp;M46</f>
        <v xml:space="preserve">麵筋 醃漬花胡瓜 胡蘿蔔 薑  </v>
      </c>
      <c r="AJ40" s="96" t="str">
        <f>P40</f>
        <v>關東煮</v>
      </c>
      <c r="AK40" s="96" t="str">
        <f>P41&amp;" "&amp;P42&amp;" "&amp;P43&amp;" "&amp;P44&amp;" "&amp;P45&amp;" "&amp;P46</f>
        <v xml:space="preserve">白蘿蔔 胡蘿蔔 玉米   </v>
      </c>
      <c r="AL40" s="96" t="str">
        <f>S40</f>
        <v>清炒季豆</v>
      </c>
      <c r="AM40" s="96" t="str">
        <f>S41&amp;" "&amp;S42&amp;" "&amp;S43&amp;" "&amp;S44&amp;" "&amp;S45&amp;" "&amp;S46</f>
        <v xml:space="preserve">冷凍菜豆(莢) 薑 素肉   </v>
      </c>
      <c r="AN40" s="96" t="str">
        <f>V40</f>
        <v>時蔬</v>
      </c>
      <c r="AO40" s="96" t="str">
        <f>V41&amp;" "&amp;V42&amp;" "&amp;V43&amp;" "&amp;V44&amp;" "&amp;V45&amp;" "&amp;V46</f>
        <v xml:space="preserve">蔬菜 薑    </v>
      </c>
      <c r="AP40" s="96" t="str">
        <f>Y40</f>
        <v>金針湯</v>
      </c>
      <c r="AQ40" s="96" t="str">
        <f>Y41&amp;" "&amp;Y42&amp;" "&amp;Y43&amp;" "&amp;Y44&amp;" "&amp;Y45&amp;" "&amp;Y46</f>
        <v xml:space="preserve">金針菜乾 榨菜 薑 素羊肉  </v>
      </c>
      <c r="AR40" s="96" t="str">
        <f>AB40</f>
        <v>點心</v>
      </c>
      <c r="AS40" s="96">
        <f>AC40</f>
        <v>0</v>
      </c>
      <c r="AT40" s="257">
        <f t="shared" si="6"/>
        <v>5.3</v>
      </c>
      <c r="AU40" s="257">
        <f t="shared" si="7"/>
        <v>2.5</v>
      </c>
      <c r="AV40" s="257">
        <f>E40</f>
        <v>2.2999999999999998</v>
      </c>
      <c r="AW40" s="257">
        <f t="shared" si="8"/>
        <v>2.4</v>
      </c>
      <c r="AX40" s="257">
        <f t="shared" si="9"/>
        <v>0</v>
      </c>
      <c r="AY40" s="257">
        <f t="shared" ref="AY40" si="45">H40</f>
        <v>2.5</v>
      </c>
      <c r="AZ40" s="264">
        <f t="shared" ref="AZ40" si="46">I40</f>
        <v>724.1</v>
      </c>
    </row>
    <row r="41" spans="1:52" s="79" customFormat="1" ht="15" customHeight="1" thickBot="1">
      <c r="A41" s="164"/>
      <c r="B41" s="368"/>
      <c r="C41" s="306"/>
      <c r="D41" s="306"/>
      <c r="E41" s="308"/>
      <c r="F41" s="306"/>
      <c r="G41" s="306"/>
      <c r="H41" s="366"/>
      <c r="I41" s="311"/>
      <c r="J41" s="195" t="s">
        <v>383</v>
      </c>
      <c r="K41" s="196">
        <v>10</v>
      </c>
      <c r="L41" s="149" t="str">
        <f t="shared" ref="L41:L42" si="47">IF(K41,"公斤","")</f>
        <v>公斤</v>
      </c>
      <c r="M41" s="196" t="s">
        <v>408</v>
      </c>
      <c r="N41" s="196">
        <v>3</v>
      </c>
      <c r="O41" s="149" t="str">
        <f t="shared" ref="O41" si="48">IF(N41,"公斤","")</f>
        <v>公斤</v>
      </c>
      <c r="P41" s="181" t="s">
        <v>197</v>
      </c>
      <c r="Q41" s="181">
        <v>3</v>
      </c>
      <c r="R41" s="149" t="str">
        <f t="shared" ref="R41" si="49">IF(Q41,"公斤","")</f>
        <v>公斤</v>
      </c>
      <c r="S41" s="181" t="s">
        <v>227</v>
      </c>
      <c r="T41" s="181">
        <v>5</v>
      </c>
      <c r="U41" s="149" t="str">
        <f t="shared" ref="U41" si="50">IF(T41,"公斤","")</f>
        <v>公斤</v>
      </c>
      <c r="V41" s="151" t="s">
        <v>71</v>
      </c>
      <c r="W41" s="151">
        <v>7</v>
      </c>
      <c r="X41" s="149" t="str">
        <f t="shared" ref="X41" si="51">IF(W41,"公斤","")</f>
        <v>公斤</v>
      </c>
      <c r="Y41" s="196" t="s">
        <v>446</v>
      </c>
      <c r="Z41" s="196">
        <v>0.4</v>
      </c>
      <c r="AA41" s="149" t="str">
        <f t="shared" ref="AA41" si="52">IF(Z41,"公斤","")</f>
        <v>公斤</v>
      </c>
      <c r="AB41" s="152" t="s">
        <v>112</v>
      </c>
      <c r="AC41" s="98"/>
      <c r="AD41" s="121" t="s">
        <v>138</v>
      </c>
      <c r="AE41" s="103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258"/>
      <c r="AU41" s="258"/>
      <c r="AV41" s="258"/>
      <c r="AW41" s="258"/>
      <c r="AX41" s="258"/>
      <c r="AY41" s="258"/>
      <c r="AZ41" s="265"/>
    </row>
    <row r="42" spans="1:52" s="79" customFormat="1" ht="15" customHeight="1" thickBot="1">
      <c r="A42" s="164"/>
      <c r="B42" s="368"/>
      <c r="C42" s="307"/>
      <c r="D42" s="306"/>
      <c r="E42" s="308"/>
      <c r="F42" s="306"/>
      <c r="G42" s="306"/>
      <c r="H42" s="366"/>
      <c r="I42" s="311"/>
      <c r="J42" s="195"/>
      <c r="K42" s="196"/>
      <c r="L42" s="149" t="str">
        <f t="shared" si="47"/>
        <v/>
      </c>
      <c r="M42" s="196" t="s">
        <v>409</v>
      </c>
      <c r="N42" s="196">
        <v>2</v>
      </c>
      <c r="O42" s="149" t="str">
        <f t="shared" si="22"/>
        <v>公斤</v>
      </c>
      <c r="P42" s="181" t="s">
        <v>160</v>
      </c>
      <c r="Q42" s="181">
        <v>0.5</v>
      </c>
      <c r="R42" s="149" t="str">
        <f t="shared" si="23"/>
        <v>公斤</v>
      </c>
      <c r="S42" s="196" t="s">
        <v>397</v>
      </c>
      <c r="T42" s="196">
        <v>0.05</v>
      </c>
      <c r="U42" s="149" t="str">
        <f t="shared" si="24"/>
        <v>公斤</v>
      </c>
      <c r="V42" s="151" t="s">
        <v>121</v>
      </c>
      <c r="W42" s="151">
        <v>0.05</v>
      </c>
      <c r="X42" s="149" t="str">
        <f t="shared" si="25"/>
        <v>公斤</v>
      </c>
      <c r="Y42" s="196" t="s">
        <v>447</v>
      </c>
      <c r="Z42" s="196">
        <v>1</v>
      </c>
      <c r="AA42" s="149" t="str">
        <f t="shared" si="26"/>
        <v>公斤</v>
      </c>
      <c r="AB42" s="154"/>
      <c r="AC42" s="98"/>
      <c r="AD42" s="121"/>
      <c r="AE42" s="103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258"/>
      <c r="AU42" s="258"/>
      <c r="AV42" s="258"/>
      <c r="AW42" s="258"/>
      <c r="AX42" s="258"/>
      <c r="AY42" s="258"/>
      <c r="AZ42" s="265"/>
    </row>
    <row r="43" spans="1:52" s="79" customFormat="1" ht="15" customHeight="1" thickBot="1">
      <c r="A43" s="164"/>
      <c r="B43" s="368"/>
      <c r="C43" s="306"/>
      <c r="D43" s="306"/>
      <c r="E43" s="308"/>
      <c r="F43" s="306"/>
      <c r="G43" s="306"/>
      <c r="H43" s="366"/>
      <c r="I43" s="311"/>
      <c r="J43" s="195"/>
      <c r="K43" s="196"/>
      <c r="L43" s="149" t="str">
        <f t="shared" si="21"/>
        <v/>
      </c>
      <c r="M43" s="196" t="s">
        <v>406</v>
      </c>
      <c r="N43" s="196">
        <v>1</v>
      </c>
      <c r="O43" s="149" t="str">
        <f t="shared" si="22"/>
        <v>公斤</v>
      </c>
      <c r="P43" s="181" t="s">
        <v>205</v>
      </c>
      <c r="Q43" s="181">
        <v>2.5</v>
      </c>
      <c r="R43" s="149" t="str">
        <f t="shared" si="23"/>
        <v>公斤</v>
      </c>
      <c r="S43" s="225" t="s">
        <v>263</v>
      </c>
      <c r="T43" s="196">
        <v>0.6</v>
      </c>
      <c r="U43" s="149" t="str">
        <f t="shared" si="24"/>
        <v>公斤</v>
      </c>
      <c r="V43" s="151"/>
      <c r="W43" s="151"/>
      <c r="X43" s="149" t="str">
        <f t="shared" si="25"/>
        <v/>
      </c>
      <c r="Y43" s="196" t="s">
        <v>397</v>
      </c>
      <c r="Z43" s="196">
        <v>0.05</v>
      </c>
      <c r="AA43" s="149" t="str">
        <f t="shared" si="26"/>
        <v>公斤</v>
      </c>
      <c r="AB43" s="154"/>
      <c r="AC43" s="98"/>
      <c r="AD43" s="121"/>
      <c r="AE43" s="103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258"/>
      <c r="AU43" s="258"/>
      <c r="AV43" s="258"/>
      <c r="AW43" s="258"/>
      <c r="AX43" s="258"/>
      <c r="AY43" s="258"/>
      <c r="AZ43" s="265"/>
    </row>
    <row r="44" spans="1:52" s="79" customFormat="1" ht="15" customHeight="1" thickBot="1">
      <c r="A44" s="164"/>
      <c r="B44" s="368"/>
      <c r="C44" s="306"/>
      <c r="D44" s="306"/>
      <c r="E44" s="308"/>
      <c r="F44" s="306"/>
      <c r="G44" s="306"/>
      <c r="H44" s="366"/>
      <c r="I44" s="311"/>
      <c r="J44" s="195"/>
      <c r="K44" s="196"/>
      <c r="L44" s="149" t="str">
        <f t="shared" si="21"/>
        <v/>
      </c>
      <c r="M44" s="196" t="s">
        <v>397</v>
      </c>
      <c r="N44" s="196">
        <v>0.05</v>
      </c>
      <c r="O44" s="149" t="str">
        <f t="shared" si="22"/>
        <v>公斤</v>
      </c>
      <c r="P44" s="181"/>
      <c r="Q44" s="181"/>
      <c r="R44" s="149" t="str">
        <f t="shared" si="23"/>
        <v/>
      </c>
      <c r="S44" s="225"/>
      <c r="T44" s="196"/>
      <c r="U44" s="149" t="str">
        <f t="shared" si="24"/>
        <v/>
      </c>
      <c r="V44" s="151"/>
      <c r="W44" s="151"/>
      <c r="X44" s="149" t="str">
        <f t="shared" si="25"/>
        <v/>
      </c>
      <c r="Y44" s="196" t="s">
        <v>443</v>
      </c>
      <c r="Z44" s="196">
        <v>1</v>
      </c>
      <c r="AA44" s="149" t="str">
        <f t="shared" si="26"/>
        <v>公斤</v>
      </c>
      <c r="AB44" s="154"/>
      <c r="AC44" s="98"/>
      <c r="AD44" s="121"/>
      <c r="AE44" s="103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258"/>
      <c r="AU44" s="258"/>
      <c r="AV44" s="258"/>
      <c r="AW44" s="258"/>
      <c r="AX44" s="258"/>
      <c r="AY44" s="258"/>
      <c r="AZ44" s="265"/>
    </row>
    <row r="45" spans="1:52" s="79" customFormat="1" ht="15" customHeight="1" thickBot="1">
      <c r="A45" s="164"/>
      <c r="B45" s="368"/>
      <c r="C45" s="306"/>
      <c r="D45" s="306"/>
      <c r="E45" s="308"/>
      <c r="F45" s="306"/>
      <c r="G45" s="306"/>
      <c r="H45" s="366"/>
      <c r="I45" s="311"/>
      <c r="J45" s="195"/>
      <c r="K45" s="196"/>
      <c r="L45" s="149" t="str">
        <f t="shared" si="21"/>
        <v/>
      </c>
      <c r="M45" s="196"/>
      <c r="N45" s="196"/>
      <c r="O45" s="149" t="str">
        <f t="shared" si="22"/>
        <v/>
      </c>
      <c r="P45" s="196"/>
      <c r="Q45" s="196"/>
      <c r="R45" s="149" t="str">
        <f t="shared" si="23"/>
        <v/>
      </c>
      <c r="S45" s="196"/>
      <c r="T45" s="196"/>
      <c r="U45" s="149" t="str">
        <f t="shared" si="24"/>
        <v/>
      </c>
      <c r="V45" s="151"/>
      <c r="W45" s="151"/>
      <c r="X45" s="149" t="str">
        <f t="shared" si="25"/>
        <v/>
      </c>
      <c r="Y45" s="196"/>
      <c r="Z45" s="196"/>
      <c r="AA45" s="149" t="str">
        <f t="shared" si="26"/>
        <v/>
      </c>
      <c r="AB45" s="154"/>
      <c r="AC45" s="98"/>
      <c r="AD45" s="121"/>
      <c r="AE45" s="103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258"/>
      <c r="AU45" s="258"/>
      <c r="AV45" s="258"/>
      <c r="AW45" s="258"/>
      <c r="AX45" s="258"/>
      <c r="AY45" s="258"/>
      <c r="AZ45" s="265"/>
    </row>
    <row r="46" spans="1:52" s="79" customFormat="1" ht="15" customHeight="1" thickBot="1">
      <c r="A46" s="165"/>
      <c r="B46" s="369"/>
      <c r="C46" s="303"/>
      <c r="D46" s="303"/>
      <c r="E46" s="312"/>
      <c r="F46" s="303"/>
      <c r="G46" s="303"/>
      <c r="H46" s="370"/>
      <c r="I46" s="313"/>
      <c r="J46" s="202"/>
      <c r="K46" s="203"/>
      <c r="L46" s="155" t="str">
        <f t="shared" si="21"/>
        <v/>
      </c>
      <c r="M46" s="203"/>
      <c r="N46" s="203"/>
      <c r="O46" s="155" t="str">
        <f t="shared" si="22"/>
        <v/>
      </c>
      <c r="P46" s="203"/>
      <c r="Q46" s="203"/>
      <c r="R46" s="155" t="str">
        <f t="shared" si="23"/>
        <v/>
      </c>
      <c r="S46" s="203"/>
      <c r="T46" s="203"/>
      <c r="U46" s="155" t="str">
        <f t="shared" si="24"/>
        <v/>
      </c>
      <c r="V46" s="156"/>
      <c r="W46" s="156"/>
      <c r="X46" s="155" t="str">
        <f t="shared" si="25"/>
        <v/>
      </c>
      <c r="Y46" s="203"/>
      <c r="Z46" s="203"/>
      <c r="AA46" s="155" t="str">
        <f t="shared" si="26"/>
        <v/>
      </c>
      <c r="AB46" s="157"/>
      <c r="AC46" s="99"/>
      <c r="AD46" s="122"/>
      <c r="AE46" s="103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259"/>
      <c r="AU46" s="259"/>
      <c r="AV46" s="259"/>
      <c r="AW46" s="259"/>
      <c r="AX46" s="259"/>
      <c r="AY46" s="259"/>
      <c r="AZ46" s="266"/>
    </row>
    <row r="47" spans="1:52" s="79" customFormat="1" ht="15" customHeight="1" thickBot="1">
      <c r="A47" s="163" t="s">
        <v>357</v>
      </c>
      <c r="B47" s="367" t="s">
        <v>108</v>
      </c>
      <c r="C47" s="319">
        <v>5</v>
      </c>
      <c r="D47" s="320">
        <v>2.8</v>
      </c>
      <c r="E47" s="321">
        <v>2.2000000000000002</v>
      </c>
      <c r="F47" s="322">
        <v>0</v>
      </c>
      <c r="G47" s="322">
        <v>0</v>
      </c>
      <c r="H47" s="323">
        <v>3.5</v>
      </c>
      <c r="I47" s="324">
        <v>793.6</v>
      </c>
      <c r="J47" s="407" t="s">
        <v>386</v>
      </c>
      <c r="K47" s="408"/>
      <c r="L47" s="144"/>
      <c r="M47" s="421" t="s">
        <v>410</v>
      </c>
      <c r="N47" s="422"/>
      <c r="O47" s="144"/>
      <c r="P47" s="419" t="s">
        <v>424</v>
      </c>
      <c r="Q47" s="420"/>
      <c r="R47" s="290"/>
      <c r="S47" s="419" t="s">
        <v>288</v>
      </c>
      <c r="T47" s="420"/>
      <c r="U47" s="144"/>
      <c r="V47" s="417" t="s">
        <v>1</v>
      </c>
      <c r="W47" s="418"/>
      <c r="X47" s="144"/>
      <c r="Y47" s="407" t="s">
        <v>448</v>
      </c>
      <c r="Z47" s="408"/>
      <c r="AA47" s="144"/>
      <c r="AB47" s="147" t="s">
        <v>112</v>
      </c>
      <c r="AC47" s="159"/>
      <c r="AD47" s="138"/>
      <c r="AE47" s="103" t="str">
        <f>A47</f>
        <v>B2</v>
      </c>
      <c r="AF47" s="96" t="str">
        <f>J47</f>
        <v>糙米飯</v>
      </c>
      <c r="AG47" s="96" t="str">
        <f>J48&amp;" "&amp;J49&amp;" "&amp;J50&amp;" "&amp;J51&amp;" "&amp;J52&amp;" "&amp;J53</f>
        <v xml:space="preserve">米 糙米    </v>
      </c>
      <c r="AH47" s="96" t="str">
        <f>M47</f>
        <v>咖哩豆包</v>
      </c>
      <c r="AI47" s="96" t="str">
        <f>M48&amp;" "&amp;M49&amp;" "&amp;M50&amp;" "&amp;M51&amp;" "&amp;M52&amp;" "&amp;M53</f>
        <v xml:space="preserve">豆包 薑 芝麻(白)   </v>
      </c>
      <c r="AJ47" s="96" t="str">
        <f>P47</f>
        <v>麵輪花椰</v>
      </c>
      <c r="AK47" s="96" t="str">
        <f>P48&amp;" "&amp;P49&amp;" "&amp;P50&amp;" "&amp;P51&amp;" "&amp;P52&amp;" "&amp;P53</f>
        <v xml:space="preserve">冷凍花椰菜 麵輪花椰    </v>
      </c>
      <c r="AL47" s="96" t="str">
        <f>S47</f>
        <v>三杯鮑菇</v>
      </c>
      <c r="AM47" s="96" t="str">
        <f>S48&amp;" "&amp;S49&amp;" "&amp;S50&amp;" "&amp;S51&amp;" "&amp;S52&amp;" "&amp;S53</f>
        <v xml:space="preserve">杏鮑菇 九層塔    </v>
      </c>
      <c r="AN47" s="96" t="str">
        <f>V47</f>
        <v>時蔬</v>
      </c>
      <c r="AO47" s="96" t="str">
        <f>V48&amp;" "&amp;V49&amp;" "&amp;V50&amp;" "&amp;V51&amp;" "&amp;V52&amp;" "&amp;V53</f>
        <v xml:space="preserve">蔬菜 薑    </v>
      </c>
      <c r="AP47" s="96" t="str">
        <f>Y47</f>
        <v>時瓜湯</v>
      </c>
      <c r="AQ47" s="96" t="str">
        <f>Y48&amp;" "&amp;Y49&amp;" "&amp;Y50&amp;" "&amp;Y51&amp;" "&amp;Y52&amp;" "&amp;Y53</f>
        <v xml:space="preserve">時瓜 薑 素羊肉   </v>
      </c>
      <c r="AR47" s="96" t="str">
        <f>AB47</f>
        <v>點心</v>
      </c>
      <c r="AS47" s="96">
        <f>AC47</f>
        <v>0</v>
      </c>
      <c r="AT47" s="257">
        <f t="shared" si="6"/>
        <v>5</v>
      </c>
      <c r="AU47" s="257">
        <f t="shared" si="7"/>
        <v>3.5</v>
      </c>
      <c r="AV47" s="257">
        <f t="shared" ref="AV47" si="53">E47</f>
        <v>2.2000000000000002</v>
      </c>
      <c r="AW47" s="257">
        <f t="shared" si="8"/>
        <v>2.8</v>
      </c>
      <c r="AX47" s="257">
        <f t="shared" si="9"/>
        <v>0</v>
      </c>
      <c r="AY47" s="257">
        <f t="shared" ref="AY47" si="54">H47</f>
        <v>3.5</v>
      </c>
      <c r="AZ47" s="264">
        <f t="shared" ref="AZ47" si="55">I47</f>
        <v>793.6</v>
      </c>
    </row>
    <row r="48" spans="1:52" s="79" customFormat="1" ht="15" customHeight="1" thickBot="1">
      <c r="A48" s="164"/>
      <c r="B48" s="368"/>
      <c r="C48" s="306"/>
      <c r="D48" s="306"/>
      <c r="E48" s="308"/>
      <c r="F48" s="306"/>
      <c r="G48" s="306"/>
      <c r="H48" s="366"/>
      <c r="I48" s="311"/>
      <c r="J48" s="195" t="s">
        <v>383</v>
      </c>
      <c r="K48" s="196">
        <v>7</v>
      </c>
      <c r="L48" s="149" t="str">
        <f t="shared" ref="L48:L49" si="56">IF(K48,"公斤","")</f>
        <v>公斤</v>
      </c>
      <c r="M48" s="212" t="s">
        <v>129</v>
      </c>
      <c r="N48" s="199">
        <v>6</v>
      </c>
      <c r="O48" s="149" t="str">
        <f t="shared" ref="O48" si="57">IF(N48,"公斤","")</f>
        <v>公斤</v>
      </c>
      <c r="P48" s="286" t="s">
        <v>238</v>
      </c>
      <c r="Q48" s="286">
        <v>6</v>
      </c>
      <c r="R48" s="291" t="str">
        <f t="shared" ref="R48" si="58">IF(Q48,"公斤","")</f>
        <v>公斤</v>
      </c>
      <c r="S48" s="292" t="s">
        <v>289</v>
      </c>
      <c r="T48" s="293">
        <v>2</v>
      </c>
      <c r="U48" s="149" t="str">
        <f t="shared" ref="U48" si="59">IF(T48,"公斤","")</f>
        <v>公斤</v>
      </c>
      <c r="V48" s="151" t="s">
        <v>71</v>
      </c>
      <c r="W48" s="151">
        <v>7</v>
      </c>
      <c r="X48" s="149" t="str">
        <f t="shared" ref="X48" si="60">IF(W48,"公斤","")</f>
        <v>公斤</v>
      </c>
      <c r="Y48" s="196" t="s">
        <v>449</v>
      </c>
      <c r="Z48" s="196">
        <v>4</v>
      </c>
      <c r="AA48" s="149" t="str">
        <f t="shared" ref="AA48" si="61">IF(Z48,"公斤","")</f>
        <v>公斤</v>
      </c>
      <c r="AB48" s="152" t="s">
        <v>112</v>
      </c>
      <c r="AC48" s="98"/>
      <c r="AD48" s="139"/>
      <c r="AE48" s="103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258"/>
      <c r="AU48" s="258"/>
      <c r="AV48" s="258"/>
      <c r="AW48" s="258"/>
      <c r="AX48" s="258"/>
      <c r="AY48" s="258"/>
      <c r="AZ48" s="265"/>
    </row>
    <row r="49" spans="1:52" s="79" customFormat="1" ht="15" customHeight="1" thickBot="1">
      <c r="A49" s="164"/>
      <c r="B49" s="368"/>
      <c r="C49" s="307"/>
      <c r="D49" s="306"/>
      <c r="E49" s="308"/>
      <c r="F49" s="306"/>
      <c r="G49" s="306"/>
      <c r="H49" s="366"/>
      <c r="I49" s="311"/>
      <c r="J49" s="195" t="s">
        <v>387</v>
      </c>
      <c r="K49" s="196">
        <v>3</v>
      </c>
      <c r="L49" s="149" t="str">
        <f t="shared" si="56"/>
        <v>公斤</v>
      </c>
      <c r="M49" s="212" t="s">
        <v>121</v>
      </c>
      <c r="N49" s="199">
        <v>0.05</v>
      </c>
      <c r="O49" s="149" t="str">
        <f t="shared" si="22"/>
        <v>公斤</v>
      </c>
      <c r="P49" s="286" t="s">
        <v>424</v>
      </c>
      <c r="Q49" s="286">
        <v>1.5</v>
      </c>
      <c r="R49" s="291" t="str">
        <f t="shared" si="23"/>
        <v>公斤</v>
      </c>
      <c r="S49" s="286" t="s">
        <v>290</v>
      </c>
      <c r="T49" s="286">
        <v>0.5</v>
      </c>
      <c r="U49" s="149" t="str">
        <f t="shared" si="24"/>
        <v>公斤</v>
      </c>
      <c r="V49" s="151" t="s">
        <v>121</v>
      </c>
      <c r="W49" s="151">
        <v>0.05</v>
      </c>
      <c r="X49" s="149" t="str">
        <f t="shared" si="25"/>
        <v>公斤</v>
      </c>
      <c r="Y49" s="196" t="s">
        <v>397</v>
      </c>
      <c r="Z49" s="196">
        <v>0.05</v>
      </c>
      <c r="AA49" s="149" t="str">
        <f t="shared" si="26"/>
        <v>公斤</v>
      </c>
      <c r="AB49" s="154"/>
      <c r="AC49" s="98"/>
      <c r="AD49" s="139"/>
      <c r="AE49" s="103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258"/>
      <c r="AU49" s="258"/>
      <c r="AV49" s="258"/>
      <c r="AW49" s="258"/>
      <c r="AX49" s="258"/>
      <c r="AY49" s="258"/>
      <c r="AZ49" s="265"/>
    </row>
    <row r="50" spans="1:52" s="79" customFormat="1" ht="15" customHeight="1" thickBot="1">
      <c r="A50" s="164"/>
      <c r="B50" s="368"/>
      <c r="C50" s="306"/>
      <c r="D50" s="306"/>
      <c r="E50" s="308"/>
      <c r="F50" s="306"/>
      <c r="G50" s="306"/>
      <c r="H50" s="366"/>
      <c r="I50" s="311"/>
      <c r="J50" s="195"/>
      <c r="K50" s="196"/>
      <c r="L50" s="149" t="str">
        <f t="shared" si="21"/>
        <v/>
      </c>
      <c r="M50" s="191" t="s">
        <v>148</v>
      </c>
      <c r="N50" s="213">
        <v>0.01</v>
      </c>
      <c r="O50" s="149" t="str">
        <f t="shared" si="22"/>
        <v>公斤</v>
      </c>
      <c r="P50" s="293"/>
      <c r="Q50" s="293"/>
      <c r="R50" s="291" t="str">
        <f t="shared" si="23"/>
        <v/>
      </c>
      <c r="S50" s="294"/>
      <c r="T50" s="293"/>
      <c r="U50" s="149" t="str">
        <f t="shared" si="24"/>
        <v/>
      </c>
      <c r="V50" s="151"/>
      <c r="W50" s="151"/>
      <c r="X50" s="149" t="str">
        <f t="shared" si="25"/>
        <v/>
      </c>
      <c r="Y50" s="196" t="s">
        <v>443</v>
      </c>
      <c r="Z50" s="196">
        <v>1</v>
      </c>
      <c r="AA50" s="149" t="str">
        <f t="shared" si="26"/>
        <v>公斤</v>
      </c>
      <c r="AB50" s="154"/>
      <c r="AC50" s="98"/>
      <c r="AD50" s="139"/>
      <c r="AE50" s="103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258"/>
      <c r="AU50" s="258"/>
      <c r="AV50" s="258"/>
      <c r="AW50" s="258"/>
      <c r="AX50" s="258"/>
      <c r="AY50" s="258"/>
      <c r="AZ50" s="265"/>
    </row>
    <row r="51" spans="1:52" s="79" customFormat="1" ht="15" customHeight="1" thickBot="1">
      <c r="A51" s="164"/>
      <c r="B51" s="368"/>
      <c r="C51" s="306"/>
      <c r="D51" s="306"/>
      <c r="E51" s="308"/>
      <c r="F51" s="306"/>
      <c r="G51" s="306"/>
      <c r="H51" s="366"/>
      <c r="I51" s="311"/>
      <c r="J51" s="195"/>
      <c r="K51" s="196"/>
      <c r="L51" s="149" t="str">
        <f t="shared" si="21"/>
        <v/>
      </c>
      <c r="M51" s="191"/>
      <c r="N51" s="213"/>
      <c r="O51" s="149" t="str">
        <f t="shared" si="22"/>
        <v/>
      </c>
      <c r="P51" s="286"/>
      <c r="Q51" s="286"/>
      <c r="R51" s="291" t="str">
        <f t="shared" si="23"/>
        <v/>
      </c>
      <c r="S51" s="293"/>
      <c r="T51" s="293"/>
      <c r="U51" s="149" t="str">
        <f t="shared" si="24"/>
        <v/>
      </c>
      <c r="V51" s="151"/>
      <c r="W51" s="151"/>
      <c r="X51" s="149" t="str">
        <f t="shared" si="25"/>
        <v/>
      </c>
      <c r="Y51" s="196"/>
      <c r="Z51" s="196"/>
      <c r="AA51" s="149" t="str">
        <f t="shared" si="26"/>
        <v/>
      </c>
      <c r="AB51" s="154"/>
      <c r="AC51" s="98"/>
      <c r="AD51" s="139"/>
      <c r="AE51" s="103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258"/>
      <c r="AU51" s="258"/>
      <c r="AV51" s="258"/>
      <c r="AW51" s="258"/>
      <c r="AX51" s="258"/>
      <c r="AY51" s="258"/>
      <c r="AZ51" s="265"/>
    </row>
    <row r="52" spans="1:52" s="79" customFormat="1" ht="15" customHeight="1" thickBot="1">
      <c r="A52" s="164"/>
      <c r="B52" s="368"/>
      <c r="C52" s="306"/>
      <c r="D52" s="306"/>
      <c r="E52" s="308"/>
      <c r="F52" s="306"/>
      <c r="G52" s="306"/>
      <c r="H52" s="366"/>
      <c r="I52" s="311"/>
      <c r="J52" s="195"/>
      <c r="K52" s="196"/>
      <c r="L52" s="149" t="str">
        <f t="shared" si="21"/>
        <v/>
      </c>
      <c r="M52" s="196"/>
      <c r="N52" s="196"/>
      <c r="O52" s="149" t="str">
        <f t="shared" si="22"/>
        <v/>
      </c>
      <c r="P52" s="286"/>
      <c r="Q52" s="286"/>
      <c r="R52" s="291" t="str">
        <f t="shared" si="23"/>
        <v/>
      </c>
      <c r="S52" s="286"/>
      <c r="T52" s="286"/>
      <c r="U52" s="149" t="str">
        <f t="shared" si="24"/>
        <v/>
      </c>
      <c r="V52" s="151"/>
      <c r="W52" s="151"/>
      <c r="X52" s="149" t="str">
        <f t="shared" si="25"/>
        <v/>
      </c>
      <c r="Y52" s="196"/>
      <c r="Z52" s="196"/>
      <c r="AA52" s="149" t="str">
        <f t="shared" si="26"/>
        <v/>
      </c>
      <c r="AB52" s="154"/>
      <c r="AC52" s="98"/>
      <c r="AD52" s="139"/>
      <c r="AE52" s="103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258"/>
      <c r="AU52" s="258"/>
      <c r="AV52" s="258"/>
      <c r="AW52" s="258"/>
      <c r="AX52" s="258"/>
      <c r="AY52" s="258"/>
      <c r="AZ52" s="265"/>
    </row>
    <row r="53" spans="1:52" s="79" customFormat="1" ht="15" customHeight="1" thickBot="1">
      <c r="A53" s="165"/>
      <c r="B53" s="369"/>
      <c r="C53" s="303"/>
      <c r="D53" s="303"/>
      <c r="E53" s="312"/>
      <c r="F53" s="303"/>
      <c r="G53" s="303"/>
      <c r="H53" s="370"/>
      <c r="I53" s="313"/>
      <c r="J53" s="197"/>
      <c r="K53" s="198"/>
      <c r="L53" s="155" t="str">
        <f t="shared" si="21"/>
        <v/>
      </c>
      <c r="M53" s="198"/>
      <c r="N53" s="198"/>
      <c r="O53" s="155" t="str">
        <f t="shared" si="22"/>
        <v/>
      </c>
      <c r="P53" s="295"/>
      <c r="Q53" s="295"/>
      <c r="R53" s="296" t="str">
        <f t="shared" si="23"/>
        <v/>
      </c>
      <c r="S53" s="295"/>
      <c r="T53" s="295"/>
      <c r="U53" s="155" t="str">
        <f t="shared" si="24"/>
        <v/>
      </c>
      <c r="V53" s="156"/>
      <c r="W53" s="156"/>
      <c r="X53" s="155" t="str">
        <f t="shared" si="25"/>
        <v/>
      </c>
      <c r="Y53" s="198"/>
      <c r="Z53" s="203"/>
      <c r="AA53" s="155" t="str">
        <f t="shared" si="26"/>
        <v/>
      </c>
      <c r="AB53" s="157"/>
      <c r="AC53" s="99"/>
      <c r="AD53" s="140"/>
      <c r="AE53" s="103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259"/>
      <c r="AU53" s="259"/>
      <c r="AV53" s="259"/>
      <c r="AW53" s="259"/>
      <c r="AX53" s="259"/>
      <c r="AY53" s="259"/>
      <c r="AZ53" s="266"/>
    </row>
    <row r="54" spans="1:52" s="79" customFormat="1" ht="15" customHeight="1" thickBot="1">
      <c r="A54" s="163" t="s">
        <v>358</v>
      </c>
      <c r="B54" s="367" t="s">
        <v>108</v>
      </c>
      <c r="C54" s="319">
        <v>3.2</v>
      </c>
      <c r="D54" s="320">
        <v>2.6</v>
      </c>
      <c r="E54" s="321">
        <v>1.7</v>
      </c>
      <c r="F54" s="322">
        <v>0</v>
      </c>
      <c r="G54" s="322">
        <v>0</v>
      </c>
      <c r="H54" s="323">
        <v>3.6</v>
      </c>
      <c r="I54" s="324">
        <v>655.29999999999995</v>
      </c>
      <c r="J54" s="400" t="s">
        <v>391</v>
      </c>
      <c r="K54" s="401"/>
      <c r="L54" s="144"/>
      <c r="M54" s="400" t="s">
        <v>411</v>
      </c>
      <c r="N54" s="401"/>
      <c r="O54" s="144"/>
      <c r="P54" s="400" t="s">
        <v>425</v>
      </c>
      <c r="Q54" s="401"/>
      <c r="R54" s="144"/>
      <c r="S54" s="179" t="s">
        <v>135</v>
      </c>
      <c r="T54" s="178"/>
      <c r="U54" s="144"/>
      <c r="V54" s="417" t="s">
        <v>1</v>
      </c>
      <c r="W54" s="418"/>
      <c r="X54" s="144"/>
      <c r="Y54" s="371" t="s">
        <v>450</v>
      </c>
      <c r="Z54" s="402"/>
      <c r="AA54" s="144"/>
      <c r="AB54" s="147" t="s">
        <v>112</v>
      </c>
      <c r="AC54" s="159"/>
      <c r="AD54" s="123"/>
      <c r="AE54" s="103" t="str">
        <f>A54</f>
        <v>B3</v>
      </c>
      <c r="AF54" s="96" t="str">
        <f>J54</f>
        <v>米粉特餐</v>
      </c>
      <c r="AG54" s="96" t="str">
        <f>J55&amp;" "&amp;J56&amp;" "&amp;J57&amp;" "&amp;J58&amp;" "&amp;J59&amp;" "&amp;J60</f>
        <v xml:space="preserve">米粉     </v>
      </c>
      <c r="AH54" s="96" t="str">
        <f>M54</f>
        <v>素油蔥燥</v>
      </c>
      <c r="AI54" s="96" t="str">
        <f>M55&amp;" "&amp;M56&amp;" "&amp;M57&amp;" "&amp;M58&amp;" "&amp;M59&amp;" "&amp;M60</f>
        <v xml:space="preserve">麵腸 時蔬 乾香菇 薑 素油蔥 </v>
      </c>
      <c r="AJ54" s="96" t="str">
        <f>P54</f>
        <v>若絲南瓜</v>
      </c>
      <c r="AK54" s="96" t="str">
        <f>P55&amp;" "&amp;P56&amp;" "&amp;P57&amp;" "&amp;P58&amp;" "&amp;P59&amp;" "&amp;P60</f>
        <v xml:space="preserve">素肉絲 南瓜 胡蘿蔔 薑  </v>
      </c>
      <c r="AL54" s="96" t="str">
        <f>S54</f>
        <v>滷蛋</v>
      </c>
      <c r="AM54" s="96" t="str">
        <f>S55&amp;" "&amp;S56&amp;" "&amp;S57&amp;" "&amp;S58&amp;" "&amp;S59&amp;" "&amp;S60</f>
        <v xml:space="preserve">蛋 滷包    </v>
      </c>
      <c r="AN54" s="96" t="str">
        <f>V54</f>
        <v>時蔬</v>
      </c>
      <c r="AO54" s="96" t="str">
        <f>V55&amp;" "&amp;V56&amp;" "&amp;V57&amp;" "&amp;V58&amp;" "&amp;V59&amp;" "&amp;V60</f>
        <v xml:space="preserve">蔬菜 薑    </v>
      </c>
      <c r="AP54" s="96" t="str">
        <f>Y54</f>
        <v>素羹湯</v>
      </c>
      <c r="AQ54" s="96" t="str">
        <f>Y55&amp;" "&amp;Y56&amp;" "&amp;Y57&amp;" "&amp;Y58&amp;" "&amp;Y59&amp;" "&amp;Y60</f>
        <v xml:space="preserve">脆筍 素肉羹 雞蛋 木耳絲 時蔬 </v>
      </c>
      <c r="AR54" s="96" t="str">
        <f>AB54</f>
        <v>點心</v>
      </c>
      <c r="AS54" s="96">
        <f>AC54</f>
        <v>0</v>
      </c>
      <c r="AT54" s="257">
        <f t="shared" si="6"/>
        <v>3.2</v>
      </c>
      <c r="AU54" s="257">
        <f t="shared" si="7"/>
        <v>3.6</v>
      </c>
      <c r="AV54" s="257">
        <f t="shared" ref="AV54" si="62">E54</f>
        <v>1.7</v>
      </c>
      <c r="AW54" s="257">
        <f t="shared" si="8"/>
        <v>2.6</v>
      </c>
      <c r="AX54" s="257">
        <f t="shared" si="9"/>
        <v>0</v>
      </c>
      <c r="AY54" s="257">
        <f t="shared" ref="AY54" si="63">H54</f>
        <v>3.6</v>
      </c>
      <c r="AZ54" s="264">
        <f t="shared" ref="AZ54" si="64">I54</f>
        <v>655.29999999999995</v>
      </c>
    </row>
    <row r="55" spans="1:52" s="79" customFormat="1" ht="15" customHeight="1" thickBot="1">
      <c r="A55" s="164"/>
      <c r="B55" s="368"/>
      <c r="C55" s="306"/>
      <c r="D55" s="306"/>
      <c r="E55" s="308"/>
      <c r="F55" s="306"/>
      <c r="G55" s="306"/>
      <c r="H55" s="366"/>
      <c r="I55" s="311"/>
      <c r="J55" s="195" t="s">
        <v>392</v>
      </c>
      <c r="K55" s="196">
        <v>5</v>
      </c>
      <c r="L55" s="149" t="str">
        <f t="shared" ref="L55:L56" si="65">IF(K55,"公斤","")</f>
        <v>公斤</v>
      </c>
      <c r="M55" s="196" t="s">
        <v>132</v>
      </c>
      <c r="N55" s="196">
        <v>5.5</v>
      </c>
      <c r="O55" s="149" t="str">
        <f t="shared" ref="O55" si="66">IF(N55,"公斤","")</f>
        <v>公斤</v>
      </c>
      <c r="P55" s="196" t="s">
        <v>426</v>
      </c>
      <c r="Q55" s="196">
        <v>1</v>
      </c>
      <c r="R55" s="149" t="str">
        <f t="shared" ref="R55" si="67">IF(Q55,"公斤","")</f>
        <v>公斤</v>
      </c>
      <c r="S55" s="181" t="s">
        <v>151</v>
      </c>
      <c r="T55" s="181">
        <v>5.5</v>
      </c>
      <c r="U55" s="149" t="str">
        <f t="shared" ref="U55" si="68">IF(T55,"公斤","")</f>
        <v>公斤</v>
      </c>
      <c r="V55" s="151" t="s">
        <v>71</v>
      </c>
      <c r="W55" s="151">
        <v>7</v>
      </c>
      <c r="X55" s="149" t="str">
        <f t="shared" ref="X55" si="69">IF(W55,"公斤","")</f>
        <v>公斤</v>
      </c>
      <c r="Y55" s="181" t="s">
        <v>451</v>
      </c>
      <c r="Z55" s="181">
        <v>2.5</v>
      </c>
      <c r="AA55" s="149" t="str">
        <f t="shared" ref="AA55" si="70">IF(Z55,"公斤","")</f>
        <v>公斤</v>
      </c>
      <c r="AB55" s="152" t="s">
        <v>112</v>
      </c>
      <c r="AC55" s="98"/>
      <c r="AD55" s="121"/>
      <c r="AE55" s="103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258"/>
      <c r="AU55" s="258"/>
      <c r="AV55" s="258"/>
      <c r="AW55" s="258"/>
      <c r="AX55" s="258"/>
      <c r="AY55" s="258"/>
      <c r="AZ55" s="265"/>
    </row>
    <row r="56" spans="1:52" s="79" customFormat="1" ht="15" customHeight="1" thickBot="1">
      <c r="A56" s="164"/>
      <c r="B56" s="368"/>
      <c r="C56" s="307"/>
      <c r="D56" s="306"/>
      <c r="E56" s="308"/>
      <c r="F56" s="306"/>
      <c r="G56" s="306"/>
      <c r="H56" s="366"/>
      <c r="I56" s="311"/>
      <c r="J56" s="195"/>
      <c r="K56" s="196"/>
      <c r="L56" s="149" t="str">
        <f t="shared" si="65"/>
        <v/>
      </c>
      <c r="M56" s="196" t="s">
        <v>412</v>
      </c>
      <c r="N56" s="196">
        <v>4.5</v>
      </c>
      <c r="O56" s="149" t="str">
        <f t="shared" si="22"/>
        <v>公斤</v>
      </c>
      <c r="P56" s="196" t="s">
        <v>427</v>
      </c>
      <c r="Q56" s="196">
        <v>6</v>
      </c>
      <c r="R56" s="149" t="str">
        <f t="shared" si="23"/>
        <v>公斤</v>
      </c>
      <c r="S56" s="181" t="s">
        <v>153</v>
      </c>
      <c r="T56" s="192"/>
      <c r="U56" s="149" t="str">
        <f t="shared" si="24"/>
        <v/>
      </c>
      <c r="V56" s="151" t="s">
        <v>121</v>
      </c>
      <c r="W56" s="151">
        <v>0.05</v>
      </c>
      <c r="X56" s="149" t="str">
        <f t="shared" si="25"/>
        <v>公斤</v>
      </c>
      <c r="Y56" s="181" t="s">
        <v>452</v>
      </c>
      <c r="Z56" s="181">
        <v>0.6</v>
      </c>
      <c r="AA56" s="149" t="str">
        <f t="shared" si="26"/>
        <v>公斤</v>
      </c>
      <c r="AB56" s="154"/>
      <c r="AC56" s="98"/>
      <c r="AD56" s="121"/>
      <c r="AE56" s="103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258"/>
      <c r="AU56" s="258"/>
      <c r="AV56" s="258"/>
      <c r="AW56" s="258"/>
      <c r="AX56" s="258"/>
      <c r="AY56" s="258"/>
      <c r="AZ56" s="265"/>
    </row>
    <row r="57" spans="1:52" s="79" customFormat="1" ht="15" customHeight="1" thickBot="1">
      <c r="A57" s="164"/>
      <c r="B57" s="368"/>
      <c r="C57" s="306"/>
      <c r="D57" s="306"/>
      <c r="E57" s="308"/>
      <c r="F57" s="306"/>
      <c r="G57" s="306"/>
      <c r="H57" s="366"/>
      <c r="I57" s="311"/>
      <c r="J57" s="195"/>
      <c r="K57" s="196"/>
      <c r="L57" s="149" t="str">
        <f t="shared" si="21"/>
        <v/>
      </c>
      <c r="M57" s="196" t="s">
        <v>413</v>
      </c>
      <c r="N57" s="196">
        <v>0.01</v>
      </c>
      <c r="O57" s="149" t="str">
        <f t="shared" si="22"/>
        <v>公斤</v>
      </c>
      <c r="P57" s="196" t="s">
        <v>406</v>
      </c>
      <c r="Q57" s="196">
        <v>2.5</v>
      </c>
      <c r="R57" s="149" t="str">
        <f t="shared" si="23"/>
        <v>公斤</v>
      </c>
      <c r="S57" s="196"/>
      <c r="T57" s="196"/>
      <c r="U57" s="149" t="str">
        <f t="shared" si="24"/>
        <v/>
      </c>
      <c r="V57" s="151"/>
      <c r="W57" s="151"/>
      <c r="X57" s="149" t="str">
        <f t="shared" si="25"/>
        <v/>
      </c>
      <c r="Y57" s="181" t="s">
        <v>210</v>
      </c>
      <c r="Z57" s="181">
        <v>0.5</v>
      </c>
      <c r="AA57" s="149" t="str">
        <f t="shared" si="26"/>
        <v>公斤</v>
      </c>
      <c r="AB57" s="154"/>
      <c r="AC57" s="98"/>
      <c r="AD57" s="121"/>
      <c r="AE57" s="103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258"/>
      <c r="AU57" s="258"/>
      <c r="AV57" s="258"/>
      <c r="AW57" s="258"/>
      <c r="AX57" s="258"/>
      <c r="AY57" s="258"/>
      <c r="AZ57" s="265"/>
    </row>
    <row r="58" spans="1:52" s="79" customFormat="1" ht="15" customHeight="1" thickBot="1">
      <c r="A58" s="164"/>
      <c r="B58" s="368"/>
      <c r="C58" s="306"/>
      <c r="D58" s="306"/>
      <c r="E58" s="308"/>
      <c r="F58" s="306"/>
      <c r="G58" s="306"/>
      <c r="H58" s="366"/>
      <c r="I58" s="311"/>
      <c r="J58" s="195"/>
      <c r="K58" s="196"/>
      <c r="L58" s="149" t="str">
        <f t="shared" si="21"/>
        <v/>
      </c>
      <c r="M58" s="196" t="s">
        <v>397</v>
      </c>
      <c r="N58" s="196">
        <v>0.05</v>
      </c>
      <c r="O58" s="149" t="str">
        <f t="shared" si="22"/>
        <v>公斤</v>
      </c>
      <c r="P58" s="196" t="s">
        <v>397</v>
      </c>
      <c r="Q58" s="196">
        <v>0.05</v>
      </c>
      <c r="R58" s="149" t="str">
        <f t="shared" si="23"/>
        <v>公斤</v>
      </c>
      <c r="S58" s="196"/>
      <c r="T58" s="196"/>
      <c r="U58" s="149" t="str">
        <f t="shared" si="24"/>
        <v/>
      </c>
      <c r="V58" s="151"/>
      <c r="W58" s="151"/>
      <c r="X58" s="149" t="str">
        <f t="shared" si="25"/>
        <v/>
      </c>
      <c r="Y58" s="181" t="s">
        <v>453</v>
      </c>
      <c r="Z58" s="181">
        <v>0.01</v>
      </c>
      <c r="AA58" s="149" t="str">
        <f t="shared" si="26"/>
        <v>公斤</v>
      </c>
      <c r="AB58" s="154"/>
      <c r="AC58" s="98"/>
      <c r="AD58" s="121"/>
      <c r="AE58" s="103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258"/>
      <c r="AU58" s="258"/>
      <c r="AV58" s="258"/>
      <c r="AW58" s="258"/>
      <c r="AX58" s="258"/>
      <c r="AY58" s="258"/>
      <c r="AZ58" s="265"/>
    </row>
    <row r="59" spans="1:52" s="79" customFormat="1" ht="15" customHeight="1" thickBot="1">
      <c r="A59" s="164"/>
      <c r="B59" s="368"/>
      <c r="C59" s="306"/>
      <c r="D59" s="306"/>
      <c r="E59" s="308"/>
      <c r="F59" s="306"/>
      <c r="G59" s="306"/>
      <c r="H59" s="366"/>
      <c r="I59" s="311"/>
      <c r="J59" s="195"/>
      <c r="K59" s="196"/>
      <c r="L59" s="149" t="str">
        <f t="shared" si="21"/>
        <v/>
      </c>
      <c r="M59" s="196" t="s">
        <v>414</v>
      </c>
      <c r="N59" s="196"/>
      <c r="O59" s="149" t="str">
        <f t="shared" si="22"/>
        <v/>
      </c>
      <c r="P59" s="196"/>
      <c r="Q59" s="196"/>
      <c r="R59" s="149" t="str">
        <f t="shared" si="23"/>
        <v/>
      </c>
      <c r="S59" s="196"/>
      <c r="T59" s="196"/>
      <c r="U59" s="149" t="str">
        <f t="shared" si="24"/>
        <v/>
      </c>
      <c r="V59" s="151"/>
      <c r="W59" s="151"/>
      <c r="X59" s="149" t="str">
        <f t="shared" si="25"/>
        <v/>
      </c>
      <c r="Y59" s="181" t="s">
        <v>1</v>
      </c>
      <c r="Z59" s="181">
        <v>1.5</v>
      </c>
      <c r="AA59" s="149" t="str">
        <f t="shared" si="26"/>
        <v>公斤</v>
      </c>
      <c r="AB59" s="154"/>
      <c r="AC59" s="98"/>
      <c r="AD59" s="121"/>
      <c r="AE59" s="103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258"/>
      <c r="AU59" s="258"/>
      <c r="AV59" s="258"/>
      <c r="AW59" s="258"/>
      <c r="AX59" s="258"/>
      <c r="AY59" s="258"/>
      <c r="AZ59" s="265"/>
    </row>
    <row r="60" spans="1:52" s="79" customFormat="1" ht="15" customHeight="1" thickBot="1">
      <c r="A60" s="165"/>
      <c r="B60" s="369"/>
      <c r="C60" s="303"/>
      <c r="D60" s="303"/>
      <c r="E60" s="312"/>
      <c r="F60" s="303"/>
      <c r="G60" s="303"/>
      <c r="H60" s="370"/>
      <c r="I60" s="313"/>
      <c r="J60" s="200"/>
      <c r="K60" s="201"/>
      <c r="L60" s="155" t="str">
        <f t="shared" si="21"/>
        <v/>
      </c>
      <c r="M60" s="198"/>
      <c r="N60" s="198"/>
      <c r="O60" s="155" t="str">
        <f t="shared" si="22"/>
        <v/>
      </c>
      <c r="P60" s="198"/>
      <c r="Q60" s="201"/>
      <c r="R60" s="155" t="str">
        <f t="shared" si="23"/>
        <v/>
      </c>
      <c r="S60" s="201"/>
      <c r="T60" s="201"/>
      <c r="U60" s="155" t="str">
        <f t="shared" si="24"/>
        <v/>
      </c>
      <c r="V60" s="156"/>
      <c r="W60" s="156"/>
      <c r="X60" s="155" t="str">
        <f t="shared" si="25"/>
        <v/>
      </c>
      <c r="Y60" s="188"/>
      <c r="Z60" s="188"/>
      <c r="AA60" s="155" t="str">
        <f t="shared" si="26"/>
        <v/>
      </c>
      <c r="AB60" s="157"/>
      <c r="AC60" s="99"/>
      <c r="AD60" s="122"/>
      <c r="AE60" s="103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259"/>
      <c r="AU60" s="259"/>
      <c r="AV60" s="259"/>
      <c r="AW60" s="259"/>
      <c r="AX60" s="259"/>
      <c r="AY60" s="259"/>
      <c r="AZ60" s="266"/>
    </row>
    <row r="61" spans="1:52" s="79" customFormat="1" ht="15" customHeight="1" thickBot="1">
      <c r="A61" s="163" t="s">
        <v>359</v>
      </c>
      <c r="B61" s="367" t="s">
        <v>108</v>
      </c>
      <c r="C61" s="319">
        <v>5.5</v>
      </c>
      <c r="D61" s="320">
        <v>2.4</v>
      </c>
      <c r="E61" s="321">
        <v>2.1</v>
      </c>
      <c r="F61" s="322">
        <v>0</v>
      </c>
      <c r="G61" s="322">
        <v>0</v>
      </c>
      <c r="H61" s="323">
        <v>2.8</v>
      </c>
      <c r="I61" s="324">
        <v>751.7</v>
      </c>
      <c r="J61" s="407" t="s">
        <v>386</v>
      </c>
      <c r="K61" s="408"/>
      <c r="L61" s="144"/>
      <c r="M61" s="407" t="s">
        <v>257</v>
      </c>
      <c r="N61" s="408"/>
      <c r="O61" s="144"/>
      <c r="P61" s="412" t="s">
        <v>209</v>
      </c>
      <c r="Q61" s="416"/>
      <c r="R61" s="144"/>
      <c r="S61" s="440" t="s">
        <v>234</v>
      </c>
      <c r="T61" s="441"/>
      <c r="U61" s="144"/>
      <c r="V61" s="145" t="s">
        <v>1</v>
      </c>
      <c r="W61" s="146"/>
      <c r="X61" s="144"/>
      <c r="Y61" s="407" t="s">
        <v>454</v>
      </c>
      <c r="Z61" s="408"/>
      <c r="AA61" s="144"/>
      <c r="AB61" s="147" t="s">
        <v>112</v>
      </c>
      <c r="AC61" s="148"/>
      <c r="AD61" s="166"/>
      <c r="AE61" s="103" t="str">
        <f>A61</f>
        <v>B4</v>
      </c>
      <c r="AF61" s="96" t="str">
        <f>J61</f>
        <v>糙米飯</v>
      </c>
      <c r="AG61" s="96" t="str">
        <f>J62&amp;" "&amp;J63&amp;" "&amp;J64&amp;" "&amp;J65&amp;" "&amp;J66&amp;" "&amp;J67</f>
        <v xml:space="preserve">米 糙米    </v>
      </c>
      <c r="AH61" s="96" t="str">
        <f>M61</f>
        <v>香滷麵輪</v>
      </c>
      <c r="AI61" s="96" t="str">
        <f>M62&amp;" "&amp;M63&amp;" "&amp;M64&amp;" "&amp;M65&amp;" "&amp;M66&amp;" "&amp;M67</f>
        <v xml:space="preserve">麵輪 白蘿蔔 胡蘿蔔 薑絲  </v>
      </c>
      <c r="AJ61" s="96" t="str">
        <f>P61</f>
        <v>蛋香高麗</v>
      </c>
      <c r="AK61" s="96" t="str">
        <f>P62&amp;" "&amp;P63&amp;" "&amp;P64&amp;" "&amp;P65&amp;" "&amp;P66&amp;" "&amp;P67</f>
        <v xml:space="preserve">雞蛋 甘藍 胡蘿蔔   </v>
      </c>
      <c r="AL61" s="96" t="str">
        <f>S61</f>
        <v>三色玉米</v>
      </c>
      <c r="AM61" s="96" t="str">
        <f>S62&amp;" "&amp;S63&amp;" "&amp;S64&amp;" "&amp;S65&amp;" "&amp;S66&amp;" "&amp;S67</f>
        <v xml:space="preserve">玉米粒 馬鈴薯 胡蘿蔔 薑絲  </v>
      </c>
      <c r="AN61" s="96" t="str">
        <f>V61</f>
        <v>時蔬</v>
      </c>
      <c r="AO61" s="96" t="str">
        <f>V62&amp;" "&amp;V63&amp;" "&amp;V64&amp;" "&amp;V65&amp;" "&amp;V66&amp;" "&amp;V67</f>
        <v xml:space="preserve">蔬菜 薑    </v>
      </c>
      <c r="AP61" s="96" t="str">
        <f>Y61</f>
        <v>仙草甜湯</v>
      </c>
      <c r="AQ61" s="96" t="str">
        <f>Y62&amp;" "&amp;Y63&amp;" "&amp;Y64&amp;" "&amp;Y65&amp;" "&amp;Y66&amp;" "&amp;Y67</f>
        <v xml:space="preserve">仙草凍 紅砂糖    </v>
      </c>
      <c r="AR61" s="96" t="str">
        <f>AB61</f>
        <v>點心</v>
      </c>
      <c r="AS61" s="96">
        <f>AC61</f>
        <v>0</v>
      </c>
      <c r="AT61" s="257">
        <f t="shared" si="6"/>
        <v>5.5</v>
      </c>
      <c r="AU61" s="257">
        <f t="shared" si="7"/>
        <v>2.8</v>
      </c>
      <c r="AV61" s="257">
        <f t="shared" ref="AV61" si="71">E61</f>
        <v>2.1</v>
      </c>
      <c r="AW61" s="257">
        <f t="shared" si="8"/>
        <v>2.4</v>
      </c>
      <c r="AX61" s="257">
        <f t="shared" si="9"/>
        <v>0</v>
      </c>
      <c r="AY61" s="257">
        <f t="shared" ref="AY61" si="72">H61</f>
        <v>2.8</v>
      </c>
      <c r="AZ61" s="264">
        <f t="shared" ref="AZ61" si="73">I61</f>
        <v>751.7</v>
      </c>
    </row>
    <row r="62" spans="1:52" s="79" customFormat="1" ht="15" customHeight="1" thickBot="1">
      <c r="A62" s="164"/>
      <c r="B62" s="368"/>
      <c r="C62" s="306"/>
      <c r="D62" s="306"/>
      <c r="E62" s="308"/>
      <c r="F62" s="306"/>
      <c r="G62" s="306"/>
      <c r="H62" s="366"/>
      <c r="I62" s="311"/>
      <c r="J62" s="195" t="s">
        <v>383</v>
      </c>
      <c r="K62" s="196">
        <v>7</v>
      </c>
      <c r="L62" s="149" t="str">
        <f t="shared" ref="L62:L67" si="74">IF(K62,"公斤","")</f>
        <v>公斤</v>
      </c>
      <c r="M62" s="196" t="s">
        <v>133</v>
      </c>
      <c r="N62" s="196">
        <v>7</v>
      </c>
      <c r="O62" s="149" t="str">
        <f t="shared" ref="O62:O67" si="75">IF(N62,"公斤","")</f>
        <v>公斤</v>
      </c>
      <c r="P62" s="181" t="s">
        <v>210</v>
      </c>
      <c r="Q62" s="181">
        <v>1</v>
      </c>
      <c r="R62" s="149" t="str">
        <f t="shared" ref="R62:R67" si="76">IF(Q62,"公斤","")</f>
        <v>公斤</v>
      </c>
      <c r="S62" s="286" t="s">
        <v>222</v>
      </c>
      <c r="T62" s="286">
        <v>2</v>
      </c>
      <c r="U62" s="149" t="str">
        <f t="shared" ref="U62:U67" si="77">IF(T62,"公斤","")</f>
        <v>公斤</v>
      </c>
      <c r="V62" s="151" t="s">
        <v>71</v>
      </c>
      <c r="W62" s="151">
        <v>7</v>
      </c>
      <c r="X62" s="149" t="str">
        <f t="shared" ref="X62:X67" si="78">IF(W62,"公斤","")</f>
        <v>公斤</v>
      </c>
      <c r="Y62" s="196" t="s">
        <v>455</v>
      </c>
      <c r="Z62" s="196">
        <v>6</v>
      </c>
      <c r="AA62" s="149" t="str">
        <f t="shared" ref="AA62:AA67" si="79">IF(Z62,"公斤","")</f>
        <v>公斤</v>
      </c>
      <c r="AB62" s="152" t="s">
        <v>112</v>
      </c>
      <c r="AC62" s="153"/>
      <c r="AD62" s="167"/>
      <c r="AE62" s="103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258"/>
      <c r="AU62" s="258"/>
      <c r="AV62" s="258"/>
      <c r="AW62" s="258"/>
      <c r="AX62" s="258"/>
      <c r="AY62" s="258"/>
      <c r="AZ62" s="265"/>
    </row>
    <row r="63" spans="1:52" s="79" customFormat="1" ht="15" customHeight="1" thickBot="1">
      <c r="A63" s="164"/>
      <c r="B63" s="368"/>
      <c r="C63" s="307"/>
      <c r="D63" s="306"/>
      <c r="E63" s="308"/>
      <c r="F63" s="306"/>
      <c r="G63" s="306"/>
      <c r="H63" s="366"/>
      <c r="I63" s="311"/>
      <c r="J63" s="195" t="s">
        <v>387</v>
      </c>
      <c r="K63" s="196">
        <v>3</v>
      </c>
      <c r="L63" s="149" t="str">
        <f t="shared" si="74"/>
        <v>公斤</v>
      </c>
      <c r="M63" s="196" t="s">
        <v>123</v>
      </c>
      <c r="N63" s="196">
        <v>3</v>
      </c>
      <c r="O63" s="149" t="str">
        <f t="shared" si="75"/>
        <v>公斤</v>
      </c>
      <c r="P63" s="181" t="s">
        <v>157</v>
      </c>
      <c r="Q63" s="181">
        <v>6.5</v>
      </c>
      <c r="R63" s="149" t="str">
        <f t="shared" si="76"/>
        <v>公斤</v>
      </c>
      <c r="S63" s="286" t="s">
        <v>235</v>
      </c>
      <c r="T63" s="286">
        <v>2.5</v>
      </c>
      <c r="U63" s="149" t="str">
        <f t="shared" si="77"/>
        <v>公斤</v>
      </c>
      <c r="V63" s="151" t="s">
        <v>121</v>
      </c>
      <c r="W63" s="151">
        <v>0.05</v>
      </c>
      <c r="X63" s="149" t="str">
        <f t="shared" si="78"/>
        <v>公斤</v>
      </c>
      <c r="Y63" s="196" t="s">
        <v>456</v>
      </c>
      <c r="Z63" s="196">
        <v>2</v>
      </c>
      <c r="AA63" s="149" t="str">
        <f t="shared" si="79"/>
        <v>公斤</v>
      </c>
      <c r="AB63" s="154"/>
      <c r="AC63" s="153"/>
      <c r="AD63" s="167"/>
      <c r="AE63" s="103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258"/>
      <c r="AU63" s="258"/>
      <c r="AV63" s="258"/>
      <c r="AW63" s="258"/>
      <c r="AX63" s="258"/>
      <c r="AY63" s="258"/>
      <c r="AZ63" s="265"/>
    </row>
    <row r="64" spans="1:52" s="79" customFormat="1" ht="15" customHeight="1" thickBot="1">
      <c r="A64" s="164"/>
      <c r="B64" s="368"/>
      <c r="C64" s="306"/>
      <c r="D64" s="306"/>
      <c r="E64" s="308"/>
      <c r="F64" s="306"/>
      <c r="G64" s="306"/>
      <c r="H64" s="366"/>
      <c r="I64" s="311"/>
      <c r="J64" s="195"/>
      <c r="K64" s="196"/>
      <c r="L64" s="149" t="str">
        <f t="shared" si="74"/>
        <v/>
      </c>
      <c r="M64" s="196" t="s">
        <v>118</v>
      </c>
      <c r="N64" s="196">
        <v>1</v>
      </c>
      <c r="O64" s="149" t="str">
        <f t="shared" si="75"/>
        <v>公斤</v>
      </c>
      <c r="P64" s="181" t="s">
        <v>118</v>
      </c>
      <c r="Q64" s="181">
        <v>1</v>
      </c>
      <c r="R64" s="149" t="str">
        <f t="shared" si="76"/>
        <v>公斤</v>
      </c>
      <c r="S64" s="286" t="s">
        <v>160</v>
      </c>
      <c r="T64" s="286">
        <v>1</v>
      </c>
      <c r="U64" s="149" t="str">
        <f t="shared" si="77"/>
        <v>公斤</v>
      </c>
      <c r="V64" s="151"/>
      <c r="W64" s="151"/>
      <c r="X64" s="149" t="str">
        <f t="shared" si="78"/>
        <v/>
      </c>
      <c r="Y64" s="196"/>
      <c r="Z64" s="196"/>
      <c r="AA64" s="149" t="str">
        <f t="shared" si="79"/>
        <v/>
      </c>
      <c r="AB64" s="154"/>
      <c r="AC64" s="153"/>
      <c r="AD64" s="167"/>
      <c r="AE64" s="103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258"/>
      <c r="AU64" s="258"/>
      <c r="AV64" s="258"/>
      <c r="AW64" s="258"/>
      <c r="AX64" s="258"/>
      <c r="AY64" s="258"/>
      <c r="AZ64" s="265"/>
    </row>
    <row r="65" spans="1:52" s="79" customFormat="1" ht="15" customHeight="1" thickBot="1">
      <c r="A65" s="164"/>
      <c r="B65" s="368"/>
      <c r="C65" s="306"/>
      <c r="D65" s="306"/>
      <c r="E65" s="308"/>
      <c r="F65" s="306"/>
      <c r="G65" s="306"/>
      <c r="H65" s="366"/>
      <c r="I65" s="311"/>
      <c r="J65" s="195"/>
      <c r="K65" s="196"/>
      <c r="L65" s="149" t="str">
        <f t="shared" si="74"/>
        <v/>
      </c>
      <c r="M65" s="285" t="s">
        <v>530</v>
      </c>
      <c r="N65" s="214">
        <v>0.05</v>
      </c>
      <c r="O65" s="149" t="str">
        <f t="shared" si="75"/>
        <v>公斤</v>
      </c>
      <c r="P65" s="196"/>
      <c r="Q65" s="196"/>
      <c r="R65" s="149" t="str">
        <f t="shared" si="76"/>
        <v/>
      </c>
      <c r="S65" s="287" t="s">
        <v>530</v>
      </c>
      <c r="T65" s="288">
        <v>0.05</v>
      </c>
      <c r="U65" s="149" t="str">
        <f t="shared" ref="U65" si="80">IF(T65,"公斤","")</f>
        <v>公斤</v>
      </c>
      <c r="V65" s="151"/>
      <c r="W65" s="151"/>
      <c r="X65" s="149" t="str">
        <f t="shared" si="78"/>
        <v/>
      </c>
      <c r="Y65" s="196"/>
      <c r="Z65" s="196"/>
      <c r="AA65" s="149" t="str">
        <f t="shared" si="79"/>
        <v/>
      </c>
      <c r="AB65" s="154"/>
      <c r="AC65" s="153"/>
      <c r="AD65" s="167"/>
      <c r="AE65" s="103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258"/>
      <c r="AU65" s="258"/>
      <c r="AV65" s="258"/>
      <c r="AW65" s="258"/>
      <c r="AX65" s="258"/>
      <c r="AY65" s="258"/>
      <c r="AZ65" s="265"/>
    </row>
    <row r="66" spans="1:52" s="79" customFormat="1" ht="15" customHeight="1" thickBot="1">
      <c r="A66" s="164"/>
      <c r="B66" s="368"/>
      <c r="C66" s="306"/>
      <c r="D66" s="306"/>
      <c r="E66" s="308"/>
      <c r="F66" s="306"/>
      <c r="G66" s="306"/>
      <c r="H66" s="366"/>
      <c r="I66" s="311"/>
      <c r="J66" s="195"/>
      <c r="K66" s="196"/>
      <c r="L66" s="149" t="str">
        <f t="shared" si="74"/>
        <v/>
      </c>
      <c r="M66" s="199"/>
      <c r="N66" s="214"/>
      <c r="O66" s="149" t="str">
        <f t="shared" si="75"/>
        <v/>
      </c>
      <c r="P66" s="196"/>
      <c r="Q66" s="196"/>
      <c r="R66" s="149" t="str">
        <f t="shared" si="76"/>
        <v/>
      </c>
      <c r="S66" s="287"/>
      <c r="T66" s="288"/>
      <c r="U66" s="149"/>
      <c r="V66" s="151"/>
      <c r="W66" s="151"/>
      <c r="X66" s="149" t="str">
        <f t="shared" si="78"/>
        <v/>
      </c>
      <c r="Y66" s="196"/>
      <c r="Z66" s="196"/>
      <c r="AA66" s="149" t="str">
        <f t="shared" si="79"/>
        <v/>
      </c>
      <c r="AB66" s="154"/>
      <c r="AC66" s="153"/>
      <c r="AD66" s="167"/>
      <c r="AE66" s="103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258"/>
      <c r="AU66" s="258"/>
      <c r="AV66" s="258"/>
      <c r="AW66" s="258"/>
      <c r="AX66" s="258"/>
      <c r="AY66" s="258"/>
      <c r="AZ66" s="265"/>
    </row>
    <row r="67" spans="1:52" s="79" customFormat="1" ht="15" customHeight="1" thickBot="1">
      <c r="A67" s="165"/>
      <c r="B67" s="369"/>
      <c r="C67" s="303"/>
      <c r="D67" s="303"/>
      <c r="E67" s="312"/>
      <c r="F67" s="303"/>
      <c r="G67" s="303"/>
      <c r="H67" s="370"/>
      <c r="I67" s="313"/>
      <c r="J67" s="202"/>
      <c r="K67" s="203"/>
      <c r="L67" s="149" t="str">
        <f t="shared" si="74"/>
        <v/>
      </c>
      <c r="M67" s="215"/>
      <c r="N67" s="215"/>
      <c r="O67" s="149" t="str">
        <f t="shared" si="75"/>
        <v/>
      </c>
      <c r="P67" s="203"/>
      <c r="Q67" s="203"/>
      <c r="R67" s="149" t="str">
        <f t="shared" si="76"/>
        <v/>
      </c>
      <c r="S67" s="289"/>
      <c r="T67" s="289"/>
      <c r="U67" s="149" t="str">
        <f t="shared" si="77"/>
        <v/>
      </c>
      <c r="V67" s="168"/>
      <c r="W67" s="168"/>
      <c r="X67" s="149" t="str">
        <f t="shared" si="78"/>
        <v/>
      </c>
      <c r="Y67" s="201"/>
      <c r="Z67" s="201"/>
      <c r="AA67" s="149" t="str">
        <f t="shared" si="79"/>
        <v/>
      </c>
      <c r="AB67" s="169"/>
      <c r="AC67" s="170"/>
      <c r="AD67" s="167"/>
      <c r="AE67" s="103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259"/>
      <c r="AU67" s="259"/>
      <c r="AV67" s="259"/>
      <c r="AW67" s="259"/>
      <c r="AX67" s="259"/>
      <c r="AY67" s="259"/>
      <c r="AZ67" s="266"/>
    </row>
    <row r="68" spans="1:52" s="79" customFormat="1" ht="15" customHeight="1" thickBot="1">
      <c r="A68" s="163" t="s">
        <v>360</v>
      </c>
      <c r="B68" s="367" t="s">
        <v>108</v>
      </c>
      <c r="C68" s="319">
        <v>5.3</v>
      </c>
      <c r="D68" s="320">
        <v>2.2999999999999998</v>
      </c>
      <c r="E68" s="321">
        <v>2.1</v>
      </c>
      <c r="F68" s="322">
        <v>0</v>
      </c>
      <c r="G68" s="322">
        <v>0</v>
      </c>
      <c r="H68" s="323">
        <v>2.5</v>
      </c>
      <c r="I68" s="324">
        <v>716.8</v>
      </c>
      <c r="J68" s="412" t="s">
        <v>182</v>
      </c>
      <c r="K68" s="416"/>
      <c r="L68" s="144"/>
      <c r="M68" s="442" t="s">
        <v>258</v>
      </c>
      <c r="N68" s="443"/>
      <c r="O68" s="144"/>
      <c r="P68" s="179" t="s">
        <v>260</v>
      </c>
      <c r="Q68" s="178"/>
      <c r="R68" s="144"/>
      <c r="S68" s="350" t="s">
        <v>149</v>
      </c>
      <c r="T68" s="351"/>
      <c r="U68" s="144"/>
      <c r="V68" s="145" t="s">
        <v>1</v>
      </c>
      <c r="W68" s="146"/>
      <c r="X68" s="144"/>
      <c r="Y68" s="423" t="s">
        <v>457</v>
      </c>
      <c r="Z68" s="424"/>
      <c r="AA68" s="144"/>
      <c r="AB68" s="147" t="s">
        <v>112</v>
      </c>
      <c r="AC68" s="159" t="s">
        <v>138</v>
      </c>
      <c r="AD68" s="123"/>
      <c r="AE68" s="103" t="str">
        <f>A68</f>
        <v>B5</v>
      </c>
      <c r="AF68" s="96" t="str">
        <f>J68</f>
        <v>芝麻飯</v>
      </c>
      <c r="AG68" s="96" t="str">
        <f>J69&amp;" "&amp;J70&amp;" "&amp;J71&amp;" "&amp;J72&amp;" "&amp;J73&amp;" "&amp;J74</f>
        <v xml:space="preserve">米 芝麻(熟)    </v>
      </c>
      <c r="AH68" s="96" t="str">
        <f>M68</f>
        <v>照燒百頁</v>
      </c>
      <c r="AI68" s="96" t="str">
        <f>M69&amp;" "&amp;M70&amp;" "&amp;M71&amp;" "&amp;M72&amp;" "&amp;M73&amp;" "&amp;M74</f>
        <v xml:space="preserve">百頁豆腐 芹菜 胡蘿蔔   </v>
      </c>
      <c r="AJ68" s="96" t="str">
        <f>P68</f>
        <v>炸物雙拼</v>
      </c>
      <c r="AK68" s="96" t="str">
        <f>P69&amp;" "&amp;P70&amp;" "&amp;P71&amp;" "&amp;P72&amp;" "&amp;P73&amp;" "&amp;P74</f>
        <v xml:space="preserve">薯餅 豆包    </v>
      </c>
      <c r="AL68" s="96" t="str">
        <f>S68</f>
        <v>香滷筍干</v>
      </c>
      <c r="AM68" s="96" t="str">
        <f>S69&amp;" "&amp;S70&amp;" "&amp;S71&amp;" "&amp;S72&amp;" "&amp;S73&amp;" "&amp;S74</f>
        <v xml:space="preserve">筍干 酸菜 素肉   </v>
      </c>
      <c r="AN68" s="96" t="str">
        <f>V68</f>
        <v>時蔬</v>
      </c>
      <c r="AO68" s="96" t="str">
        <f>V69&amp;" "&amp;V70&amp;" "&amp;V71&amp;" "&amp;V72&amp;" "&amp;V73&amp;" "&amp;V74</f>
        <v xml:space="preserve">蔬菜 薑    </v>
      </c>
      <c r="AP68" s="96" t="str">
        <f>Y68</f>
        <v>味噌湯</v>
      </c>
      <c r="AQ68" s="96" t="str">
        <f>Y69&amp;" "&amp;Y70&amp;" "&amp;Y71&amp;" "&amp;Y72&amp;" "&amp;Y73&amp;" "&amp;Y74</f>
        <v xml:space="preserve">海帶結 味噌 薑 時蔬  </v>
      </c>
      <c r="AR68" s="96" t="str">
        <f>AB68</f>
        <v>點心</v>
      </c>
      <c r="AS68" s="96" t="str">
        <f>AC68</f>
        <v>有機豆奶</v>
      </c>
      <c r="AT68" s="257">
        <f t="shared" si="6"/>
        <v>5.3</v>
      </c>
      <c r="AU68" s="257">
        <f t="shared" si="7"/>
        <v>2.5</v>
      </c>
      <c r="AV68" s="257">
        <f t="shared" ref="AV68" si="81">E68</f>
        <v>2.1</v>
      </c>
      <c r="AW68" s="257">
        <f t="shared" si="8"/>
        <v>2.2999999999999998</v>
      </c>
      <c r="AX68" s="257">
        <f t="shared" si="9"/>
        <v>0</v>
      </c>
      <c r="AY68" s="257">
        <f t="shared" ref="AY68" si="82">H68</f>
        <v>2.5</v>
      </c>
      <c r="AZ68" s="264">
        <f t="shared" ref="AZ68" si="83">I68</f>
        <v>716.8</v>
      </c>
    </row>
    <row r="69" spans="1:52" s="79" customFormat="1" ht="15" customHeight="1" thickBot="1">
      <c r="A69" s="164"/>
      <c r="B69" s="368"/>
      <c r="C69" s="306"/>
      <c r="D69" s="306"/>
      <c r="E69" s="308"/>
      <c r="F69" s="306"/>
      <c r="G69" s="306"/>
      <c r="H69" s="366"/>
      <c r="I69" s="311"/>
      <c r="J69" s="181" t="s">
        <v>115</v>
      </c>
      <c r="K69" s="181">
        <v>10</v>
      </c>
      <c r="L69" s="149" t="str">
        <f t="shared" ref="L69:L74" si="84">IF(K69,"公斤","")</f>
        <v>公斤</v>
      </c>
      <c r="M69" s="211" t="s">
        <v>259</v>
      </c>
      <c r="N69" s="196">
        <v>7</v>
      </c>
      <c r="O69" s="149" t="str">
        <f t="shared" ref="O69:O74" si="85">IF(N69,"公斤","")</f>
        <v>公斤</v>
      </c>
      <c r="P69" s="181" t="s">
        <v>212</v>
      </c>
      <c r="Q69" s="181">
        <v>3</v>
      </c>
      <c r="R69" s="149" t="str">
        <f t="shared" ref="R69:R74" si="86">IF(Q69,"公斤","")</f>
        <v>公斤</v>
      </c>
      <c r="S69" s="352" t="s">
        <v>150</v>
      </c>
      <c r="T69" s="352">
        <v>5.5</v>
      </c>
      <c r="U69" s="149" t="str">
        <f t="shared" ref="U69:U74" si="87">IF(T69,"公斤","")</f>
        <v>公斤</v>
      </c>
      <c r="V69" s="151" t="s">
        <v>71</v>
      </c>
      <c r="W69" s="151">
        <v>7</v>
      </c>
      <c r="X69" s="149" t="str">
        <f t="shared" ref="X69:X74" si="88">IF(W69,"公斤","")</f>
        <v>公斤</v>
      </c>
      <c r="Y69" s="191" t="s">
        <v>147</v>
      </c>
      <c r="Z69" s="196">
        <v>0.5</v>
      </c>
      <c r="AA69" s="149" t="str">
        <f t="shared" ref="AA69:AA74" si="89">IF(Z69,"公斤","")</f>
        <v>公斤</v>
      </c>
      <c r="AB69" s="152" t="s">
        <v>112</v>
      </c>
      <c r="AC69" s="98" t="s">
        <v>138</v>
      </c>
      <c r="AD69" s="121"/>
      <c r="AE69" s="103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258"/>
      <c r="AU69" s="258"/>
      <c r="AV69" s="258"/>
      <c r="AW69" s="258"/>
      <c r="AX69" s="258"/>
      <c r="AY69" s="258"/>
      <c r="AZ69" s="265"/>
    </row>
    <row r="70" spans="1:52" s="79" customFormat="1" ht="15" customHeight="1" thickBot="1">
      <c r="A70" s="164"/>
      <c r="B70" s="368"/>
      <c r="C70" s="307"/>
      <c r="D70" s="306"/>
      <c r="E70" s="308"/>
      <c r="F70" s="306"/>
      <c r="G70" s="306"/>
      <c r="H70" s="366"/>
      <c r="I70" s="311"/>
      <c r="J70" s="204" t="s">
        <v>183</v>
      </c>
      <c r="K70" s="204">
        <v>0.1</v>
      </c>
      <c r="L70" s="149" t="str">
        <f t="shared" si="84"/>
        <v>公斤</v>
      </c>
      <c r="M70" s="216" t="s">
        <v>156</v>
      </c>
      <c r="N70" s="196">
        <v>2.5</v>
      </c>
      <c r="O70" s="149" t="str">
        <f t="shared" si="85"/>
        <v>公斤</v>
      </c>
      <c r="P70" s="219" t="s">
        <v>159</v>
      </c>
      <c r="Q70" s="219">
        <v>3</v>
      </c>
      <c r="R70" s="149" t="str">
        <f t="shared" si="86"/>
        <v>公斤</v>
      </c>
      <c r="S70" s="352" t="s">
        <v>168</v>
      </c>
      <c r="T70" s="352">
        <v>1</v>
      </c>
      <c r="U70" s="149" t="str">
        <f t="shared" si="87"/>
        <v>公斤</v>
      </c>
      <c r="V70" s="151" t="s">
        <v>121</v>
      </c>
      <c r="W70" s="151">
        <v>0.05</v>
      </c>
      <c r="X70" s="149" t="str">
        <f t="shared" si="88"/>
        <v>公斤</v>
      </c>
      <c r="Y70" s="196" t="s">
        <v>458</v>
      </c>
      <c r="Z70" s="196">
        <v>0.1</v>
      </c>
      <c r="AA70" s="149" t="str">
        <f t="shared" si="89"/>
        <v>公斤</v>
      </c>
      <c r="AB70" s="154"/>
      <c r="AC70" s="176"/>
      <c r="AD70" s="121"/>
      <c r="AE70" s="103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258"/>
      <c r="AU70" s="258"/>
      <c r="AV70" s="258"/>
      <c r="AW70" s="258"/>
      <c r="AX70" s="258"/>
      <c r="AY70" s="258"/>
      <c r="AZ70" s="265"/>
    </row>
    <row r="71" spans="1:52" s="79" customFormat="1" ht="15" customHeight="1" thickBot="1">
      <c r="A71" s="164"/>
      <c r="B71" s="368"/>
      <c r="C71" s="306"/>
      <c r="D71" s="306"/>
      <c r="E71" s="308"/>
      <c r="F71" s="306"/>
      <c r="G71" s="306"/>
      <c r="H71" s="366"/>
      <c r="I71" s="311"/>
      <c r="J71" s="195"/>
      <c r="K71" s="196"/>
      <c r="L71" s="149" t="str">
        <f t="shared" si="84"/>
        <v/>
      </c>
      <c r="M71" s="196" t="s">
        <v>406</v>
      </c>
      <c r="N71" s="196">
        <v>1</v>
      </c>
      <c r="O71" s="149" t="str">
        <f t="shared" si="85"/>
        <v>公斤</v>
      </c>
      <c r="P71" s="220"/>
      <c r="Q71" s="220"/>
      <c r="R71" s="149" t="str">
        <f t="shared" si="86"/>
        <v/>
      </c>
      <c r="S71" s="353" t="s">
        <v>263</v>
      </c>
      <c r="T71" s="196">
        <v>0.6</v>
      </c>
      <c r="U71" s="149" t="str">
        <f t="shared" si="87"/>
        <v>公斤</v>
      </c>
      <c r="V71" s="151"/>
      <c r="W71" s="151"/>
      <c r="X71" s="149" t="str">
        <f t="shared" si="88"/>
        <v/>
      </c>
      <c r="Y71" s="196" t="s">
        <v>397</v>
      </c>
      <c r="Z71" s="196">
        <v>0.1</v>
      </c>
      <c r="AA71" s="149" t="str">
        <f t="shared" si="89"/>
        <v>公斤</v>
      </c>
      <c r="AB71" s="154"/>
      <c r="AC71" s="176"/>
      <c r="AD71" s="121"/>
      <c r="AE71" s="103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258"/>
      <c r="AU71" s="258"/>
      <c r="AV71" s="258"/>
      <c r="AW71" s="258"/>
      <c r="AX71" s="258"/>
      <c r="AY71" s="258"/>
      <c r="AZ71" s="265"/>
    </row>
    <row r="72" spans="1:52" s="79" customFormat="1" ht="15" customHeight="1" thickBot="1">
      <c r="A72" s="164"/>
      <c r="B72" s="368"/>
      <c r="C72" s="306"/>
      <c r="D72" s="306"/>
      <c r="E72" s="308"/>
      <c r="F72" s="306"/>
      <c r="G72" s="306"/>
      <c r="H72" s="366"/>
      <c r="I72" s="311"/>
      <c r="J72" s="195"/>
      <c r="K72" s="196"/>
      <c r="L72" s="149" t="str">
        <f t="shared" si="84"/>
        <v/>
      </c>
      <c r="M72" s="196"/>
      <c r="N72" s="196"/>
      <c r="O72" s="149" t="str">
        <f t="shared" si="85"/>
        <v/>
      </c>
      <c r="P72" s="221"/>
      <c r="Q72" s="222"/>
      <c r="R72" s="149" t="str">
        <f t="shared" si="86"/>
        <v/>
      </c>
      <c r="S72" s="195"/>
      <c r="T72" s="196"/>
      <c r="U72" s="149" t="str">
        <f t="shared" si="87"/>
        <v/>
      </c>
      <c r="V72" s="151"/>
      <c r="W72" s="151"/>
      <c r="X72" s="149" t="str">
        <f t="shared" si="88"/>
        <v/>
      </c>
      <c r="Y72" s="196" t="s">
        <v>1</v>
      </c>
      <c r="Z72" s="196">
        <v>2.5</v>
      </c>
      <c r="AA72" s="149" t="str">
        <f t="shared" si="89"/>
        <v>公斤</v>
      </c>
      <c r="AB72" s="154"/>
      <c r="AC72" s="176"/>
      <c r="AD72" s="121"/>
      <c r="AE72" s="103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258"/>
      <c r="AU72" s="258"/>
      <c r="AV72" s="258"/>
      <c r="AW72" s="258"/>
      <c r="AX72" s="258"/>
      <c r="AY72" s="258"/>
      <c r="AZ72" s="265"/>
    </row>
    <row r="73" spans="1:52" s="79" customFormat="1" ht="15" customHeight="1" thickBot="1">
      <c r="A73" s="164"/>
      <c r="B73" s="368"/>
      <c r="C73" s="306"/>
      <c r="D73" s="306"/>
      <c r="E73" s="308"/>
      <c r="F73" s="306"/>
      <c r="G73" s="306"/>
      <c r="H73" s="366"/>
      <c r="I73" s="311"/>
      <c r="J73" s="195"/>
      <c r="K73" s="196"/>
      <c r="L73" s="149" t="str">
        <f t="shared" si="84"/>
        <v/>
      </c>
      <c r="M73" s="196"/>
      <c r="N73" s="196"/>
      <c r="O73" s="149" t="str">
        <f t="shared" si="85"/>
        <v/>
      </c>
      <c r="P73" s="222"/>
      <c r="Q73" s="222"/>
      <c r="R73" s="149" t="str">
        <f t="shared" si="86"/>
        <v/>
      </c>
      <c r="S73" s="195"/>
      <c r="T73" s="196"/>
      <c r="U73" s="149" t="str">
        <f t="shared" si="87"/>
        <v/>
      </c>
      <c r="V73" s="151"/>
      <c r="W73" s="151"/>
      <c r="X73" s="149" t="str">
        <f t="shared" si="88"/>
        <v/>
      </c>
      <c r="Y73" s="196"/>
      <c r="Z73" s="196"/>
      <c r="AA73" s="149" t="str">
        <f t="shared" si="89"/>
        <v/>
      </c>
      <c r="AB73" s="154"/>
      <c r="AC73" s="176"/>
      <c r="AD73" s="121"/>
      <c r="AE73" s="103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258"/>
      <c r="AU73" s="258"/>
      <c r="AV73" s="258"/>
      <c r="AW73" s="258"/>
      <c r="AX73" s="258"/>
      <c r="AY73" s="258"/>
      <c r="AZ73" s="265"/>
    </row>
    <row r="74" spans="1:52" s="79" customFormat="1" ht="15" customHeight="1" thickBot="1">
      <c r="A74" s="165"/>
      <c r="B74" s="369"/>
      <c r="C74" s="303"/>
      <c r="D74" s="303"/>
      <c r="E74" s="312"/>
      <c r="F74" s="303"/>
      <c r="G74" s="303"/>
      <c r="H74" s="370"/>
      <c r="I74" s="313"/>
      <c r="J74" s="202"/>
      <c r="K74" s="203"/>
      <c r="L74" s="155" t="str">
        <f t="shared" si="84"/>
        <v/>
      </c>
      <c r="M74" s="203"/>
      <c r="N74" s="203"/>
      <c r="O74" s="155" t="str">
        <f t="shared" si="85"/>
        <v/>
      </c>
      <c r="P74" s="223"/>
      <c r="Q74" s="223"/>
      <c r="R74" s="155" t="str">
        <f t="shared" si="86"/>
        <v/>
      </c>
      <c r="S74" s="203"/>
      <c r="T74" s="203"/>
      <c r="U74" s="155" t="str">
        <f t="shared" si="87"/>
        <v/>
      </c>
      <c r="V74" s="156"/>
      <c r="W74" s="156"/>
      <c r="X74" s="155" t="str">
        <f t="shared" si="88"/>
        <v/>
      </c>
      <c r="Y74" s="203"/>
      <c r="Z74" s="203"/>
      <c r="AA74" s="155" t="str">
        <f t="shared" si="89"/>
        <v/>
      </c>
      <c r="AB74" s="157"/>
      <c r="AC74" s="177"/>
      <c r="AD74" s="122"/>
      <c r="AE74" s="103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259"/>
      <c r="AU74" s="259"/>
      <c r="AV74" s="259"/>
      <c r="AW74" s="259"/>
      <c r="AX74" s="259"/>
      <c r="AY74" s="259"/>
      <c r="AZ74" s="266"/>
    </row>
    <row r="75" spans="1:52" s="79" customFormat="1" ht="15" customHeight="1" thickBot="1">
      <c r="A75" s="163" t="s">
        <v>361</v>
      </c>
      <c r="B75" s="367" t="s">
        <v>108</v>
      </c>
      <c r="C75" s="319">
        <v>6</v>
      </c>
      <c r="D75" s="320">
        <v>2.4</v>
      </c>
      <c r="E75" s="321">
        <v>2.4</v>
      </c>
      <c r="F75" s="322">
        <v>0</v>
      </c>
      <c r="G75" s="322">
        <v>0</v>
      </c>
      <c r="H75" s="323">
        <v>2.4</v>
      </c>
      <c r="I75" s="324">
        <v>761</v>
      </c>
      <c r="J75" s="407" t="s">
        <v>390</v>
      </c>
      <c r="K75" s="408"/>
      <c r="L75" s="171"/>
      <c r="M75" s="412" t="s">
        <v>415</v>
      </c>
      <c r="N75" s="416"/>
      <c r="O75" s="171"/>
      <c r="P75" s="412" t="s">
        <v>294</v>
      </c>
      <c r="Q75" s="416"/>
      <c r="R75" s="171"/>
      <c r="S75" s="412" t="s">
        <v>228</v>
      </c>
      <c r="T75" s="416"/>
      <c r="U75" s="171"/>
      <c r="V75" s="172" t="s">
        <v>1</v>
      </c>
      <c r="W75" s="173"/>
      <c r="X75" s="171"/>
      <c r="Y75" s="407" t="s">
        <v>459</v>
      </c>
      <c r="Z75" s="408"/>
      <c r="AA75" s="171"/>
      <c r="AB75" s="174" t="s">
        <v>112</v>
      </c>
      <c r="AC75" s="175"/>
      <c r="AD75" s="123" t="s">
        <v>138</v>
      </c>
      <c r="AE75" s="103" t="str">
        <f>A75</f>
        <v>C1</v>
      </c>
      <c r="AF75" s="96" t="str">
        <f>J75</f>
        <v>白米飯</v>
      </c>
      <c r="AG75" s="96" t="str">
        <f>J76&amp;" "&amp;J77&amp;" "&amp;J78&amp;" "&amp;J79&amp;" "&amp;J80&amp;" "&amp;J81</f>
        <v xml:space="preserve">米     </v>
      </c>
      <c r="AH75" s="96" t="str">
        <f>M75</f>
        <v>京醬豆干</v>
      </c>
      <c r="AI75" s="96" t="str">
        <f>M76&amp;" "&amp;M77&amp;" "&amp;M78&amp;" "&amp;M79&amp;" "&amp;M80&amp;" "&amp;M81</f>
        <v xml:space="preserve">豆干 刈薯 甜麵醬   </v>
      </c>
      <c r="AJ75" s="96" t="str">
        <f>P75</f>
        <v>紅仁炒蛋</v>
      </c>
      <c r="AK75" s="96" t="str">
        <f>P76&amp;" "&amp;P77&amp;" "&amp;P78&amp;" "&amp;P79&amp;" "&amp;P80&amp;" "&amp;P81</f>
        <v xml:space="preserve">雞蛋 胡蘿蔔    </v>
      </c>
      <c r="AL75" s="96" t="str">
        <f>S75</f>
        <v>泡菜豆腐</v>
      </c>
      <c r="AM75" s="96" t="str">
        <f>S76&amp;" "&amp;S77&amp;" "&amp;S78&amp;" "&amp;S79&amp;" "&amp;S80&amp;" "&amp;S81</f>
        <v xml:space="preserve">胡蘿蔔 年糕 豆腐 時蔬 韓式泡菜 </v>
      </c>
      <c r="AN75" s="96" t="str">
        <f>V75</f>
        <v>時蔬</v>
      </c>
      <c r="AO75" s="96" t="str">
        <f>V76&amp;" "&amp;V77&amp;" "&amp;V78&amp;" "&amp;V79&amp;" "&amp;V80&amp;" "&amp;V81</f>
        <v xml:space="preserve">蔬菜 薑    </v>
      </c>
      <c r="AP75" s="96" t="str">
        <f>Y75</f>
        <v>針菇蔬湯</v>
      </c>
      <c r="AQ75" s="96" t="str">
        <f>Y76&amp;" "&amp;Y77&amp;" "&amp;Y78&amp;" "&amp;Y79&amp;" "&amp;Y80&amp;" "&amp;Y81</f>
        <v xml:space="preserve">金針菇 時蔬 薑 素羊肉  </v>
      </c>
      <c r="AR75" s="96" t="str">
        <f>AB75</f>
        <v>點心</v>
      </c>
      <c r="AS75" s="96">
        <f>AC75</f>
        <v>0</v>
      </c>
      <c r="AT75" s="257">
        <f t="shared" ref="AT75:AT131" si="90">C75</f>
        <v>6</v>
      </c>
      <c r="AU75" s="257">
        <f t="shared" ref="AU75:AU131" si="91">H75</f>
        <v>2.4</v>
      </c>
      <c r="AV75" s="257">
        <f t="shared" ref="AV75" si="92">E75</f>
        <v>2.4</v>
      </c>
      <c r="AW75" s="257">
        <f t="shared" ref="AW75:AW131" si="93">D75</f>
        <v>2.4</v>
      </c>
      <c r="AX75" s="257">
        <f t="shared" ref="AX75:AX131" si="94">F75</f>
        <v>0</v>
      </c>
      <c r="AY75" s="257">
        <f t="shared" ref="AY75" si="95">H75</f>
        <v>2.4</v>
      </c>
      <c r="AZ75" s="264">
        <f t="shared" ref="AZ75" si="96">I75</f>
        <v>761</v>
      </c>
    </row>
    <row r="76" spans="1:52" s="79" customFormat="1" ht="15" customHeight="1" thickBot="1">
      <c r="A76" s="164"/>
      <c r="B76" s="368"/>
      <c r="C76" s="306"/>
      <c r="D76" s="306"/>
      <c r="E76" s="308"/>
      <c r="F76" s="306"/>
      <c r="G76" s="306"/>
      <c r="H76" s="366"/>
      <c r="I76" s="311"/>
      <c r="J76" s="195" t="s">
        <v>383</v>
      </c>
      <c r="K76" s="196">
        <v>10</v>
      </c>
      <c r="L76" s="149" t="str">
        <f t="shared" ref="L76:L81" si="97">IF(K76,"公斤","")</f>
        <v>公斤</v>
      </c>
      <c r="M76" s="181" t="s">
        <v>231</v>
      </c>
      <c r="N76" s="181">
        <v>6</v>
      </c>
      <c r="O76" s="149" t="str">
        <f t="shared" ref="O76:O81" si="98">IF(N76,"公斤","")</f>
        <v>公斤</v>
      </c>
      <c r="P76" s="181" t="s">
        <v>119</v>
      </c>
      <c r="Q76" s="181">
        <v>2</v>
      </c>
      <c r="R76" s="149" t="str">
        <f t="shared" ref="R76:R81" si="99">IF(Q76,"公斤","")</f>
        <v>公斤</v>
      </c>
      <c r="S76" s="181" t="s">
        <v>118</v>
      </c>
      <c r="T76" s="181">
        <v>0.5</v>
      </c>
      <c r="U76" s="149" t="str">
        <f t="shared" ref="U76:U81" si="100">IF(T76,"公斤","")</f>
        <v>公斤</v>
      </c>
      <c r="V76" s="151" t="s">
        <v>71</v>
      </c>
      <c r="W76" s="151">
        <v>7</v>
      </c>
      <c r="X76" s="149" t="str">
        <f t="shared" ref="X76:X81" si="101">IF(W76,"公斤","")</f>
        <v>公斤</v>
      </c>
      <c r="Y76" s="196" t="s">
        <v>460</v>
      </c>
      <c r="Z76" s="196">
        <v>0.5</v>
      </c>
      <c r="AA76" s="149" t="str">
        <f t="shared" ref="AA76:AA81" si="102">IF(Z76,"公斤","")</f>
        <v>公斤</v>
      </c>
      <c r="AB76" s="152" t="s">
        <v>112</v>
      </c>
      <c r="AC76" s="153"/>
      <c r="AD76" s="121" t="s">
        <v>138</v>
      </c>
      <c r="AE76" s="103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258"/>
      <c r="AU76" s="258"/>
      <c r="AV76" s="258"/>
      <c r="AW76" s="258"/>
      <c r="AX76" s="258"/>
      <c r="AY76" s="258"/>
      <c r="AZ76" s="265"/>
    </row>
    <row r="77" spans="1:52" s="79" customFormat="1" ht="15" customHeight="1" thickBot="1">
      <c r="A77" s="164"/>
      <c r="B77" s="368"/>
      <c r="C77" s="307"/>
      <c r="D77" s="306"/>
      <c r="E77" s="308"/>
      <c r="F77" s="306"/>
      <c r="G77" s="306"/>
      <c r="H77" s="366"/>
      <c r="I77" s="311"/>
      <c r="J77" s="195"/>
      <c r="K77" s="196"/>
      <c r="L77" s="149" t="str">
        <f t="shared" si="97"/>
        <v/>
      </c>
      <c r="M77" s="181" t="s">
        <v>214</v>
      </c>
      <c r="N77" s="181">
        <v>3</v>
      </c>
      <c r="O77" s="149" t="str">
        <f t="shared" si="98"/>
        <v>公斤</v>
      </c>
      <c r="P77" s="181" t="s">
        <v>118</v>
      </c>
      <c r="Q77" s="181">
        <v>4</v>
      </c>
      <c r="R77" s="149" t="str">
        <f t="shared" si="99"/>
        <v>公斤</v>
      </c>
      <c r="S77" s="181" t="s">
        <v>142</v>
      </c>
      <c r="T77" s="181">
        <v>3</v>
      </c>
      <c r="U77" s="149" t="str">
        <f t="shared" si="100"/>
        <v>公斤</v>
      </c>
      <c r="V77" s="151" t="s">
        <v>121</v>
      </c>
      <c r="W77" s="151">
        <v>0.05</v>
      </c>
      <c r="X77" s="149" t="str">
        <f t="shared" si="101"/>
        <v>公斤</v>
      </c>
      <c r="Y77" s="196" t="s">
        <v>412</v>
      </c>
      <c r="Z77" s="196">
        <v>2</v>
      </c>
      <c r="AA77" s="149" t="str">
        <f t="shared" si="102"/>
        <v>公斤</v>
      </c>
      <c r="AB77" s="154"/>
      <c r="AC77" s="153"/>
      <c r="AD77" s="121"/>
      <c r="AE77" s="103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258"/>
      <c r="AU77" s="258"/>
      <c r="AV77" s="258"/>
      <c r="AW77" s="258"/>
      <c r="AX77" s="258"/>
      <c r="AY77" s="258"/>
      <c r="AZ77" s="265"/>
    </row>
    <row r="78" spans="1:52" s="79" customFormat="1" ht="15" customHeight="1" thickBot="1">
      <c r="A78" s="164"/>
      <c r="B78" s="368"/>
      <c r="C78" s="306"/>
      <c r="D78" s="306"/>
      <c r="E78" s="308"/>
      <c r="F78" s="306"/>
      <c r="G78" s="306"/>
      <c r="H78" s="366"/>
      <c r="I78" s="311"/>
      <c r="J78" s="195"/>
      <c r="K78" s="196"/>
      <c r="L78" s="149" t="str">
        <f t="shared" si="97"/>
        <v/>
      </c>
      <c r="M78" s="181" t="s">
        <v>416</v>
      </c>
      <c r="N78" s="181"/>
      <c r="O78" s="149" t="str">
        <f t="shared" si="98"/>
        <v/>
      </c>
      <c r="P78" s="181"/>
      <c r="Q78" s="181"/>
      <c r="R78" s="149" t="str">
        <f t="shared" si="99"/>
        <v/>
      </c>
      <c r="S78" s="181" t="s">
        <v>297</v>
      </c>
      <c r="T78" s="181">
        <v>1</v>
      </c>
      <c r="U78" s="149" t="str">
        <f t="shared" si="100"/>
        <v>公斤</v>
      </c>
      <c r="V78" s="151"/>
      <c r="W78" s="151"/>
      <c r="X78" s="149" t="str">
        <f t="shared" si="101"/>
        <v/>
      </c>
      <c r="Y78" s="196" t="s">
        <v>397</v>
      </c>
      <c r="Z78" s="196">
        <v>0.05</v>
      </c>
      <c r="AA78" s="149" t="str">
        <f t="shared" si="102"/>
        <v>公斤</v>
      </c>
      <c r="AB78" s="154"/>
      <c r="AC78" s="153"/>
      <c r="AD78" s="121"/>
      <c r="AE78" s="103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258"/>
      <c r="AU78" s="258"/>
      <c r="AV78" s="258"/>
      <c r="AW78" s="258"/>
      <c r="AX78" s="258"/>
      <c r="AY78" s="258"/>
      <c r="AZ78" s="265"/>
    </row>
    <row r="79" spans="1:52" s="79" customFormat="1" ht="15" customHeight="1" thickBot="1">
      <c r="A79" s="164"/>
      <c r="B79" s="368"/>
      <c r="C79" s="306"/>
      <c r="D79" s="306"/>
      <c r="E79" s="308"/>
      <c r="F79" s="306"/>
      <c r="G79" s="306"/>
      <c r="H79" s="366"/>
      <c r="I79" s="311"/>
      <c r="J79" s="195"/>
      <c r="K79" s="196"/>
      <c r="L79" s="149" t="str">
        <f t="shared" si="97"/>
        <v/>
      </c>
      <c r="M79" s="181"/>
      <c r="N79" s="181"/>
      <c r="O79" s="149" t="str">
        <f t="shared" si="98"/>
        <v/>
      </c>
      <c r="P79" s="181"/>
      <c r="Q79" s="181"/>
      <c r="R79" s="149" t="str">
        <f t="shared" si="99"/>
        <v/>
      </c>
      <c r="S79" s="181" t="s">
        <v>1</v>
      </c>
      <c r="T79" s="181">
        <v>2.5</v>
      </c>
      <c r="U79" s="149" t="str">
        <f t="shared" si="100"/>
        <v>公斤</v>
      </c>
      <c r="V79" s="151"/>
      <c r="W79" s="151"/>
      <c r="X79" s="149" t="str">
        <f t="shared" si="101"/>
        <v/>
      </c>
      <c r="Y79" s="196" t="s">
        <v>443</v>
      </c>
      <c r="Z79" s="196">
        <v>1</v>
      </c>
      <c r="AA79" s="149" t="str">
        <f t="shared" si="102"/>
        <v>公斤</v>
      </c>
      <c r="AB79" s="154"/>
      <c r="AC79" s="153"/>
      <c r="AD79" s="121"/>
      <c r="AE79" s="103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258"/>
      <c r="AU79" s="258"/>
      <c r="AV79" s="258"/>
      <c r="AW79" s="258"/>
      <c r="AX79" s="258"/>
      <c r="AY79" s="258"/>
      <c r="AZ79" s="265"/>
    </row>
    <row r="80" spans="1:52" s="79" customFormat="1" ht="15" customHeight="1" thickBot="1">
      <c r="A80" s="164"/>
      <c r="B80" s="368"/>
      <c r="C80" s="306"/>
      <c r="D80" s="306"/>
      <c r="E80" s="308"/>
      <c r="F80" s="306"/>
      <c r="G80" s="306"/>
      <c r="H80" s="366"/>
      <c r="I80" s="311"/>
      <c r="J80" s="195"/>
      <c r="K80" s="196"/>
      <c r="L80" s="149" t="str">
        <f t="shared" si="97"/>
        <v/>
      </c>
      <c r="M80" s="181"/>
      <c r="N80" s="181"/>
      <c r="O80" s="149" t="str">
        <f t="shared" si="98"/>
        <v/>
      </c>
      <c r="P80" s="181"/>
      <c r="Q80" s="181"/>
      <c r="R80" s="149" t="str">
        <f t="shared" si="99"/>
        <v/>
      </c>
      <c r="S80" s="181" t="s">
        <v>229</v>
      </c>
      <c r="T80" s="181">
        <v>2</v>
      </c>
      <c r="U80" s="149" t="str">
        <f t="shared" si="100"/>
        <v>公斤</v>
      </c>
      <c r="V80" s="151"/>
      <c r="W80" s="151"/>
      <c r="X80" s="149" t="str">
        <f t="shared" si="101"/>
        <v/>
      </c>
      <c r="Y80" s="196"/>
      <c r="Z80" s="196"/>
      <c r="AA80" s="149" t="str">
        <f t="shared" si="102"/>
        <v/>
      </c>
      <c r="AB80" s="154"/>
      <c r="AC80" s="153"/>
      <c r="AD80" s="121"/>
      <c r="AE80" s="103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258"/>
      <c r="AU80" s="258"/>
      <c r="AV80" s="258"/>
      <c r="AW80" s="258"/>
      <c r="AX80" s="258"/>
      <c r="AY80" s="258"/>
      <c r="AZ80" s="265"/>
    </row>
    <row r="81" spans="1:52" s="79" customFormat="1" ht="15" customHeight="1" thickBot="1">
      <c r="A81" s="165"/>
      <c r="B81" s="369"/>
      <c r="C81" s="303"/>
      <c r="D81" s="303"/>
      <c r="E81" s="312"/>
      <c r="F81" s="303"/>
      <c r="G81" s="303"/>
      <c r="H81" s="370"/>
      <c r="I81" s="313"/>
      <c r="J81" s="202"/>
      <c r="K81" s="203"/>
      <c r="L81" s="155" t="str">
        <f t="shared" si="97"/>
        <v/>
      </c>
      <c r="M81" s="188"/>
      <c r="N81" s="188"/>
      <c r="O81" s="155" t="str">
        <f t="shared" si="98"/>
        <v/>
      </c>
      <c r="P81" s="188"/>
      <c r="Q81" s="188"/>
      <c r="R81" s="155" t="str">
        <f t="shared" si="99"/>
        <v/>
      </c>
      <c r="S81" s="181"/>
      <c r="T81" s="181"/>
      <c r="U81" s="155" t="str">
        <f t="shared" si="100"/>
        <v/>
      </c>
      <c r="V81" s="156"/>
      <c r="W81" s="156"/>
      <c r="X81" s="155" t="str">
        <f t="shared" si="101"/>
        <v/>
      </c>
      <c r="Y81" s="203"/>
      <c r="Z81" s="203"/>
      <c r="AA81" s="155" t="str">
        <f t="shared" si="102"/>
        <v/>
      </c>
      <c r="AB81" s="157"/>
      <c r="AC81" s="158"/>
      <c r="AD81" s="122"/>
      <c r="AE81" s="103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259"/>
      <c r="AU81" s="259"/>
      <c r="AV81" s="259"/>
      <c r="AW81" s="259"/>
      <c r="AX81" s="259"/>
      <c r="AY81" s="259"/>
      <c r="AZ81" s="266"/>
    </row>
    <row r="82" spans="1:52" s="79" customFormat="1" ht="15" customHeight="1" thickBot="1">
      <c r="A82" s="163" t="s">
        <v>362</v>
      </c>
      <c r="B82" s="367" t="s">
        <v>108</v>
      </c>
      <c r="C82" s="319">
        <v>5</v>
      </c>
      <c r="D82" s="320">
        <v>2.4</v>
      </c>
      <c r="E82" s="321">
        <v>2.2999999999999998</v>
      </c>
      <c r="F82" s="322">
        <v>0</v>
      </c>
      <c r="G82" s="322">
        <v>0</v>
      </c>
      <c r="H82" s="323">
        <v>2.6</v>
      </c>
      <c r="I82" s="324">
        <v>707.4</v>
      </c>
      <c r="J82" s="407" t="s">
        <v>386</v>
      </c>
      <c r="K82" s="408"/>
      <c r="L82" s="144"/>
      <c r="M82" s="444" t="s">
        <v>575</v>
      </c>
      <c r="N82" s="445"/>
      <c r="O82" s="144"/>
      <c r="P82" s="432" t="s">
        <v>428</v>
      </c>
      <c r="Q82" s="446"/>
      <c r="R82" s="144"/>
      <c r="S82" s="400" t="s">
        <v>432</v>
      </c>
      <c r="T82" s="401"/>
      <c r="U82" s="144"/>
      <c r="V82" s="145" t="s">
        <v>1</v>
      </c>
      <c r="W82" s="146"/>
      <c r="X82" s="144"/>
      <c r="Y82" s="432" t="s">
        <v>171</v>
      </c>
      <c r="Z82" s="446"/>
      <c r="AA82" s="144"/>
      <c r="AB82" s="147" t="s">
        <v>112</v>
      </c>
      <c r="AC82" s="148"/>
      <c r="AD82" s="123"/>
      <c r="AE82" s="103" t="str">
        <f>A82</f>
        <v>C2</v>
      </c>
      <c r="AF82" s="96" t="str">
        <f>J82</f>
        <v>糙米飯</v>
      </c>
      <c r="AG82" s="96" t="str">
        <f>J83&amp;" "&amp;J84&amp;" "&amp;J85&amp;" "&amp;J86&amp;" "&amp;J87&amp;" "&amp;J88</f>
        <v xml:space="preserve">米 糙米    </v>
      </c>
      <c r="AH82" s="96" t="str">
        <f>M82</f>
        <v>素麥克雞塊</v>
      </c>
      <c r="AI82" s="96" t="str">
        <f>M83&amp;" "&amp;M84&amp;" "&amp;M85&amp;" "&amp;M86&amp;" "&amp;M87&amp;" "&amp;M88</f>
        <v xml:space="preserve">素雞塊     </v>
      </c>
      <c r="AJ82" s="96" t="str">
        <f>P82</f>
        <v>番茄油腐</v>
      </c>
      <c r="AK82" s="96" t="str">
        <f>P83&amp;" "&amp;P84&amp;" "&amp;P85&amp;" "&amp;P86&amp;" "&amp;P87&amp;" "&amp;P88</f>
        <v xml:space="preserve">四角油豆腐 番茄    </v>
      </c>
      <c r="AL82" s="96" t="str">
        <f>S82</f>
        <v>白菜滷</v>
      </c>
      <c r="AM82" s="96" t="str">
        <f>S83&amp;" "&amp;S84&amp;" "&amp;S85&amp;" "&amp;S86&amp;" "&amp;S87&amp;" "&amp;S88</f>
        <v>豆皮 結球白菜 冷凍玉米筍 乾香菇 胡蘿蔔 薑</v>
      </c>
      <c r="AN82" s="96" t="str">
        <f>V82</f>
        <v>時蔬</v>
      </c>
      <c r="AO82" s="96" t="str">
        <f>V83&amp;" "&amp;V84&amp;" "&amp;V85&amp;" "&amp;V86&amp;" "&amp;V87&amp;" "&amp;V88</f>
        <v xml:space="preserve">蔬菜 薑    </v>
      </c>
      <c r="AP82" s="96" t="str">
        <f>Y82</f>
        <v>紫菜蛋花湯</v>
      </c>
      <c r="AQ82" s="96" t="str">
        <f>Y83&amp;" "&amp;Y84&amp;" "&amp;Y85&amp;" "&amp;Y86&amp;" "&amp;Y87&amp;" "&amp;Y88</f>
        <v xml:space="preserve">紫菜 雞蛋 薑   </v>
      </c>
      <c r="AR82" s="96" t="str">
        <f>AB82</f>
        <v>點心</v>
      </c>
      <c r="AS82" s="96">
        <f>AC82</f>
        <v>0</v>
      </c>
      <c r="AT82" s="257">
        <f t="shared" si="90"/>
        <v>5</v>
      </c>
      <c r="AU82" s="257">
        <f t="shared" si="91"/>
        <v>2.6</v>
      </c>
      <c r="AV82" s="257">
        <f t="shared" ref="AV82" si="103">E82</f>
        <v>2.2999999999999998</v>
      </c>
      <c r="AW82" s="257">
        <f t="shared" si="93"/>
        <v>2.4</v>
      </c>
      <c r="AX82" s="257">
        <f t="shared" si="94"/>
        <v>0</v>
      </c>
      <c r="AY82" s="257">
        <f t="shared" ref="AY82" si="104">H82</f>
        <v>2.6</v>
      </c>
      <c r="AZ82" s="264">
        <f t="shared" ref="AZ82" si="105">I82</f>
        <v>707.4</v>
      </c>
    </row>
    <row r="83" spans="1:52" s="79" customFormat="1" ht="15" customHeight="1" thickBot="1">
      <c r="A83" s="164"/>
      <c r="B83" s="368"/>
      <c r="C83" s="306"/>
      <c r="D83" s="306"/>
      <c r="E83" s="308"/>
      <c r="F83" s="306"/>
      <c r="G83" s="306"/>
      <c r="H83" s="366"/>
      <c r="I83" s="311"/>
      <c r="J83" s="195" t="s">
        <v>383</v>
      </c>
      <c r="K83" s="196">
        <v>7</v>
      </c>
      <c r="L83" s="149" t="str">
        <f t="shared" ref="L83:L88" si="106">IF(K83,"公斤","")</f>
        <v>公斤</v>
      </c>
      <c r="M83" s="356" t="s">
        <v>574</v>
      </c>
      <c r="N83" s="357">
        <v>6</v>
      </c>
      <c r="O83" s="149" t="str">
        <f t="shared" ref="O83:O88" si="107">IF(N83,"公斤","")</f>
        <v>公斤</v>
      </c>
      <c r="P83" s="181" t="s">
        <v>130</v>
      </c>
      <c r="Q83" s="181">
        <v>5</v>
      </c>
      <c r="R83" s="149" t="str">
        <f t="shared" ref="R83:R88" si="108">IF(Q83,"公斤","")</f>
        <v>公斤</v>
      </c>
      <c r="S83" s="196" t="s">
        <v>433</v>
      </c>
      <c r="T83" s="196">
        <v>1</v>
      </c>
      <c r="U83" s="149" t="str">
        <f t="shared" ref="U83:U88" si="109">IF(T83,"公斤","")</f>
        <v>公斤</v>
      </c>
      <c r="V83" s="151" t="s">
        <v>71</v>
      </c>
      <c r="W83" s="151">
        <v>7</v>
      </c>
      <c r="X83" s="149" t="str">
        <f t="shared" ref="X83:X88" si="110">IF(W83,"公斤","")</f>
        <v>公斤</v>
      </c>
      <c r="Y83" s="204" t="s">
        <v>461</v>
      </c>
      <c r="Z83" s="204">
        <v>1</v>
      </c>
      <c r="AA83" s="149" t="str">
        <f t="shared" ref="AA83:AA88" si="111">IF(Z83,"公斤","")</f>
        <v>公斤</v>
      </c>
      <c r="AB83" s="152" t="s">
        <v>112</v>
      </c>
      <c r="AC83" s="153"/>
      <c r="AD83" s="121"/>
      <c r="AE83" s="103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258"/>
      <c r="AU83" s="258"/>
      <c r="AV83" s="258"/>
      <c r="AW83" s="258"/>
      <c r="AX83" s="258"/>
      <c r="AY83" s="258"/>
      <c r="AZ83" s="265"/>
    </row>
    <row r="84" spans="1:52" s="79" customFormat="1" ht="15" customHeight="1" thickBot="1">
      <c r="A84" s="164"/>
      <c r="B84" s="368"/>
      <c r="C84" s="307"/>
      <c r="D84" s="306"/>
      <c r="E84" s="308"/>
      <c r="F84" s="306"/>
      <c r="G84" s="306"/>
      <c r="H84" s="366"/>
      <c r="I84" s="311"/>
      <c r="J84" s="195" t="s">
        <v>387</v>
      </c>
      <c r="K84" s="196">
        <v>3</v>
      </c>
      <c r="L84" s="149" t="str">
        <f t="shared" si="106"/>
        <v>公斤</v>
      </c>
      <c r="M84" s="357"/>
      <c r="N84" s="357"/>
      <c r="O84" s="149" t="str">
        <f t="shared" si="107"/>
        <v/>
      </c>
      <c r="P84" s="181" t="s">
        <v>429</v>
      </c>
      <c r="Q84" s="181">
        <v>2.5</v>
      </c>
      <c r="R84" s="149" t="str">
        <f t="shared" si="108"/>
        <v>公斤</v>
      </c>
      <c r="S84" s="196" t="s">
        <v>434</v>
      </c>
      <c r="T84" s="196">
        <v>6.5</v>
      </c>
      <c r="U84" s="149" t="str">
        <f t="shared" si="109"/>
        <v>公斤</v>
      </c>
      <c r="V84" s="151" t="s">
        <v>121</v>
      </c>
      <c r="W84" s="151">
        <v>0.05</v>
      </c>
      <c r="X84" s="149" t="str">
        <f t="shared" si="110"/>
        <v>公斤</v>
      </c>
      <c r="Y84" s="181" t="s">
        <v>119</v>
      </c>
      <c r="Z84" s="181">
        <v>0.7</v>
      </c>
      <c r="AA84" s="149" t="str">
        <f t="shared" si="111"/>
        <v>公斤</v>
      </c>
      <c r="AB84" s="154"/>
      <c r="AC84" s="153"/>
      <c r="AD84" s="121"/>
      <c r="AE84" s="103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258"/>
      <c r="AU84" s="258"/>
      <c r="AV84" s="258"/>
      <c r="AW84" s="258"/>
      <c r="AX84" s="258"/>
      <c r="AY84" s="258"/>
      <c r="AZ84" s="265"/>
    </row>
    <row r="85" spans="1:52" s="79" customFormat="1" ht="15" customHeight="1" thickBot="1">
      <c r="A85" s="164"/>
      <c r="B85" s="368"/>
      <c r="C85" s="306"/>
      <c r="D85" s="306"/>
      <c r="E85" s="308"/>
      <c r="F85" s="306"/>
      <c r="G85" s="306"/>
      <c r="H85" s="366"/>
      <c r="I85" s="311"/>
      <c r="J85" s="195"/>
      <c r="K85" s="196"/>
      <c r="L85" s="149" t="str">
        <f t="shared" si="106"/>
        <v/>
      </c>
      <c r="M85" s="357"/>
      <c r="N85" s="357"/>
      <c r="O85" s="149" t="str">
        <f t="shared" si="107"/>
        <v/>
      </c>
      <c r="P85" s="181"/>
      <c r="Q85" s="181"/>
      <c r="R85" s="149" t="str">
        <f t="shared" si="108"/>
        <v/>
      </c>
      <c r="S85" s="196" t="s">
        <v>435</v>
      </c>
      <c r="T85" s="196">
        <v>1</v>
      </c>
      <c r="U85" s="149" t="str">
        <f t="shared" si="109"/>
        <v>公斤</v>
      </c>
      <c r="V85" s="151"/>
      <c r="W85" s="151"/>
      <c r="X85" s="149" t="str">
        <f t="shared" si="110"/>
        <v/>
      </c>
      <c r="Y85" s="181" t="s">
        <v>121</v>
      </c>
      <c r="Z85" s="181">
        <v>0.05</v>
      </c>
      <c r="AA85" s="149" t="str">
        <f t="shared" si="111"/>
        <v>公斤</v>
      </c>
      <c r="AB85" s="154"/>
      <c r="AC85" s="153"/>
      <c r="AD85" s="121"/>
      <c r="AE85" s="103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258"/>
      <c r="AU85" s="258"/>
      <c r="AV85" s="258"/>
      <c r="AW85" s="258"/>
      <c r="AX85" s="258"/>
      <c r="AY85" s="258"/>
      <c r="AZ85" s="265"/>
    </row>
    <row r="86" spans="1:52" s="79" customFormat="1" ht="15" customHeight="1" thickBot="1">
      <c r="A86" s="164"/>
      <c r="B86" s="368"/>
      <c r="C86" s="306"/>
      <c r="D86" s="306"/>
      <c r="E86" s="308"/>
      <c r="F86" s="306"/>
      <c r="G86" s="306"/>
      <c r="H86" s="366"/>
      <c r="I86" s="311"/>
      <c r="J86" s="195"/>
      <c r="K86" s="196"/>
      <c r="L86" s="149" t="str">
        <f t="shared" si="106"/>
        <v/>
      </c>
      <c r="M86" s="357"/>
      <c r="N86" s="357"/>
      <c r="O86" s="149" t="str">
        <f t="shared" si="107"/>
        <v/>
      </c>
      <c r="P86" s="196"/>
      <c r="Q86" s="196"/>
      <c r="R86" s="149" t="str">
        <f t="shared" si="108"/>
        <v/>
      </c>
      <c r="S86" s="196" t="s">
        <v>413</v>
      </c>
      <c r="T86" s="196">
        <v>0.01</v>
      </c>
      <c r="U86" s="149" t="str">
        <f t="shared" si="109"/>
        <v>公斤</v>
      </c>
      <c r="V86" s="151"/>
      <c r="W86" s="151"/>
      <c r="X86" s="149" t="str">
        <f t="shared" si="110"/>
        <v/>
      </c>
      <c r="Y86" s="196"/>
      <c r="Z86" s="196"/>
      <c r="AA86" s="149" t="str">
        <f t="shared" si="111"/>
        <v/>
      </c>
      <c r="AB86" s="154"/>
      <c r="AC86" s="153"/>
      <c r="AD86" s="121"/>
      <c r="AE86" s="103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258"/>
      <c r="AU86" s="258"/>
      <c r="AV86" s="258"/>
      <c r="AW86" s="258"/>
      <c r="AX86" s="258"/>
      <c r="AY86" s="258"/>
      <c r="AZ86" s="265"/>
    </row>
    <row r="87" spans="1:52" s="79" customFormat="1" ht="15" customHeight="1" thickBot="1">
      <c r="A87" s="164"/>
      <c r="B87" s="368"/>
      <c r="C87" s="306"/>
      <c r="D87" s="306"/>
      <c r="E87" s="308"/>
      <c r="F87" s="306"/>
      <c r="G87" s="306"/>
      <c r="H87" s="366"/>
      <c r="I87" s="311"/>
      <c r="J87" s="195"/>
      <c r="K87" s="196"/>
      <c r="L87" s="149" t="str">
        <f t="shared" si="106"/>
        <v/>
      </c>
      <c r="M87" s="357"/>
      <c r="N87" s="357"/>
      <c r="O87" s="149" t="str">
        <f t="shared" si="107"/>
        <v/>
      </c>
      <c r="P87" s="196"/>
      <c r="Q87" s="196"/>
      <c r="R87" s="149" t="str">
        <f t="shared" si="108"/>
        <v/>
      </c>
      <c r="S87" s="196" t="s">
        <v>406</v>
      </c>
      <c r="T87" s="196">
        <v>0.5</v>
      </c>
      <c r="U87" s="149" t="str">
        <f t="shared" si="109"/>
        <v>公斤</v>
      </c>
      <c r="V87" s="151"/>
      <c r="W87" s="151"/>
      <c r="X87" s="149" t="str">
        <f t="shared" si="110"/>
        <v/>
      </c>
      <c r="Y87" s="196"/>
      <c r="Z87" s="196"/>
      <c r="AA87" s="149" t="str">
        <f t="shared" si="111"/>
        <v/>
      </c>
      <c r="AB87" s="154"/>
      <c r="AC87" s="153"/>
      <c r="AD87" s="121"/>
      <c r="AE87" s="103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258"/>
      <c r="AU87" s="258"/>
      <c r="AV87" s="258"/>
      <c r="AW87" s="258"/>
      <c r="AX87" s="258"/>
      <c r="AY87" s="258"/>
      <c r="AZ87" s="265"/>
    </row>
    <row r="88" spans="1:52" s="79" customFormat="1" ht="15" customHeight="1" thickBot="1">
      <c r="A88" s="165"/>
      <c r="B88" s="369"/>
      <c r="C88" s="303"/>
      <c r="D88" s="303"/>
      <c r="E88" s="312"/>
      <c r="F88" s="303"/>
      <c r="G88" s="303"/>
      <c r="H88" s="370"/>
      <c r="I88" s="313"/>
      <c r="J88" s="197"/>
      <c r="K88" s="198"/>
      <c r="L88" s="149" t="str">
        <f t="shared" si="106"/>
        <v/>
      </c>
      <c r="M88" s="358"/>
      <c r="N88" s="358"/>
      <c r="O88" s="149" t="str">
        <f t="shared" si="107"/>
        <v/>
      </c>
      <c r="P88" s="198"/>
      <c r="Q88" s="198"/>
      <c r="R88" s="149" t="str">
        <f t="shared" si="108"/>
        <v/>
      </c>
      <c r="S88" s="198" t="s">
        <v>397</v>
      </c>
      <c r="T88" s="198">
        <v>0.05</v>
      </c>
      <c r="U88" s="149" t="str">
        <f t="shared" si="109"/>
        <v>公斤</v>
      </c>
      <c r="V88" s="168"/>
      <c r="W88" s="168"/>
      <c r="X88" s="149" t="str">
        <f t="shared" si="110"/>
        <v/>
      </c>
      <c r="Y88" s="198"/>
      <c r="Z88" s="198"/>
      <c r="AA88" s="149" t="str">
        <f t="shared" si="111"/>
        <v/>
      </c>
      <c r="AB88" s="169"/>
      <c r="AC88" s="170"/>
      <c r="AD88" s="122"/>
      <c r="AE88" s="103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259"/>
      <c r="AU88" s="259"/>
      <c r="AV88" s="259"/>
      <c r="AW88" s="259"/>
      <c r="AX88" s="259"/>
      <c r="AY88" s="259"/>
      <c r="AZ88" s="266"/>
    </row>
    <row r="89" spans="1:52" s="79" customFormat="1" ht="15" customHeight="1" thickBot="1">
      <c r="A89" s="163" t="s">
        <v>363</v>
      </c>
      <c r="B89" s="367" t="s">
        <v>108</v>
      </c>
      <c r="C89" s="319">
        <v>4</v>
      </c>
      <c r="D89" s="320">
        <v>2.6</v>
      </c>
      <c r="E89" s="321">
        <v>1.5</v>
      </c>
      <c r="F89" s="322">
        <v>0</v>
      </c>
      <c r="G89" s="322">
        <v>0</v>
      </c>
      <c r="H89" s="323">
        <v>3.7</v>
      </c>
      <c r="I89" s="324">
        <v>711.9</v>
      </c>
      <c r="J89" s="205" t="s">
        <v>393</v>
      </c>
      <c r="K89" s="206"/>
      <c r="L89" s="144"/>
      <c r="M89" s="217" t="s">
        <v>418</v>
      </c>
      <c r="N89" s="206"/>
      <c r="O89" s="144"/>
      <c r="P89" s="217" t="s">
        <v>430</v>
      </c>
      <c r="Q89" s="206"/>
      <c r="R89" s="144"/>
      <c r="S89" s="412" t="s">
        <v>230</v>
      </c>
      <c r="T89" s="413"/>
      <c r="U89" s="144"/>
      <c r="V89" s="145" t="s">
        <v>1</v>
      </c>
      <c r="W89" s="146"/>
      <c r="X89" s="144"/>
      <c r="Y89" s="447" t="s">
        <v>462</v>
      </c>
      <c r="Z89" s="448"/>
      <c r="AA89" s="144"/>
      <c r="AB89" s="147" t="s">
        <v>112</v>
      </c>
      <c r="AC89" s="240"/>
      <c r="AD89" s="237"/>
      <c r="AE89" s="103" t="str">
        <f>A89</f>
        <v>C3</v>
      </c>
      <c r="AF89" s="96" t="str">
        <f>J89</f>
        <v>刈包特餐</v>
      </c>
      <c r="AG89" s="96" t="str">
        <f>J90&amp;" "&amp;J91&amp;" "&amp;J92&amp;" "&amp;J93&amp;" "&amp;J94&amp;" "&amp;J95</f>
        <v xml:space="preserve">刈包     </v>
      </c>
      <c r="AH89" s="96" t="str">
        <f>M89</f>
        <v>香滷素排</v>
      </c>
      <c r="AI89" s="96" t="str">
        <f>M90&amp;" "&amp;M91&amp;" "&amp;M92&amp;" "&amp;M93&amp;" "&amp;M94&amp;" "&amp;M95</f>
        <v xml:space="preserve">素排 薑    </v>
      </c>
      <c r="AJ89" s="96" t="str">
        <f>P89</f>
        <v>刈包配料</v>
      </c>
      <c r="AK89" s="96" t="str">
        <f>P90&amp;" "&amp;P91&amp;" "&amp;P92&amp;" "&amp;P93&amp;" "&amp;P94&amp;" "&amp;P95</f>
        <v xml:space="preserve">麵腸 酸菜 胡蘿蔔   </v>
      </c>
      <c r="AL89" s="96" t="str">
        <f>S89</f>
        <v>蜜汁豆干</v>
      </c>
      <c r="AM89" s="96" t="str">
        <f>S90&amp;" "&amp;S91&amp;" "&amp;S92&amp;" "&amp;S93&amp;" "&amp;S94&amp;" "&amp;S95</f>
        <v xml:space="preserve">豆干 薑 白芝麻   </v>
      </c>
      <c r="AN89" s="96" t="str">
        <f>V89</f>
        <v>時蔬</v>
      </c>
      <c r="AO89" s="96" t="str">
        <f>V90&amp;" "&amp;V91&amp;" "&amp;V92&amp;" "&amp;V93&amp;" "&amp;V94&amp;" "&amp;V95</f>
        <v xml:space="preserve">蔬菜 薑    </v>
      </c>
      <c r="AP89" s="96" t="str">
        <f>Y89</f>
        <v>糙米粥</v>
      </c>
      <c r="AQ89" s="96" t="str">
        <f>Y90&amp;" "&amp;Y91&amp;" "&amp;Y92&amp;" "&amp;Y93&amp;" "&amp;Y94&amp;" "&amp;Y95</f>
        <v xml:space="preserve">雞蛋 糙米 芹菜 時蔬  </v>
      </c>
      <c r="AR89" s="96" t="str">
        <f>AB89</f>
        <v>點心</v>
      </c>
      <c r="AS89" s="96">
        <f>AC89</f>
        <v>0</v>
      </c>
      <c r="AT89" s="257">
        <f t="shared" si="90"/>
        <v>4</v>
      </c>
      <c r="AU89" s="257">
        <f t="shared" si="91"/>
        <v>3.7</v>
      </c>
      <c r="AV89" s="257">
        <f t="shared" ref="AV89" si="112">E89</f>
        <v>1.5</v>
      </c>
      <c r="AW89" s="257">
        <f t="shared" si="93"/>
        <v>2.6</v>
      </c>
      <c r="AX89" s="257">
        <f t="shared" si="94"/>
        <v>0</v>
      </c>
      <c r="AY89" s="257">
        <f t="shared" ref="AY89" si="113">H89</f>
        <v>3.7</v>
      </c>
      <c r="AZ89" s="264">
        <f t="shared" ref="AZ89" si="114">I89</f>
        <v>711.9</v>
      </c>
    </row>
    <row r="90" spans="1:52" s="79" customFormat="1" ht="15" customHeight="1" thickBot="1">
      <c r="A90" s="164"/>
      <c r="B90" s="368"/>
      <c r="C90" s="306"/>
      <c r="D90" s="306"/>
      <c r="E90" s="308"/>
      <c r="F90" s="306"/>
      <c r="G90" s="306"/>
      <c r="H90" s="366"/>
      <c r="I90" s="311"/>
      <c r="J90" s="207" t="s">
        <v>394</v>
      </c>
      <c r="K90" s="208">
        <v>6</v>
      </c>
      <c r="L90" s="149" t="str">
        <f t="shared" ref="L90:L95" si="115">IF(K90,"公斤","")</f>
        <v>公斤</v>
      </c>
      <c r="M90" s="208" t="s">
        <v>417</v>
      </c>
      <c r="N90" s="208">
        <v>6</v>
      </c>
      <c r="O90" s="149" t="str">
        <f t="shared" ref="O90:O95" si="116">IF(N90,"公斤","")</f>
        <v>公斤</v>
      </c>
      <c r="P90" s="208" t="s">
        <v>403</v>
      </c>
      <c r="Q90" s="208">
        <v>3</v>
      </c>
      <c r="R90" s="149" t="str">
        <f t="shared" ref="R90:R95" si="117">IF(Q90,"公斤","")</f>
        <v>公斤</v>
      </c>
      <c r="S90" s="181" t="s">
        <v>231</v>
      </c>
      <c r="T90" s="181">
        <v>5</v>
      </c>
      <c r="U90" s="149" t="str">
        <f t="shared" ref="U90:U95" si="118">IF(T90,"公斤","")</f>
        <v>公斤</v>
      </c>
      <c r="V90" s="151" t="s">
        <v>71</v>
      </c>
      <c r="W90" s="151">
        <v>7</v>
      </c>
      <c r="X90" s="149" t="str">
        <f t="shared" ref="X90:X95" si="119">IF(W90,"公斤","")</f>
        <v>公斤</v>
      </c>
      <c r="Y90" s="207" t="s">
        <v>422</v>
      </c>
      <c r="Z90" s="208">
        <v>0.5</v>
      </c>
      <c r="AA90" s="149" t="str">
        <f t="shared" ref="AA90:AA95" si="120">IF(Z90,"公斤","")</f>
        <v>公斤</v>
      </c>
      <c r="AB90" s="152" t="s">
        <v>112</v>
      </c>
      <c r="AC90" s="241"/>
      <c r="AD90" s="238"/>
      <c r="AE90" s="103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258"/>
      <c r="AU90" s="258"/>
      <c r="AV90" s="258"/>
      <c r="AW90" s="258"/>
      <c r="AX90" s="258"/>
      <c r="AY90" s="258"/>
      <c r="AZ90" s="265"/>
    </row>
    <row r="91" spans="1:52" s="79" customFormat="1" ht="15" customHeight="1" thickBot="1">
      <c r="A91" s="164"/>
      <c r="B91" s="368"/>
      <c r="C91" s="307"/>
      <c r="D91" s="306"/>
      <c r="E91" s="308"/>
      <c r="F91" s="306"/>
      <c r="G91" s="306"/>
      <c r="H91" s="366"/>
      <c r="I91" s="311"/>
      <c r="J91" s="207"/>
      <c r="K91" s="208"/>
      <c r="L91" s="149" t="str">
        <f t="shared" si="115"/>
        <v/>
      </c>
      <c r="M91" s="208" t="s">
        <v>397</v>
      </c>
      <c r="N91" s="208">
        <v>0.05</v>
      </c>
      <c r="O91" s="149" t="str">
        <f t="shared" si="116"/>
        <v>公斤</v>
      </c>
      <c r="P91" s="208" t="s">
        <v>431</v>
      </c>
      <c r="Q91" s="208">
        <v>4</v>
      </c>
      <c r="R91" s="149" t="str">
        <f t="shared" si="117"/>
        <v>公斤</v>
      </c>
      <c r="S91" s="181" t="s">
        <v>121</v>
      </c>
      <c r="T91" s="181">
        <v>0.05</v>
      </c>
      <c r="U91" s="149" t="str">
        <f t="shared" si="118"/>
        <v>公斤</v>
      </c>
      <c r="V91" s="151" t="s">
        <v>121</v>
      </c>
      <c r="W91" s="151">
        <v>0.05</v>
      </c>
      <c r="X91" s="149" t="str">
        <f t="shared" si="119"/>
        <v>公斤</v>
      </c>
      <c r="Y91" s="207" t="s">
        <v>387</v>
      </c>
      <c r="Z91" s="208">
        <v>4</v>
      </c>
      <c r="AA91" s="149" t="str">
        <f t="shared" si="120"/>
        <v>公斤</v>
      </c>
      <c r="AB91" s="154"/>
      <c r="AC91" s="241"/>
      <c r="AD91" s="238"/>
      <c r="AE91" s="103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258"/>
      <c r="AU91" s="258"/>
      <c r="AV91" s="258"/>
      <c r="AW91" s="258"/>
      <c r="AX91" s="258"/>
      <c r="AY91" s="258"/>
      <c r="AZ91" s="265"/>
    </row>
    <row r="92" spans="1:52" s="79" customFormat="1" ht="15" customHeight="1" thickBot="1">
      <c r="A92" s="164"/>
      <c r="B92" s="368"/>
      <c r="C92" s="306"/>
      <c r="D92" s="306"/>
      <c r="E92" s="308"/>
      <c r="F92" s="306"/>
      <c r="G92" s="306"/>
      <c r="H92" s="366"/>
      <c r="I92" s="311"/>
      <c r="J92" s="207"/>
      <c r="K92" s="208"/>
      <c r="L92" s="149" t="str">
        <f t="shared" si="115"/>
        <v/>
      </c>
      <c r="M92" s="208"/>
      <c r="N92" s="208"/>
      <c r="O92" s="149" t="str">
        <f t="shared" si="116"/>
        <v/>
      </c>
      <c r="P92" s="208" t="s">
        <v>406</v>
      </c>
      <c r="Q92" s="208">
        <v>1</v>
      </c>
      <c r="R92" s="149" t="str">
        <f t="shared" si="117"/>
        <v>公斤</v>
      </c>
      <c r="S92" s="181" t="s">
        <v>232</v>
      </c>
      <c r="T92" s="181">
        <v>0.01</v>
      </c>
      <c r="U92" s="149" t="str">
        <f t="shared" si="118"/>
        <v>公斤</v>
      </c>
      <c r="V92" s="151"/>
      <c r="W92" s="151"/>
      <c r="X92" s="149" t="str">
        <f t="shared" si="119"/>
        <v/>
      </c>
      <c r="Y92" s="207" t="s">
        <v>463</v>
      </c>
      <c r="Z92" s="208">
        <v>1</v>
      </c>
      <c r="AA92" s="149" t="str">
        <f t="shared" si="120"/>
        <v>公斤</v>
      </c>
      <c r="AB92" s="154"/>
      <c r="AC92" s="241"/>
      <c r="AD92" s="238"/>
      <c r="AE92" s="103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258"/>
      <c r="AU92" s="258"/>
      <c r="AV92" s="258"/>
      <c r="AW92" s="258"/>
      <c r="AX92" s="258"/>
      <c r="AY92" s="258"/>
      <c r="AZ92" s="265"/>
    </row>
    <row r="93" spans="1:52" s="79" customFormat="1" ht="15" customHeight="1" thickBot="1">
      <c r="A93" s="164"/>
      <c r="B93" s="368"/>
      <c r="C93" s="306"/>
      <c r="D93" s="306"/>
      <c r="E93" s="308"/>
      <c r="F93" s="306"/>
      <c r="G93" s="306"/>
      <c r="H93" s="366"/>
      <c r="I93" s="311"/>
      <c r="J93" s="207"/>
      <c r="K93" s="208"/>
      <c r="L93" s="149" t="str">
        <f t="shared" si="115"/>
        <v/>
      </c>
      <c r="M93" s="208"/>
      <c r="N93" s="208"/>
      <c r="O93" s="149" t="str">
        <f t="shared" si="116"/>
        <v/>
      </c>
      <c r="P93" s="224"/>
      <c r="Q93" s="224"/>
      <c r="R93" s="149" t="str">
        <f t="shared" si="117"/>
        <v/>
      </c>
      <c r="S93" s="196"/>
      <c r="T93" s="196"/>
      <c r="U93" s="149" t="str">
        <f t="shared" si="118"/>
        <v/>
      </c>
      <c r="V93" s="151"/>
      <c r="W93" s="151"/>
      <c r="X93" s="149" t="str">
        <f t="shared" si="119"/>
        <v/>
      </c>
      <c r="Y93" s="207" t="s">
        <v>412</v>
      </c>
      <c r="Z93" s="208">
        <v>2</v>
      </c>
      <c r="AA93" s="149" t="str">
        <f t="shared" si="120"/>
        <v>公斤</v>
      </c>
      <c r="AB93" s="154"/>
      <c r="AC93" s="241"/>
      <c r="AD93" s="238"/>
      <c r="AE93" s="103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258"/>
      <c r="AU93" s="258"/>
      <c r="AV93" s="258"/>
      <c r="AW93" s="258"/>
      <c r="AX93" s="258"/>
      <c r="AY93" s="258"/>
      <c r="AZ93" s="265"/>
    </row>
    <row r="94" spans="1:52" s="79" customFormat="1" ht="15" customHeight="1" thickBot="1">
      <c r="A94" s="164"/>
      <c r="B94" s="368"/>
      <c r="C94" s="306"/>
      <c r="D94" s="306"/>
      <c r="E94" s="308"/>
      <c r="F94" s="306"/>
      <c r="G94" s="306"/>
      <c r="H94" s="366"/>
      <c r="I94" s="311"/>
      <c r="J94" s="207"/>
      <c r="K94" s="208"/>
      <c r="L94" s="149" t="str">
        <f t="shared" si="115"/>
        <v/>
      </c>
      <c r="M94" s="208"/>
      <c r="N94" s="208"/>
      <c r="O94" s="149" t="str">
        <f t="shared" si="116"/>
        <v/>
      </c>
      <c r="P94" s="208"/>
      <c r="Q94" s="208"/>
      <c r="R94" s="149" t="str">
        <f t="shared" si="117"/>
        <v/>
      </c>
      <c r="S94" s="196"/>
      <c r="T94" s="196"/>
      <c r="U94" s="149" t="str">
        <f t="shared" si="118"/>
        <v/>
      </c>
      <c r="V94" s="151"/>
      <c r="W94" s="151"/>
      <c r="X94" s="149" t="str">
        <f t="shared" si="119"/>
        <v/>
      </c>
      <c r="Y94" s="196"/>
      <c r="Z94" s="196"/>
      <c r="AA94" s="149" t="str">
        <f t="shared" si="120"/>
        <v/>
      </c>
      <c r="AB94" s="154"/>
      <c r="AC94" s="241"/>
      <c r="AD94" s="238"/>
      <c r="AE94" s="103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258"/>
      <c r="AU94" s="258"/>
      <c r="AV94" s="258"/>
      <c r="AW94" s="258"/>
      <c r="AX94" s="258"/>
      <c r="AY94" s="258"/>
      <c r="AZ94" s="265"/>
    </row>
    <row r="95" spans="1:52" s="79" customFormat="1" ht="15" customHeight="1" thickBot="1">
      <c r="A95" s="165"/>
      <c r="B95" s="369"/>
      <c r="C95" s="303"/>
      <c r="D95" s="303"/>
      <c r="E95" s="312"/>
      <c r="F95" s="303"/>
      <c r="G95" s="303"/>
      <c r="H95" s="370"/>
      <c r="I95" s="313"/>
      <c r="J95" s="209"/>
      <c r="K95" s="210"/>
      <c r="L95" s="155" t="str">
        <f t="shared" si="115"/>
        <v/>
      </c>
      <c r="M95" s="218"/>
      <c r="N95" s="218"/>
      <c r="O95" s="155" t="str">
        <f t="shared" si="116"/>
        <v/>
      </c>
      <c r="P95" s="218"/>
      <c r="Q95" s="218"/>
      <c r="R95" s="155" t="str">
        <f t="shared" si="117"/>
        <v/>
      </c>
      <c r="S95" s="203"/>
      <c r="T95" s="203"/>
      <c r="U95" s="155" t="str">
        <f t="shared" si="118"/>
        <v/>
      </c>
      <c r="V95" s="156"/>
      <c r="W95" s="156"/>
      <c r="X95" s="155" t="str">
        <f t="shared" si="119"/>
        <v/>
      </c>
      <c r="Y95" s="201"/>
      <c r="Z95" s="201"/>
      <c r="AA95" s="155" t="str">
        <f t="shared" si="120"/>
        <v/>
      </c>
      <c r="AB95" s="157"/>
      <c r="AC95" s="242"/>
      <c r="AD95" s="239"/>
      <c r="AE95" s="103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259"/>
      <c r="AU95" s="259"/>
      <c r="AV95" s="259"/>
      <c r="AW95" s="259"/>
      <c r="AX95" s="259"/>
      <c r="AY95" s="259"/>
      <c r="AZ95" s="266"/>
    </row>
    <row r="96" spans="1:52" ht="17.25" thickBot="1">
      <c r="A96" s="163" t="s">
        <v>382</v>
      </c>
      <c r="B96" s="367" t="s">
        <v>108</v>
      </c>
      <c r="C96" s="319">
        <v>7.7</v>
      </c>
      <c r="D96" s="320">
        <v>2.2999999999999998</v>
      </c>
      <c r="E96" s="321">
        <v>2</v>
      </c>
      <c r="F96" s="322">
        <v>0</v>
      </c>
      <c r="G96" s="322">
        <v>0</v>
      </c>
      <c r="H96" s="323">
        <v>2.7</v>
      </c>
      <c r="I96" s="324">
        <v>893.3</v>
      </c>
      <c r="J96" s="407" t="s">
        <v>386</v>
      </c>
      <c r="K96" s="408"/>
      <c r="L96" s="144"/>
      <c r="M96" s="407" t="s">
        <v>419</v>
      </c>
      <c r="N96" s="408"/>
      <c r="O96" s="144"/>
      <c r="P96" s="412" t="s">
        <v>265</v>
      </c>
      <c r="Q96" s="413"/>
      <c r="R96" s="144"/>
      <c r="S96" s="407" t="s">
        <v>438</v>
      </c>
      <c r="T96" s="408"/>
      <c r="U96" s="144"/>
      <c r="V96" s="145" t="s">
        <v>1</v>
      </c>
      <c r="W96" s="146"/>
      <c r="X96" s="144"/>
      <c r="Y96" s="449" t="s">
        <v>249</v>
      </c>
      <c r="Z96" s="443"/>
      <c r="AA96" s="144"/>
      <c r="AB96" s="147" t="s">
        <v>112</v>
      </c>
      <c r="AC96" s="240"/>
      <c r="AD96" s="97"/>
      <c r="AE96" s="103" t="str">
        <f>A96</f>
        <v>C4</v>
      </c>
      <c r="AF96" s="96" t="str">
        <f>J96</f>
        <v>糙米飯</v>
      </c>
      <c r="AG96" s="96" t="str">
        <f>J97&amp;" "&amp;J98&amp;" "&amp;J99&amp;" "&amp;J100&amp;" "&amp;J101&amp;" "&amp;J102</f>
        <v xml:space="preserve">米 糙米    </v>
      </c>
      <c r="AH96" s="96" t="str">
        <f>M96</f>
        <v>三杯麵腸</v>
      </c>
      <c r="AI96" s="96" t="str">
        <f>M97&amp;" "&amp;M98&amp;" "&amp;M99&amp;" "&amp;M100&amp;" "&amp;M101&amp;" "&amp;M102</f>
        <v xml:space="preserve">麵腸 胡蘿蔔 九層塔 薑 杏鮑菇 </v>
      </c>
      <c r="AJ96" s="96" t="str">
        <f>P96</f>
        <v>若絲豆芽</v>
      </c>
      <c r="AK96" s="96" t="str">
        <f>P97&amp;" "&amp;P98&amp;" "&amp;P99&amp;" "&amp;P100&amp;" "&amp;P101&amp;" "&amp;P102</f>
        <v xml:space="preserve">素肉 綠豆芽 薑   </v>
      </c>
      <c r="AL96" s="96" t="str">
        <f>S96</f>
        <v>蔬香冬粉</v>
      </c>
      <c r="AM96" s="96" t="str">
        <f>S97&amp;" "&amp;S98&amp;" "&amp;S99&amp;" "&amp;S100&amp;" "&amp;S101&amp;" "&amp;S102</f>
        <v xml:space="preserve">豆皮 冬粉 時蔬 乾木耳 薑 </v>
      </c>
      <c r="AN96" s="96" t="str">
        <f>V96</f>
        <v>時蔬</v>
      </c>
      <c r="AO96" s="96" t="str">
        <f>V97&amp;" "&amp;V98&amp;" "&amp;V99&amp;" "&amp;V100&amp;" "&amp;V101&amp;" "&amp;V102</f>
        <v xml:space="preserve">蔬菜 薑    </v>
      </c>
      <c r="AP96" s="96" t="str">
        <f>Y96</f>
        <v>黑糖粉圓</v>
      </c>
      <c r="AQ96" s="96" t="str">
        <f>Y97&amp;" "&amp;Y98&amp;" "&amp;Y99&amp;" "&amp;Y100&amp;" "&amp;Y101&amp;" "&amp;Y102</f>
        <v xml:space="preserve">粉圓 黑糖    </v>
      </c>
      <c r="AR96" s="96" t="str">
        <f>AB96</f>
        <v>點心</v>
      </c>
      <c r="AS96" s="96">
        <f>AC96</f>
        <v>0</v>
      </c>
      <c r="AT96" s="257">
        <f t="shared" si="90"/>
        <v>7.7</v>
      </c>
      <c r="AU96" s="257">
        <f t="shared" si="91"/>
        <v>2.7</v>
      </c>
      <c r="AV96" s="257">
        <f t="shared" ref="AV96" si="121">E96</f>
        <v>2</v>
      </c>
      <c r="AW96" s="257">
        <f t="shared" si="93"/>
        <v>2.2999999999999998</v>
      </c>
      <c r="AX96" s="257">
        <f t="shared" si="94"/>
        <v>0</v>
      </c>
      <c r="AY96" s="257">
        <f t="shared" ref="AY96" si="122">H96</f>
        <v>2.7</v>
      </c>
      <c r="AZ96" s="264">
        <f t="shared" ref="AZ96" si="123">I96</f>
        <v>893.3</v>
      </c>
    </row>
    <row r="97" spans="1:52" ht="17.25" thickBot="1">
      <c r="A97" s="164"/>
      <c r="B97" s="368"/>
      <c r="C97" s="306"/>
      <c r="D97" s="306"/>
      <c r="E97" s="308"/>
      <c r="F97" s="306"/>
      <c r="G97" s="306"/>
      <c r="H97" s="366"/>
      <c r="I97" s="311"/>
      <c r="J97" s="195" t="s">
        <v>383</v>
      </c>
      <c r="K97" s="196">
        <v>7</v>
      </c>
      <c r="L97" s="149" t="str">
        <f t="shared" ref="L97:L105" si="124">IF(K97,"公斤","")</f>
        <v>公斤</v>
      </c>
      <c r="M97" s="196" t="s">
        <v>403</v>
      </c>
      <c r="N97" s="196">
        <v>6</v>
      </c>
      <c r="O97" s="149" t="str">
        <f t="shared" ref="O97:O102" si="125">IF(N97,"公斤","")</f>
        <v>公斤</v>
      </c>
      <c r="P97" s="196" t="s">
        <v>399</v>
      </c>
      <c r="Q97" s="196">
        <v>0.6</v>
      </c>
      <c r="R97" s="149" t="str">
        <f t="shared" ref="R97:R102" si="126">IF(Q97,"公斤","")</f>
        <v>公斤</v>
      </c>
      <c r="S97" s="196" t="s">
        <v>433</v>
      </c>
      <c r="T97" s="196">
        <v>1.4</v>
      </c>
      <c r="U97" s="149" t="str">
        <f t="shared" ref="U97:U102" si="127">IF(T97,"公斤","")</f>
        <v>公斤</v>
      </c>
      <c r="V97" s="151" t="s">
        <v>71</v>
      </c>
      <c r="W97" s="151">
        <v>7</v>
      </c>
      <c r="X97" s="149" t="str">
        <f t="shared" ref="X97:X102" si="128">IF(W97,"公斤","")</f>
        <v>公斤</v>
      </c>
      <c r="Y97" s="196" t="s">
        <v>464</v>
      </c>
      <c r="Z97" s="196">
        <v>3</v>
      </c>
      <c r="AA97" s="149" t="str">
        <f t="shared" ref="AA97:AA102" si="129">IF(Z97,"公斤","")</f>
        <v>公斤</v>
      </c>
      <c r="AB97" s="152" t="s">
        <v>112</v>
      </c>
      <c r="AC97" s="241"/>
      <c r="AD97" s="97"/>
      <c r="AE97" s="103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258"/>
      <c r="AU97" s="258"/>
      <c r="AV97" s="258"/>
      <c r="AW97" s="258"/>
      <c r="AX97" s="258"/>
      <c r="AY97" s="258"/>
      <c r="AZ97" s="265"/>
    </row>
    <row r="98" spans="1:52" ht="17.25" thickBot="1">
      <c r="A98" s="164"/>
      <c r="B98" s="368"/>
      <c r="C98" s="307"/>
      <c r="D98" s="306"/>
      <c r="E98" s="308"/>
      <c r="F98" s="306"/>
      <c r="G98" s="306"/>
      <c r="H98" s="366"/>
      <c r="I98" s="311"/>
      <c r="J98" s="195" t="s">
        <v>387</v>
      </c>
      <c r="K98" s="196">
        <v>3</v>
      </c>
      <c r="L98" s="149" t="str">
        <f t="shared" si="124"/>
        <v>公斤</v>
      </c>
      <c r="M98" s="196" t="s">
        <v>406</v>
      </c>
      <c r="N98" s="196">
        <v>2</v>
      </c>
      <c r="O98" s="149" t="str">
        <f t="shared" si="125"/>
        <v>公斤</v>
      </c>
      <c r="P98" s="225" t="s">
        <v>236</v>
      </c>
      <c r="Q98" s="196">
        <v>5</v>
      </c>
      <c r="R98" s="149" t="str">
        <f t="shared" si="126"/>
        <v>公斤</v>
      </c>
      <c r="S98" s="196" t="s">
        <v>439</v>
      </c>
      <c r="T98" s="196">
        <v>1</v>
      </c>
      <c r="U98" s="149" t="str">
        <f t="shared" si="127"/>
        <v>公斤</v>
      </c>
      <c r="V98" s="151" t="s">
        <v>121</v>
      </c>
      <c r="W98" s="151">
        <v>0.05</v>
      </c>
      <c r="X98" s="149" t="str">
        <f t="shared" si="128"/>
        <v>公斤</v>
      </c>
      <c r="Y98" s="196" t="s">
        <v>250</v>
      </c>
      <c r="Z98" s="196">
        <v>1</v>
      </c>
      <c r="AA98" s="149" t="str">
        <f t="shared" si="129"/>
        <v>公斤</v>
      </c>
      <c r="AB98" s="154"/>
      <c r="AC98" s="241"/>
      <c r="AD98" s="97"/>
      <c r="AE98" s="103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258"/>
      <c r="AU98" s="258"/>
      <c r="AV98" s="258"/>
      <c r="AW98" s="258"/>
      <c r="AX98" s="258"/>
      <c r="AY98" s="258"/>
      <c r="AZ98" s="265"/>
    </row>
    <row r="99" spans="1:52" ht="17.25" thickBot="1">
      <c r="A99" s="164"/>
      <c r="B99" s="368"/>
      <c r="C99" s="306"/>
      <c r="D99" s="306"/>
      <c r="E99" s="308"/>
      <c r="F99" s="306"/>
      <c r="G99" s="306"/>
      <c r="H99" s="366"/>
      <c r="I99" s="311"/>
      <c r="J99" s="195"/>
      <c r="K99" s="196"/>
      <c r="L99" s="149" t="str">
        <f t="shared" si="124"/>
        <v/>
      </c>
      <c r="M99" s="196" t="s">
        <v>420</v>
      </c>
      <c r="N99" s="196">
        <v>0.01</v>
      </c>
      <c r="O99" s="149" t="str">
        <f t="shared" si="125"/>
        <v>公斤</v>
      </c>
      <c r="P99" s="196" t="s">
        <v>397</v>
      </c>
      <c r="Q99" s="196">
        <v>0.05</v>
      </c>
      <c r="R99" s="149" t="str">
        <f t="shared" si="126"/>
        <v>公斤</v>
      </c>
      <c r="S99" s="196" t="s">
        <v>412</v>
      </c>
      <c r="T99" s="196">
        <v>3</v>
      </c>
      <c r="U99" s="149" t="str">
        <f t="shared" si="127"/>
        <v>公斤</v>
      </c>
      <c r="V99" s="151"/>
      <c r="W99" s="151"/>
      <c r="X99" s="149" t="str">
        <f t="shared" si="128"/>
        <v/>
      </c>
      <c r="Y99" s="196"/>
      <c r="Z99" s="196"/>
      <c r="AA99" s="149" t="str">
        <f t="shared" si="129"/>
        <v/>
      </c>
      <c r="AB99" s="154"/>
      <c r="AC99" s="241"/>
      <c r="AD99" s="97"/>
      <c r="AE99" s="103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258"/>
      <c r="AU99" s="258"/>
      <c r="AV99" s="258"/>
      <c r="AW99" s="258"/>
      <c r="AX99" s="258"/>
      <c r="AY99" s="258"/>
      <c r="AZ99" s="265"/>
    </row>
    <row r="100" spans="1:52" ht="17.25" thickBot="1">
      <c r="A100" s="164"/>
      <c r="B100" s="368"/>
      <c r="C100" s="306"/>
      <c r="D100" s="306"/>
      <c r="E100" s="308"/>
      <c r="F100" s="306"/>
      <c r="G100" s="306"/>
      <c r="H100" s="366"/>
      <c r="I100" s="311"/>
      <c r="J100" s="195"/>
      <c r="K100" s="196"/>
      <c r="L100" s="149" t="str">
        <f t="shared" si="124"/>
        <v/>
      </c>
      <c r="M100" s="196" t="s">
        <v>397</v>
      </c>
      <c r="N100" s="196">
        <v>0.05</v>
      </c>
      <c r="O100" s="149" t="str">
        <f t="shared" si="125"/>
        <v>公斤</v>
      </c>
      <c r="P100" s="196"/>
      <c r="Q100" s="196"/>
      <c r="R100" s="149" t="str">
        <f t="shared" si="126"/>
        <v/>
      </c>
      <c r="S100" s="196" t="s">
        <v>440</v>
      </c>
      <c r="T100" s="196">
        <v>0.01</v>
      </c>
      <c r="U100" s="149" t="str">
        <f t="shared" si="127"/>
        <v>公斤</v>
      </c>
      <c r="V100" s="151"/>
      <c r="W100" s="151"/>
      <c r="X100" s="149" t="str">
        <f t="shared" si="128"/>
        <v/>
      </c>
      <c r="Y100" s="196"/>
      <c r="Z100" s="196"/>
      <c r="AA100" s="149" t="str">
        <f t="shared" si="129"/>
        <v/>
      </c>
      <c r="AB100" s="154"/>
      <c r="AC100" s="241"/>
      <c r="AD100" s="97"/>
      <c r="AE100" s="103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258"/>
      <c r="AU100" s="258"/>
      <c r="AV100" s="258"/>
      <c r="AW100" s="258"/>
      <c r="AX100" s="258"/>
      <c r="AY100" s="258"/>
      <c r="AZ100" s="265"/>
    </row>
    <row r="101" spans="1:52" ht="17.25" thickBot="1">
      <c r="A101" s="164"/>
      <c r="B101" s="368"/>
      <c r="C101" s="306"/>
      <c r="D101" s="306"/>
      <c r="E101" s="308"/>
      <c r="F101" s="306"/>
      <c r="G101" s="306"/>
      <c r="H101" s="366"/>
      <c r="I101" s="311"/>
      <c r="J101" s="195"/>
      <c r="K101" s="196"/>
      <c r="L101" s="149" t="str">
        <f t="shared" si="124"/>
        <v/>
      </c>
      <c r="M101" s="196" t="s">
        <v>144</v>
      </c>
      <c r="N101" s="196">
        <v>3</v>
      </c>
      <c r="O101" s="149" t="str">
        <f t="shared" si="125"/>
        <v>公斤</v>
      </c>
      <c r="P101" s="196"/>
      <c r="Q101" s="196"/>
      <c r="R101" s="149" t="str">
        <f t="shared" si="126"/>
        <v/>
      </c>
      <c r="S101" s="196" t="s">
        <v>397</v>
      </c>
      <c r="T101" s="196">
        <v>0.05</v>
      </c>
      <c r="U101" s="149" t="str">
        <f t="shared" si="127"/>
        <v>公斤</v>
      </c>
      <c r="V101" s="151"/>
      <c r="W101" s="151"/>
      <c r="X101" s="149" t="str">
        <f t="shared" si="128"/>
        <v/>
      </c>
      <c r="Y101" s="196"/>
      <c r="Z101" s="196"/>
      <c r="AA101" s="149" t="str">
        <f t="shared" si="129"/>
        <v/>
      </c>
      <c r="AB101" s="154"/>
      <c r="AC101" s="241"/>
      <c r="AD101" s="97"/>
      <c r="AE101" s="103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258"/>
      <c r="AU101" s="258"/>
      <c r="AV101" s="258"/>
      <c r="AW101" s="258"/>
      <c r="AX101" s="258"/>
      <c r="AY101" s="258"/>
      <c r="AZ101" s="265"/>
    </row>
    <row r="102" spans="1:52" ht="17.25" thickBot="1">
      <c r="A102" s="164"/>
      <c r="B102" s="369"/>
      <c r="C102" s="303"/>
      <c r="D102" s="303"/>
      <c r="E102" s="312"/>
      <c r="F102" s="303"/>
      <c r="G102" s="303"/>
      <c r="H102" s="370"/>
      <c r="I102" s="313"/>
      <c r="J102" s="202"/>
      <c r="K102" s="203"/>
      <c r="L102" s="155" t="str">
        <f t="shared" si="124"/>
        <v/>
      </c>
      <c r="M102" s="203"/>
      <c r="N102" s="203"/>
      <c r="O102" s="155" t="str">
        <f t="shared" si="125"/>
        <v/>
      </c>
      <c r="P102" s="203"/>
      <c r="Q102" s="203"/>
      <c r="R102" s="155" t="str">
        <f t="shared" si="126"/>
        <v/>
      </c>
      <c r="S102" s="201"/>
      <c r="T102" s="201"/>
      <c r="U102" s="155" t="str">
        <f t="shared" si="127"/>
        <v/>
      </c>
      <c r="V102" s="156"/>
      <c r="W102" s="156"/>
      <c r="X102" s="155" t="str">
        <f t="shared" si="128"/>
        <v/>
      </c>
      <c r="Y102" s="203"/>
      <c r="Z102" s="203"/>
      <c r="AA102" s="155" t="str">
        <f t="shared" si="129"/>
        <v/>
      </c>
      <c r="AB102" s="157"/>
      <c r="AC102" s="242"/>
      <c r="AD102" s="97"/>
      <c r="AE102" s="103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259"/>
      <c r="AU102" s="259"/>
      <c r="AV102" s="259"/>
      <c r="AW102" s="259"/>
      <c r="AX102" s="259"/>
      <c r="AY102" s="259"/>
      <c r="AZ102" s="266"/>
    </row>
    <row r="103" spans="1:52" ht="17.25" thickBot="1">
      <c r="A103" s="261" t="s">
        <v>465</v>
      </c>
      <c r="B103" s="367" t="s">
        <v>108</v>
      </c>
      <c r="C103" s="319">
        <v>5.2</v>
      </c>
      <c r="D103" s="320">
        <v>2.6</v>
      </c>
      <c r="E103" s="321">
        <v>2.2999999999999998</v>
      </c>
      <c r="F103" s="322">
        <v>0</v>
      </c>
      <c r="G103" s="322">
        <v>0</v>
      </c>
      <c r="H103" s="323">
        <v>3</v>
      </c>
      <c r="I103" s="324">
        <v>770.3</v>
      </c>
      <c r="J103" s="371" t="s">
        <v>271</v>
      </c>
      <c r="K103" s="402"/>
      <c r="L103" s="243"/>
      <c r="M103" s="407" t="s">
        <v>475</v>
      </c>
      <c r="N103" s="408"/>
      <c r="O103" s="243"/>
      <c r="P103" s="412" t="s">
        <v>492</v>
      </c>
      <c r="Q103" s="413"/>
      <c r="R103" s="243"/>
      <c r="S103" s="371" t="s">
        <v>233</v>
      </c>
      <c r="T103" s="402"/>
      <c r="U103" s="243"/>
      <c r="V103" s="405" t="s">
        <v>412</v>
      </c>
      <c r="W103" s="405"/>
      <c r="X103" s="243"/>
      <c r="Y103" s="371" t="s">
        <v>505</v>
      </c>
      <c r="Z103" s="402"/>
      <c r="AA103" s="243"/>
      <c r="AB103" s="244" t="s">
        <v>112</v>
      </c>
      <c r="AC103" s="245"/>
      <c r="AD103" s="97"/>
      <c r="AE103" s="103" t="str">
        <f>A103</f>
        <v>C5</v>
      </c>
      <c r="AF103" s="96" t="str">
        <f>J103</f>
        <v>燕麥飯</v>
      </c>
      <c r="AG103" s="96" t="str">
        <f>J104&amp;" "&amp;J105&amp;" "&amp;J106&amp;" "&amp;J107&amp;" "&amp;J108&amp;" "&amp;J109</f>
        <v xml:space="preserve">米 燕麥    </v>
      </c>
      <c r="AH103" s="96" t="str">
        <f>M103</f>
        <v>黑椒毛豆</v>
      </c>
      <c r="AI103" s="96" t="str">
        <f>M104&amp;" "&amp;M105&amp;" "&amp;M106&amp;" "&amp;M107&amp;" "&amp;M108&amp;" "&amp;M109</f>
        <v xml:space="preserve">冷凍毛豆仁 芹菜 胡蘿蔔 黑胡椒粒  </v>
      </c>
      <c r="AJ103" s="96" t="str">
        <f>P103</f>
        <v>豆干燴瓜</v>
      </c>
      <c r="AK103" s="96" t="str">
        <f>P104&amp;" "&amp;P105&amp;" "&amp;P106&amp;" "&amp;P107&amp;" "&amp;P108&amp;" "&amp;P109</f>
        <v xml:space="preserve">大黃瓜 玉米筍 胡蘿蔔 豆干  </v>
      </c>
      <c r="AL103" s="96" t="str">
        <f>S103</f>
        <v>家常油腐</v>
      </c>
      <c r="AM103" s="96" t="str">
        <f>S104&amp;" "&amp;S105&amp;" "&amp;S106&amp;" "&amp;S107&amp;" "&amp;S108&amp;" "&amp;S109</f>
        <v xml:space="preserve">四角油豆腐 脆筍片 胡蘿蔔 薑絲  </v>
      </c>
      <c r="AN103" s="96" t="str">
        <f>V103</f>
        <v>時蔬</v>
      </c>
      <c r="AO103" s="96" t="str">
        <f>V104&amp;" "&amp;V105&amp;" "&amp;V106&amp;" "&amp;V107&amp;" "&amp;V108&amp;" "&amp;V109</f>
        <v xml:space="preserve">蔬菜 薑    </v>
      </c>
      <c r="AP103" s="96" t="str">
        <f>Y103</f>
        <v>玉米湯</v>
      </c>
      <c r="AQ103" s="96" t="str">
        <f>Y104&amp;" "&amp;Y105&amp;" "&amp;Y106&amp;" "&amp;Y107&amp;" "&amp;Y108&amp;" "&amp;Y109</f>
        <v xml:space="preserve">素羊肉 玉米 胡蘿蔔   </v>
      </c>
      <c r="AR103" s="96" t="str">
        <f>AB103</f>
        <v>點心</v>
      </c>
      <c r="AS103" s="96">
        <f>AC103</f>
        <v>0</v>
      </c>
      <c r="AT103" s="257">
        <f t="shared" si="90"/>
        <v>5.2</v>
      </c>
      <c r="AU103" s="257">
        <f t="shared" si="91"/>
        <v>3</v>
      </c>
      <c r="AV103" s="257">
        <f t="shared" ref="AV103" si="130">E103</f>
        <v>2.2999999999999998</v>
      </c>
      <c r="AW103" s="257">
        <f t="shared" si="93"/>
        <v>2.6</v>
      </c>
      <c r="AX103" s="257">
        <f t="shared" si="94"/>
        <v>0</v>
      </c>
      <c r="AY103" s="257">
        <f t="shared" ref="AY103" si="131">H103</f>
        <v>3</v>
      </c>
      <c r="AZ103" s="264">
        <f t="shared" ref="AZ103" si="132">I103</f>
        <v>770.3</v>
      </c>
    </row>
    <row r="104" spans="1:52" ht="17.25" thickBot="1">
      <c r="A104" s="262"/>
      <c r="B104" s="368"/>
      <c r="C104" s="306"/>
      <c r="D104" s="306"/>
      <c r="E104" s="308"/>
      <c r="F104" s="306"/>
      <c r="G104" s="306"/>
      <c r="H104" s="366"/>
      <c r="I104" s="311"/>
      <c r="J104" s="186" t="s">
        <v>115</v>
      </c>
      <c r="K104" s="181">
        <v>7</v>
      </c>
      <c r="L104" s="235" t="str">
        <f t="shared" si="124"/>
        <v>公斤</v>
      </c>
      <c r="M104" s="196" t="s">
        <v>476</v>
      </c>
      <c r="N104" s="196">
        <v>5</v>
      </c>
      <c r="O104" s="235" t="str">
        <f t="shared" ref="O104:O106" si="133">IF(N104,"公斤","")</f>
        <v>公斤</v>
      </c>
      <c r="P104" s="181" t="s">
        <v>309</v>
      </c>
      <c r="Q104" s="181">
        <v>6</v>
      </c>
      <c r="R104" s="235" t="str">
        <f t="shared" ref="R104:R107" si="134">IF(Q104,"公斤","")</f>
        <v>公斤</v>
      </c>
      <c r="S104" s="181" t="s">
        <v>130</v>
      </c>
      <c r="T104" s="181">
        <v>3</v>
      </c>
      <c r="U104" s="235" t="str">
        <f t="shared" ref="U104:U107" si="135">IF(T104,"公斤","")</f>
        <v>公斤</v>
      </c>
      <c r="V104" s="220" t="s">
        <v>504</v>
      </c>
      <c r="W104" s="220">
        <v>7</v>
      </c>
      <c r="X104" s="235" t="str">
        <f t="shared" ref="X104:X105" si="136">IF(W104,"公斤","")</f>
        <v>公斤</v>
      </c>
      <c r="Y104" s="181" t="s">
        <v>506</v>
      </c>
      <c r="Z104" s="181">
        <v>2</v>
      </c>
      <c r="AA104" s="235" t="str">
        <f t="shared" ref="AA104:AA107" si="137">IF(Z104,"公斤","")</f>
        <v>公斤</v>
      </c>
      <c r="AB104" s="234" t="s">
        <v>112</v>
      </c>
      <c r="AC104" s="246"/>
      <c r="AD104" s="97"/>
      <c r="AE104" s="103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258"/>
      <c r="AU104" s="258"/>
      <c r="AV104" s="258"/>
      <c r="AW104" s="258"/>
      <c r="AX104" s="258"/>
      <c r="AY104" s="258"/>
      <c r="AZ104" s="265"/>
    </row>
    <row r="105" spans="1:52" ht="17.25" thickBot="1">
      <c r="A105" s="262"/>
      <c r="B105" s="368"/>
      <c r="C105" s="307"/>
      <c r="D105" s="306"/>
      <c r="E105" s="308"/>
      <c r="F105" s="306"/>
      <c r="G105" s="306"/>
      <c r="H105" s="366"/>
      <c r="I105" s="311"/>
      <c r="J105" s="186" t="s">
        <v>272</v>
      </c>
      <c r="K105" s="181">
        <v>3</v>
      </c>
      <c r="L105" s="235" t="str">
        <f t="shared" si="124"/>
        <v>公斤</v>
      </c>
      <c r="M105" s="196" t="s">
        <v>463</v>
      </c>
      <c r="N105" s="196">
        <v>2</v>
      </c>
      <c r="O105" s="235" t="str">
        <f t="shared" si="133"/>
        <v>公斤</v>
      </c>
      <c r="P105" s="181" t="s">
        <v>310</v>
      </c>
      <c r="Q105" s="181">
        <v>1.5</v>
      </c>
      <c r="R105" s="235" t="str">
        <f t="shared" si="134"/>
        <v>公斤</v>
      </c>
      <c r="S105" s="181" t="s">
        <v>311</v>
      </c>
      <c r="T105" s="181">
        <v>1.5</v>
      </c>
      <c r="U105" s="235" t="str">
        <f t="shared" si="135"/>
        <v>公斤</v>
      </c>
      <c r="V105" s="220" t="s">
        <v>397</v>
      </c>
      <c r="W105" s="220">
        <v>0.05</v>
      </c>
      <c r="X105" s="235" t="str">
        <f t="shared" si="136"/>
        <v>公斤</v>
      </c>
      <c r="Y105" s="181" t="s">
        <v>205</v>
      </c>
      <c r="Z105" s="181">
        <v>2</v>
      </c>
      <c r="AA105" s="235" t="str">
        <f t="shared" si="137"/>
        <v>公斤</v>
      </c>
      <c r="AB105" s="236"/>
      <c r="AC105" s="246"/>
      <c r="AD105" s="97"/>
      <c r="AE105" s="103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258"/>
      <c r="AU105" s="258"/>
      <c r="AV105" s="258"/>
      <c r="AW105" s="258"/>
      <c r="AX105" s="258"/>
      <c r="AY105" s="258"/>
      <c r="AZ105" s="265"/>
    </row>
    <row r="106" spans="1:52" ht="17.25" thickBot="1">
      <c r="A106" s="262"/>
      <c r="B106" s="368"/>
      <c r="C106" s="306"/>
      <c r="D106" s="306"/>
      <c r="E106" s="308"/>
      <c r="F106" s="306"/>
      <c r="G106" s="306"/>
      <c r="H106" s="366"/>
      <c r="I106" s="311"/>
      <c r="J106" s="186"/>
      <c r="K106" s="181"/>
      <c r="L106" s="233"/>
      <c r="M106" s="196" t="s">
        <v>406</v>
      </c>
      <c r="N106" s="196">
        <v>1</v>
      </c>
      <c r="O106" s="235" t="str">
        <f t="shared" si="133"/>
        <v>公斤</v>
      </c>
      <c r="P106" s="181" t="s">
        <v>118</v>
      </c>
      <c r="Q106" s="181">
        <v>0.5</v>
      </c>
      <c r="R106" s="235" t="str">
        <f t="shared" si="134"/>
        <v>公斤</v>
      </c>
      <c r="S106" s="181" t="s">
        <v>160</v>
      </c>
      <c r="T106" s="181">
        <v>0.5</v>
      </c>
      <c r="U106" s="235" t="str">
        <f t="shared" si="135"/>
        <v>公斤</v>
      </c>
      <c r="V106" s="220"/>
      <c r="W106" s="220"/>
      <c r="X106" s="233"/>
      <c r="Y106" s="181" t="s">
        <v>118</v>
      </c>
      <c r="Z106" s="181">
        <v>0.5</v>
      </c>
      <c r="AA106" s="235" t="str">
        <f t="shared" si="137"/>
        <v>公斤</v>
      </c>
      <c r="AB106" s="236"/>
      <c r="AC106" s="246"/>
      <c r="AD106" s="97"/>
      <c r="AE106" s="103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258"/>
      <c r="AU106" s="258"/>
      <c r="AV106" s="258"/>
      <c r="AW106" s="258"/>
      <c r="AX106" s="258"/>
      <c r="AY106" s="258"/>
      <c r="AZ106" s="265"/>
    </row>
    <row r="107" spans="1:52" ht="17.25" thickBot="1">
      <c r="A107" s="262"/>
      <c r="B107" s="368"/>
      <c r="C107" s="306"/>
      <c r="D107" s="306"/>
      <c r="E107" s="308"/>
      <c r="F107" s="306"/>
      <c r="G107" s="306"/>
      <c r="H107" s="366"/>
      <c r="I107" s="311"/>
      <c r="J107" s="186"/>
      <c r="K107" s="181"/>
      <c r="L107" s="233"/>
      <c r="M107" s="196" t="s">
        <v>477</v>
      </c>
      <c r="N107" s="196"/>
      <c r="O107" s="233"/>
      <c r="P107" s="181" t="s">
        <v>231</v>
      </c>
      <c r="Q107" s="181">
        <v>6</v>
      </c>
      <c r="R107" s="235" t="str">
        <f t="shared" si="134"/>
        <v>公斤</v>
      </c>
      <c r="S107" s="181" t="s">
        <v>530</v>
      </c>
      <c r="T107" s="181">
        <v>0.05</v>
      </c>
      <c r="U107" s="233" t="str">
        <f t="shared" si="135"/>
        <v>公斤</v>
      </c>
      <c r="V107" s="220"/>
      <c r="W107" s="220"/>
      <c r="X107" s="233"/>
      <c r="Y107" s="181"/>
      <c r="Z107" s="181"/>
      <c r="AA107" s="233" t="str">
        <f t="shared" si="137"/>
        <v/>
      </c>
      <c r="AB107" s="236"/>
      <c r="AC107" s="246"/>
      <c r="AD107" s="97"/>
      <c r="AE107" s="103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258"/>
      <c r="AU107" s="258"/>
      <c r="AV107" s="258"/>
      <c r="AW107" s="258"/>
      <c r="AX107" s="258"/>
      <c r="AY107" s="258"/>
      <c r="AZ107" s="265"/>
    </row>
    <row r="108" spans="1:52" ht="17.25" thickBot="1">
      <c r="A108" s="262"/>
      <c r="B108" s="368"/>
      <c r="C108" s="306"/>
      <c r="D108" s="306"/>
      <c r="E108" s="308"/>
      <c r="F108" s="306"/>
      <c r="G108" s="306"/>
      <c r="H108" s="366"/>
      <c r="I108" s="311"/>
      <c r="J108" s="186"/>
      <c r="K108" s="181"/>
      <c r="L108" s="233"/>
      <c r="M108" s="196"/>
      <c r="N108" s="196"/>
      <c r="O108" s="233"/>
      <c r="P108" s="181"/>
      <c r="Q108" s="181"/>
      <c r="R108" s="233"/>
      <c r="S108" s="181"/>
      <c r="T108" s="181"/>
      <c r="U108" s="233"/>
      <c r="V108" s="220"/>
      <c r="W108" s="220"/>
      <c r="X108" s="233"/>
      <c r="Y108" s="181"/>
      <c r="Z108" s="181"/>
      <c r="AA108" s="233"/>
      <c r="AB108" s="236"/>
      <c r="AC108" s="246"/>
      <c r="AD108" s="97"/>
      <c r="AE108" s="103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258"/>
      <c r="AU108" s="258"/>
      <c r="AV108" s="258"/>
      <c r="AW108" s="258"/>
      <c r="AX108" s="258"/>
      <c r="AY108" s="258"/>
      <c r="AZ108" s="265"/>
    </row>
    <row r="109" spans="1:52" ht="17.25" thickBot="1">
      <c r="A109" s="263"/>
      <c r="B109" s="369"/>
      <c r="C109" s="303"/>
      <c r="D109" s="303"/>
      <c r="E109" s="312"/>
      <c r="F109" s="303"/>
      <c r="G109" s="303"/>
      <c r="H109" s="370"/>
      <c r="I109" s="313"/>
      <c r="J109" s="187"/>
      <c r="K109" s="188"/>
      <c r="L109" s="247"/>
      <c r="M109" s="203"/>
      <c r="N109" s="203"/>
      <c r="O109" s="247"/>
      <c r="P109" s="188"/>
      <c r="Q109" s="188"/>
      <c r="R109" s="247"/>
      <c r="S109" s="188"/>
      <c r="T109" s="188"/>
      <c r="U109" s="247"/>
      <c r="V109" s="248"/>
      <c r="W109" s="248"/>
      <c r="X109" s="247"/>
      <c r="Y109" s="188"/>
      <c r="Z109" s="188"/>
      <c r="AA109" s="247"/>
      <c r="AB109" s="249"/>
      <c r="AC109" s="250"/>
      <c r="AD109" s="97"/>
      <c r="AE109" s="103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259"/>
      <c r="AU109" s="259"/>
      <c r="AV109" s="259"/>
      <c r="AW109" s="259"/>
      <c r="AX109" s="259"/>
      <c r="AY109" s="259"/>
      <c r="AZ109" s="266"/>
    </row>
    <row r="110" spans="1:52" ht="17.25" thickBot="1">
      <c r="A110" s="261" t="s">
        <v>466</v>
      </c>
      <c r="B110" s="367" t="s">
        <v>108</v>
      </c>
      <c r="C110" s="319">
        <v>5</v>
      </c>
      <c r="D110" s="320">
        <v>2.7</v>
      </c>
      <c r="E110" s="321">
        <v>2</v>
      </c>
      <c r="F110" s="322">
        <v>0</v>
      </c>
      <c r="G110" s="322">
        <v>0</v>
      </c>
      <c r="H110" s="323">
        <v>3.5</v>
      </c>
      <c r="I110" s="324">
        <v>781.5</v>
      </c>
      <c r="J110" s="415" t="s">
        <v>158</v>
      </c>
      <c r="K110" s="402"/>
      <c r="L110" s="243"/>
      <c r="M110" s="272" t="s">
        <v>490</v>
      </c>
      <c r="N110" s="359"/>
      <c r="O110" s="243"/>
      <c r="P110" s="383" t="s">
        <v>317</v>
      </c>
      <c r="Q110" s="414"/>
      <c r="R110" s="252"/>
      <c r="S110" s="371" t="s">
        <v>314</v>
      </c>
      <c r="T110" s="372"/>
      <c r="U110" s="243"/>
      <c r="V110" s="373" t="s">
        <v>1</v>
      </c>
      <c r="W110" s="373"/>
      <c r="X110" s="243"/>
      <c r="Y110" s="371" t="s">
        <v>315</v>
      </c>
      <c r="Z110" s="402"/>
      <c r="AA110" s="243"/>
      <c r="AB110" s="244" t="s">
        <v>112</v>
      </c>
      <c r="AC110" s="245"/>
      <c r="AD110" s="97"/>
      <c r="AE110" s="103" t="str">
        <f>A110</f>
        <v>D1</v>
      </c>
      <c r="AF110" s="96" t="str">
        <f>J110</f>
        <v>白米飯</v>
      </c>
      <c r="AG110" s="96" t="str">
        <f>J111&amp;" "&amp;J112&amp;" "&amp;J113&amp;" "&amp;J114&amp;" "&amp;J115&amp;" "&amp;J116</f>
        <v xml:space="preserve">米     </v>
      </c>
      <c r="AH110" s="96" t="str">
        <f>M110</f>
        <v>咖哩百頁</v>
      </c>
      <c r="AI110" s="96" t="str">
        <f>M111&amp;" "&amp;M112&amp;" "&amp;M113&amp;" "&amp;M114&amp;" "&amp;M115&amp;" "&amp;M116</f>
        <v xml:space="preserve">百頁豆腐 素咖哩粉 胡蘿蔔   </v>
      </c>
      <c r="AJ110" s="96" t="str">
        <f>P110</f>
        <v>回鍋豆干</v>
      </c>
      <c r="AK110" s="96" t="str">
        <f>P111&amp;" "&amp;P112&amp;" "&amp;P113&amp;" "&amp;P114&amp;" "&amp;P115&amp;" "&amp;P116</f>
        <v xml:space="preserve">豆干 時蔬 乾木耳 薑  </v>
      </c>
      <c r="AL110" s="96" t="str">
        <f>S110</f>
        <v>豆包時瓜</v>
      </c>
      <c r="AM110" s="96" t="str">
        <f>S111&amp;" "&amp;S112&amp;" "&amp;S113&amp;" "&amp;S114&amp;" "&amp;S115&amp;" "&amp;S116</f>
        <v xml:space="preserve">時瓜 豆包 胡蘿蔔 薑  </v>
      </c>
      <c r="AN110" s="96" t="str">
        <f>V110</f>
        <v>時蔬</v>
      </c>
      <c r="AO110" s="96" t="str">
        <f>V111&amp;" "&amp;V112&amp;" "&amp;V113&amp;" "&amp;V114&amp;" "&amp;V115&amp;" "&amp;V116</f>
        <v xml:space="preserve">蔬菜 薑    </v>
      </c>
      <c r="AP110" s="96" t="str">
        <f>Y110</f>
        <v>時蔬湯</v>
      </c>
      <c r="AQ110" s="96" t="str">
        <f>Y111&amp;" "&amp;Y112&amp;" "&amp;Y113&amp;" "&amp;Y114&amp;" "&amp;Y115&amp;" "&amp;Y116</f>
        <v xml:space="preserve">時蔬 薑 素羊肉   </v>
      </c>
      <c r="AR110" s="96" t="str">
        <f>AB110</f>
        <v>點心</v>
      </c>
      <c r="AS110" s="96">
        <f>AC110</f>
        <v>0</v>
      </c>
      <c r="AT110" s="257">
        <f t="shared" si="90"/>
        <v>5</v>
      </c>
      <c r="AU110" s="257">
        <f t="shared" si="91"/>
        <v>3.5</v>
      </c>
      <c r="AV110" s="257">
        <f t="shared" ref="AV110" si="138">E110</f>
        <v>2</v>
      </c>
      <c r="AW110" s="257">
        <f t="shared" si="93"/>
        <v>2.7</v>
      </c>
      <c r="AX110" s="257">
        <f t="shared" si="94"/>
        <v>0</v>
      </c>
      <c r="AY110" s="257">
        <f t="shared" ref="AY110" si="139">H110</f>
        <v>3.5</v>
      </c>
      <c r="AZ110" s="264">
        <f t="shared" ref="AZ110" si="140">I110</f>
        <v>781.5</v>
      </c>
    </row>
    <row r="111" spans="1:52" ht="17.25" thickBot="1">
      <c r="A111" s="262"/>
      <c r="B111" s="368"/>
      <c r="C111" s="306"/>
      <c r="D111" s="306"/>
      <c r="E111" s="308"/>
      <c r="F111" s="306"/>
      <c r="G111" s="306"/>
      <c r="H111" s="366"/>
      <c r="I111" s="311"/>
      <c r="J111" s="256" t="s">
        <v>115</v>
      </c>
      <c r="K111" s="181">
        <v>10</v>
      </c>
      <c r="L111" s="235" t="str">
        <f t="shared" ref="L111" si="141">IF(K111,"公斤","")</f>
        <v>公斤</v>
      </c>
      <c r="M111" s="269" t="s">
        <v>259</v>
      </c>
      <c r="N111" s="269">
        <v>8</v>
      </c>
      <c r="O111" s="235" t="str">
        <f t="shared" ref="O111:O113" si="142">IF(N111,"公斤","")</f>
        <v>公斤</v>
      </c>
      <c r="P111" s="269" t="s">
        <v>302</v>
      </c>
      <c r="Q111" s="269">
        <v>5.5</v>
      </c>
      <c r="R111" s="235" t="str">
        <f t="shared" ref="R111:R114" si="143">IF(Q111,"公斤","")</f>
        <v>公斤</v>
      </c>
      <c r="S111" s="181" t="s">
        <v>262</v>
      </c>
      <c r="T111" s="181">
        <v>5</v>
      </c>
      <c r="U111" s="235" t="str">
        <f t="shared" ref="U111:U114" si="144">IF(T111,"公斤","")</f>
        <v>公斤</v>
      </c>
      <c r="V111" s="189" t="s">
        <v>71</v>
      </c>
      <c r="W111" s="189">
        <v>7</v>
      </c>
      <c r="X111" s="235" t="str">
        <f t="shared" ref="X111:X112" si="145">IF(W111,"公斤","")</f>
        <v>公斤</v>
      </c>
      <c r="Y111" s="181" t="s">
        <v>161</v>
      </c>
      <c r="Z111" s="181">
        <v>4.5</v>
      </c>
      <c r="AA111" s="235" t="str">
        <f t="shared" ref="AA111:AA113" si="146">IF(Z111,"公斤","")</f>
        <v>公斤</v>
      </c>
      <c r="AB111" s="234" t="s">
        <v>112</v>
      </c>
      <c r="AC111" s="246"/>
      <c r="AD111" s="97"/>
      <c r="AE111" s="103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258"/>
      <c r="AU111" s="258"/>
      <c r="AV111" s="258"/>
      <c r="AW111" s="258"/>
      <c r="AX111" s="258"/>
      <c r="AY111" s="258"/>
      <c r="AZ111" s="265"/>
    </row>
    <row r="112" spans="1:52" ht="17.25" thickBot="1">
      <c r="A112" s="262"/>
      <c r="B112" s="368"/>
      <c r="C112" s="307"/>
      <c r="D112" s="306"/>
      <c r="E112" s="308"/>
      <c r="F112" s="306"/>
      <c r="G112" s="306"/>
      <c r="H112" s="366"/>
      <c r="I112" s="311"/>
      <c r="J112" s="186"/>
      <c r="K112" s="181"/>
      <c r="L112" s="235"/>
      <c r="M112" s="269" t="s">
        <v>491</v>
      </c>
      <c r="N112" s="269"/>
      <c r="O112" s="235" t="str">
        <f t="shared" si="142"/>
        <v/>
      </c>
      <c r="P112" s="269" t="s">
        <v>1</v>
      </c>
      <c r="Q112" s="269">
        <v>2</v>
      </c>
      <c r="R112" s="235" t="str">
        <f t="shared" si="143"/>
        <v>公斤</v>
      </c>
      <c r="S112" s="181" t="s">
        <v>159</v>
      </c>
      <c r="T112" s="181">
        <v>1.5</v>
      </c>
      <c r="U112" s="235" t="str">
        <f t="shared" si="144"/>
        <v>公斤</v>
      </c>
      <c r="V112" s="189" t="s">
        <v>121</v>
      </c>
      <c r="W112" s="189">
        <v>0.05</v>
      </c>
      <c r="X112" s="235" t="str">
        <f t="shared" si="145"/>
        <v>公斤</v>
      </c>
      <c r="Y112" s="181" t="s">
        <v>121</v>
      </c>
      <c r="Z112" s="181">
        <v>0.05</v>
      </c>
      <c r="AA112" s="235" t="str">
        <f t="shared" si="146"/>
        <v>公斤</v>
      </c>
      <c r="AB112" s="236"/>
      <c r="AC112" s="246"/>
      <c r="AD112" s="97"/>
      <c r="AE112" s="103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258"/>
      <c r="AU112" s="258"/>
      <c r="AV112" s="258"/>
      <c r="AW112" s="258"/>
      <c r="AX112" s="258"/>
      <c r="AY112" s="258"/>
      <c r="AZ112" s="265"/>
    </row>
    <row r="113" spans="1:52" ht="17.25" thickBot="1">
      <c r="A113" s="262"/>
      <c r="B113" s="368"/>
      <c r="C113" s="306"/>
      <c r="D113" s="306"/>
      <c r="E113" s="308"/>
      <c r="F113" s="306"/>
      <c r="G113" s="306"/>
      <c r="H113" s="366"/>
      <c r="I113" s="311"/>
      <c r="J113" s="186"/>
      <c r="K113" s="181"/>
      <c r="L113" s="233"/>
      <c r="M113" s="269" t="s">
        <v>118</v>
      </c>
      <c r="N113" s="269">
        <v>1</v>
      </c>
      <c r="O113" s="235" t="str">
        <f t="shared" si="142"/>
        <v>公斤</v>
      </c>
      <c r="P113" s="269" t="s">
        <v>120</v>
      </c>
      <c r="Q113" s="269">
        <v>0.01</v>
      </c>
      <c r="R113" s="235" t="str">
        <f t="shared" si="143"/>
        <v>公斤</v>
      </c>
      <c r="S113" s="181" t="s">
        <v>118</v>
      </c>
      <c r="T113" s="181">
        <v>0.5</v>
      </c>
      <c r="U113" s="235" t="str">
        <f t="shared" si="144"/>
        <v>公斤</v>
      </c>
      <c r="V113" s="189"/>
      <c r="W113" s="189"/>
      <c r="X113" s="233"/>
      <c r="Y113" s="181" t="s">
        <v>507</v>
      </c>
      <c r="Z113" s="181">
        <v>0.5</v>
      </c>
      <c r="AA113" s="235" t="str">
        <f t="shared" si="146"/>
        <v>公斤</v>
      </c>
      <c r="AB113" s="236"/>
      <c r="AC113" s="246"/>
      <c r="AD113" s="97"/>
      <c r="AE113" s="103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258"/>
      <c r="AU113" s="258"/>
      <c r="AV113" s="258"/>
      <c r="AW113" s="258"/>
      <c r="AX113" s="258"/>
      <c r="AY113" s="258"/>
      <c r="AZ113" s="265"/>
    </row>
    <row r="114" spans="1:52" ht="17.25" thickBot="1">
      <c r="A114" s="262"/>
      <c r="B114" s="368"/>
      <c r="C114" s="306"/>
      <c r="D114" s="306"/>
      <c r="E114" s="308"/>
      <c r="F114" s="306"/>
      <c r="G114" s="306"/>
      <c r="H114" s="366"/>
      <c r="I114" s="311"/>
      <c r="J114" s="186"/>
      <c r="K114" s="181"/>
      <c r="L114" s="233"/>
      <c r="M114" s="269"/>
      <c r="N114" s="269"/>
      <c r="O114" s="233"/>
      <c r="P114" s="269" t="s">
        <v>121</v>
      </c>
      <c r="Q114" s="269">
        <v>0.05</v>
      </c>
      <c r="R114" s="235" t="str">
        <f t="shared" si="143"/>
        <v>公斤</v>
      </c>
      <c r="S114" s="181" t="s">
        <v>154</v>
      </c>
      <c r="T114" s="181">
        <v>0.05</v>
      </c>
      <c r="U114" s="235" t="str">
        <f t="shared" si="144"/>
        <v>公斤</v>
      </c>
      <c r="V114" s="189"/>
      <c r="W114" s="189"/>
      <c r="X114" s="233"/>
      <c r="Y114" s="181"/>
      <c r="Z114" s="181"/>
      <c r="AA114" s="233"/>
      <c r="AB114" s="236"/>
      <c r="AC114" s="246"/>
      <c r="AD114" s="97"/>
      <c r="AE114" s="103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258"/>
      <c r="AU114" s="258"/>
      <c r="AV114" s="258"/>
      <c r="AW114" s="258"/>
      <c r="AX114" s="258"/>
      <c r="AY114" s="258"/>
      <c r="AZ114" s="265"/>
    </row>
    <row r="115" spans="1:52" ht="17.25" thickBot="1">
      <c r="A115" s="262"/>
      <c r="B115" s="368"/>
      <c r="C115" s="306"/>
      <c r="D115" s="306"/>
      <c r="E115" s="308"/>
      <c r="F115" s="306"/>
      <c r="G115" s="306"/>
      <c r="H115" s="366"/>
      <c r="I115" s="311"/>
      <c r="J115" s="186"/>
      <c r="K115" s="181"/>
      <c r="L115" s="233"/>
      <c r="M115" s="269"/>
      <c r="N115" s="360"/>
      <c r="O115" s="233"/>
      <c r="P115" s="269"/>
      <c r="Q115" s="269"/>
      <c r="R115" s="233"/>
      <c r="S115" s="181"/>
      <c r="T115" s="181"/>
      <c r="U115" s="233"/>
      <c r="V115" s="189"/>
      <c r="W115" s="189"/>
      <c r="X115" s="233"/>
      <c r="Y115" s="181"/>
      <c r="Z115" s="181"/>
      <c r="AA115" s="233"/>
      <c r="AB115" s="236"/>
      <c r="AC115" s="246"/>
      <c r="AD115" s="97"/>
      <c r="AE115" s="103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258"/>
      <c r="AU115" s="258"/>
      <c r="AV115" s="258"/>
      <c r="AW115" s="258"/>
      <c r="AX115" s="258"/>
      <c r="AY115" s="258"/>
      <c r="AZ115" s="265"/>
    </row>
    <row r="116" spans="1:52" ht="17.25" thickBot="1">
      <c r="A116" s="263"/>
      <c r="B116" s="369"/>
      <c r="C116" s="303"/>
      <c r="D116" s="303"/>
      <c r="E116" s="312"/>
      <c r="F116" s="303"/>
      <c r="G116" s="303"/>
      <c r="H116" s="370"/>
      <c r="I116" s="313"/>
      <c r="J116" s="187"/>
      <c r="K116" s="188"/>
      <c r="L116" s="247"/>
      <c r="M116" s="361"/>
      <c r="N116" s="362"/>
      <c r="O116" s="247"/>
      <c r="P116" s="271"/>
      <c r="Q116" s="271"/>
      <c r="R116" s="247"/>
      <c r="S116" s="188"/>
      <c r="T116" s="188"/>
      <c r="U116" s="247"/>
      <c r="V116" s="190"/>
      <c r="W116" s="190"/>
      <c r="X116" s="247"/>
      <c r="Y116" s="188"/>
      <c r="Z116" s="188"/>
      <c r="AA116" s="247"/>
      <c r="AB116" s="249"/>
      <c r="AC116" s="250"/>
      <c r="AD116" s="97"/>
      <c r="AE116" s="103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259"/>
      <c r="AU116" s="259"/>
      <c r="AV116" s="259"/>
      <c r="AW116" s="259"/>
      <c r="AX116" s="259"/>
      <c r="AY116" s="259"/>
      <c r="AZ116" s="266"/>
    </row>
    <row r="117" spans="1:52" ht="17.25" thickBot="1">
      <c r="A117" s="261" t="s">
        <v>467</v>
      </c>
      <c r="B117" s="367" t="s">
        <v>108</v>
      </c>
      <c r="C117" s="319">
        <v>5</v>
      </c>
      <c r="D117" s="320">
        <v>2.4</v>
      </c>
      <c r="E117" s="321">
        <v>2</v>
      </c>
      <c r="F117" s="322">
        <v>0</v>
      </c>
      <c r="G117" s="322">
        <v>0</v>
      </c>
      <c r="H117" s="323">
        <v>2.8</v>
      </c>
      <c r="I117" s="324">
        <v>716.8</v>
      </c>
      <c r="J117" s="409" t="s">
        <v>177</v>
      </c>
      <c r="K117" s="402"/>
      <c r="L117" s="243"/>
      <c r="M117" s="410" t="s">
        <v>479</v>
      </c>
      <c r="N117" s="411"/>
      <c r="O117" s="243"/>
      <c r="P117" s="383" t="s">
        <v>313</v>
      </c>
      <c r="Q117" s="414"/>
      <c r="R117" s="243"/>
      <c r="S117" s="371" t="s">
        <v>318</v>
      </c>
      <c r="T117" s="402"/>
      <c r="U117" s="253"/>
      <c r="V117" s="373" t="s">
        <v>1</v>
      </c>
      <c r="W117" s="373"/>
      <c r="X117" s="243"/>
      <c r="Y117" s="371" t="s">
        <v>243</v>
      </c>
      <c r="Z117" s="402"/>
      <c r="AA117" s="243"/>
      <c r="AB117" s="244" t="s">
        <v>112</v>
      </c>
      <c r="AC117" s="245"/>
      <c r="AD117" s="97"/>
      <c r="AE117" s="103" t="str">
        <f>A117</f>
        <v>D2</v>
      </c>
      <c r="AF117" s="96" t="str">
        <f>J117</f>
        <v>糙米飯</v>
      </c>
      <c r="AG117" s="96" t="str">
        <f>J118&amp;" "&amp;J119&amp;" "&amp;J120&amp;" "&amp;J121&amp;" "&amp;J122&amp;" "&amp;J123</f>
        <v xml:space="preserve">米 糙米    </v>
      </c>
      <c r="AH117" s="96" t="str">
        <f>M117</f>
        <v>香滷百頁</v>
      </c>
      <c r="AI117" s="96" t="str">
        <f>M118&amp;" "&amp;M119&amp;" "&amp;M120&amp;" "&amp;M121&amp;" "&amp;M122&amp;" "&amp;M123</f>
        <v xml:space="preserve">百頁豆腐 芹菜 胡蘿蔔 薑  </v>
      </c>
      <c r="AJ117" s="96" t="str">
        <f>P117</f>
        <v>鮮菇豆腐</v>
      </c>
      <c r="AK117" s="96" t="str">
        <f>P118&amp;" "&amp;P119&amp;" "&amp;P120&amp;" "&amp;P121&amp;" "&amp;P122&amp;" "&amp;P123</f>
        <v xml:space="preserve">豆腐 杏鮑菇 乾香菇 薑 胡蘿蔔 </v>
      </c>
      <c r="AL117" s="96" t="str">
        <f>S117</f>
        <v>菇拌海帶</v>
      </c>
      <c r="AM117" s="96" t="str">
        <f>S118&amp;" "&amp;S119&amp;" "&amp;S120&amp;" "&amp;S121&amp;" "&amp;S122&amp;" "&amp;S123</f>
        <v xml:space="preserve">乾裙帶菜 金針菇 薑   </v>
      </c>
      <c r="AN117" s="96" t="str">
        <f>V117</f>
        <v>時蔬</v>
      </c>
      <c r="AO117" s="96" t="str">
        <f>V118&amp;" "&amp;V119&amp;" "&amp;V120&amp;" "&amp;V121&amp;" "&amp;V122&amp;" "&amp;V123</f>
        <v xml:space="preserve">蔬菜 薑    </v>
      </c>
      <c r="AP117" s="96" t="str">
        <f>Y117</f>
        <v>金針湯</v>
      </c>
      <c r="AQ117" s="96" t="str">
        <f>Y118&amp;" "&amp;Y119&amp;" "&amp;Y120&amp;" "&amp;Y121&amp;" "&amp;Y122&amp;" "&amp;Y123</f>
        <v xml:space="preserve">金針菜乾 榨菜 薑 素羊肉  </v>
      </c>
      <c r="AR117" s="96" t="str">
        <f>AB117</f>
        <v>點心</v>
      </c>
      <c r="AS117" s="96">
        <f>AC117</f>
        <v>0</v>
      </c>
      <c r="AT117" s="257">
        <f t="shared" si="90"/>
        <v>5</v>
      </c>
      <c r="AU117" s="257">
        <f t="shared" si="91"/>
        <v>2.8</v>
      </c>
      <c r="AV117" s="257">
        <f t="shared" ref="AV117" si="147">E117</f>
        <v>2</v>
      </c>
      <c r="AW117" s="257">
        <f t="shared" si="93"/>
        <v>2.4</v>
      </c>
      <c r="AX117" s="257">
        <f t="shared" si="94"/>
        <v>0</v>
      </c>
      <c r="AY117" s="257">
        <f t="shared" ref="AY117" si="148">H117</f>
        <v>2.8</v>
      </c>
      <c r="AZ117" s="264">
        <f t="shared" ref="AZ117" si="149">I117</f>
        <v>716.8</v>
      </c>
    </row>
    <row r="118" spans="1:52" ht="17.25" thickBot="1">
      <c r="A118" s="262"/>
      <c r="B118" s="368"/>
      <c r="C118" s="306"/>
      <c r="D118" s="306"/>
      <c r="E118" s="308"/>
      <c r="F118" s="306"/>
      <c r="G118" s="306"/>
      <c r="H118" s="366"/>
      <c r="I118" s="311"/>
      <c r="J118" s="186" t="s">
        <v>115</v>
      </c>
      <c r="K118" s="181">
        <v>7</v>
      </c>
      <c r="L118" s="235" t="str">
        <f t="shared" ref="L118:L119" si="150">IF(K118,"公斤","")</f>
        <v>公斤</v>
      </c>
      <c r="M118" s="229" t="s">
        <v>480</v>
      </c>
      <c r="N118" s="205">
        <v>8</v>
      </c>
      <c r="O118" s="235" t="str">
        <f t="shared" ref="O118:O121" si="151">IF(N118,"公斤","")</f>
        <v>公斤</v>
      </c>
      <c r="P118" s="269" t="s">
        <v>282</v>
      </c>
      <c r="Q118" s="269">
        <v>6.5</v>
      </c>
      <c r="R118" s="235" t="str">
        <f t="shared" ref="R118:R122" si="152">IF(Q118,"公斤","")</f>
        <v>公斤</v>
      </c>
      <c r="S118" s="181" t="s">
        <v>495</v>
      </c>
      <c r="T118" s="181">
        <v>0.5</v>
      </c>
      <c r="U118" s="235" t="str">
        <f t="shared" ref="U118:U120" si="153">IF(T118,"公斤","")</f>
        <v>公斤</v>
      </c>
      <c r="V118" s="189" t="s">
        <v>71</v>
      </c>
      <c r="W118" s="189">
        <v>7</v>
      </c>
      <c r="X118" s="235" t="str">
        <f t="shared" ref="X118:X119" si="154">IF(W118,"公斤","")</f>
        <v>公斤</v>
      </c>
      <c r="Y118" s="181" t="s">
        <v>244</v>
      </c>
      <c r="Z118" s="181">
        <v>0.4</v>
      </c>
      <c r="AA118" s="235" t="str">
        <f t="shared" ref="AA118:AA121" si="155">IF(Z118,"公斤","")</f>
        <v>公斤</v>
      </c>
      <c r="AB118" s="234" t="s">
        <v>112</v>
      </c>
      <c r="AC118" s="246"/>
      <c r="AD118" s="97"/>
      <c r="AE118" s="103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258"/>
      <c r="AU118" s="258"/>
      <c r="AV118" s="258"/>
      <c r="AW118" s="258"/>
      <c r="AX118" s="258"/>
      <c r="AY118" s="258"/>
      <c r="AZ118" s="265"/>
    </row>
    <row r="119" spans="1:52" ht="17.25" thickBot="1">
      <c r="A119" s="262"/>
      <c r="B119" s="368"/>
      <c r="C119" s="307"/>
      <c r="D119" s="306"/>
      <c r="E119" s="308"/>
      <c r="F119" s="306"/>
      <c r="G119" s="306"/>
      <c r="H119" s="366"/>
      <c r="I119" s="311"/>
      <c r="J119" s="186" t="s">
        <v>178</v>
      </c>
      <c r="K119" s="181">
        <v>3</v>
      </c>
      <c r="L119" s="235" t="str">
        <f t="shared" si="150"/>
        <v>公斤</v>
      </c>
      <c r="M119" s="230" t="s">
        <v>156</v>
      </c>
      <c r="N119" s="205">
        <v>1</v>
      </c>
      <c r="O119" s="235" t="str">
        <f t="shared" si="151"/>
        <v>公斤</v>
      </c>
      <c r="P119" s="269" t="s">
        <v>144</v>
      </c>
      <c r="Q119" s="269">
        <v>2</v>
      </c>
      <c r="R119" s="235" t="str">
        <f t="shared" si="152"/>
        <v>公斤</v>
      </c>
      <c r="S119" s="181" t="s">
        <v>248</v>
      </c>
      <c r="T119" s="181">
        <v>1</v>
      </c>
      <c r="U119" s="235" t="str">
        <f t="shared" si="153"/>
        <v>公斤</v>
      </c>
      <c r="V119" s="189" t="s">
        <v>121</v>
      </c>
      <c r="W119" s="189">
        <v>0.05</v>
      </c>
      <c r="X119" s="235" t="str">
        <f t="shared" si="154"/>
        <v>公斤</v>
      </c>
      <c r="Y119" s="181" t="s">
        <v>245</v>
      </c>
      <c r="Z119" s="181">
        <v>1</v>
      </c>
      <c r="AA119" s="235" t="str">
        <f t="shared" si="155"/>
        <v>公斤</v>
      </c>
      <c r="AB119" s="236"/>
      <c r="AC119" s="246"/>
      <c r="AD119" s="97"/>
      <c r="AE119" s="103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258"/>
      <c r="AU119" s="258"/>
      <c r="AV119" s="258"/>
      <c r="AW119" s="258"/>
      <c r="AX119" s="258"/>
      <c r="AY119" s="258"/>
      <c r="AZ119" s="265"/>
    </row>
    <row r="120" spans="1:52" ht="17.25" thickBot="1">
      <c r="A120" s="262"/>
      <c r="B120" s="368"/>
      <c r="C120" s="306"/>
      <c r="D120" s="306"/>
      <c r="E120" s="308"/>
      <c r="F120" s="306"/>
      <c r="G120" s="306"/>
      <c r="H120" s="366"/>
      <c r="I120" s="311"/>
      <c r="J120" s="186"/>
      <c r="K120" s="181"/>
      <c r="L120" s="233"/>
      <c r="M120" s="205" t="s">
        <v>406</v>
      </c>
      <c r="N120" s="205">
        <v>1</v>
      </c>
      <c r="O120" s="235" t="str">
        <f t="shared" si="151"/>
        <v>公斤</v>
      </c>
      <c r="P120" s="269" t="s">
        <v>141</v>
      </c>
      <c r="Q120" s="269">
        <v>0.01</v>
      </c>
      <c r="R120" s="235" t="str">
        <f t="shared" si="152"/>
        <v>公斤</v>
      </c>
      <c r="S120" s="181" t="s">
        <v>121</v>
      </c>
      <c r="T120" s="181">
        <v>0.05</v>
      </c>
      <c r="U120" s="235" t="str">
        <f t="shared" si="153"/>
        <v>公斤</v>
      </c>
      <c r="V120" s="189"/>
      <c r="W120" s="189"/>
      <c r="X120" s="233"/>
      <c r="Y120" s="181" t="s">
        <v>121</v>
      </c>
      <c r="Z120" s="181">
        <v>0.05</v>
      </c>
      <c r="AA120" s="235" t="str">
        <f t="shared" si="155"/>
        <v>公斤</v>
      </c>
      <c r="AB120" s="236"/>
      <c r="AC120" s="246"/>
      <c r="AD120" s="97"/>
      <c r="AE120" s="103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258"/>
      <c r="AU120" s="258"/>
      <c r="AV120" s="258"/>
      <c r="AW120" s="258"/>
      <c r="AX120" s="258"/>
      <c r="AY120" s="258"/>
      <c r="AZ120" s="265"/>
    </row>
    <row r="121" spans="1:52" ht="17.25" thickBot="1">
      <c r="A121" s="262"/>
      <c r="B121" s="368"/>
      <c r="C121" s="306"/>
      <c r="D121" s="306"/>
      <c r="E121" s="308"/>
      <c r="F121" s="306"/>
      <c r="G121" s="306"/>
      <c r="H121" s="366"/>
      <c r="I121" s="311"/>
      <c r="J121" s="186"/>
      <c r="K121" s="181"/>
      <c r="L121" s="233"/>
      <c r="M121" s="181" t="s">
        <v>121</v>
      </c>
      <c r="N121" s="181">
        <v>0.05</v>
      </c>
      <c r="O121" s="235" t="str">
        <f t="shared" si="151"/>
        <v>公斤</v>
      </c>
      <c r="P121" s="269" t="s">
        <v>121</v>
      </c>
      <c r="Q121" s="269">
        <v>0.05</v>
      </c>
      <c r="R121" s="235" t="str">
        <f t="shared" si="152"/>
        <v>公斤</v>
      </c>
      <c r="S121" s="181"/>
      <c r="T121" s="181"/>
      <c r="U121" s="233"/>
      <c r="V121" s="189"/>
      <c r="W121" s="189"/>
      <c r="X121" s="233"/>
      <c r="Y121" s="181" t="s">
        <v>507</v>
      </c>
      <c r="Z121" s="181">
        <v>1</v>
      </c>
      <c r="AA121" s="235" t="str">
        <f t="shared" si="155"/>
        <v>公斤</v>
      </c>
      <c r="AB121" s="236"/>
      <c r="AC121" s="246"/>
      <c r="AD121" s="97"/>
      <c r="AE121" s="103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258"/>
      <c r="AU121" s="258"/>
      <c r="AV121" s="258"/>
      <c r="AW121" s="258"/>
      <c r="AX121" s="258"/>
      <c r="AY121" s="258"/>
      <c r="AZ121" s="265"/>
    </row>
    <row r="122" spans="1:52" ht="17.25" thickBot="1">
      <c r="A122" s="262"/>
      <c r="B122" s="368"/>
      <c r="C122" s="306"/>
      <c r="D122" s="306"/>
      <c r="E122" s="308"/>
      <c r="F122" s="306"/>
      <c r="G122" s="306"/>
      <c r="H122" s="366"/>
      <c r="I122" s="311"/>
      <c r="J122" s="186"/>
      <c r="K122" s="181"/>
      <c r="L122" s="233"/>
      <c r="M122" s="181"/>
      <c r="N122" s="226"/>
      <c r="O122" s="233"/>
      <c r="P122" s="269" t="s">
        <v>118</v>
      </c>
      <c r="Q122" s="269">
        <v>0.5</v>
      </c>
      <c r="R122" s="235" t="str">
        <f t="shared" si="152"/>
        <v>公斤</v>
      </c>
      <c r="S122" s="181"/>
      <c r="T122" s="181"/>
      <c r="U122" s="233"/>
      <c r="V122" s="189"/>
      <c r="W122" s="189"/>
      <c r="X122" s="233"/>
      <c r="Y122" s="181"/>
      <c r="Z122" s="181"/>
      <c r="AA122" s="233"/>
      <c r="AB122" s="236"/>
      <c r="AC122" s="246"/>
      <c r="AD122" s="97"/>
      <c r="AE122" s="103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258"/>
      <c r="AU122" s="258"/>
      <c r="AV122" s="258"/>
      <c r="AW122" s="258"/>
      <c r="AX122" s="258"/>
      <c r="AY122" s="258"/>
      <c r="AZ122" s="265"/>
    </row>
    <row r="123" spans="1:52" ht="17.25" thickBot="1">
      <c r="A123" s="263"/>
      <c r="B123" s="369"/>
      <c r="C123" s="303"/>
      <c r="D123" s="303"/>
      <c r="E123" s="312"/>
      <c r="F123" s="303"/>
      <c r="G123" s="303"/>
      <c r="H123" s="370"/>
      <c r="I123" s="313"/>
      <c r="J123" s="187"/>
      <c r="K123" s="188"/>
      <c r="L123" s="247"/>
      <c r="M123" s="227"/>
      <c r="N123" s="228"/>
      <c r="O123" s="247"/>
      <c r="P123" s="271"/>
      <c r="Q123" s="271"/>
      <c r="R123" s="247"/>
      <c r="S123" s="188"/>
      <c r="T123" s="188"/>
      <c r="U123" s="247"/>
      <c r="V123" s="190"/>
      <c r="W123" s="190"/>
      <c r="X123" s="247"/>
      <c r="Y123" s="188"/>
      <c r="Z123" s="188"/>
      <c r="AA123" s="247"/>
      <c r="AB123" s="249"/>
      <c r="AC123" s="250"/>
      <c r="AD123" s="97"/>
      <c r="AE123" s="103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259"/>
      <c r="AU123" s="259"/>
      <c r="AV123" s="259"/>
      <c r="AW123" s="259"/>
      <c r="AX123" s="259"/>
      <c r="AY123" s="259"/>
      <c r="AZ123" s="266"/>
    </row>
    <row r="124" spans="1:52" ht="17.25" thickBot="1">
      <c r="A124" s="261" t="s">
        <v>468</v>
      </c>
      <c r="B124" s="367" t="s">
        <v>108</v>
      </c>
      <c r="C124" s="319">
        <v>5.5</v>
      </c>
      <c r="D124" s="320">
        <v>2.4</v>
      </c>
      <c r="E124" s="321">
        <v>2.2000000000000002</v>
      </c>
      <c r="F124" s="322">
        <v>0</v>
      </c>
      <c r="G124" s="322">
        <v>0</v>
      </c>
      <c r="H124" s="323">
        <v>2.6</v>
      </c>
      <c r="I124" s="324">
        <v>745.5</v>
      </c>
      <c r="J124" s="409" t="s">
        <v>273</v>
      </c>
      <c r="K124" s="402"/>
      <c r="L124" s="243"/>
      <c r="M124" s="183" t="s">
        <v>481</v>
      </c>
      <c r="N124" s="184"/>
      <c r="O124" s="243"/>
      <c r="P124" s="371" t="s">
        <v>493</v>
      </c>
      <c r="Q124" s="402"/>
      <c r="R124" s="243"/>
      <c r="S124" s="371" t="s">
        <v>496</v>
      </c>
      <c r="T124" s="402"/>
      <c r="U124" s="243"/>
      <c r="V124" s="373" t="s">
        <v>1</v>
      </c>
      <c r="W124" s="373"/>
      <c r="X124" s="243"/>
      <c r="Y124" s="371" t="s">
        <v>145</v>
      </c>
      <c r="Z124" s="372"/>
      <c r="AA124" s="243"/>
      <c r="AB124" s="244" t="s">
        <v>112</v>
      </c>
      <c r="AC124" s="245"/>
      <c r="AD124" s="97"/>
      <c r="AE124" s="103" t="str">
        <f>A124</f>
        <v>D3</v>
      </c>
      <c r="AF124" s="96" t="str">
        <f>J124</f>
        <v>泰式特餐</v>
      </c>
      <c r="AG124" s="96" t="str">
        <f>J125&amp;" "&amp;J126&amp;" "&amp;J127&amp;" "&amp;J128&amp;" "&amp;J129&amp;" "&amp;J130</f>
        <v xml:space="preserve">米 糙米    </v>
      </c>
      <c r="AH124" s="96" t="str">
        <f>M124</f>
        <v>打拋豆干</v>
      </c>
      <c r="AI124" s="96" t="str">
        <f>M125&amp;" "&amp;M126&amp;" "&amp;M127&amp;" "&amp;M128&amp;" "&amp;M129&amp;" "&amp;M130</f>
        <v xml:space="preserve">豆干 刈薯 打拋醬 薑 九層塔 </v>
      </c>
      <c r="AJ124" s="96" t="str">
        <f>P124</f>
        <v>泰式麵腸</v>
      </c>
      <c r="AK124" s="96" t="str">
        <f>P125&amp;" "&amp;P126&amp;" "&amp;P127&amp;" "&amp;P128&amp;" "&amp;P129&amp;" "&amp;P130</f>
        <v xml:space="preserve">麵腸 泰式酸辣醬    </v>
      </c>
      <c r="AL124" s="96" t="str">
        <f>S124</f>
        <v>清炒高麗菜</v>
      </c>
      <c r="AM124" s="96" t="str">
        <f>S125&amp;" "&amp;S126&amp;" "&amp;S127&amp;" "&amp;S128&amp;" "&amp;S129&amp;" "&amp;S130</f>
        <v xml:space="preserve">甘藍 薑 乾香菇   </v>
      </c>
      <c r="AN124" s="96" t="str">
        <f>V124</f>
        <v>時蔬</v>
      </c>
      <c r="AO124" s="96" t="str">
        <f>V125&amp;" "&amp;V126&amp;" "&amp;V127&amp;" "&amp;V128&amp;" "&amp;V129&amp;" "&amp;V130</f>
        <v xml:space="preserve">蔬菜 薑    </v>
      </c>
      <c r="AP124" s="96" t="str">
        <f>Y124</f>
        <v>時瓜湯</v>
      </c>
      <c r="AQ124" s="96" t="str">
        <f>Y125&amp;" "&amp;Y126&amp;" "&amp;Y127&amp;" "&amp;Y128&amp;" "&amp;Y129&amp;" "&amp;Y130</f>
        <v xml:space="preserve">時瓜 薑    </v>
      </c>
      <c r="AR124" s="96" t="str">
        <f>AB124</f>
        <v>點心</v>
      </c>
      <c r="AS124" s="96">
        <f>AC124</f>
        <v>0</v>
      </c>
      <c r="AT124" s="257">
        <f t="shared" si="90"/>
        <v>5.5</v>
      </c>
      <c r="AU124" s="257">
        <f t="shared" si="91"/>
        <v>2.6</v>
      </c>
      <c r="AV124" s="257">
        <f t="shared" ref="AV124" si="156">E124</f>
        <v>2.2000000000000002</v>
      </c>
      <c r="AW124" s="257">
        <f t="shared" si="93"/>
        <v>2.4</v>
      </c>
      <c r="AX124" s="257">
        <f t="shared" si="94"/>
        <v>0</v>
      </c>
      <c r="AY124" s="257">
        <f t="shared" ref="AY124" si="157">H124</f>
        <v>2.6</v>
      </c>
      <c r="AZ124" s="264">
        <f t="shared" ref="AZ124" si="158">I124</f>
        <v>745.5</v>
      </c>
    </row>
    <row r="125" spans="1:52" ht="17.25" thickBot="1">
      <c r="A125" s="262"/>
      <c r="B125" s="368"/>
      <c r="C125" s="306"/>
      <c r="D125" s="306"/>
      <c r="E125" s="308"/>
      <c r="F125" s="306"/>
      <c r="G125" s="306"/>
      <c r="H125" s="366"/>
      <c r="I125" s="311"/>
      <c r="J125" s="186" t="s">
        <v>115</v>
      </c>
      <c r="K125" s="181">
        <v>8</v>
      </c>
      <c r="L125" s="235" t="str">
        <f t="shared" ref="L125:L126" si="159">IF(K125,"公斤","")</f>
        <v>公斤</v>
      </c>
      <c r="M125" s="181" t="s">
        <v>302</v>
      </c>
      <c r="N125" s="181">
        <v>6</v>
      </c>
      <c r="O125" s="235" t="str">
        <f t="shared" ref="O125:O129" si="160">IF(N125,"公斤","")</f>
        <v>公斤</v>
      </c>
      <c r="P125" s="181" t="s">
        <v>494</v>
      </c>
      <c r="Q125" s="181">
        <v>4</v>
      </c>
      <c r="R125" s="235" t="str">
        <f t="shared" ref="R125:R126" si="161">IF(Q125,"公斤","")</f>
        <v>公斤</v>
      </c>
      <c r="S125" s="181" t="s">
        <v>157</v>
      </c>
      <c r="T125" s="181">
        <v>7</v>
      </c>
      <c r="U125" s="235" t="str">
        <f t="shared" ref="U125:U127" si="162">IF(T125,"公斤","")</f>
        <v>公斤</v>
      </c>
      <c r="V125" s="189" t="s">
        <v>71</v>
      </c>
      <c r="W125" s="189">
        <v>7</v>
      </c>
      <c r="X125" s="235" t="str">
        <f t="shared" ref="X125:X126" si="163">IF(W125,"公斤","")</f>
        <v>公斤</v>
      </c>
      <c r="Y125" s="181" t="s">
        <v>124</v>
      </c>
      <c r="Z125" s="181">
        <v>4</v>
      </c>
      <c r="AA125" s="235" t="str">
        <f t="shared" ref="AA125:AA126" si="164">IF(Z125,"公斤","")</f>
        <v>公斤</v>
      </c>
      <c r="AB125" s="234" t="s">
        <v>112</v>
      </c>
      <c r="AC125" s="246"/>
      <c r="AD125" s="97"/>
      <c r="AE125" s="103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258"/>
      <c r="AU125" s="258"/>
      <c r="AV125" s="258"/>
      <c r="AW125" s="258"/>
      <c r="AX125" s="258"/>
      <c r="AY125" s="258"/>
      <c r="AZ125" s="265"/>
    </row>
    <row r="126" spans="1:52" ht="17.25" thickBot="1">
      <c r="A126" s="262"/>
      <c r="B126" s="368"/>
      <c r="C126" s="307"/>
      <c r="D126" s="306"/>
      <c r="E126" s="308"/>
      <c r="F126" s="306"/>
      <c r="G126" s="306"/>
      <c r="H126" s="366"/>
      <c r="I126" s="311"/>
      <c r="J126" s="186" t="s">
        <v>178</v>
      </c>
      <c r="K126" s="181">
        <v>3</v>
      </c>
      <c r="L126" s="235" t="str">
        <f t="shared" si="159"/>
        <v>公斤</v>
      </c>
      <c r="M126" s="181" t="s">
        <v>214</v>
      </c>
      <c r="N126" s="181">
        <v>3.5</v>
      </c>
      <c r="O126" s="235" t="str">
        <f t="shared" si="160"/>
        <v>公斤</v>
      </c>
      <c r="P126" s="181" t="s">
        <v>323</v>
      </c>
      <c r="Q126" s="181">
        <v>0.5</v>
      </c>
      <c r="R126" s="235" t="str">
        <f t="shared" si="161"/>
        <v>公斤</v>
      </c>
      <c r="S126" s="181" t="s">
        <v>121</v>
      </c>
      <c r="T126" s="181">
        <v>0.05</v>
      </c>
      <c r="U126" s="235" t="str">
        <f t="shared" si="162"/>
        <v>公斤</v>
      </c>
      <c r="V126" s="189" t="s">
        <v>121</v>
      </c>
      <c r="W126" s="189">
        <v>0.05</v>
      </c>
      <c r="X126" s="235" t="str">
        <f t="shared" si="163"/>
        <v>公斤</v>
      </c>
      <c r="Y126" s="181" t="s">
        <v>121</v>
      </c>
      <c r="Z126" s="181">
        <v>0.05</v>
      </c>
      <c r="AA126" s="235" t="str">
        <f t="shared" si="164"/>
        <v>公斤</v>
      </c>
      <c r="AB126" s="236"/>
      <c r="AC126" s="246"/>
      <c r="AD126" s="97"/>
      <c r="AE126" s="103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258"/>
      <c r="AU126" s="258"/>
      <c r="AV126" s="258"/>
      <c r="AW126" s="258"/>
      <c r="AX126" s="258"/>
      <c r="AY126" s="258"/>
      <c r="AZ126" s="265"/>
    </row>
    <row r="127" spans="1:52" ht="17.25" thickBot="1">
      <c r="A127" s="262"/>
      <c r="B127" s="368"/>
      <c r="C127" s="306"/>
      <c r="D127" s="306"/>
      <c r="E127" s="308"/>
      <c r="F127" s="306"/>
      <c r="G127" s="306"/>
      <c r="H127" s="366"/>
      <c r="I127" s="311"/>
      <c r="J127" s="186"/>
      <c r="K127" s="181"/>
      <c r="L127" s="233"/>
      <c r="M127" s="181" t="s">
        <v>482</v>
      </c>
      <c r="N127" s="181">
        <v>0.1</v>
      </c>
      <c r="O127" s="235" t="str">
        <f t="shared" si="160"/>
        <v>公斤</v>
      </c>
      <c r="P127" s="181"/>
      <c r="Q127" s="181"/>
      <c r="R127" s="233"/>
      <c r="S127" s="181" t="s">
        <v>141</v>
      </c>
      <c r="T127" s="181">
        <v>0.01</v>
      </c>
      <c r="U127" s="235" t="str">
        <f t="shared" si="162"/>
        <v>公斤</v>
      </c>
      <c r="V127" s="189"/>
      <c r="W127" s="189"/>
      <c r="X127" s="233"/>
      <c r="Y127" s="181"/>
      <c r="Z127" s="181"/>
      <c r="AA127" s="233"/>
      <c r="AB127" s="236"/>
      <c r="AC127" s="246"/>
      <c r="AD127" s="97"/>
      <c r="AE127" s="103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258"/>
      <c r="AU127" s="258"/>
      <c r="AV127" s="258"/>
      <c r="AW127" s="258"/>
      <c r="AX127" s="258"/>
      <c r="AY127" s="258"/>
      <c r="AZ127" s="265"/>
    </row>
    <row r="128" spans="1:52" ht="17.25" thickBot="1">
      <c r="A128" s="262"/>
      <c r="B128" s="368"/>
      <c r="C128" s="306"/>
      <c r="D128" s="306"/>
      <c r="E128" s="308"/>
      <c r="F128" s="306"/>
      <c r="G128" s="306"/>
      <c r="H128" s="366"/>
      <c r="I128" s="311"/>
      <c r="J128" s="186"/>
      <c r="K128" s="181"/>
      <c r="L128" s="233"/>
      <c r="M128" s="181" t="s">
        <v>121</v>
      </c>
      <c r="N128" s="181">
        <v>0.05</v>
      </c>
      <c r="O128" s="235" t="str">
        <f t="shared" si="160"/>
        <v>公斤</v>
      </c>
      <c r="P128" s="181"/>
      <c r="Q128" s="181"/>
      <c r="R128" s="233"/>
      <c r="S128" s="181"/>
      <c r="T128" s="181"/>
      <c r="U128" s="233"/>
      <c r="V128" s="189"/>
      <c r="W128" s="189"/>
      <c r="X128" s="233"/>
      <c r="Y128" s="181"/>
      <c r="Z128" s="181"/>
      <c r="AA128" s="233"/>
      <c r="AB128" s="236"/>
      <c r="AC128" s="246"/>
      <c r="AD128" s="97"/>
      <c r="AE128" s="103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258"/>
      <c r="AU128" s="258"/>
      <c r="AV128" s="258"/>
      <c r="AW128" s="258"/>
      <c r="AX128" s="258"/>
      <c r="AY128" s="258"/>
      <c r="AZ128" s="265"/>
    </row>
    <row r="129" spans="1:52" ht="17.25" thickBot="1">
      <c r="A129" s="262"/>
      <c r="B129" s="368"/>
      <c r="C129" s="306"/>
      <c r="D129" s="306"/>
      <c r="E129" s="308"/>
      <c r="F129" s="306"/>
      <c r="G129" s="306"/>
      <c r="H129" s="366"/>
      <c r="I129" s="311"/>
      <c r="J129" s="186"/>
      <c r="K129" s="181"/>
      <c r="L129" s="233"/>
      <c r="M129" s="181" t="s">
        <v>290</v>
      </c>
      <c r="N129" s="226">
        <v>0.1</v>
      </c>
      <c r="O129" s="235" t="str">
        <f t="shared" si="160"/>
        <v>公斤</v>
      </c>
      <c r="P129" s="181"/>
      <c r="Q129" s="181"/>
      <c r="R129" s="233"/>
      <c r="S129" s="181"/>
      <c r="T129" s="181"/>
      <c r="U129" s="233"/>
      <c r="V129" s="189"/>
      <c r="W129" s="189"/>
      <c r="X129" s="233"/>
      <c r="Y129" s="181"/>
      <c r="Z129" s="181"/>
      <c r="AA129" s="233"/>
      <c r="AB129" s="236"/>
      <c r="AC129" s="246"/>
      <c r="AD129" s="97"/>
      <c r="AE129" s="103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258"/>
      <c r="AU129" s="258"/>
      <c r="AV129" s="258"/>
      <c r="AW129" s="258"/>
      <c r="AX129" s="258"/>
      <c r="AY129" s="258"/>
      <c r="AZ129" s="265"/>
    </row>
    <row r="130" spans="1:52" ht="17.25" thickBot="1">
      <c r="A130" s="263"/>
      <c r="B130" s="369"/>
      <c r="C130" s="303"/>
      <c r="D130" s="303"/>
      <c r="E130" s="312"/>
      <c r="F130" s="303"/>
      <c r="G130" s="303"/>
      <c r="H130" s="370"/>
      <c r="I130" s="313"/>
      <c r="J130" s="187"/>
      <c r="K130" s="188"/>
      <c r="L130" s="247"/>
      <c r="M130" s="227"/>
      <c r="N130" s="228"/>
      <c r="O130" s="247"/>
      <c r="P130" s="188"/>
      <c r="Q130" s="188"/>
      <c r="R130" s="247"/>
      <c r="S130" s="188"/>
      <c r="T130" s="188"/>
      <c r="U130" s="247"/>
      <c r="V130" s="190"/>
      <c r="W130" s="190"/>
      <c r="X130" s="247"/>
      <c r="Y130" s="188"/>
      <c r="Z130" s="188"/>
      <c r="AA130" s="247"/>
      <c r="AB130" s="249"/>
      <c r="AC130" s="250"/>
      <c r="AD130" s="97"/>
      <c r="AE130" s="103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259"/>
      <c r="AU130" s="259"/>
      <c r="AV130" s="259"/>
      <c r="AW130" s="259"/>
      <c r="AX130" s="259"/>
      <c r="AY130" s="259"/>
      <c r="AZ130" s="266"/>
    </row>
    <row r="131" spans="1:52" ht="17.25" thickBot="1">
      <c r="A131" s="261" t="s">
        <v>469</v>
      </c>
      <c r="B131" s="367" t="s">
        <v>108</v>
      </c>
      <c r="C131" s="319">
        <v>5.6</v>
      </c>
      <c r="D131" s="320">
        <v>2.4</v>
      </c>
      <c r="E131" s="321">
        <v>1.9</v>
      </c>
      <c r="F131" s="322">
        <v>0</v>
      </c>
      <c r="G131" s="322">
        <v>0</v>
      </c>
      <c r="H131" s="323">
        <v>2.8</v>
      </c>
      <c r="I131" s="324">
        <v>753.9</v>
      </c>
      <c r="J131" s="409" t="s">
        <v>177</v>
      </c>
      <c r="K131" s="402"/>
      <c r="L131" s="243"/>
      <c r="M131" s="183" t="s">
        <v>483</v>
      </c>
      <c r="N131" s="184"/>
      <c r="O131" s="243"/>
      <c r="P131" s="371" t="s">
        <v>324</v>
      </c>
      <c r="Q131" s="402"/>
      <c r="R131" s="243"/>
      <c r="S131" s="371" t="s">
        <v>201</v>
      </c>
      <c r="T131" s="372"/>
      <c r="U131" s="243"/>
      <c r="V131" s="373" t="s">
        <v>1</v>
      </c>
      <c r="W131" s="373"/>
      <c r="X131" s="243"/>
      <c r="Y131" s="371" t="s">
        <v>325</v>
      </c>
      <c r="Z131" s="402"/>
      <c r="AA131" s="243"/>
      <c r="AB131" s="244" t="s">
        <v>112</v>
      </c>
      <c r="AC131" s="245"/>
      <c r="AD131" s="97"/>
      <c r="AE131" s="103" t="str">
        <f>A131</f>
        <v>D4</v>
      </c>
      <c r="AF131" s="96" t="str">
        <f>J131</f>
        <v>糙米飯</v>
      </c>
      <c r="AG131" s="96" t="str">
        <f>J132&amp;" "&amp;J133&amp;" "&amp;J134&amp;" "&amp;J135&amp;" "&amp;J136&amp;" "&amp;J137</f>
        <v xml:space="preserve">米 糙米    </v>
      </c>
      <c r="AH131" s="96" t="str">
        <f>M131</f>
        <v>壽喜豆包</v>
      </c>
      <c r="AI131" s="96" t="str">
        <f>M132&amp;" "&amp;M133&amp;" "&amp;M134&amp;" "&amp;M135&amp;" "&amp;M136&amp;" "&amp;M137</f>
        <v xml:space="preserve">豆包 結球白菜 胡蘿蔔 薑 芝麻(熟) </v>
      </c>
      <c r="AJ131" s="96" t="str">
        <f>P131</f>
        <v>碎脯炒蛋</v>
      </c>
      <c r="AK131" s="96" t="str">
        <f>P132&amp;" "&amp;P133&amp;" "&amp;P134&amp;" "&amp;P135&amp;" "&amp;P136&amp;" "&amp;P137</f>
        <v xml:space="preserve">雞蛋 碎脯    </v>
      </c>
      <c r="AL131" s="96" t="str">
        <f>S131</f>
        <v>炸薯條</v>
      </c>
      <c r="AM131" s="96" t="str">
        <f>S132&amp;" "&amp;S133&amp;" "&amp;S134&amp;" "&amp;S135&amp;" "&amp;S136&amp;" "&amp;S137</f>
        <v xml:space="preserve">馬鈴薯條     </v>
      </c>
      <c r="AN131" s="96" t="str">
        <f>V131</f>
        <v>時蔬</v>
      </c>
      <c r="AO131" s="96" t="str">
        <f>V132&amp;" "&amp;V133&amp;" "&amp;V134&amp;" "&amp;V135&amp;" "&amp;V136&amp;" "&amp;V137</f>
        <v xml:space="preserve">蔬菜 薑    </v>
      </c>
      <c r="AP131" s="96" t="str">
        <f>Y131</f>
        <v>冬瓜銀耳湯</v>
      </c>
      <c r="AQ131" s="96" t="str">
        <f>Y132&amp;" "&amp;Y133&amp;" "&amp;Y134&amp;" "&amp;Y135&amp;" "&amp;Y136&amp;" "&amp;Y137</f>
        <v xml:space="preserve">冬瓜糖磚 乾銀耳 紅砂糖   </v>
      </c>
      <c r="AR131" s="96" t="str">
        <f>AB131</f>
        <v>點心</v>
      </c>
      <c r="AS131" s="96">
        <f>AC131</f>
        <v>0</v>
      </c>
      <c r="AT131" s="257">
        <f t="shared" si="90"/>
        <v>5.6</v>
      </c>
      <c r="AU131" s="257">
        <f t="shared" si="91"/>
        <v>2.8</v>
      </c>
      <c r="AV131" s="257">
        <f t="shared" ref="AV131" si="165">E131</f>
        <v>1.9</v>
      </c>
      <c r="AW131" s="257">
        <f t="shared" si="93"/>
        <v>2.4</v>
      </c>
      <c r="AX131" s="257">
        <f t="shared" si="94"/>
        <v>0</v>
      </c>
      <c r="AY131" s="257">
        <f t="shared" ref="AY131" si="166">H131</f>
        <v>2.8</v>
      </c>
      <c r="AZ131" s="264">
        <f t="shared" ref="AZ131" si="167">I131</f>
        <v>753.9</v>
      </c>
    </row>
    <row r="132" spans="1:52" ht="17.25" thickBot="1">
      <c r="A132" s="262"/>
      <c r="B132" s="368"/>
      <c r="C132" s="306"/>
      <c r="D132" s="306"/>
      <c r="E132" s="308"/>
      <c r="F132" s="306"/>
      <c r="G132" s="306"/>
      <c r="H132" s="366"/>
      <c r="I132" s="311"/>
      <c r="J132" s="186" t="s">
        <v>115</v>
      </c>
      <c r="K132" s="181">
        <v>7</v>
      </c>
      <c r="L132" s="235" t="str">
        <f t="shared" ref="L132:L133" si="168">IF(K132,"公斤","")</f>
        <v>公斤</v>
      </c>
      <c r="M132" s="181" t="s">
        <v>129</v>
      </c>
      <c r="N132" s="181">
        <v>6</v>
      </c>
      <c r="O132" s="235" t="str">
        <f t="shared" ref="O132:O136" si="169">IF(N132,"公斤","")</f>
        <v>公斤</v>
      </c>
      <c r="P132" s="181" t="s">
        <v>210</v>
      </c>
      <c r="Q132" s="181">
        <v>4.5</v>
      </c>
      <c r="R132" s="235" t="str">
        <f t="shared" ref="R132:R133" si="170">IF(Q132,"公斤","")</f>
        <v>公斤</v>
      </c>
      <c r="S132" s="181" t="s">
        <v>326</v>
      </c>
      <c r="T132" s="181">
        <v>5</v>
      </c>
      <c r="U132" s="235" t="str">
        <f t="shared" ref="U132" si="171">IF(T132,"公斤","")</f>
        <v>公斤</v>
      </c>
      <c r="V132" s="189" t="s">
        <v>71</v>
      </c>
      <c r="W132" s="189">
        <v>7</v>
      </c>
      <c r="X132" s="235" t="str">
        <f t="shared" ref="X132:X133" si="172">IF(W132,"公斤","")</f>
        <v>公斤</v>
      </c>
      <c r="Y132" s="181" t="s">
        <v>327</v>
      </c>
      <c r="Z132" s="181">
        <v>1</v>
      </c>
      <c r="AA132" s="235" t="str">
        <f t="shared" ref="AA132:AA134" si="173">IF(Z132,"公斤","")</f>
        <v>公斤</v>
      </c>
      <c r="AB132" s="234" t="s">
        <v>112</v>
      </c>
      <c r="AC132" s="246"/>
      <c r="AD132" s="97"/>
      <c r="AE132" s="103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258"/>
      <c r="AU132" s="258"/>
      <c r="AV132" s="258"/>
      <c r="AW132" s="258"/>
      <c r="AX132" s="258"/>
      <c r="AY132" s="258"/>
      <c r="AZ132" s="265"/>
    </row>
    <row r="133" spans="1:52" ht="17.25" thickBot="1">
      <c r="A133" s="262"/>
      <c r="B133" s="368"/>
      <c r="C133" s="307"/>
      <c r="D133" s="306"/>
      <c r="E133" s="308"/>
      <c r="F133" s="306"/>
      <c r="G133" s="306"/>
      <c r="H133" s="366"/>
      <c r="I133" s="311"/>
      <c r="J133" s="186" t="s">
        <v>178</v>
      </c>
      <c r="K133" s="181">
        <v>3</v>
      </c>
      <c r="L133" s="235" t="str">
        <f t="shared" si="168"/>
        <v>公斤</v>
      </c>
      <c r="M133" s="181" t="s">
        <v>163</v>
      </c>
      <c r="N133" s="181">
        <v>3</v>
      </c>
      <c r="O133" s="235" t="str">
        <f t="shared" si="169"/>
        <v>公斤</v>
      </c>
      <c r="P133" s="181" t="s">
        <v>328</v>
      </c>
      <c r="Q133" s="181">
        <v>2</v>
      </c>
      <c r="R133" s="235" t="str">
        <f t="shared" si="170"/>
        <v>公斤</v>
      </c>
      <c r="S133" s="181"/>
      <c r="T133" s="181"/>
      <c r="U133" s="233"/>
      <c r="V133" s="189" t="s">
        <v>121</v>
      </c>
      <c r="W133" s="189">
        <v>0.05</v>
      </c>
      <c r="X133" s="235" t="str">
        <f t="shared" si="172"/>
        <v>公斤</v>
      </c>
      <c r="Y133" s="181" t="s">
        <v>329</v>
      </c>
      <c r="Z133" s="181">
        <v>1.3</v>
      </c>
      <c r="AA133" s="235" t="str">
        <f t="shared" si="173"/>
        <v>公斤</v>
      </c>
      <c r="AB133" s="236"/>
      <c r="AC133" s="246"/>
      <c r="AD133" s="97"/>
      <c r="AE133" s="103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258"/>
      <c r="AU133" s="258"/>
      <c r="AV133" s="258"/>
      <c r="AW133" s="258"/>
      <c r="AX133" s="258"/>
      <c r="AY133" s="258"/>
      <c r="AZ133" s="265"/>
    </row>
    <row r="134" spans="1:52" ht="17.25" thickBot="1">
      <c r="A134" s="262"/>
      <c r="B134" s="368"/>
      <c r="C134" s="306"/>
      <c r="D134" s="306"/>
      <c r="E134" s="308"/>
      <c r="F134" s="306"/>
      <c r="G134" s="306"/>
      <c r="H134" s="366"/>
      <c r="I134" s="311"/>
      <c r="J134" s="186"/>
      <c r="K134" s="181"/>
      <c r="L134" s="233"/>
      <c r="M134" s="181" t="s">
        <v>118</v>
      </c>
      <c r="N134" s="181">
        <v>0.5</v>
      </c>
      <c r="O134" s="235" t="str">
        <f t="shared" si="169"/>
        <v>公斤</v>
      </c>
      <c r="P134" s="181"/>
      <c r="Q134" s="181"/>
      <c r="R134" s="233"/>
      <c r="S134" s="181"/>
      <c r="T134" s="181"/>
      <c r="U134" s="233"/>
      <c r="V134" s="189"/>
      <c r="W134" s="189"/>
      <c r="X134" s="233"/>
      <c r="Y134" s="181" t="s">
        <v>140</v>
      </c>
      <c r="Z134" s="181">
        <v>1</v>
      </c>
      <c r="AA134" s="235" t="str">
        <f t="shared" si="173"/>
        <v>公斤</v>
      </c>
      <c r="AB134" s="236"/>
      <c r="AC134" s="246"/>
      <c r="AD134" s="97"/>
      <c r="AE134" s="103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258"/>
      <c r="AU134" s="258"/>
      <c r="AV134" s="258"/>
      <c r="AW134" s="258"/>
      <c r="AX134" s="258"/>
      <c r="AY134" s="258"/>
      <c r="AZ134" s="265"/>
    </row>
    <row r="135" spans="1:52" ht="17.25" thickBot="1">
      <c r="A135" s="262"/>
      <c r="B135" s="368"/>
      <c r="C135" s="306"/>
      <c r="D135" s="306"/>
      <c r="E135" s="308"/>
      <c r="F135" s="306"/>
      <c r="G135" s="306"/>
      <c r="H135" s="366"/>
      <c r="I135" s="311"/>
      <c r="J135" s="186"/>
      <c r="K135" s="181"/>
      <c r="L135" s="233"/>
      <c r="M135" s="181" t="s">
        <v>121</v>
      </c>
      <c r="N135" s="181">
        <v>0.05</v>
      </c>
      <c r="O135" s="235" t="str">
        <f t="shared" si="169"/>
        <v>公斤</v>
      </c>
      <c r="P135" s="181"/>
      <c r="Q135" s="181"/>
      <c r="R135" s="233"/>
      <c r="S135" s="181"/>
      <c r="T135" s="181"/>
      <c r="U135" s="233"/>
      <c r="V135" s="189"/>
      <c r="W135" s="189"/>
      <c r="X135" s="233"/>
      <c r="Y135" s="181"/>
      <c r="Z135" s="181"/>
      <c r="AA135" s="233"/>
      <c r="AB135" s="236"/>
      <c r="AC135" s="246"/>
      <c r="AD135" s="97"/>
      <c r="AE135" s="103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258"/>
      <c r="AU135" s="258"/>
      <c r="AV135" s="258"/>
      <c r="AW135" s="258"/>
      <c r="AX135" s="258"/>
      <c r="AY135" s="258"/>
      <c r="AZ135" s="265"/>
    </row>
    <row r="136" spans="1:52" ht="17.25" thickBot="1">
      <c r="A136" s="262"/>
      <c r="B136" s="368"/>
      <c r="C136" s="306"/>
      <c r="D136" s="306"/>
      <c r="E136" s="308"/>
      <c r="F136" s="306"/>
      <c r="G136" s="306"/>
      <c r="H136" s="366"/>
      <c r="I136" s="311"/>
      <c r="J136" s="186"/>
      <c r="K136" s="181"/>
      <c r="L136" s="233"/>
      <c r="M136" s="181" t="s">
        <v>183</v>
      </c>
      <c r="N136" s="226">
        <v>0.01</v>
      </c>
      <c r="O136" s="235" t="str">
        <f t="shared" si="169"/>
        <v>公斤</v>
      </c>
      <c r="P136" s="181"/>
      <c r="Q136" s="181"/>
      <c r="R136" s="233"/>
      <c r="S136" s="181"/>
      <c r="T136" s="181"/>
      <c r="U136" s="233"/>
      <c r="V136" s="189"/>
      <c r="W136" s="189"/>
      <c r="X136" s="233"/>
      <c r="Y136" s="181"/>
      <c r="Z136" s="181"/>
      <c r="AA136" s="233"/>
      <c r="AB136" s="236"/>
      <c r="AC136" s="246"/>
      <c r="AD136" s="97"/>
      <c r="AE136" s="103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258"/>
      <c r="AU136" s="258"/>
      <c r="AV136" s="258"/>
      <c r="AW136" s="258"/>
      <c r="AX136" s="258"/>
      <c r="AY136" s="258"/>
      <c r="AZ136" s="265"/>
    </row>
    <row r="137" spans="1:52" ht="17.25" thickBot="1">
      <c r="A137" s="263"/>
      <c r="B137" s="369"/>
      <c r="C137" s="303"/>
      <c r="D137" s="303"/>
      <c r="E137" s="312"/>
      <c r="F137" s="303"/>
      <c r="G137" s="303"/>
      <c r="H137" s="370"/>
      <c r="I137" s="313"/>
      <c r="J137" s="187"/>
      <c r="K137" s="188"/>
      <c r="L137" s="247"/>
      <c r="M137" s="227"/>
      <c r="N137" s="228"/>
      <c r="O137" s="247"/>
      <c r="P137" s="188"/>
      <c r="Q137" s="188"/>
      <c r="R137" s="247"/>
      <c r="S137" s="188"/>
      <c r="T137" s="188"/>
      <c r="U137" s="247"/>
      <c r="V137" s="190"/>
      <c r="W137" s="190"/>
      <c r="X137" s="247"/>
      <c r="Y137" s="188"/>
      <c r="Z137" s="188"/>
      <c r="AA137" s="247"/>
      <c r="AB137" s="249"/>
      <c r="AC137" s="250"/>
      <c r="AD137" s="97"/>
      <c r="AE137" s="103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259"/>
      <c r="AU137" s="259"/>
      <c r="AV137" s="259"/>
      <c r="AW137" s="259"/>
      <c r="AX137" s="259"/>
      <c r="AY137" s="259"/>
      <c r="AZ137" s="266"/>
    </row>
    <row r="138" spans="1:52" ht="17.25" thickBot="1">
      <c r="A138" s="261" t="s">
        <v>470</v>
      </c>
      <c r="B138" s="367" t="s">
        <v>108</v>
      </c>
      <c r="C138" s="319">
        <v>5.3</v>
      </c>
      <c r="D138" s="320">
        <v>2.6</v>
      </c>
      <c r="E138" s="321">
        <v>2.2999999999999998</v>
      </c>
      <c r="F138" s="322">
        <v>0</v>
      </c>
      <c r="G138" s="322">
        <v>0</v>
      </c>
      <c r="H138" s="323">
        <v>2.9</v>
      </c>
      <c r="I138" s="324">
        <v>759.2</v>
      </c>
      <c r="J138" s="415" t="s">
        <v>274</v>
      </c>
      <c r="K138" s="372"/>
      <c r="L138" s="243"/>
      <c r="M138" s="183" t="s">
        <v>484</v>
      </c>
      <c r="N138" s="184"/>
      <c r="O138" s="243"/>
      <c r="P138" s="371" t="s">
        <v>330</v>
      </c>
      <c r="Q138" s="402"/>
      <c r="R138" s="243"/>
      <c r="S138" s="371" t="s">
        <v>497</v>
      </c>
      <c r="T138" s="402"/>
      <c r="U138" s="243"/>
      <c r="V138" s="373" t="s">
        <v>1</v>
      </c>
      <c r="W138" s="373"/>
      <c r="X138" s="243"/>
      <c r="Y138" s="371" t="s">
        <v>247</v>
      </c>
      <c r="Z138" s="402"/>
      <c r="AA138" s="243"/>
      <c r="AB138" s="244" t="s">
        <v>112</v>
      </c>
      <c r="AC138" s="245"/>
      <c r="AD138" s="97"/>
      <c r="AE138" s="103" t="str">
        <f>A138</f>
        <v>D5</v>
      </c>
      <c r="AF138" s="96" t="str">
        <f>J138</f>
        <v>紅藜飯</v>
      </c>
      <c r="AG138" s="96" t="str">
        <f>J139&amp;" "&amp;J140&amp;" "&amp;J141&amp;" "&amp;J142&amp;" "&amp;J143&amp;" "&amp;J144</f>
        <v xml:space="preserve">米 紅藜    </v>
      </c>
      <c r="AH138" s="96" t="str">
        <f>M138</f>
        <v>芋頭若片</v>
      </c>
      <c r="AI138" s="96" t="str">
        <f>M139&amp;" "&amp;M140&amp;" "&amp;M141&amp;" "&amp;M142&amp;" "&amp;M143&amp;" "&amp;M144</f>
        <v xml:space="preserve">素肉 芋頭 芹菜 胡蘿蔔  </v>
      </c>
      <c r="AJ138" s="96" t="str">
        <f>P138</f>
        <v>蛋香白菜</v>
      </c>
      <c r="AK138" s="96" t="str">
        <f>P139&amp;" "&amp;P140&amp;" "&amp;P141&amp;" "&amp;P142&amp;" "&amp;P143&amp;" "&amp;P144</f>
        <v xml:space="preserve">結球白菜 胡蘿蔔 雞蛋 薑  </v>
      </c>
      <c r="AL138" s="96" t="str">
        <f>S138</f>
        <v>花椰若絲</v>
      </c>
      <c r="AM138" s="96" t="str">
        <f>S139&amp;" "&amp;S140&amp;" "&amp;S141&amp;" "&amp;S142&amp;" "&amp;S143&amp;" "&amp;S144</f>
        <v xml:space="preserve">素肉 花椰 胡蘿蔔 薑  </v>
      </c>
      <c r="AN138" s="96" t="str">
        <f>V138</f>
        <v>時蔬</v>
      </c>
      <c r="AO138" s="96" t="str">
        <f>V139&amp;" "&amp;V140&amp;" "&amp;V141&amp;" "&amp;V142&amp;" "&amp;V143&amp;" "&amp;V144</f>
        <v xml:space="preserve">蔬菜 薑    </v>
      </c>
      <c r="AP138" s="96" t="str">
        <f>Y138</f>
        <v>味噌湯</v>
      </c>
      <c r="AQ138" s="96" t="str">
        <f>Y139&amp;" "&amp;Y140&amp;" "&amp;Y141&amp;" "&amp;Y142&amp;" "&amp;Y143&amp;" "&amp;Y144</f>
        <v xml:space="preserve">豆腐 味噌 薑   </v>
      </c>
      <c r="AR138" s="96" t="str">
        <f>AB138</f>
        <v>點心</v>
      </c>
      <c r="AS138" s="96">
        <f>AC138</f>
        <v>0</v>
      </c>
      <c r="AT138" s="257">
        <f t="shared" ref="AT138:AT166" si="174">C138</f>
        <v>5.3</v>
      </c>
      <c r="AU138" s="257">
        <f t="shared" ref="AU138:AU166" si="175">H138</f>
        <v>2.9</v>
      </c>
      <c r="AV138" s="257">
        <f t="shared" ref="AV138" si="176">E138</f>
        <v>2.2999999999999998</v>
      </c>
      <c r="AW138" s="257">
        <f t="shared" ref="AW138:AW166" si="177">D138</f>
        <v>2.6</v>
      </c>
      <c r="AX138" s="257">
        <f t="shared" ref="AX138:AX166" si="178">F138</f>
        <v>0</v>
      </c>
      <c r="AY138" s="257">
        <f t="shared" ref="AY138" si="179">H138</f>
        <v>2.9</v>
      </c>
      <c r="AZ138" s="264">
        <f t="shared" ref="AZ138" si="180">I138</f>
        <v>759.2</v>
      </c>
    </row>
    <row r="139" spans="1:52" ht="17.25" thickBot="1">
      <c r="A139" s="262"/>
      <c r="B139" s="368"/>
      <c r="C139" s="306"/>
      <c r="D139" s="306"/>
      <c r="E139" s="308"/>
      <c r="F139" s="306"/>
      <c r="G139" s="306"/>
      <c r="H139" s="366"/>
      <c r="I139" s="311"/>
      <c r="J139" s="256" t="s">
        <v>115</v>
      </c>
      <c r="K139" s="181">
        <v>10</v>
      </c>
      <c r="L139" s="235" t="str">
        <f t="shared" ref="L139:L140" si="181">IF(K139,"公斤","")</f>
        <v>公斤</v>
      </c>
      <c r="M139" s="181" t="s">
        <v>485</v>
      </c>
      <c r="N139" s="181">
        <v>2.1</v>
      </c>
      <c r="O139" s="235" t="str">
        <f t="shared" ref="O139:O143" si="182">IF(N139,"公斤","")</f>
        <v>公斤</v>
      </c>
      <c r="P139" s="181" t="s">
        <v>163</v>
      </c>
      <c r="Q139" s="181">
        <v>6.5</v>
      </c>
      <c r="R139" s="235" t="str">
        <f t="shared" ref="R139:R142" si="183">IF(Q139,"公斤","")</f>
        <v>公斤</v>
      </c>
      <c r="S139" s="181" t="s">
        <v>263</v>
      </c>
      <c r="T139" s="181">
        <v>0.6</v>
      </c>
      <c r="U139" s="235" t="str">
        <f t="shared" ref="U139:U142" si="184">IF(T139,"公斤","")</f>
        <v>公斤</v>
      </c>
      <c r="V139" s="189" t="s">
        <v>71</v>
      </c>
      <c r="W139" s="189">
        <v>7</v>
      </c>
      <c r="X139" s="235" t="str">
        <f t="shared" ref="X139:X140" si="185">IF(W139,"公斤","")</f>
        <v>公斤</v>
      </c>
      <c r="Y139" s="181" t="s">
        <v>297</v>
      </c>
      <c r="Z139" s="181">
        <v>4</v>
      </c>
      <c r="AA139" s="235" t="str">
        <f t="shared" ref="AA139:AA141" si="186">IF(Z139,"公斤","")</f>
        <v>公斤</v>
      </c>
      <c r="AB139" s="234" t="s">
        <v>112</v>
      </c>
      <c r="AC139" s="246"/>
      <c r="AD139" s="97"/>
      <c r="AE139" s="103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258"/>
      <c r="AU139" s="258"/>
      <c r="AV139" s="258"/>
      <c r="AW139" s="258"/>
      <c r="AX139" s="258"/>
      <c r="AY139" s="258"/>
      <c r="AZ139" s="265"/>
    </row>
    <row r="140" spans="1:52" ht="17.25" thickBot="1">
      <c r="A140" s="262"/>
      <c r="B140" s="368"/>
      <c r="C140" s="307"/>
      <c r="D140" s="306"/>
      <c r="E140" s="308"/>
      <c r="F140" s="306"/>
      <c r="G140" s="306"/>
      <c r="H140" s="366"/>
      <c r="I140" s="311"/>
      <c r="J140" s="256" t="s">
        <v>275</v>
      </c>
      <c r="K140" s="181">
        <v>0.1</v>
      </c>
      <c r="L140" s="235" t="str">
        <f t="shared" si="181"/>
        <v>公斤</v>
      </c>
      <c r="M140" s="181" t="s">
        <v>514</v>
      </c>
      <c r="N140" s="181">
        <v>2.5</v>
      </c>
      <c r="O140" s="235" t="str">
        <f t="shared" si="182"/>
        <v>公斤</v>
      </c>
      <c r="P140" s="181" t="s">
        <v>118</v>
      </c>
      <c r="Q140" s="181">
        <v>0.5</v>
      </c>
      <c r="R140" s="235" t="str">
        <f t="shared" si="183"/>
        <v>公斤</v>
      </c>
      <c r="S140" s="181" t="s">
        <v>498</v>
      </c>
      <c r="T140" s="181">
        <v>6</v>
      </c>
      <c r="U140" s="235" t="str">
        <f t="shared" si="184"/>
        <v>公斤</v>
      </c>
      <c r="V140" s="189" t="s">
        <v>121</v>
      </c>
      <c r="W140" s="189">
        <v>0.05</v>
      </c>
      <c r="X140" s="235" t="str">
        <f t="shared" si="185"/>
        <v>公斤</v>
      </c>
      <c r="Y140" s="181" t="s">
        <v>152</v>
      </c>
      <c r="Z140" s="181">
        <v>1</v>
      </c>
      <c r="AA140" s="235" t="str">
        <f t="shared" si="186"/>
        <v>公斤</v>
      </c>
      <c r="AB140" s="236"/>
      <c r="AC140" s="246"/>
      <c r="AD140" s="97"/>
      <c r="AE140" s="103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258"/>
      <c r="AU140" s="258"/>
      <c r="AV140" s="258"/>
      <c r="AW140" s="258"/>
      <c r="AX140" s="258"/>
      <c r="AY140" s="258"/>
      <c r="AZ140" s="265"/>
    </row>
    <row r="141" spans="1:52" ht="17.25" thickBot="1">
      <c r="A141" s="262"/>
      <c r="B141" s="368"/>
      <c r="C141" s="306"/>
      <c r="D141" s="306"/>
      <c r="E141" s="308"/>
      <c r="F141" s="306"/>
      <c r="G141" s="306"/>
      <c r="H141" s="366"/>
      <c r="I141" s="311"/>
      <c r="J141" s="256"/>
      <c r="K141" s="181"/>
      <c r="L141" s="233"/>
      <c r="M141" s="181" t="s">
        <v>156</v>
      </c>
      <c r="N141" s="181">
        <v>2</v>
      </c>
      <c r="O141" s="235" t="str">
        <f t="shared" si="182"/>
        <v>公斤</v>
      </c>
      <c r="P141" s="181" t="s">
        <v>210</v>
      </c>
      <c r="Q141" s="181">
        <v>0.7</v>
      </c>
      <c r="R141" s="235" t="str">
        <f t="shared" si="183"/>
        <v>公斤</v>
      </c>
      <c r="S141" s="181" t="s">
        <v>118</v>
      </c>
      <c r="T141" s="181">
        <v>0.5</v>
      </c>
      <c r="U141" s="235" t="str">
        <f t="shared" si="184"/>
        <v>公斤</v>
      </c>
      <c r="V141" s="189"/>
      <c r="W141" s="189"/>
      <c r="X141" s="233"/>
      <c r="Y141" s="181" t="s">
        <v>121</v>
      </c>
      <c r="Z141" s="181">
        <v>0.05</v>
      </c>
      <c r="AA141" s="235" t="str">
        <f t="shared" si="186"/>
        <v>公斤</v>
      </c>
      <c r="AB141" s="236"/>
      <c r="AC141" s="246"/>
      <c r="AD141" s="97"/>
      <c r="AE141" s="103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258"/>
      <c r="AU141" s="258"/>
      <c r="AV141" s="258"/>
      <c r="AW141" s="258"/>
      <c r="AX141" s="258"/>
      <c r="AY141" s="258"/>
      <c r="AZ141" s="265"/>
    </row>
    <row r="142" spans="1:52" ht="17.25" thickBot="1">
      <c r="A142" s="262"/>
      <c r="B142" s="368"/>
      <c r="C142" s="306"/>
      <c r="D142" s="306"/>
      <c r="E142" s="308"/>
      <c r="F142" s="306"/>
      <c r="G142" s="306"/>
      <c r="H142" s="366"/>
      <c r="I142" s="311"/>
      <c r="J142" s="256"/>
      <c r="K142" s="181"/>
      <c r="L142" s="233"/>
      <c r="M142" s="181" t="s">
        <v>118</v>
      </c>
      <c r="N142" s="181">
        <v>0.5</v>
      </c>
      <c r="O142" s="235" t="str">
        <f t="shared" si="182"/>
        <v>公斤</v>
      </c>
      <c r="P142" s="181" t="s">
        <v>121</v>
      </c>
      <c r="Q142" s="181">
        <v>0.05</v>
      </c>
      <c r="R142" s="235" t="str">
        <f t="shared" si="183"/>
        <v>公斤</v>
      </c>
      <c r="S142" s="181" t="s">
        <v>121</v>
      </c>
      <c r="T142" s="181">
        <v>0.05</v>
      </c>
      <c r="U142" s="235" t="str">
        <f t="shared" si="184"/>
        <v>公斤</v>
      </c>
      <c r="V142" s="189"/>
      <c r="W142" s="189"/>
      <c r="X142" s="233"/>
      <c r="Y142" s="181"/>
      <c r="Z142" s="181"/>
      <c r="AA142" s="233"/>
      <c r="AB142" s="236"/>
      <c r="AC142" s="246"/>
      <c r="AD142" s="97"/>
      <c r="AE142" s="103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258"/>
      <c r="AU142" s="258"/>
      <c r="AV142" s="258"/>
      <c r="AW142" s="258"/>
      <c r="AX142" s="258"/>
      <c r="AY142" s="258"/>
      <c r="AZ142" s="265"/>
    </row>
    <row r="143" spans="1:52" ht="17.25" thickBot="1">
      <c r="A143" s="262"/>
      <c r="B143" s="368"/>
      <c r="C143" s="306"/>
      <c r="D143" s="306"/>
      <c r="E143" s="308"/>
      <c r="F143" s="306"/>
      <c r="G143" s="306"/>
      <c r="H143" s="366"/>
      <c r="I143" s="311"/>
      <c r="J143" s="256"/>
      <c r="K143" s="181"/>
      <c r="L143" s="233"/>
      <c r="M143" s="181"/>
      <c r="N143" s="226"/>
      <c r="O143" s="233" t="str">
        <f t="shared" si="182"/>
        <v/>
      </c>
      <c r="P143" s="181"/>
      <c r="Q143" s="181"/>
      <c r="R143" s="233"/>
      <c r="S143" s="181"/>
      <c r="T143" s="181"/>
      <c r="U143" s="233"/>
      <c r="V143" s="189"/>
      <c r="W143" s="189"/>
      <c r="X143" s="233"/>
      <c r="Y143" s="181"/>
      <c r="Z143" s="181"/>
      <c r="AA143" s="233"/>
      <c r="AB143" s="236"/>
      <c r="AC143" s="246"/>
      <c r="AD143" s="97"/>
      <c r="AE143" s="103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258"/>
      <c r="AU143" s="258"/>
      <c r="AV143" s="258"/>
      <c r="AW143" s="258"/>
      <c r="AX143" s="258"/>
      <c r="AY143" s="258"/>
      <c r="AZ143" s="265"/>
    </row>
    <row r="144" spans="1:52" ht="17.25" thickBot="1">
      <c r="A144" s="263"/>
      <c r="B144" s="369"/>
      <c r="C144" s="303"/>
      <c r="D144" s="303"/>
      <c r="E144" s="312"/>
      <c r="F144" s="303"/>
      <c r="G144" s="303"/>
      <c r="H144" s="370"/>
      <c r="I144" s="313"/>
      <c r="J144" s="297"/>
      <c r="K144" s="188"/>
      <c r="L144" s="247"/>
      <c r="M144" s="227"/>
      <c r="N144" s="228"/>
      <c r="O144" s="247"/>
      <c r="P144" s="188"/>
      <c r="Q144" s="188"/>
      <c r="R144" s="247"/>
      <c r="S144" s="188"/>
      <c r="T144" s="188"/>
      <c r="U144" s="247"/>
      <c r="V144" s="190"/>
      <c r="W144" s="190"/>
      <c r="X144" s="247"/>
      <c r="Y144" s="188"/>
      <c r="Z144" s="188"/>
      <c r="AA144" s="247"/>
      <c r="AB144" s="249"/>
      <c r="AC144" s="250"/>
      <c r="AD144" s="97"/>
      <c r="AE144" s="103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259"/>
      <c r="AU144" s="259"/>
      <c r="AV144" s="259"/>
      <c r="AW144" s="259"/>
      <c r="AX144" s="259"/>
      <c r="AY144" s="259"/>
      <c r="AZ144" s="266"/>
    </row>
    <row r="145" spans="1:52" ht="17.25" thickBot="1">
      <c r="A145" s="261" t="s">
        <v>471</v>
      </c>
      <c r="B145" s="367" t="s">
        <v>108</v>
      </c>
      <c r="C145" s="319">
        <v>3.5</v>
      </c>
      <c r="D145" s="320">
        <v>2.4</v>
      </c>
      <c r="E145" s="321">
        <v>2.1</v>
      </c>
      <c r="F145" s="322">
        <v>0</v>
      </c>
      <c r="G145" s="322">
        <v>0</v>
      </c>
      <c r="H145" s="323">
        <v>2.6</v>
      </c>
      <c r="I145" s="324">
        <v>601.4</v>
      </c>
      <c r="J145" s="409" t="s">
        <v>177</v>
      </c>
      <c r="K145" s="402"/>
      <c r="L145" s="243"/>
      <c r="M145" s="183" t="s">
        <v>486</v>
      </c>
      <c r="N145" s="184"/>
      <c r="O145" s="243"/>
      <c r="P145" s="371" t="s">
        <v>334</v>
      </c>
      <c r="Q145" s="402"/>
      <c r="R145" s="243"/>
      <c r="S145" s="371" t="s">
        <v>499</v>
      </c>
      <c r="T145" s="402"/>
      <c r="U145" s="243"/>
      <c r="V145" s="373" t="s">
        <v>1</v>
      </c>
      <c r="W145" s="373"/>
      <c r="X145" s="243"/>
      <c r="Y145" s="371" t="s">
        <v>508</v>
      </c>
      <c r="Z145" s="402"/>
      <c r="AA145" s="243"/>
      <c r="AB145" s="244" t="s">
        <v>112</v>
      </c>
      <c r="AC145" s="245"/>
      <c r="AD145" s="97"/>
      <c r="AE145" s="103" t="str">
        <f>A145</f>
        <v>E2</v>
      </c>
      <c r="AF145" s="96" t="str">
        <f>J145</f>
        <v>糙米飯</v>
      </c>
      <c r="AG145" s="96" t="str">
        <f>J146&amp;" "&amp;J147&amp;" "&amp;J148&amp;" "&amp;J149&amp;" "&amp;J150&amp;" "&amp;J151</f>
        <v xml:space="preserve">米 糙米    </v>
      </c>
      <c r="AH145" s="96" t="str">
        <f>M145</f>
        <v>豆芽若片</v>
      </c>
      <c r="AI145" s="96" t="str">
        <f>M146&amp;" "&amp;M147&amp;" "&amp;M148&amp;" "&amp;M149&amp;" "&amp;M150&amp;" "&amp;M151</f>
        <v xml:space="preserve">素肉 豆芽 薑   </v>
      </c>
      <c r="AJ145" s="96" t="str">
        <f>P145</f>
        <v>麻婆豆腐</v>
      </c>
      <c r="AK145" s="96" t="str">
        <f>P146&amp;" "&amp;P147&amp;" "&amp;P148&amp;" "&amp;P149&amp;" "&amp;P150&amp;" "&amp;P151</f>
        <v xml:space="preserve">豆腐 薑 豆瓣醬 胡蘿蔔  </v>
      </c>
      <c r="AL145" s="96" t="str">
        <f>S145</f>
        <v>季豆火腿</v>
      </c>
      <c r="AM145" s="96" t="str">
        <f>S146&amp;" "&amp;S147&amp;" "&amp;S148&amp;" "&amp;S149&amp;" "&amp;S150&amp;" "&amp;S151</f>
        <v xml:space="preserve">素火腿 冷凍菜豆(莢) 胡蘿蔔 薑  </v>
      </c>
      <c r="AN145" s="96" t="str">
        <f>V145</f>
        <v>時蔬</v>
      </c>
      <c r="AO145" s="96" t="str">
        <f>V146&amp;" "&amp;V147&amp;" "&amp;V148&amp;" "&amp;V149&amp;" "&amp;V150&amp;" "&amp;V151</f>
        <v xml:space="preserve">蔬菜 薑    </v>
      </c>
      <c r="AP145" s="96" t="str">
        <f>Y145</f>
        <v>紫菜蛋花湯</v>
      </c>
      <c r="AQ145" s="96" t="str">
        <f>Y146&amp;" "&amp;Y147&amp;" "&amp;Y148&amp;" "&amp;Y149&amp;" "&amp;Y150&amp;" "&amp;Y151</f>
        <v xml:space="preserve">紫菜 雞蛋 金針菇 薑  </v>
      </c>
      <c r="AR145" s="96" t="str">
        <f>AB145</f>
        <v>點心</v>
      </c>
      <c r="AS145" s="96">
        <f>AC145</f>
        <v>0</v>
      </c>
      <c r="AT145" s="257">
        <f t="shared" si="174"/>
        <v>3.5</v>
      </c>
      <c r="AU145" s="257">
        <f t="shared" si="175"/>
        <v>2.6</v>
      </c>
      <c r="AV145" s="257">
        <f t="shared" ref="AV145" si="187">E145</f>
        <v>2.1</v>
      </c>
      <c r="AW145" s="257">
        <f t="shared" si="177"/>
        <v>2.4</v>
      </c>
      <c r="AX145" s="257">
        <f t="shared" si="178"/>
        <v>0</v>
      </c>
      <c r="AY145" s="257">
        <f t="shared" ref="AY145" si="188">H145</f>
        <v>2.6</v>
      </c>
      <c r="AZ145" s="264">
        <f t="shared" ref="AZ145" si="189">I145</f>
        <v>601.4</v>
      </c>
    </row>
    <row r="146" spans="1:52" ht="17.25" thickBot="1">
      <c r="A146" s="262"/>
      <c r="B146" s="368"/>
      <c r="C146" s="306"/>
      <c r="D146" s="306"/>
      <c r="E146" s="308"/>
      <c r="F146" s="306"/>
      <c r="G146" s="306"/>
      <c r="H146" s="366"/>
      <c r="I146" s="311"/>
      <c r="J146" s="186" t="s">
        <v>115</v>
      </c>
      <c r="K146" s="181">
        <v>7</v>
      </c>
      <c r="L146" s="235" t="str">
        <f t="shared" ref="L146:L147" si="190">IF(K146,"公斤","")</f>
        <v>公斤</v>
      </c>
      <c r="M146" s="181" t="s">
        <v>485</v>
      </c>
      <c r="N146" s="181">
        <v>1.8</v>
      </c>
      <c r="O146" s="235" t="str">
        <f t="shared" ref="O146:O148" si="191">IF(N146,"公斤","")</f>
        <v>公斤</v>
      </c>
      <c r="P146" s="181" t="s">
        <v>282</v>
      </c>
      <c r="Q146" s="181">
        <v>6</v>
      </c>
      <c r="R146" s="235" t="str">
        <f t="shared" ref="R146:R149" si="192">IF(Q146,"公斤","")</f>
        <v>公斤</v>
      </c>
      <c r="S146" s="181" t="s">
        <v>500</v>
      </c>
      <c r="T146" s="181">
        <v>0.8</v>
      </c>
      <c r="U146" s="235" t="str">
        <f t="shared" ref="U146:U149" si="193">IF(T146,"公斤","")</f>
        <v>公斤</v>
      </c>
      <c r="V146" s="189" t="s">
        <v>71</v>
      </c>
      <c r="W146" s="189">
        <v>7</v>
      </c>
      <c r="X146" s="235" t="str">
        <f t="shared" ref="X146:X147" si="194">IF(W146,"公斤","")</f>
        <v>公斤</v>
      </c>
      <c r="Y146" s="181" t="s">
        <v>298</v>
      </c>
      <c r="Z146" s="181">
        <v>0.5</v>
      </c>
      <c r="AA146" s="235" t="str">
        <f t="shared" ref="AA146:AA149" si="195">IF(Z146,"公斤","")</f>
        <v>公斤</v>
      </c>
      <c r="AB146" s="234" t="s">
        <v>112</v>
      </c>
      <c r="AC146" s="246"/>
      <c r="AD146" s="97"/>
      <c r="AE146" s="103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258"/>
      <c r="AU146" s="258"/>
      <c r="AV146" s="258"/>
      <c r="AW146" s="258"/>
      <c r="AX146" s="258"/>
      <c r="AY146" s="258"/>
      <c r="AZ146" s="265"/>
    </row>
    <row r="147" spans="1:52" ht="17.25" thickBot="1">
      <c r="A147" s="262"/>
      <c r="B147" s="368"/>
      <c r="C147" s="307"/>
      <c r="D147" s="306"/>
      <c r="E147" s="308"/>
      <c r="F147" s="306"/>
      <c r="G147" s="306"/>
      <c r="H147" s="366"/>
      <c r="I147" s="311"/>
      <c r="J147" s="186" t="s">
        <v>178</v>
      </c>
      <c r="K147" s="181">
        <v>3</v>
      </c>
      <c r="L147" s="235" t="str">
        <f t="shared" si="190"/>
        <v>公斤</v>
      </c>
      <c r="M147" s="181" t="s">
        <v>487</v>
      </c>
      <c r="N147" s="181">
        <v>3.5</v>
      </c>
      <c r="O147" s="235" t="str">
        <f t="shared" si="191"/>
        <v>公斤</v>
      </c>
      <c r="P147" s="181" t="s">
        <v>121</v>
      </c>
      <c r="Q147" s="181">
        <v>0.05</v>
      </c>
      <c r="R147" s="235" t="str">
        <f t="shared" si="192"/>
        <v>公斤</v>
      </c>
      <c r="S147" s="181" t="s">
        <v>227</v>
      </c>
      <c r="T147" s="181">
        <v>6</v>
      </c>
      <c r="U147" s="235" t="str">
        <f t="shared" si="193"/>
        <v>公斤</v>
      </c>
      <c r="V147" s="189" t="s">
        <v>121</v>
      </c>
      <c r="W147" s="189">
        <v>0.05</v>
      </c>
      <c r="X147" s="235" t="str">
        <f t="shared" si="194"/>
        <v>公斤</v>
      </c>
      <c r="Y147" s="181" t="s">
        <v>119</v>
      </c>
      <c r="Z147" s="181">
        <v>1</v>
      </c>
      <c r="AA147" s="235" t="str">
        <f t="shared" si="195"/>
        <v>公斤</v>
      </c>
      <c r="AB147" s="236"/>
      <c r="AC147" s="246"/>
      <c r="AD147" s="97"/>
      <c r="AE147" s="103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258"/>
      <c r="AU147" s="258"/>
      <c r="AV147" s="258"/>
      <c r="AW147" s="258"/>
      <c r="AX147" s="258"/>
      <c r="AY147" s="258"/>
      <c r="AZ147" s="265"/>
    </row>
    <row r="148" spans="1:52" ht="17.25" thickBot="1">
      <c r="A148" s="262"/>
      <c r="B148" s="368"/>
      <c r="C148" s="306"/>
      <c r="D148" s="306"/>
      <c r="E148" s="308"/>
      <c r="F148" s="306"/>
      <c r="G148" s="306"/>
      <c r="H148" s="366"/>
      <c r="I148" s="311"/>
      <c r="J148" s="186"/>
      <c r="K148" s="181"/>
      <c r="L148" s="233"/>
      <c r="M148" s="181" t="s">
        <v>121</v>
      </c>
      <c r="N148" s="181">
        <v>0.05</v>
      </c>
      <c r="O148" s="235" t="str">
        <f t="shared" si="191"/>
        <v>公斤</v>
      </c>
      <c r="P148" s="181" t="s">
        <v>338</v>
      </c>
      <c r="Q148" s="181">
        <v>0.1</v>
      </c>
      <c r="R148" s="235" t="str">
        <f t="shared" si="192"/>
        <v>公斤</v>
      </c>
      <c r="S148" s="181" t="s">
        <v>118</v>
      </c>
      <c r="T148" s="181">
        <v>0.5</v>
      </c>
      <c r="U148" s="235" t="str">
        <f t="shared" si="193"/>
        <v>公斤</v>
      </c>
      <c r="V148" s="189"/>
      <c r="W148" s="189"/>
      <c r="X148" s="233"/>
      <c r="Y148" s="181" t="s">
        <v>248</v>
      </c>
      <c r="Z148" s="181">
        <v>1</v>
      </c>
      <c r="AA148" s="235" t="str">
        <f t="shared" si="195"/>
        <v>公斤</v>
      </c>
      <c r="AB148" s="236"/>
      <c r="AC148" s="246"/>
      <c r="AD148" s="97"/>
      <c r="AE148" s="103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258"/>
      <c r="AU148" s="258"/>
      <c r="AV148" s="258"/>
      <c r="AW148" s="258"/>
      <c r="AX148" s="258"/>
      <c r="AY148" s="258"/>
      <c r="AZ148" s="265"/>
    </row>
    <row r="149" spans="1:52" ht="17.25" thickBot="1">
      <c r="A149" s="262"/>
      <c r="B149" s="368"/>
      <c r="C149" s="306"/>
      <c r="D149" s="306"/>
      <c r="E149" s="308"/>
      <c r="F149" s="306"/>
      <c r="G149" s="306"/>
      <c r="H149" s="366"/>
      <c r="I149" s="311"/>
      <c r="J149" s="186"/>
      <c r="K149" s="181"/>
      <c r="L149" s="233"/>
      <c r="M149" s="181"/>
      <c r="N149" s="181"/>
      <c r="O149" s="233"/>
      <c r="P149" s="181" t="s">
        <v>118</v>
      </c>
      <c r="Q149" s="181">
        <v>0.5</v>
      </c>
      <c r="R149" s="235" t="str">
        <f t="shared" si="192"/>
        <v>公斤</v>
      </c>
      <c r="S149" s="181" t="s">
        <v>121</v>
      </c>
      <c r="T149" s="181">
        <v>0.05</v>
      </c>
      <c r="U149" s="235" t="str">
        <f t="shared" si="193"/>
        <v>公斤</v>
      </c>
      <c r="V149" s="189"/>
      <c r="W149" s="189"/>
      <c r="X149" s="233"/>
      <c r="Y149" s="181" t="s">
        <v>121</v>
      </c>
      <c r="Z149" s="181">
        <v>0.05</v>
      </c>
      <c r="AA149" s="235" t="str">
        <f t="shared" si="195"/>
        <v>公斤</v>
      </c>
      <c r="AB149" s="236"/>
      <c r="AC149" s="246"/>
      <c r="AD149" s="97"/>
      <c r="AE149" s="103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258"/>
      <c r="AU149" s="258"/>
      <c r="AV149" s="258"/>
      <c r="AW149" s="258"/>
      <c r="AX149" s="258"/>
      <c r="AY149" s="258"/>
      <c r="AZ149" s="265"/>
    </row>
    <row r="150" spans="1:52" ht="17.25" thickBot="1">
      <c r="A150" s="262"/>
      <c r="B150" s="368"/>
      <c r="C150" s="306"/>
      <c r="D150" s="306"/>
      <c r="E150" s="308"/>
      <c r="F150" s="306"/>
      <c r="G150" s="306"/>
      <c r="H150" s="366"/>
      <c r="I150" s="311"/>
      <c r="J150" s="186"/>
      <c r="K150" s="181"/>
      <c r="L150" s="233"/>
      <c r="M150" s="181"/>
      <c r="N150" s="226"/>
      <c r="O150" s="233"/>
      <c r="P150" s="181"/>
      <c r="Q150" s="181"/>
      <c r="R150" s="233"/>
      <c r="S150" s="181"/>
      <c r="T150" s="181"/>
      <c r="U150" s="233"/>
      <c r="V150" s="189"/>
      <c r="W150" s="189"/>
      <c r="X150" s="233"/>
      <c r="Y150" s="181"/>
      <c r="Z150" s="181"/>
      <c r="AA150" s="233"/>
      <c r="AB150" s="236"/>
      <c r="AC150" s="246"/>
      <c r="AD150" s="97"/>
      <c r="AE150" s="103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258"/>
      <c r="AU150" s="258"/>
      <c r="AV150" s="258"/>
      <c r="AW150" s="258"/>
      <c r="AX150" s="258"/>
      <c r="AY150" s="258"/>
      <c r="AZ150" s="265"/>
    </row>
    <row r="151" spans="1:52" ht="17.25" thickBot="1">
      <c r="A151" s="263"/>
      <c r="B151" s="369"/>
      <c r="C151" s="303"/>
      <c r="D151" s="303"/>
      <c r="E151" s="312"/>
      <c r="F151" s="303"/>
      <c r="G151" s="303"/>
      <c r="H151" s="370"/>
      <c r="I151" s="313"/>
      <c r="J151" s="187"/>
      <c r="K151" s="188"/>
      <c r="L151" s="247"/>
      <c r="M151" s="227"/>
      <c r="N151" s="228"/>
      <c r="O151" s="247"/>
      <c r="P151" s="188"/>
      <c r="Q151" s="188"/>
      <c r="R151" s="247"/>
      <c r="S151" s="188"/>
      <c r="T151" s="188"/>
      <c r="U151" s="247"/>
      <c r="V151" s="190"/>
      <c r="W151" s="190"/>
      <c r="X151" s="247"/>
      <c r="Y151" s="188"/>
      <c r="Z151" s="188"/>
      <c r="AA151" s="247"/>
      <c r="AB151" s="249"/>
      <c r="AC151" s="250"/>
      <c r="AD151" s="97"/>
      <c r="AE151" s="103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259"/>
      <c r="AU151" s="259"/>
      <c r="AV151" s="259"/>
      <c r="AW151" s="259"/>
      <c r="AX151" s="259"/>
      <c r="AY151" s="259"/>
      <c r="AZ151" s="266"/>
    </row>
    <row r="152" spans="1:52" ht="17.25" thickBot="1">
      <c r="A152" s="261" t="s">
        <v>472</v>
      </c>
      <c r="B152" s="367" t="s">
        <v>108</v>
      </c>
      <c r="C152" s="319">
        <v>4.8</v>
      </c>
      <c r="D152" s="320">
        <v>2.4</v>
      </c>
      <c r="E152" s="321">
        <v>1.5</v>
      </c>
      <c r="F152" s="322">
        <v>0</v>
      </c>
      <c r="G152" s="322">
        <v>0</v>
      </c>
      <c r="H152" s="323">
        <v>3.2</v>
      </c>
      <c r="I152" s="324">
        <v>718</v>
      </c>
      <c r="J152" s="371" t="s">
        <v>276</v>
      </c>
      <c r="K152" s="372"/>
      <c r="L152" s="243"/>
      <c r="M152" s="183" t="s">
        <v>488</v>
      </c>
      <c r="N152" s="231"/>
      <c r="O152" s="243"/>
      <c r="P152" s="371" t="s">
        <v>149</v>
      </c>
      <c r="Q152" s="372"/>
      <c r="R152" s="243"/>
      <c r="S152" s="371" t="s">
        <v>135</v>
      </c>
      <c r="T152" s="372"/>
      <c r="U152" s="243"/>
      <c r="V152" s="405" t="s">
        <v>412</v>
      </c>
      <c r="W152" s="406"/>
      <c r="X152" s="243"/>
      <c r="Y152" s="403" t="s">
        <v>377</v>
      </c>
      <c r="Z152" s="404"/>
      <c r="AA152" s="243"/>
      <c r="AB152" s="244" t="s">
        <v>112</v>
      </c>
      <c r="AC152" s="245"/>
      <c r="AD152" s="97"/>
      <c r="AE152" s="103" t="str">
        <f>A152</f>
        <v>E3</v>
      </c>
      <c r="AF152" s="96" t="str">
        <f>J152</f>
        <v>拉麵特餐</v>
      </c>
      <c r="AG152" s="96" t="str">
        <f>J153&amp;" "&amp;J154&amp;" "&amp;J155&amp;" "&amp;J156&amp;" "&amp;J157&amp;" "&amp;J158</f>
        <v xml:space="preserve">拉麵     </v>
      </c>
      <c r="AH152" s="96" t="str">
        <f>M152</f>
        <v>美味豆包</v>
      </c>
      <c r="AI152" s="96" t="str">
        <f>M153&amp;" "&amp;M154&amp;" "&amp;M155&amp;" "&amp;M156&amp;" "&amp;M157&amp;" "&amp;M158</f>
        <v xml:space="preserve">豆包     </v>
      </c>
      <c r="AJ152" s="96" t="str">
        <f>P152</f>
        <v>香滷筍干</v>
      </c>
      <c r="AK152" s="96" t="str">
        <f>P153&amp;" "&amp;P154&amp;" "&amp;P155&amp;" "&amp;P156&amp;" "&amp;P157&amp;" "&amp;P158</f>
        <v xml:space="preserve">筍干 薑    </v>
      </c>
      <c r="AL152" s="96" t="str">
        <f>S152</f>
        <v>滷蛋</v>
      </c>
      <c r="AM152" s="96" t="str">
        <f>S153&amp;" "&amp;S154&amp;" "&amp;S155&amp;" "&amp;S156&amp;" "&amp;S157&amp;" "&amp;S158</f>
        <v xml:space="preserve">蛋 滷包    </v>
      </c>
      <c r="AN152" s="96" t="str">
        <f>V152</f>
        <v>時蔬</v>
      </c>
      <c r="AO152" s="96" t="str">
        <f>V153&amp;" "&amp;V154&amp;" "&amp;V155&amp;" "&amp;V156&amp;" "&amp;V157&amp;" "&amp;V158</f>
        <v xml:space="preserve">蔬菜 薑    </v>
      </c>
      <c r="AP152" s="96" t="str">
        <f>Y152</f>
        <v>拌麵味噌湯</v>
      </c>
      <c r="AQ152" s="96" t="str">
        <f>Y153&amp;" "&amp;Y154&amp;" "&amp;Y155&amp;" "&amp;Y156&amp;" "&amp;Y157&amp;" "&amp;Y158</f>
        <v xml:space="preserve">味噌 海帶芽    </v>
      </c>
      <c r="AR152" s="96" t="str">
        <f>AB152</f>
        <v>點心</v>
      </c>
      <c r="AS152" s="96">
        <f>AC152</f>
        <v>0</v>
      </c>
      <c r="AT152" s="257">
        <f t="shared" si="174"/>
        <v>4.8</v>
      </c>
      <c r="AU152" s="257">
        <f t="shared" si="175"/>
        <v>3.2</v>
      </c>
      <c r="AV152" s="257">
        <f t="shared" ref="AV152" si="196">E152</f>
        <v>1.5</v>
      </c>
      <c r="AW152" s="257">
        <f t="shared" si="177"/>
        <v>2.4</v>
      </c>
      <c r="AX152" s="257">
        <f t="shared" si="178"/>
        <v>0</v>
      </c>
      <c r="AY152" s="257">
        <f t="shared" ref="AY152" si="197">H152</f>
        <v>3.2</v>
      </c>
      <c r="AZ152" s="264">
        <f t="shared" ref="AZ152" si="198">I152</f>
        <v>718</v>
      </c>
    </row>
    <row r="153" spans="1:52" ht="17.25" thickBot="1">
      <c r="A153" s="262"/>
      <c r="B153" s="368"/>
      <c r="C153" s="306"/>
      <c r="D153" s="306"/>
      <c r="E153" s="308"/>
      <c r="F153" s="306"/>
      <c r="G153" s="306"/>
      <c r="H153" s="366"/>
      <c r="I153" s="311"/>
      <c r="J153" s="186" t="s">
        <v>277</v>
      </c>
      <c r="K153" s="196">
        <v>12</v>
      </c>
      <c r="L153" s="235" t="str">
        <f t="shared" ref="L153" si="199">IF(K153,"公斤","")</f>
        <v>公斤</v>
      </c>
      <c r="M153" s="181" t="s">
        <v>129</v>
      </c>
      <c r="N153" s="196">
        <v>6.5</v>
      </c>
      <c r="O153" s="235" t="str">
        <f t="shared" ref="O153" si="200">IF(N153,"公斤","")</f>
        <v>公斤</v>
      </c>
      <c r="P153" s="181" t="s">
        <v>150</v>
      </c>
      <c r="Q153" s="196">
        <v>6.5</v>
      </c>
      <c r="R153" s="235" t="str">
        <f t="shared" ref="R153:R154" si="201">IF(Q153,"公斤","")</f>
        <v>公斤</v>
      </c>
      <c r="S153" s="181" t="s">
        <v>151</v>
      </c>
      <c r="T153" s="196">
        <v>5.5</v>
      </c>
      <c r="U153" s="235" t="str">
        <f t="shared" ref="U153:U154" si="202">IF(T153,"公斤","")</f>
        <v>公斤</v>
      </c>
      <c r="V153" s="220" t="s">
        <v>504</v>
      </c>
      <c r="W153" s="220">
        <v>7</v>
      </c>
      <c r="X153" s="235" t="str">
        <f t="shared" ref="X153" si="203">IF(W153,"公斤","")</f>
        <v>公斤</v>
      </c>
      <c r="Y153" s="189" t="s">
        <v>152</v>
      </c>
      <c r="Z153" s="220">
        <v>1</v>
      </c>
      <c r="AA153" s="235" t="str">
        <f t="shared" ref="AA153:AA154" si="204">IF(Z153,"公斤","")</f>
        <v>公斤</v>
      </c>
      <c r="AB153" s="234" t="s">
        <v>112</v>
      </c>
      <c r="AC153" s="246"/>
      <c r="AD153" s="97"/>
      <c r="AE153" s="103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258"/>
      <c r="AU153" s="258"/>
      <c r="AV153" s="258"/>
      <c r="AW153" s="258"/>
      <c r="AX153" s="258"/>
      <c r="AY153" s="258"/>
      <c r="AZ153" s="265"/>
    </row>
    <row r="154" spans="1:52" ht="17.25" thickBot="1">
      <c r="A154" s="262"/>
      <c r="B154" s="368"/>
      <c r="C154" s="307"/>
      <c r="D154" s="306"/>
      <c r="E154" s="308"/>
      <c r="F154" s="306"/>
      <c r="G154" s="306"/>
      <c r="H154" s="366"/>
      <c r="I154" s="311"/>
      <c r="J154" s="195"/>
      <c r="K154" s="196"/>
      <c r="L154" s="233"/>
      <c r="M154" s="196"/>
      <c r="N154" s="196"/>
      <c r="O154" s="233"/>
      <c r="P154" s="181" t="s">
        <v>121</v>
      </c>
      <c r="Q154" s="196">
        <v>0.05</v>
      </c>
      <c r="R154" s="235" t="str">
        <f t="shared" si="201"/>
        <v>公斤</v>
      </c>
      <c r="S154" s="181" t="s">
        <v>153</v>
      </c>
      <c r="T154" s="196"/>
      <c r="U154" s="235" t="str">
        <f t="shared" si="202"/>
        <v/>
      </c>
      <c r="V154" s="220" t="s">
        <v>397</v>
      </c>
      <c r="W154" s="220">
        <v>0.05</v>
      </c>
      <c r="X154" s="235" t="str">
        <f t="shared" ref="X154:X155" si="205">IF(W154,"公斤","")</f>
        <v>公斤</v>
      </c>
      <c r="Y154" s="189" t="s">
        <v>509</v>
      </c>
      <c r="Z154" s="220">
        <v>0.1</v>
      </c>
      <c r="AA154" s="235" t="str">
        <f t="shared" si="204"/>
        <v>公斤</v>
      </c>
      <c r="AB154" s="236"/>
      <c r="AC154" s="246"/>
      <c r="AD154" s="97"/>
      <c r="AE154" s="103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258"/>
      <c r="AU154" s="258"/>
      <c r="AV154" s="258"/>
      <c r="AW154" s="258"/>
      <c r="AX154" s="258"/>
      <c r="AY154" s="258"/>
      <c r="AZ154" s="265"/>
    </row>
    <row r="155" spans="1:52" ht="17.25" thickBot="1">
      <c r="A155" s="262"/>
      <c r="B155" s="368"/>
      <c r="C155" s="306"/>
      <c r="D155" s="306"/>
      <c r="E155" s="308"/>
      <c r="F155" s="306"/>
      <c r="G155" s="306"/>
      <c r="H155" s="366"/>
      <c r="I155" s="311"/>
      <c r="J155" s="195"/>
      <c r="K155" s="196"/>
      <c r="L155" s="233"/>
      <c r="M155" s="196"/>
      <c r="N155" s="196"/>
      <c r="O155" s="233"/>
      <c r="P155" s="181"/>
      <c r="Q155" s="196"/>
      <c r="R155" s="233"/>
      <c r="S155" s="181"/>
      <c r="T155" s="196"/>
      <c r="U155" s="233"/>
      <c r="V155" s="220"/>
      <c r="W155" s="220"/>
      <c r="X155" s="235" t="str">
        <f t="shared" si="205"/>
        <v/>
      </c>
      <c r="Y155" s="189"/>
      <c r="Z155" s="220"/>
      <c r="AA155" s="233"/>
      <c r="AB155" s="236"/>
      <c r="AC155" s="246"/>
      <c r="AD155" s="97"/>
      <c r="AE155" s="103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258"/>
      <c r="AU155" s="258"/>
      <c r="AV155" s="258"/>
      <c r="AW155" s="258"/>
      <c r="AX155" s="258"/>
      <c r="AY155" s="258"/>
      <c r="AZ155" s="265"/>
    </row>
    <row r="156" spans="1:52" ht="17.25" thickBot="1">
      <c r="A156" s="262"/>
      <c r="B156" s="368"/>
      <c r="C156" s="306"/>
      <c r="D156" s="306"/>
      <c r="E156" s="308"/>
      <c r="F156" s="306"/>
      <c r="G156" s="306"/>
      <c r="H156" s="366"/>
      <c r="I156" s="311"/>
      <c r="J156" s="195"/>
      <c r="K156" s="196"/>
      <c r="L156" s="233"/>
      <c r="M156" s="216"/>
      <c r="N156" s="196"/>
      <c r="O156" s="233"/>
      <c r="P156" s="181"/>
      <c r="Q156" s="196"/>
      <c r="R156" s="233"/>
      <c r="S156" s="212"/>
      <c r="T156" s="199"/>
      <c r="U156" s="233"/>
      <c r="V156" s="220"/>
      <c r="W156" s="220"/>
      <c r="X156" s="233"/>
      <c r="Y156" s="196"/>
      <c r="Z156" s="196"/>
      <c r="AA156" s="233"/>
      <c r="AB156" s="236"/>
      <c r="AC156" s="246"/>
      <c r="AD156" s="97"/>
      <c r="AE156" s="103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258"/>
      <c r="AU156" s="258"/>
      <c r="AV156" s="258"/>
      <c r="AW156" s="258"/>
      <c r="AX156" s="258"/>
      <c r="AY156" s="258"/>
      <c r="AZ156" s="265"/>
    </row>
    <row r="157" spans="1:52" ht="17.25" thickBot="1">
      <c r="A157" s="262"/>
      <c r="B157" s="368"/>
      <c r="C157" s="306"/>
      <c r="D157" s="306"/>
      <c r="E157" s="308"/>
      <c r="F157" s="306"/>
      <c r="G157" s="306"/>
      <c r="H157" s="366"/>
      <c r="I157" s="311"/>
      <c r="J157" s="195"/>
      <c r="K157" s="196"/>
      <c r="L157" s="233"/>
      <c r="M157" s="216"/>
      <c r="N157" s="196"/>
      <c r="O157" s="233"/>
      <c r="P157" s="181"/>
      <c r="Q157" s="196"/>
      <c r="R157" s="233"/>
      <c r="S157" s="212"/>
      <c r="T157" s="199"/>
      <c r="U157" s="233"/>
      <c r="V157" s="220"/>
      <c r="W157" s="220"/>
      <c r="X157" s="233"/>
      <c r="Y157" s="196"/>
      <c r="Z157" s="196"/>
      <c r="AA157" s="233"/>
      <c r="AB157" s="236"/>
      <c r="AC157" s="246"/>
      <c r="AD157" s="97"/>
      <c r="AE157" s="103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258"/>
      <c r="AU157" s="258"/>
      <c r="AV157" s="258"/>
      <c r="AW157" s="258"/>
      <c r="AX157" s="258"/>
      <c r="AY157" s="258"/>
      <c r="AZ157" s="265"/>
    </row>
    <row r="158" spans="1:52" ht="17.25" thickBot="1">
      <c r="A158" s="263"/>
      <c r="B158" s="369"/>
      <c r="C158" s="303"/>
      <c r="D158" s="303"/>
      <c r="E158" s="312"/>
      <c r="F158" s="303"/>
      <c r="G158" s="303"/>
      <c r="H158" s="370"/>
      <c r="I158" s="313"/>
      <c r="J158" s="197"/>
      <c r="K158" s="198"/>
      <c r="L158" s="247"/>
      <c r="M158" s="198"/>
      <c r="N158" s="198"/>
      <c r="O158" s="247"/>
      <c r="P158" s="188"/>
      <c r="Q158" s="198"/>
      <c r="R158" s="247"/>
      <c r="S158" s="198"/>
      <c r="T158" s="198"/>
      <c r="U158" s="247"/>
      <c r="V158" s="248"/>
      <c r="W158" s="248"/>
      <c r="X158" s="247"/>
      <c r="Y158" s="198"/>
      <c r="Z158" s="198"/>
      <c r="AA158" s="247"/>
      <c r="AB158" s="249"/>
      <c r="AC158" s="250"/>
      <c r="AD158" s="97"/>
      <c r="AE158" s="103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259"/>
      <c r="AU158" s="259"/>
      <c r="AV158" s="259"/>
      <c r="AW158" s="259"/>
      <c r="AX158" s="259"/>
      <c r="AY158" s="259"/>
      <c r="AZ158" s="266"/>
    </row>
    <row r="159" spans="1:52" ht="17.25" thickBot="1">
      <c r="A159" s="261" t="s">
        <v>473</v>
      </c>
      <c r="B159" s="367" t="s">
        <v>108</v>
      </c>
      <c r="C159" s="319">
        <v>7</v>
      </c>
      <c r="D159" s="320">
        <v>2.2000000000000002</v>
      </c>
      <c r="E159" s="321">
        <v>2.2000000000000002</v>
      </c>
      <c r="F159" s="322">
        <v>0</v>
      </c>
      <c r="G159" s="322">
        <v>0</v>
      </c>
      <c r="H159" s="323">
        <v>2.2000000000000002</v>
      </c>
      <c r="I159" s="324">
        <v>803.4</v>
      </c>
      <c r="J159" s="409" t="s">
        <v>177</v>
      </c>
      <c r="K159" s="402"/>
      <c r="L159" s="243"/>
      <c r="M159" s="183" t="s">
        <v>489</v>
      </c>
      <c r="N159" s="184"/>
      <c r="O159" s="243"/>
      <c r="P159" s="371" t="s">
        <v>225</v>
      </c>
      <c r="Q159" s="402"/>
      <c r="R159" s="243"/>
      <c r="S159" s="407" t="s">
        <v>501</v>
      </c>
      <c r="T159" s="408"/>
      <c r="U159" s="243"/>
      <c r="V159" s="373" t="s">
        <v>1</v>
      </c>
      <c r="W159" s="373"/>
      <c r="X159" s="243"/>
      <c r="Y159" s="371" t="s">
        <v>345</v>
      </c>
      <c r="Z159" s="402"/>
      <c r="AA159" s="243"/>
      <c r="AB159" s="244" t="s">
        <v>112</v>
      </c>
      <c r="AC159" s="245"/>
      <c r="AD159" s="97"/>
      <c r="AE159" s="103" t="str">
        <f>A159</f>
        <v>E4</v>
      </c>
      <c r="AF159" s="96" t="str">
        <f>J159</f>
        <v>糙米飯</v>
      </c>
      <c r="AG159" s="96" t="str">
        <f>J160&amp;" "&amp;J161&amp;" "&amp;J162&amp;" "&amp;J163&amp;" "&amp;J164&amp;" "&amp;J165</f>
        <v xml:space="preserve">米 糙米    </v>
      </c>
      <c r="AH159" s="96" t="str">
        <f>M159</f>
        <v>泡菜若片</v>
      </c>
      <c r="AI159" s="96" t="str">
        <f>M160&amp;" "&amp;M161&amp;" "&amp;M162&amp;" "&amp;M163&amp;" "&amp;M164&amp;" "&amp;M165</f>
        <v xml:space="preserve">素肉 韓式泡菜 結球白菜 薑  </v>
      </c>
      <c r="AJ159" s="96" t="str">
        <f>P159</f>
        <v>豆包豆芽</v>
      </c>
      <c r="AK159" s="96" t="str">
        <f>P160&amp;" "&amp;P161&amp;" "&amp;P162&amp;" "&amp;P163&amp;" "&amp;P164&amp;" "&amp;P165</f>
        <v xml:space="preserve">豆包 綠豆芽 乾木耳 薑  </v>
      </c>
      <c r="AL159" s="96" t="str">
        <f>S159</f>
        <v>香滷海結</v>
      </c>
      <c r="AM159" s="96" t="str">
        <f>S160&amp;" "&amp;S161&amp;" "&amp;S162&amp;" "&amp;S163&amp;" "&amp;S164&amp;" "&amp;S165</f>
        <v xml:space="preserve">海帶(乾) 滷包 白芝麻   </v>
      </c>
      <c r="AN159" s="96" t="str">
        <f>V159</f>
        <v>時蔬</v>
      </c>
      <c r="AO159" s="96" t="str">
        <f>V160&amp;" "&amp;V161&amp;" "&amp;V162&amp;" "&amp;V163&amp;" "&amp;V164&amp;" "&amp;V165</f>
        <v xml:space="preserve">蔬菜 薑    </v>
      </c>
      <c r="AP159" s="96" t="str">
        <f>Y159</f>
        <v>綠豆西谷米</v>
      </c>
      <c r="AQ159" s="96" t="str">
        <f>Y160&amp;" "&amp;Y161&amp;" "&amp;Y162&amp;" "&amp;Y163&amp;" "&amp;Y164&amp;" "&amp;Y165</f>
        <v xml:space="preserve">綠豆 二砂糖 西谷米   </v>
      </c>
      <c r="AR159" s="96" t="str">
        <f>AB159</f>
        <v>點心</v>
      </c>
      <c r="AS159" s="96">
        <f>AC159</f>
        <v>0</v>
      </c>
      <c r="AT159" s="257">
        <f t="shared" si="174"/>
        <v>7</v>
      </c>
      <c r="AU159" s="257">
        <f t="shared" si="175"/>
        <v>2.2000000000000002</v>
      </c>
      <c r="AV159" s="257">
        <f>E159</f>
        <v>2.2000000000000002</v>
      </c>
      <c r="AW159" s="257">
        <f t="shared" si="177"/>
        <v>2.2000000000000002</v>
      </c>
      <c r="AX159" s="257">
        <f t="shared" si="178"/>
        <v>0</v>
      </c>
      <c r="AY159" s="257">
        <f>H159</f>
        <v>2.2000000000000002</v>
      </c>
      <c r="AZ159" s="264">
        <f t="shared" ref="AZ159:AZ166" si="206">I159</f>
        <v>803.4</v>
      </c>
    </row>
    <row r="160" spans="1:52" ht="17.25" thickBot="1">
      <c r="A160" s="262"/>
      <c r="B160" s="368"/>
      <c r="C160" s="306"/>
      <c r="D160" s="306"/>
      <c r="E160" s="308"/>
      <c r="F160" s="306"/>
      <c r="G160" s="306"/>
      <c r="H160" s="366"/>
      <c r="I160" s="311"/>
      <c r="J160" s="186" t="s">
        <v>115</v>
      </c>
      <c r="K160" s="181">
        <v>7</v>
      </c>
      <c r="L160" s="235" t="str">
        <f t="shared" ref="L160:L161" si="207">IF(K160,"公斤","")</f>
        <v>公斤</v>
      </c>
      <c r="M160" s="181" t="s">
        <v>485</v>
      </c>
      <c r="N160" s="181">
        <v>2.2000000000000002</v>
      </c>
      <c r="O160" s="235" t="str">
        <f t="shared" ref="O160:O163" si="208">IF(N160,"公斤","")</f>
        <v>公斤</v>
      </c>
      <c r="P160" s="181" t="s">
        <v>159</v>
      </c>
      <c r="Q160" s="181">
        <v>1</v>
      </c>
      <c r="R160" s="235" t="str">
        <f t="shared" ref="R160:R163" si="209">IF(Q160,"公斤","")</f>
        <v>公斤</v>
      </c>
      <c r="S160" s="232" t="s">
        <v>502</v>
      </c>
      <c r="T160" s="196">
        <v>1.5</v>
      </c>
      <c r="U160" s="235" t="str">
        <f t="shared" ref="U160:U162" si="210">IF(T160,"公斤","")</f>
        <v>公斤</v>
      </c>
      <c r="V160" s="189" t="s">
        <v>71</v>
      </c>
      <c r="W160" s="189">
        <v>7</v>
      </c>
      <c r="X160" s="235" t="str">
        <f t="shared" ref="X160:X161" si="211">IF(W160,"公斤","")</f>
        <v>公斤</v>
      </c>
      <c r="Y160" s="181" t="s">
        <v>126</v>
      </c>
      <c r="Z160" s="181">
        <v>2.5</v>
      </c>
      <c r="AA160" s="235" t="str">
        <f t="shared" ref="AA160:AA162" si="212">IF(Z160,"公斤","")</f>
        <v>公斤</v>
      </c>
      <c r="AB160" s="234" t="s">
        <v>112</v>
      </c>
      <c r="AC160" s="246"/>
      <c r="AD160" s="97"/>
      <c r="AE160" s="103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258"/>
      <c r="AU160" s="258"/>
      <c r="AV160" s="258"/>
      <c r="AW160" s="258"/>
      <c r="AX160" s="258"/>
      <c r="AY160" s="258"/>
      <c r="AZ160" s="265"/>
    </row>
    <row r="161" spans="1:52" ht="17.25" thickBot="1">
      <c r="A161" s="262"/>
      <c r="B161" s="368"/>
      <c r="C161" s="307"/>
      <c r="D161" s="306"/>
      <c r="E161" s="308"/>
      <c r="F161" s="306"/>
      <c r="G161" s="306"/>
      <c r="H161" s="366"/>
      <c r="I161" s="311"/>
      <c r="J161" s="186" t="s">
        <v>178</v>
      </c>
      <c r="K161" s="181">
        <v>3</v>
      </c>
      <c r="L161" s="235" t="str">
        <f t="shared" si="207"/>
        <v>公斤</v>
      </c>
      <c r="M161" s="181" t="s">
        <v>229</v>
      </c>
      <c r="N161" s="181">
        <v>1</v>
      </c>
      <c r="O161" s="235" t="str">
        <f t="shared" si="208"/>
        <v>公斤</v>
      </c>
      <c r="P161" s="181" t="s">
        <v>143</v>
      </c>
      <c r="Q161" s="181">
        <v>5</v>
      </c>
      <c r="R161" s="235" t="str">
        <f t="shared" si="209"/>
        <v>公斤</v>
      </c>
      <c r="S161" s="196" t="s">
        <v>503</v>
      </c>
      <c r="T161" s="196"/>
      <c r="U161" s="235" t="str">
        <f t="shared" si="210"/>
        <v/>
      </c>
      <c r="V161" s="189" t="s">
        <v>121</v>
      </c>
      <c r="W161" s="189">
        <v>0.05</v>
      </c>
      <c r="X161" s="235" t="str">
        <f t="shared" si="211"/>
        <v>公斤</v>
      </c>
      <c r="Y161" s="181" t="s">
        <v>347</v>
      </c>
      <c r="Z161" s="181">
        <v>1</v>
      </c>
      <c r="AA161" s="235" t="str">
        <f t="shared" si="212"/>
        <v>公斤</v>
      </c>
      <c r="AB161" s="236"/>
      <c r="AC161" s="246"/>
      <c r="AD161" s="97"/>
      <c r="AE161" s="103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258"/>
      <c r="AU161" s="258"/>
      <c r="AV161" s="258"/>
      <c r="AW161" s="258"/>
      <c r="AX161" s="258"/>
      <c r="AY161" s="258"/>
      <c r="AZ161" s="265"/>
    </row>
    <row r="162" spans="1:52" ht="17.25" thickBot="1">
      <c r="A162" s="262"/>
      <c r="B162" s="368"/>
      <c r="C162" s="306"/>
      <c r="D162" s="306"/>
      <c r="E162" s="308"/>
      <c r="F162" s="306"/>
      <c r="G162" s="306"/>
      <c r="H162" s="366"/>
      <c r="I162" s="311"/>
      <c r="J162" s="186"/>
      <c r="K162" s="181"/>
      <c r="L162" s="233"/>
      <c r="M162" s="181" t="s">
        <v>163</v>
      </c>
      <c r="N162" s="181">
        <v>4</v>
      </c>
      <c r="O162" s="235" t="str">
        <f t="shared" si="208"/>
        <v>公斤</v>
      </c>
      <c r="P162" s="181" t="s">
        <v>120</v>
      </c>
      <c r="Q162" s="181">
        <v>0.01</v>
      </c>
      <c r="R162" s="235" t="str">
        <f t="shared" si="209"/>
        <v>公斤</v>
      </c>
      <c r="S162" s="196" t="s">
        <v>232</v>
      </c>
      <c r="T162" s="196">
        <v>0.01</v>
      </c>
      <c r="U162" s="235" t="str">
        <f t="shared" si="210"/>
        <v>公斤</v>
      </c>
      <c r="V162" s="189"/>
      <c r="W162" s="189"/>
      <c r="X162" s="233"/>
      <c r="Y162" s="181" t="s">
        <v>348</v>
      </c>
      <c r="Z162" s="181">
        <v>1.5</v>
      </c>
      <c r="AA162" s="235" t="str">
        <f t="shared" si="212"/>
        <v>公斤</v>
      </c>
      <c r="AB162" s="236"/>
      <c r="AC162" s="246"/>
      <c r="AD162" s="97"/>
      <c r="AE162" s="103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258"/>
      <c r="AU162" s="258"/>
      <c r="AV162" s="258"/>
      <c r="AW162" s="258"/>
      <c r="AX162" s="258"/>
      <c r="AY162" s="258"/>
      <c r="AZ162" s="265"/>
    </row>
    <row r="163" spans="1:52" ht="17.25" thickBot="1">
      <c r="A163" s="262"/>
      <c r="B163" s="368"/>
      <c r="C163" s="306"/>
      <c r="D163" s="306"/>
      <c r="E163" s="308"/>
      <c r="F163" s="306"/>
      <c r="G163" s="306"/>
      <c r="H163" s="366"/>
      <c r="I163" s="311"/>
      <c r="J163" s="186"/>
      <c r="K163" s="181"/>
      <c r="L163" s="233"/>
      <c r="M163" s="181" t="s">
        <v>121</v>
      </c>
      <c r="N163" s="181">
        <v>0.05</v>
      </c>
      <c r="O163" s="235" t="str">
        <f t="shared" si="208"/>
        <v>公斤</v>
      </c>
      <c r="P163" s="181" t="s">
        <v>121</v>
      </c>
      <c r="Q163" s="181">
        <v>0.05</v>
      </c>
      <c r="R163" s="235" t="str">
        <f t="shared" si="209"/>
        <v>公斤</v>
      </c>
      <c r="S163" s="181"/>
      <c r="T163" s="181"/>
      <c r="U163" s="233"/>
      <c r="V163" s="189"/>
      <c r="W163" s="189"/>
      <c r="X163" s="233"/>
      <c r="Y163" s="181"/>
      <c r="Z163" s="181"/>
      <c r="AA163" s="233"/>
      <c r="AB163" s="236"/>
      <c r="AC163" s="246"/>
      <c r="AD163" s="97"/>
      <c r="AE163" s="103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258"/>
      <c r="AU163" s="258"/>
      <c r="AV163" s="258"/>
      <c r="AW163" s="258"/>
      <c r="AX163" s="258"/>
      <c r="AY163" s="258"/>
      <c r="AZ163" s="265"/>
    </row>
    <row r="164" spans="1:52" ht="17.25" thickBot="1">
      <c r="A164" s="262"/>
      <c r="B164" s="368"/>
      <c r="C164" s="306"/>
      <c r="D164" s="306"/>
      <c r="E164" s="308"/>
      <c r="F164" s="306"/>
      <c r="G164" s="306"/>
      <c r="H164" s="366"/>
      <c r="I164" s="311"/>
      <c r="J164" s="186"/>
      <c r="K164" s="181"/>
      <c r="L164" s="233"/>
      <c r="M164" s="181"/>
      <c r="N164" s="226"/>
      <c r="O164" s="233"/>
      <c r="P164" s="181"/>
      <c r="Q164" s="181"/>
      <c r="R164" s="233"/>
      <c r="S164" s="181"/>
      <c r="T164" s="181"/>
      <c r="U164" s="233"/>
      <c r="V164" s="189"/>
      <c r="W164" s="189"/>
      <c r="X164" s="233"/>
      <c r="Y164" s="181"/>
      <c r="Z164" s="181"/>
      <c r="AA164" s="233"/>
      <c r="AB164" s="236"/>
      <c r="AC164" s="246"/>
      <c r="AD164" s="97"/>
      <c r="AE164" s="103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258"/>
      <c r="AU164" s="258"/>
      <c r="AV164" s="258"/>
      <c r="AW164" s="258"/>
      <c r="AX164" s="258"/>
      <c r="AY164" s="258"/>
      <c r="AZ164" s="265"/>
    </row>
    <row r="165" spans="1:52" ht="17.25" thickBot="1">
      <c r="A165" s="263"/>
      <c r="B165" s="369"/>
      <c r="C165" s="303"/>
      <c r="D165" s="303"/>
      <c r="E165" s="312"/>
      <c r="F165" s="303"/>
      <c r="G165" s="303"/>
      <c r="H165" s="370"/>
      <c r="I165" s="313"/>
      <c r="J165" s="187"/>
      <c r="K165" s="188"/>
      <c r="L165" s="247"/>
      <c r="M165" s="227"/>
      <c r="N165" s="228"/>
      <c r="O165" s="247"/>
      <c r="P165" s="188"/>
      <c r="Q165" s="188"/>
      <c r="R165" s="247"/>
      <c r="S165" s="188"/>
      <c r="T165" s="188"/>
      <c r="U165" s="247"/>
      <c r="V165" s="190"/>
      <c r="W165" s="190"/>
      <c r="X165" s="247"/>
      <c r="Y165" s="188"/>
      <c r="Z165" s="188"/>
      <c r="AA165" s="247"/>
      <c r="AB165" s="249"/>
      <c r="AC165" s="250"/>
      <c r="AD165" s="97"/>
      <c r="AE165" s="103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259"/>
      <c r="AU165" s="259"/>
      <c r="AV165" s="259"/>
      <c r="AW165" s="259"/>
      <c r="AX165" s="259"/>
      <c r="AY165" s="259"/>
      <c r="AZ165" s="266"/>
    </row>
    <row r="166" spans="1:52" ht="17.25" thickBot="1">
      <c r="A166" s="261" t="s">
        <v>474</v>
      </c>
      <c r="B166" s="367" t="s">
        <v>108</v>
      </c>
      <c r="C166" s="319">
        <v>5.9</v>
      </c>
      <c r="D166" s="320">
        <v>2.1</v>
      </c>
      <c r="E166" s="321">
        <v>2.1</v>
      </c>
      <c r="F166" s="322">
        <v>0</v>
      </c>
      <c r="G166" s="322">
        <v>0</v>
      </c>
      <c r="H166" s="323">
        <v>2</v>
      </c>
      <c r="I166" s="324">
        <v>707</v>
      </c>
      <c r="J166" s="409" t="s">
        <v>278</v>
      </c>
      <c r="K166" s="402"/>
      <c r="L166" s="243"/>
      <c r="M166" s="272" t="s">
        <v>478</v>
      </c>
      <c r="N166" s="359"/>
      <c r="O166" s="243"/>
      <c r="P166" s="371" t="s">
        <v>349</v>
      </c>
      <c r="Q166" s="402"/>
      <c r="R166" s="243"/>
      <c r="S166" s="371" t="s">
        <v>350</v>
      </c>
      <c r="T166" s="402"/>
      <c r="U166" s="243"/>
      <c r="V166" s="373" t="s">
        <v>1</v>
      </c>
      <c r="W166" s="373"/>
      <c r="X166" s="243"/>
      <c r="Y166" s="400" t="s">
        <v>444</v>
      </c>
      <c r="Z166" s="401"/>
      <c r="AA166" s="243"/>
      <c r="AB166" s="244" t="s">
        <v>112</v>
      </c>
      <c r="AC166" s="245"/>
      <c r="AD166" s="97"/>
      <c r="AE166" s="103" t="str">
        <f>A166</f>
        <v>E5</v>
      </c>
      <c r="AF166" s="96" t="str">
        <f>J166</f>
        <v>小米飯</v>
      </c>
      <c r="AG166" s="96" t="str">
        <f>J167&amp;" "&amp;J168&amp;" "&amp;J169&amp;" "&amp;J170&amp;" "&amp;J171&amp;" "&amp;J172</f>
        <v xml:space="preserve">米 小米    </v>
      </c>
      <c r="AH166" s="96" t="str">
        <f>M166</f>
        <v>素魚排</v>
      </c>
      <c r="AI166" s="96" t="str">
        <f>M167&amp;" "&amp;M168&amp;" "&amp;M169&amp;" "&amp;M170&amp;" "&amp;M171&amp;" "&amp;M172</f>
        <v xml:space="preserve">素魚排     </v>
      </c>
      <c r="AJ166" s="96" t="str">
        <f>P166</f>
        <v>芹香豆干</v>
      </c>
      <c r="AK166" s="96" t="str">
        <f>P167&amp;" "&amp;P168&amp;" "&amp;P169&amp;" "&amp;P170&amp;" "&amp;P171&amp;" "&amp;P172</f>
        <v xml:space="preserve">豆干 芹菜 薑   </v>
      </c>
      <c r="AL166" s="96" t="str">
        <f>S166</f>
        <v>蔬香冬粉</v>
      </c>
      <c r="AM166" s="96" t="str">
        <f>S167&amp;" "&amp;S168&amp;" "&amp;S169&amp;" "&amp;S170&amp;" "&amp;S171&amp;" "&amp;S172</f>
        <v>豆包 冬粉 時蔬 乾木耳 薑 胡蘿蔔</v>
      </c>
      <c r="AN166" s="96" t="str">
        <f>V166</f>
        <v>時蔬</v>
      </c>
      <c r="AO166" s="96" t="str">
        <f>V167&amp;" "&amp;V168&amp;" "&amp;V169&amp;" "&amp;V170&amp;" "&amp;V171&amp;" "&amp;V172</f>
        <v xml:space="preserve">蔬菜 薑    </v>
      </c>
      <c r="AP166" s="96" t="str">
        <f>Y166</f>
        <v>時蔬湯</v>
      </c>
      <c r="AQ166" s="96" t="str">
        <f>Y167&amp;" "&amp;Y168&amp;" "&amp;Y169&amp;" "&amp;Y170&amp;" "&amp;Y171&amp;" "&amp;Y172</f>
        <v xml:space="preserve">時蔬 胡蘿蔔 薑 素羊肉  </v>
      </c>
      <c r="AR166" s="96" t="str">
        <f>AB166</f>
        <v>點心</v>
      </c>
      <c r="AS166" s="96">
        <f>AC166</f>
        <v>0</v>
      </c>
      <c r="AT166" s="257">
        <f t="shared" si="174"/>
        <v>5.9</v>
      </c>
      <c r="AU166" s="257">
        <f t="shared" si="175"/>
        <v>2</v>
      </c>
      <c r="AV166" s="257">
        <f t="shared" ref="AV166" si="213">E166</f>
        <v>2.1</v>
      </c>
      <c r="AW166" s="257">
        <f t="shared" si="177"/>
        <v>2.1</v>
      </c>
      <c r="AX166" s="257">
        <f t="shared" si="178"/>
        <v>0</v>
      </c>
      <c r="AY166" s="257">
        <f t="shared" ref="AY166" si="214">H166</f>
        <v>2</v>
      </c>
      <c r="AZ166" s="264">
        <f t="shared" si="206"/>
        <v>707</v>
      </c>
    </row>
    <row r="167" spans="1:52" ht="17.25" thickBot="1">
      <c r="A167" s="262"/>
      <c r="B167" s="368"/>
      <c r="C167" s="306"/>
      <c r="D167" s="306"/>
      <c r="E167" s="308"/>
      <c r="F167" s="306"/>
      <c r="G167" s="306"/>
      <c r="H167" s="366"/>
      <c r="I167" s="311"/>
      <c r="J167" s="186" t="s">
        <v>115</v>
      </c>
      <c r="K167" s="181">
        <v>10</v>
      </c>
      <c r="L167" s="235" t="str">
        <f t="shared" ref="L167:L168" si="215">IF(K167,"公斤","")</f>
        <v>公斤</v>
      </c>
      <c r="M167" s="269" t="s">
        <v>478</v>
      </c>
      <c r="N167" s="269">
        <v>5</v>
      </c>
      <c r="O167" s="235" t="str">
        <f t="shared" ref="O167" si="216">IF(N167,"公斤","")</f>
        <v>公斤</v>
      </c>
      <c r="P167" s="181" t="s">
        <v>302</v>
      </c>
      <c r="Q167" s="181">
        <v>4</v>
      </c>
      <c r="R167" s="235" t="str">
        <f t="shared" ref="R167:R169" si="217">IF(Q167,"公斤","")</f>
        <v>公斤</v>
      </c>
      <c r="S167" s="181" t="s">
        <v>129</v>
      </c>
      <c r="T167" s="181">
        <v>0.9</v>
      </c>
      <c r="U167" s="235" t="str">
        <f t="shared" ref="U167:U172" si="218">IF(T167,"公斤","")</f>
        <v>公斤</v>
      </c>
      <c r="V167" s="189" t="s">
        <v>71</v>
      </c>
      <c r="W167" s="189">
        <v>7</v>
      </c>
      <c r="X167" s="235" t="str">
        <f t="shared" ref="X167:X168" si="219">IF(W167,"公斤","")</f>
        <v>公斤</v>
      </c>
      <c r="Y167" s="196" t="s">
        <v>412</v>
      </c>
      <c r="Z167" s="196">
        <v>4</v>
      </c>
      <c r="AA167" s="235" t="str">
        <f t="shared" ref="AA167:AA170" si="220">IF(Z167,"公斤","")</f>
        <v>公斤</v>
      </c>
      <c r="AB167" s="234" t="s">
        <v>112</v>
      </c>
      <c r="AC167" s="246"/>
      <c r="AD167" s="97"/>
      <c r="AE167" s="103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258"/>
      <c r="AU167" s="258"/>
      <c r="AV167" s="258"/>
      <c r="AW167" s="258"/>
      <c r="AX167" s="258"/>
      <c r="AY167" s="258"/>
      <c r="AZ167" s="265"/>
    </row>
    <row r="168" spans="1:52" ht="17.25" thickBot="1">
      <c r="A168" s="262"/>
      <c r="B168" s="368"/>
      <c r="C168" s="307"/>
      <c r="D168" s="306"/>
      <c r="E168" s="308"/>
      <c r="F168" s="306"/>
      <c r="G168" s="306"/>
      <c r="H168" s="366"/>
      <c r="I168" s="311"/>
      <c r="J168" s="186" t="s">
        <v>279</v>
      </c>
      <c r="K168" s="181">
        <v>0.4</v>
      </c>
      <c r="L168" s="235" t="str">
        <f t="shared" si="215"/>
        <v>公斤</v>
      </c>
      <c r="M168" s="269"/>
      <c r="N168" s="269"/>
      <c r="O168" s="235"/>
      <c r="P168" s="181" t="s">
        <v>156</v>
      </c>
      <c r="Q168" s="181">
        <v>3.5</v>
      </c>
      <c r="R168" s="235" t="str">
        <f t="shared" si="217"/>
        <v>公斤</v>
      </c>
      <c r="S168" s="181" t="s">
        <v>218</v>
      </c>
      <c r="T168" s="181">
        <v>1</v>
      </c>
      <c r="U168" s="235" t="str">
        <f t="shared" si="218"/>
        <v>公斤</v>
      </c>
      <c r="V168" s="189" t="s">
        <v>121</v>
      </c>
      <c r="W168" s="189">
        <v>0.05</v>
      </c>
      <c r="X168" s="235" t="str">
        <f t="shared" si="219"/>
        <v>公斤</v>
      </c>
      <c r="Y168" s="196" t="s">
        <v>406</v>
      </c>
      <c r="Z168" s="196">
        <v>0.5</v>
      </c>
      <c r="AA168" s="235" t="str">
        <f t="shared" si="220"/>
        <v>公斤</v>
      </c>
      <c r="AB168" s="236"/>
      <c r="AC168" s="246"/>
      <c r="AD168" s="97"/>
      <c r="AE168" s="103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258"/>
      <c r="AU168" s="258"/>
      <c r="AV168" s="258"/>
      <c r="AW168" s="258"/>
      <c r="AX168" s="258"/>
      <c r="AY168" s="258"/>
      <c r="AZ168" s="265"/>
    </row>
    <row r="169" spans="1:52" ht="17.25" thickBot="1">
      <c r="A169" s="262"/>
      <c r="B169" s="368"/>
      <c r="C169" s="306"/>
      <c r="D169" s="306"/>
      <c r="E169" s="308"/>
      <c r="F169" s="306"/>
      <c r="G169" s="306"/>
      <c r="H169" s="366"/>
      <c r="I169" s="311"/>
      <c r="J169" s="186"/>
      <c r="K169" s="181"/>
      <c r="L169" s="233"/>
      <c r="M169" s="269"/>
      <c r="N169" s="269"/>
      <c r="O169" s="235"/>
      <c r="P169" s="181" t="s">
        <v>121</v>
      </c>
      <c r="Q169" s="181">
        <v>0.05</v>
      </c>
      <c r="R169" s="235" t="str">
        <f t="shared" si="217"/>
        <v>公斤</v>
      </c>
      <c r="S169" s="181" t="s">
        <v>1</v>
      </c>
      <c r="T169" s="181">
        <v>3</v>
      </c>
      <c r="U169" s="235" t="str">
        <f t="shared" si="218"/>
        <v>公斤</v>
      </c>
      <c r="V169" s="189"/>
      <c r="W169" s="189"/>
      <c r="X169" s="233"/>
      <c r="Y169" s="196" t="s">
        <v>397</v>
      </c>
      <c r="Z169" s="196">
        <v>0.05</v>
      </c>
      <c r="AA169" s="235" t="str">
        <f t="shared" si="220"/>
        <v>公斤</v>
      </c>
      <c r="AB169" s="236"/>
      <c r="AC169" s="246"/>
      <c r="AD169" s="97"/>
      <c r="AE169" s="103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258"/>
      <c r="AU169" s="258"/>
      <c r="AV169" s="258"/>
      <c r="AW169" s="258"/>
      <c r="AX169" s="258"/>
      <c r="AY169" s="258"/>
      <c r="AZ169" s="265"/>
    </row>
    <row r="170" spans="1:52" ht="17.25" thickBot="1">
      <c r="A170" s="262"/>
      <c r="B170" s="368"/>
      <c r="C170" s="306"/>
      <c r="D170" s="306"/>
      <c r="E170" s="308"/>
      <c r="F170" s="306"/>
      <c r="G170" s="306"/>
      <c r="H170" s="366"/>
      <c r="I170" s="311"/>
      <c r="J170" s="186"/>
      <c r="K170" s="181"/>
      <c r="L170" s="233"/>
      <c r="M170" s="269"/>
      <c r="N170" s="269"/>
      <c r="O170" s="233"/>
      <c r="P170" s="181"/>
      <c r="Q170" s="181"/>
      <c r="R170" s="233"/>
      <c r="S170" s="181" t="s">
        <v>120</v>
      </c>
      <c r="T170" s="181">
        <v>0.01</v>
      </c>
      <c r="U170" s="235" t="str">
        <f t="shared" si="218"/>
        <v>公斤</v>
      </c>
      <c r="V170" s="189"/>
      <c r="W170" s="189"/>
      <c r="X170" s="233"/>
      <c r="Y170" s="196" t="s">
        <v>443</v>
      </c>
      <c r="Z170" s="196">
        <v>1</v>
      </c>
      <c r="AA170" s="235" t="str">
        <f t="shared" si="220"/>
        <v>公斤</v>
      </c>
      <c r="AB170" s="236"/>
      <c r="AC170" s="246"/>
      <c r="AD170" s="97"/>
      <c r="AE170" s="103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258"/>
      <c r="AU170" s="258"/>
      <c r="AV170" s="258"/>
      <c r="AW170" s="258"/>
      <c r="AX170" s="258"/>
      <c r="AY170" s="258"/>
      <c r="AZ170" s="265"/>
    </row>
    <row r="171" spans="1:52" ht="17.25" thickBot="1">
      <c r="A171" s="262"/>
      <c r="B171" s="368"/>
      <c r="C171" s="306"/>
      <c r="D171" s="306"/>
      <c r="E171" s="308"/>
      <c r="F171" s="306"/>
      <c r="G171" s="306"/>
      <c r="H171" s="366"/>
      <c r="I171" s="311"/>
      <c r="J171" s="186"/>
      <c r="K171" s="181"/>
      <c r="L171" s="233"/>
      <c r="M171" s="269"/>
      <c r="N171" s="360"/>
      <c r="O171" s="233"/>
      <c r="P171" s="181"/>
      <c r="Q171" s="181"/>
      <c r="R171" s="233"/>
      <c r="S171" s="181" t="s">
        <v>121</v>
      </c>
      <c r="T171" s="181">
        <v>0.05</v>
      </c>
      <c r="U171" s="235" t="str">
        <f t="shared" si="218"/>
        <v>公斤</v>
      </c>
      <c r="V171" s="189"/>
      <c r="W171" s="189"/>
      <c r="X171" s="233"/>
      <c r="Y171" s="196"/>
      <c r="Z171" s="196"/>
      <c r="AA171" s="233"/>
      <c r="AB171" s="236"/>
      <c r="AC171" s="246"/>
      <c r="AD171" s="97"/>
      <c r="AE171" s="103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258"/>
      <c r="AU171" s="258"/>
      <c r="AV171" s="258"/>
      <c r="AW171" s="258"/>
      <c r="AX171" s="258"/>
      <c r="AY171" s="258"/>
      <c r="AZ171" s="265"/>
    </row>
    <row r="172" spans="1:52" ht="17.25" thickBot="1">
      <c r="A172" s="263"/>
      <c r="B172" s="369"/>
      <c r="C172" s="303"/>
      <c r="D172" s="303"/>
      <c r="E172" s="312"/>
      <c r="F172" s="303"/>
      <c r="G172" s="303"/>
      <c r="H172" s="370"/>
      <c r="I172" s="313"/>
      <c r="J172" s="187"/>
      <c r="K172" s="188"/>
      <c r="L172" s="247"/>
      <c r="M172" s="361"/>
      <c r="N172" s="362"/>
      <c r="O172" s="247"/>
      <c r="P172" s="188"/>
      <c r="Q172" s="188"/>
      <c r="R172" s="247"/>
      <c r="S172" s="181" t="s">
        <v>118</v>
      </c>
      <c r="T172" s="181">
        <v>1</v>
      </c>
      <c r="U172" s="251" t="str">
        <f t="shared" si="218"/>
        <v>公斤</v>
      </c>
      <c r="V172" s="190"/>
      <c r="W172" s="190"/>
      <c r="X172" s="247"/>
      <c r="Y172" s="203"/>
      <c r="Z172" s="203"/>
      <c r="AA172" s="247"/>
      <c r="AB172" s="249"/>
      <c r="AC172" s="250"/>
      <c r="AD172" s="97"/>
      <c r="AE172" s="103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259"/>
      <c r="AU172" s="259"/>
      <c r="AV172" s="259"/>
      <c r="AW172" s="259"/>
      <c r="AX172" s="259"/>
      <c r="AY172" s="259"/>
      <c r="AZ172" s="266"/>
    </row>
    <row r="173" spans="1:52" ht="16.5">
      <c r="A173" s="1"/>
      <c r="B173" s="1"/>
      <c r="C173" s="260"/>
      <c r="D173" s="260"/>
      <c r="E173" s="260"/>
      <c r="F173" s="260"/>
      <c r="G173" s="260"/>
      <c r="H173" s="260"/>
      <c r="I173" s="260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47"/>
      <c r="Z173" s="47"/>
      <c r="AA173" s="1"/>
      <c r="AB173" s="1"/>
      <c r="AC173" s="1"/>
      <c r="AD173" s="97"/>
      <c r="AE173" s="107"/>
      <c r="AF173" s="47"/>
      <c r="AG173" s="1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</row>
    <row r="174" spans="1:52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47"/>
      <c r="Z174" s="47"/>
      <c r="AA174" s="1"/>
      <c r="AB174" s="1"/>
      <c r="AC174" s="1"/>
      <c r="AD174" s="97"/>
      <c r="AE174" s="107"/>
      <c r="AF174" s="47"/>
      <c r="AG174" s="1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</row>
    <row r="175" spans="1:52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47"/>
      <c r="Z175" s="47"/>
      <c r="AA175" s="1"/>
      <c r="AB175" s="1"/>
      <c r="AC175" s="1"/>
      <c r="AD175" s="97"/>
      <c r="AE175" s="107"/>
      <c r="AF175" s="47"/>
      <c r="AG175" s="1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</row>
    <row r="176" spans="1:52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47"/>
      <c r="Z176" s="47"/>
      <c r="AA176" s="1"/>
      <c r="AB176" s="1"/>
      <c r="AC176" s="1"/>
      <c r="AD176" s="97"/>
      <c r="AE176" s="107"/>
      <c r="AF176" s="47"/>
      <c r="AG176" s="1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</row>
    <row r="177" spans="1:45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47"/>
      <c r="Z177" s="47"/>
      <c r="AA177" s="1"/>
      <c r="AB177" s="1"/>
      <c r="AC177" s="1"/>
      <c r="AD177" s="97"/>
      <c r="AE177" s="107"/>
      <c r="AF177" s="47"/>
      <c r="AG177" s="1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</row>
    <row r="178" spans="1:45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05"/>
      <c r="M178" s="10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47"/>
      <c r="Z178" s="47"/>
      <c r="AA178" s="1"/>
      <c r="AB178" s="1"/>
      <c r="AC178" s="1"/>
      <c r="AD178" s="97"/>
      <c r="AE178" s="107"/>
      <c r="AF178" s="47"/>
      <c r="AG178" s="1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</row>
    <row r="179" spans="1:45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05"/>
      <c r="M179" s="10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47"/>
      <c r="Z179" s="47"/>
      <c r="AA179" s="1"/>
      <c r="AB179" s="1"/>
      <c r="AC179" s="1"/>
      <c r="AD179" s="97"/>
      <c r="AE179" s="107"/>
      <c r="AF179" s="47"/>
      <c r="AG179" s="1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</row>
    <row r="180" spans="1:45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05"/>
      <c r="M180" s="10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47"/>
      <c r="Z180" s="47"/>
      <c r="AA180" s="1"/>
      <c r="AB180" s="1"/>
      <c r="AC180" s="1"/>
      <c r="AD180" s="97"/>
      <c r="AE180" s="107"/>
      <c r="AF180" s="47"/>
      <c r="AG180" s="1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</row>
    <row r="181" spans="1:45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05"/>
      <c r="M181" s="10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47"/>
      <c r="Z181" s="47"/>
      <c r="AA181" s="1"/>
      <c r="AB181" s="1"/>
      <c r="AC181" s="1"/>
      <c r="AD181" s="97"/>
      <c r="AE181" s="107"/>
      <c r="AF181" s="47"/>
      <c r="AG181" s="1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</row>
    <row r="182" spans="1:45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05"/>
      <c r="M182" s="10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47"/>
      <c r="Z182" s="47"/>
      <c r="AA182" s="1"/>
      <c r="AB182" s="1"/>
      <c r="AC182" s="1"/>
      <c r="AD182" s="97"/>
      <c r="AE182" s="107"/>
      <c r="AF182" s="47"/>
      <c r="AG182" s="1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</row>
    <row r="183" spans="1:45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47"/>
      <c r="Z183" s="47"/>
      <c r="AA183" s="1"/>
      <c r="AB183" s="1"/>
      <c r="AC183" s="1"/>
      <c r="AD183" s="97"/>
      <c r="AE183" s="107"/>
      <c r="AF183" s="47"/>
      <c r="AG183" s="1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</row>
    <row r="184" spans="1:45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47"/>
      <c r="Z184" s="47"/>
      <c r="AA184" s="1"/>
      <c r="AB184" s="1"/>
      <c r="AC184" s="1"/>
      <c r="AD184" s="97"/>
      <c r="AE184" s="107"/>
      <c r="AF184" s="47"/>
      <c r="AG184" s="1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</row>
    <row r="185" spans="1:45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47"/>
      <c r="Z185" s="47"/>
      <c r="AA185" s="1"/>
      <c r="AB185" s="1"/>
      <c r="AC185" s="1"/>
      <c r="AD185" s="97"/>
      <c r="AE185" s="107"/>
      <c r="AF185" s="47"/>
      <c r="AG185" s="1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</row>
    <row r="186" spans="1:45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47"/>
      <c r="Z186" s="47"/>
      <c r="AA186" s="1"/>
      <c r="AB186" s="1"/>
      <c r="AC186" s="1"/>
      <c r="AD186" s="97"/>
      <c r="AE186" s="107"/>
      <c r="AF186" s="47"/>
      <c r="AG186" s="1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</row>
    <row r="187" spans="1:45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47"/>
      <c r="Z187" s="47"/>
      <c r="AA187" s="1"/>
      <c r="AB187" s="1"/>
      <c r="AC187" s="1"/>
      <c r="AD187" s="97"/>
      <c r="AE187" s="107"/>
      <c r="AF187" s="47"/>
      <c r="AG187" s="1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</row>
    <row r="188" spans="1:45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47"/>
      <c r="Z188" s="47"/>
      <c r="AA188" s="1"/>
      <c r="AB188" s="1"/>
      <c r="AC188" s="1"/>
      <c r="AD188" s="97"/>
      <c r="AE188" s="107"/>
      <c r="AF188" s="47"/>
      <c r="AG188" s="1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</row>
    <row r="189" spans="1:45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47"/>
      <c r="Z189" s="47"/>
      <c r="AA189" s="1"/>
      <c r="AB189" s="1"/>
      <c r="AC189" s="1"/>
      <c r="AD189" s="97"/>
      <c r="AE189" s="107"/>
      <c r="AF189" s="47"/>
      <c r="AG189" s="1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</row>
    <row r="190" spans="1:45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47"/>
      <c r="Z190" s="47"/>
      <c r="AA190" s="1"/>
      <c r="AB190" s="1"/>
      <c r="AC190" s="1"/>
      <c r="AD190" s="97"/>
      <c r="AE190" s="107"/>
      <c r="AF190" s="47"/>
      <c r="AG190" s="1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</row>
    <row r="191" spans="1:45" ht="16.5">
      <c r="A191" s="1"/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47"/>
      <c r="Z191" s="47"/>
      <c r="AA191" s="1"/>
      <c r="AB191" s="1"/>
      <c r="AC191" s="1"/>
      <c r="AD191" s="97"/>
      <c r="AE191" s="107"/>
      <c r="AF191" s="47"/>
      <c r="AG191" s="1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</row>
    <row r="192" spans="1:45" ht="16.5">
      <c r="A192" s="1"/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47"/>
      <c r="Z192" s="47"/>
      <c r="AA192" s="1"/>
      <c r="AB192" s="1"/>
      <c r="AC192" s="1"/>
      <c r="AD192" s="97"/>
      <c r="AE192" s="107"/>
      <c r="AF192" s="47"/>
      <c r="AG192" s="1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</row>
    <row r="193" spans="1:45" ht="16.5">
      <c r="A193" s="1"/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47"/>
      <c r="Z193" s="47"/>
      <c r="AA193" s="1"/>
      <c r="AB193" s="1"/>
      <c r="AC193" s="1"/>
      <c r="AD193" s="97"/>
      <c r="AE193" s="107"/>
      <c r="AF193" s="47"/>
      <c r="AG193" s="1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</row>
    <row r="194" spans="1:45" ht="16.5">
      <c r="A194" s="1"/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47"/>
      <c r="Z194" s="47"/>
      <c r="AA194" s="1"/>
      <c r="AB194" s="1"/>
      <c r="AC194" s="1"/>
      <c r="AD194" s="97"/>
      <c r="AE194" s="107"/>
      <c r="AF194" s="47"/>
      <c r="AG194" s="1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</row>
    <row r="195" spans="1:45" ht="16.5">
      <c r="A195" s="1"/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47"/>
      <c r="Z195" s="47"/>
      <c r="AA195" s="1"/>
      <c r="AB195" s="1"/>
      <c r="AC195" s="1"/>
      <c r="AD195" s="97"/>
      <c r="AE195" s="107"/>
      <c r="AF195" s="47"/>
      <c r="AG195" s="1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</row>
    <row r="196" spans="1:45" ht="16.5">
      <c r="A196" s="1"/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47"/>
      <c r="Z196" s="47"/>
      <c r="AA196" s="1"/>
      <c r="AB196" s="1"/>
      <c r="AC196" s="1"/>
      <c r="AD196" s="97"/>
      <c r="AE196" s="107"/>
      <c r="AF196" s="47"/>
      <c r="AG196" s="1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</row>
    <row r="197" spans="1:45" ht="16.5">
      <c r="A197" s="1"/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47"/>
      <c r="Z197" s="47"/>
      <c r="AA197" s="1"/>
      <c r="AB197" s="1"/>
      <c r="AC197" s="1"/>
      <c r="AD197" s="97"/>
      <c r="AE197" s="107"/>
      <c r="AF197" s="47"/>
      <c r="AG197" s="1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</row>
    <row r="198" spans="1:45" ht="16.5">
      <c r="A198" s="1"/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47"/>
      <c r="Z198" s="47"/>
      <c r="AA198" s="1"/>
      <c r="AB198" s="1"/>
      <c r="AC198" s="1"/>
      <c r="AD198" s="97"/>
      <c r="AE198" s="107"/>
      <c r="AF198" s="47"/>
      <c r="AG198" s="1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</row>
    <row r="199" spans="1:45" ht="16.5">
      <c r="A199" s="1"/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47"/>
      <c r="Z199" s="47"/>
      <c r="AA199" s="1"/>
      <c r="AB199" s="1"/>
      <c r="AC199" s="1"/>
      <c r="AD199" s="97"/>
      <c r="AE199" s="107"/>
      <c r="AF199" s="47"/>
      <c r="AG199" s="1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</row>
    <row r="200" spans="1:45" ht="16.5">
      <c r="A200" s="1"/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47"/>
      <c r="Z200" s="47"/>
      <c r="AA200" s="1"/>
      <c r="AB200" s="1"/>
      <c r="AC200" s="1"/>
      <c r="AD200" s="97"/>
      <c r="AE200" s="107"/>
      <c r="AF200" s="47"/>
      <c r="AG200" s="1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</row>
    <row r="201" spans="1:45" ht="16.5">
      <c r="A201" s="1"/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47"/>
      <c r="Z201" s="47"/>
      <c r="AA201" s="1"/>
      <c r="AB201" s="1"/>
      <c r="AC201" s="1"/>
      <c r="AD201" s="97"/>
      <c r="AE201" s="107"/>
      <c r="AF201" s="47"/>
      <c r="AG201" s="1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</row>
    <row r="202" spans="1:45" ht="16.5">
      <c r="A202" s="1"/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47"/>
      <c r="Z202" s="47"/>
      <c r="AA202" s="1"/>
      <c r="AB202" s="1"/>
      <c r="AC202" s="1"/>
      <c r="AD202" s="97"/>
      <c r="AE202" s="107"/>
      <c r="AF202" s="47"/>
      <c r="AG202" s="1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</row>
    <row r="203" spans="1:45" ht="16.5">
      <c r="A203" s="1"/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47"/>
      <c r="Z203" s="47"/>
      <c r="AA203" s="1"/>
      <c r="AB203" s="1"/>
      <c r="AC203" s="1"/>
      <c r="AD203" s="97"/>
      <c r="AE203" s="107"/>
      <c r="AF203" s="47"/>
      <c r="AG203" s="1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</row>
    <row r="204" spans="1:45" ht="16.5">
      <c r="A204" s="1"/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47"/>
      <c r="Z204" s="47"/>
      <c r="AA204" s="1"/>
      <c r="AB204" s="1"/>
      <c r="AC204" s="1"/>
      <c r="AD204" s="97"/>
      <c r="AE204" s="107"/>
      <c r="AF204" s="47"/>
      <c r="AG204" s="1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</row>
    <row r="205" spans="1:45" ht="16.5">
      <c r="A205" s="1"/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47"/>
      <c r="Z205" s="47"/>
      <c r="AA205" s="1"/>
      <c r="AB205" s="1"/>
      <c r="AC205" s="1"/>
      <c r="AD205" s="97"/>
      <c r="AE205" s="107"/>
      <c r="AF205" s="47"/>
      <c r="AG205" s="1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</row>
    <row r="206" spans="1:45" ht="16.5">
      <c r="A206" s="1"/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47"/>
      <c r="Z206" s="47"/>
      <c r="AA206" s="1"/>
      <c r="AB206" s="1"/>
      <c r="AC206" s="1"/>
      <c r="AD206" s="97"/>
      <c r="AE206" s="107"/>
      <c r="AF206" s="47"/>
      <c r="AG206" s="1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</row>
    <row r="207" spans="1:45" ht="16.5">
      <c r="A207" s="1"/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47"/>
      <c r="Z207" s="47"/>
      <c r="AA207" s="1"/>
      <c r="AB207" s="1"/>
      <c r="AC207" s="1"/>
      <c r="AD207" s="97"/>
      <c r="AE207" s="107"/>
      <c r="AF207" s="47"/>
      <c r="AG207" s="1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</row>
    <row r="208" spans="1:45" ht="16.5">
      <c r="A208" s="1"/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47"/>
      <c r="Z208" s="47"/>
      <c r="AA208" s="1"/>
      <c r="AB208" s="1"/>
      <c r="AC208" s="1"/>
      <c r="AD208" s="97"/>
      <c r="AE208" s="107"/>
      <c r="AF208" s="47"/>
      <c r="AG208" s="1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</row>
    <row r="209" spans="1:45" ht="16.5">
      <c r="A209" s="1"/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47"/>
      <c r="Z209" s="47"/>
      <c r="AA209" s="1"/>
      <c r="AB209" s="1"/>
      <c r="AC209" s="1"/>
      <c r="AD209" s="97"/>
      <c r="AE209" s="107"/>
      <c r="AF209" s="47"/>
      <c r="AG209" s="1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</row>
    <row r="210" spans="1:45" ht="16.5">
      <c r="A210" s="1"/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47"/>
      <c r="Z210" s="47"/>
      <c r="AA210" s="1"/>
      <c r="AB210" s="1"/>
      <c r="AC210" s="1"/>
      <c r="AD210" s="97"/>
      <c r="AE210" s="107"/>
      <c r="AF210" s="47"/>
      <c r="AG210" s="1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</row>
    <row r="211" spans="1:45" ht="16.5">
      <c r="A211" s="1"/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47"/>
      <c r="Z211" s="47"/>
      <c r="AA211" s="1"/>
      <c r="AB211" s="1"/>
      <c r="AC211" s="1"/>
      <c r="AD211" s="97"/>
      <c r="AE211" s="107"/>
      <c r="AF211" s="47"/>
      <c r="AG211" s="1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</row>
    <row r="212" spans="1:45" ht="16.5">
      <c r="A212" s="1"/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47"/>
      <c r="Z212" s="47"/>
      <c r="AA212" s="1"/>
      <c r="AB212" s="1"/>
      <c r="AC212" s="1"/>
      <c r="AD212" s="97"/>
      <c r="AE212" s="107"/>
      <c r="AF212" s="47"/>
      <c r="AG212" s="1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</row>
    <row r="213" spans="1:45" ht="16.5">
      <c r="A213" s="1"/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47"/>
      <c r="Z213" s="47"/>
      <c r="AA213" s="1"/>
      <c r="AB213" s="1"/>
      <c r="AC213" s="1"/>
      <c r="AD213" s="97"/>
      <c r="AE213" s="107"/>
      <c r="AF213" s="47"/>
      <c r="AG213" s="1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</row>
    <row r="214" spans="1:45" ht="16.5">
      <c r="A214" s="1"/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47"/>
      <c r="Z214" s="47"/>
      <c r="AA214" s="1"/>
      <c r="AB214" s="1"/>
      <c r="AC214" s="1"/>
      <c r="AD214" s="97"/>
      <c r="AE214" s="107"/>
      <c r="AF214" s="47"/>
      <c r="AG214" s="1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</row>
    <row r="215" spans="1:45" ht="16.5">
      <c r="A215" s="1"/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47"/>
      <c r="Z215" s="47"/>
      <c r="AA215" s="1"/>
      <c r="AB215" s="1"/>
      <c r="AC215" s="1"/>
      <c r="AD215" s="97"/>
      <c r="AE215" s="107"/>
      <c r="AF215" s="47"/>
      <c r="AG215" s="1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</row>
    <row r="216" spans="1:45" ht="16.5">
      <c r="A216" s="1"/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47"/>
      <c r="Z216" s="47"/>
      <c r="AA216" s="1"/>
      <c r="AB216" s="1"/>
      <c r="AC216" s="1"/>
      <c r="AD216" s="97"/>
      <c r="AE216" s="107"/>
      <c r="AF216" s="47"/>
      <c r="AG216" s="1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</row>
    <row r="217" spans="1:45" ht="16.5">
      <c r="A217" s="1"/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47"/>
      <c r="Z217" s="47"/>
      <c r="AA217" s="1"/>
      <c r="AB217" s="1"/>
      <c r="AC217" s="1"/>
      <c r="AD217" s="97"/>
      <c r="AE217" s="107"/>
      <c r="AF217" s="47"/>
      <c r="AG217" s="1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</row>
    <row r="218" spans="1:45" ht="16.5">
      <c r="A218" s="1"/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47"/>
      <c r="Z218" s="47"/>
      <c r="AA218" s="1"/>
      <c r="AB218" s="1"/>
      <c r="AC218" s="1"/>
      <c r="AD218" s="97"/>
      <c r="AE218" s="107"/>
      <c r="AF218" s="47"/>
      <c r="AG218" s="1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</row>
    <row r="219" spans="1:45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47"/>
      <c r="Z219" s="47"/>
      <c r="AA219" s="1"/>
      <c r="AB219" s="1"/>
      <c r="AC219" s="1"/>
      <c r="AD219" s="97"/>
      <c r="AE219" s="107"/>
      <c r="AF219" s="47"/>
      <c r="AG219" s="1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</row>
    <row r="220" spans="1:45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47"/>
      <c r="Z220" s="47"/>
      <c r="AA220" s="1"/>
      <c r="AB220" s="1"/>
      <c r="AC220" s="1"/>
      <c r="AD220" s="97"/>
      <c r="AE220" s="107"/>
      <c r="AF220" s="47"/>
      <c r="AG220" s="1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</row>
    <row r="221" spans="1:45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47"/>
      <c r="Z221" s="47"/>
      <c r="AA221" s="1"/>
      <c r="AB221" s="1"/>
      <c r="AC221" s="1"/>
      <c r="AD221" s="97"/>
      <c r="AE221" s="107"/>
      <c r="AF221" s="47"/>
      <c r="AG221" s="1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</row>
    <row r="222" spans="1:45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47"/>
      <c r="Z222" s="47"/>
      <c r="AA222" s="1"/>
      <c r="AB222" s="1"/>
      <c r="AC222" s="1"/>
      <c r="AD222" s="97"/>
      <c r="AE222" s="107"/>
      <c r="AF222" s="47"/>
      <c r="AG222" s="1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</row>
    <row r="223" spans="1:45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47"/>
      <c r="Z223" s="47"/>
      <c r="AA223" s="1"/>
      <c r="AB223" s="1"/>
      <c r="AC223" s="1"/>
      <c r="AD223" s="97"/>
      <c r="AE223" s="107"/>
      <c r="AF223" s="47"/>
      <c r="AG223" s="1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</row>
    <row r="224" spans="1:45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47"/>
      <c r="Z224" s="47"/>
      <c r="AA224" s="1"/>
      <c r="AB224" s="1"/>
      <c r="AC224" s="1"/>
      <c r="AD224" s="97"/>
      <c r="AE224" s="107"/>
      <c r="AF224" s="47"/>
      <c r="AG224" s="1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</row>
    <row r="225" spans="2:45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47"/>
      <c r="Z225" s="47"/>
      <c r="AA225" s="1"/>
      <c r="AB225" s="1"/>
      <c r="AC225" s="1"/>
      <c r="AD225" s="97"/>
      <c r="AE225" s="107"/>
      <c r="AF225" s="47"/>
      <c r="AG225" s="1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</row>
    <row r="226" spans="2:45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47"/>
      <c r="Z226" s="47"/>
      <c r="AA226" s="1"/>
      <c r="AB226" s="1"/>
      <c r="AC226" s="1"/>
      <c r="AD226" s="97"/>
      <c r="AE226" s="107"/>
      <c r="AF226" s="47"/>
      <c r="AG226" s="1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</row>
    <row r="227" spans="2:45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47"/>
      <c r="Z227" s="47"/>
      <c r="AA227" s="1"/>
      <c r="AB227" s="1"/>
      <c r="AC227" s="1"/>
      <c r="AD227" s="97"/>
      <c r="AE227" s="107"/>
      <c r="AF227" s="47"/>
      <c r="AG227" s="1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</row>
    <row r="228" spans="2:45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47"/>
      <c r="Z228" s="47"/>
      <c r="AA228" s="1"/>
      <c r="AB228" s="1"/>
      <c r="AC228" s="1"/>
      <c r="AD228" s="97"/>
      <c r="AE228" s="107"/>
      <c r="AF228" s="47"/>
      <c r="AG228" s="1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</row>
    <row r="229" spans="2:45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47"/>
      <c r="Z229" s="47"/>
      <c r="AA229" s="1"/>
      <c r="AB229" s="1"/>
      <c r="AC229" s="1"/>
      <c r="AD229" s="97"/>
      <c r="AE229" s="107"/>
      <c r="AF229" s="47"/>
      <c r="AG229" s="1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</row>
    <row r="230" spans="2:45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47"/>
      <c r="Z230" s="47"/>
      <c r="AA230" s="1"/>
      <c r="AB230" s="1"/>
      <c r="AC230" s="1"/>
      <c r="AD230" s="97"/>
      <c r="AE230" s="107"/>
      <c r="AF230" s="47"/>
      <c r="AG230" s="1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</row>
    <row r="231" spans="2:45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47"/>
      <c r="Z231" s="47"/>
      <c r="AA231" s="1"/>
      <c r="AB231" s="1"/>
      <c r="AC231" s="1"/>
      <c r="AD231" s="97"/>
      <c r="AE231" s="107"/>
      <c r="AF231" s="47"/>
      <c r="AG231" s="1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</row>
    <row r="232" spans="2:45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47"/>
      <c r="Z232" s="47"/>
      <c r="AA232" s="1"/>
      <c r="AB232" s="1"/>
      <c r="AC232" s="1"/>
      <c r="AD232" s="97"/>
      <c r="AE232" s="107"/>
      <c r="AF232" s="47"/>
      <c r="AG232" s="1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</row>
    <row r="233" spans="2:45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47"/>
      <c r="Z233" s="47"/>
      <c r="AA233" s="1"/>
      <c r="AB233" s="1"/>
      <c r="AC233" s="1"/>
      <c r="AD233" s="97"/>
      <c r="AE233" s="107"/>
      <c r="AF233" s="47"/>
      <c r="AG233" s="1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</row>
    <row r="234" spans="2:45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47"/>
      <c r="Z234" s="47"/>
      <c r="AA234" s="1"/>
      <c r="AB234" s="1"/>
      <c r="AC234" s="1"/>
      <c r="AD234" s="97"/>
      <c r="AE234" s="107"/>
      <c r="AF234" s="47"/>
      <c r="AG234" s="1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</row>
    <row r="235" spans="2:45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47"/>
      <c r="Z235" s="47"/>
      <c r="AA235" s="1"/>
      <c r="AB235" s="1"/>
      <c r="AC235" s="1"/>
      <c r="AD235" s="97"/>
      <c r="AE235" s="107"/>
      <c r="AF235" s="47"/>
      <c r="AG235" s="1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</row>
    <row r="236" spans="2:45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47"/>
      <c r="Z236" s="47"/>
      <c r="AA236" s="1"/>
      <c r="AB236" s="1"/>
      <c r="AC236" s="1"/>
      <c r="AD236" s="97"/>
      <c r="AE236" s="107"/>
      <c r="AF236" s="47"/>
      <c r="AG236" s="1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</row>
    <row r="237" spans="2:45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47"/>
      <c r="Z237" s="47"/>
      <c r="AA237" s="1"/>
      <c r="AB237" s="1"/>
      <c r="AC237" s="1"/>
      <c r="AD237" s="97"/>
      <c r="AE237" s="107"/>
      <c r="AF237" s="47"/>
      <c r="AG237" s="1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</row>
    <row r="238" spans="2:45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47"/>
      <c r="Z238" s="47"/>
      <c r="AA238" s="1"/>
      <c r="AB238" s="1"/>
      <c r="AC238" s="1"/>
      <c r="AD238" s="97"/>
      <c r="AE238" s="107"/>
      <c r="AF238" s="47"/>
      <c r="AG238" s="1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</row>
    <row r="239" spans="2:45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47"/>
      <c r="Z239" s="47"/>
      <c r="AA239" s="1"/>
      <c r="AB239" s="1"/>
      <c r="AC239" s="1"/>
      <c r="AD239" s="97"/>
      <c r="AE239" s="107"/>
      <c r="AF239" s="47"/>
      <c r="AG239" s="1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</row>
    <row r="240" spans="2:45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47"/>
      <c r="Z240" s="47"/>
      <c r="AA240" s="1"/>
      <c r="AB240" s="1"/>
      <c r="AC240" s="1"/>
      <c r="AD240" s="97"/>
      <c r="AE240" s="107"/>
      <c r="AF240" s="47"/>
      <c r="AG240" s="1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</row>
    <row r="241" spans="2:45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47"/>
      <c r="Z241" s="47"/>
      <c r="AA241" s="1"/>
      <c r="AB241" s="1"/>
      <c r="AC241" s="1"/>
      <c r="AD241" s="97"/>
      <c r="AE241" s="107"/>
      <c r="AF241" s="47"/>
      <c r="AG241" s="1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</row>
    <row r="242" spans="2:45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47"/>
      <c r="Z242" s="47"/>
      <c r="AA242" s="1"/>
      <c r="AB242" s="1"/>
      <c r="AC242" s="1"/>
      <c r="AD242" s="97"/>
      <c r="AE242" s="107"/>
      <c r="AF242" s="47"/>
      <c r="AG242" s="1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</row>
    <row r="243" spans="2:45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47"/>
      <c r="Z243" s="47"/>
      <c r="AA243" s="1"/>
      <c r="AB243" s="1"/>
      <c r="AC243" s="1"/>
      <c r="AD243" s="97"/>
      <c r="AE243" s="107"/>
      <c r="AF243" s="47"/>
      <c r="AG243" s="1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</row>
    <row r="244" spans="2:45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47"/>
      <c r="Z244" s="47"/>
      <c r="AA244" s="1"/>
      <c r="AB244" s="1"/>
      <c r="AC244" s="1"/>
      <c r="AD244" s="97"/>
      <c r="AE244" s="107"/>
      <c r="AF244" s="47"/>
      <c r="AG244" s="1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</row>
    <row r="245" spans="2:45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47"/>
      <c r="Z245" s="47"/>
      <c r="AA245" s="1"/>
      <c r="AB245" s="1"/>
      <c r="AC245" s="1"/>
      <c r="AD245" s="97"/>
      <c r="AE245" s="107"/>
      <c r="AF245" s="47"/>
      <c r="AG245" s="1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</row>
    <row r="246" spans="2:45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47"/>
      <c r="Z246" s="47"/>
      <c r="AA246" s="1"/>
      <c r="AB246" s="1"/>
      <c r="AC246" s="1"/>
      <c r="AD246" s="97"/>
      <c r="AE246" s="107"/>
      <c r="AF246" s="47"/>
      <c r="AG246" s="1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</row>
    <row r="247" spans="2:45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47"/>
      <c r="Z247" s="47"/>
      <c r="AA247" s="1"/>
      <c r="AB247" s="1"/>
      <c r="AC247" s="1"/>
      <c r="AD247" s="97"/>
      <c r="AE247" s="107"/>
      <c r="AF247" s="47"/>
      <c r="AG247" s="1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</row>
    <row r="248" spans="2:45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47"/>
      <c r="Z248" s="47"/>
      <c r="AA248" s="1"/>
      <c r="AB248" s="1"/>
      <c r="AC248" s="1"/>
      <c r="AD248" s="97"/>
      <c r="AE248" s="107"/>
      <c r="AF248" s="47"/>
      <c r="AG248" s="1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</row>
    <row r="249" spans="2:45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47"/>
      <c r="Z249" s="47"/>
      <c r="AA249" s="1"/>
      <c r="AB249" s="1"/>
      <c r="AC249" s="1"/>
      <c r="AD249" s="97"/>
      <c r="AE249" s="107"/>
      <c r="AF249" s="47"/>
      <c r="AG249" s="1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</row>
    <row r="250" spans="2:45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47"/>
      <c r="Z250" s="47"/>
      <c r="AA250" s="1"/>
      <c r="AB250" s="1"/>
      <c r="AC250" s="1"/>
      <c r="AD250" s="97"/>
      <c r="AE250" s="107"/>
      <c r="AF250" s="47"/>
      <c r="AG250" s="1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</row>
    <row r="251" spans="2:45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47"/>
      <c r="Z251" s="47"/>
      <c r="AA251" s="1"/>
      <c r="AB251" s="1"/>
      <c r="AC251" s="1"/>
      <c r="AD251" s="97"/>
      <c r="AE251" s="107"/>
      <c r="AF251" s="47"/>
      <c r="AG251" s="1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</row>
    <row r="252" spans="2:45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47"/>
      <c r="Z252" s="47"/>
      <c r="AA252" s="1"/>
      <c r="AB252" s="1"/>
      <c r="AC252" s="1"/>
      <c r="AD252" s="97"/>
      <c r="AE252" s="107"/>
      <c r="AF252" s="47"/>
      <c r="AG252" s="1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</row>
    <row r="253" spans="2:45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47"/>
      <c r="Z253" s="47"/>
      <c r="AA253" s="1"/>
      <c r="AB253" s="1"/>
      <c r="AC253" s="1"/>
      <c r="AD253" s="97"/>
      <c r="AE253" s="107"/>
      <c r="AF253" s="47"/>
      <c r="AG253" s="1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</row>
    <row r="254" spans="2:45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47"/>
      <c r="Z254" s="47"/>
      <c r="AA254" s="1"/>
      <c r="AB254" s="1"/>
      <c r="AC254" s="1"/>
      <c r="AD254" s="97"/>
      <c r="AE254" s="107"/>
      <c r="AF254" s="47"/>
      <c r="AG254" s="1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</row>
    <row r="255" spans="2:45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47"/>
      <c r="Z255" s="47"/>
      <c r="AA255" s="1"/>
      <c r="AB255" s="1"/>
      <c r="AC255" s="1"/>
      <c r="AD255" s="97"/>
      <c r="AE255" s="107"/>
      <c r="AF255" s="47"/>
      <c r="AG255" s="1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</row>
    <row r="256" spans="2:45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47"/>
      <c r="Z256" s="47"/>
      <c r="AA256" s="1"/>
      <c r="AB256" s="1"/>
      <c r="AC256" s="1"/>
      <c r="AD256" s="97"/>
      <c r="AE256" s="107"/>
      <c r="AF256" s="47"/>
      <c r="AG256" s="1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</row>
    <row r="257" spans="2:45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47"/>
      <c r="Z257" s="47"/>
      <c r="AA257" s="1"/>
      <c r="AB257" s="1"/>
      <c r="AC257" s="1"/>
      <c r="AD257" s="97"/>
      <c r="AE257" s="107"/>
      <c r="AF257" s="47"/>
      <c r="AG257" s="1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</row>
    <row r="258" spans="2:45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47"/>
      <c r="Z258" s="47"/>
      <c r="AA258" s="1"/>
      <c r="AB258" s="1"/>
      <c r="AC258" s="1"/>
      <c r="AD258" s="97"/>
      <c r="AE258" s="107"/>
      <c r="AF258" s="47"/>
      <c r="AG258" s="1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</row>
    <row r="259" spans="2:45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47"/>
      <c r="Z259" s="47"/>
      <c r="AA259" s="1"/>
      <c r="AB259" s="1"/>
      <c r="AC259" s="1"/>
      <c r="AD259" s="97"/>
      <c r="AE259" s="107"/>
      <c r="AF259" s="47"/>
      <c r="AG259" s="1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</row>
    <row r="260" spans="2:45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47"/>
      <c r="Z260" s="47"/>
      <c r="AA260" s="1"/>
      <c r="AB260" s="1"/>
      <c r="AC260" s="1"/>
      <c r="AD260" s="97"/>
      <c r="AE260" s="107"/>
      <c r="AF260" s="47"/>
      <c r="AG260" s="1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</row>
    <row r="261" spans="2:45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47"/>
      <c r="Z261" s="47"/>
      <c r="AA261" s="1"/>
      <c r="AB261" s="1"/>
      <c r="AC261" s="1"/>
      <c r="AD261" s="97"/>
      <c r="AE261" s="107"/>
      <c r="AF261" s="47"/>
      <c r="AG261" s="1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</row>
    <row r="262" spans="2:45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47"/>
      <c r="Z262" s="47"/>
      <c r="AA262" s="1"/>
      <c r="AB262" s="1"/>
      <c r="AC262" s="1"/>
      <c r="AD262" s="97"/>
      <c r="AE262" s="107"/>
      <c r="AF262" s="47"/>
      <c r="AG262" s="1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</row>
    <row r="263" spans="2:45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47"/>
      <c r="Z263" s="47"/>
      <c r="AA263" s="1"/>
      <c r="AB263" s="1"/>
      <c r="AC263" s="1"/>
      <c r="AD263" s="97"/>
      <c r="AE263" s="107"/>
      <c r="AF263" s="47"/>
      <c r="AG263" s="1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</row>
    <row r="264" spans="2:45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47"/>
      <c r="Z264" s="47"/>
      <c r="AA264" s="1"/>
      <c r="AB264" s="1"/>
      <c r="AC264" s="1"/>
      <c r="AD264" s="97"/>
      <c r="AE264" s="107"/>
      <c r="AF264" s="47"/>
      <c r="AG264" s="1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</row>
    <row r="265" spans="2:45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47"/>
      <c r="Z265" s="47"/>
      <c r="AA265" s="1"/>
      <c r="AB265" s="1"/>
      <c r="AC265" s="1"/>
      <c r="AD265" s="97"/>
      <c r="AE265" s="107"/>
      <c r="AF265" s="47"/>
      <c r="AG265" s="1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</row>
    <row r="266" spans="2:45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47"/>
      <c r="Z266" s="47"/>
      <c r="AA266" s="1"/>
      <c r="AB266" s="1"/>
      <c r="AC266" s="1"/>
      <c r="AD266" s="97"/>
      <c r="AE266" s="107"/>
      <c r="AF266" s="47"/>
      <c r="AG266" s="1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</row>
    <row r="267" spans="2:45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47"/>
      <c r="Z267" s="47"/>
      <c r="AA267" s="1"/>
      <c r="AB267" s="1"/>
      <c r="AC267" s="1"/>
      <c r="AD267" s="97"/>
      <c r="AE267" s="107"/>
      <c r="AF267" s="47"/>
      <c r="AG267" s="1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</row>
    <row r="268" spans="2:45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47"/>
      <c r="Z268" s="47"/>
      <c r="AA268" s="1"/>
      <c r="AB268" s="1"/>
      <c r="AC268" s="1"/>
      <c r="AD268" s="97"/>
      <c r="AE268" s="107"/>
      <c r="AF268" s="47"/>
      <c r="AG268" s="1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</row>
    <row r="269" spans="2:45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47"/>
      <c r="Z269" s="47"/>
      <c r="AA269" s="1"/>
      <c r="AB269" s="1"/>
      <c r="AC269" s="1"/>
      <c r="AD269" s="97"/>
      <c r="AE269" s="107"/>
      <c r="AF269" s="47"/>
      <c r="AG269" s="1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</row>
    <row r="270" spans="2:45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47"/>
      <c r="Z270" s="47"/>
      <c r="AA270" s="1"/>
      <c r="AB270" s="1"/>
      <c r="AC270" s="1"/>
      <c r="AD270" s="97"/>
      <c r="AE270" s="107"/>
      <c r="AF270" s="47"/>
      <c r="AG270" s="1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</row>
    <row r="271" spans="2:45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47"/>
      <c r="Z271" s="47"/>
      <c r="AA271" s="1"/>
      <c r="AB271" s="1"/>
      <c r="AC271" s="1"/>
      <c r="AD271" s="97"/>
      <c r="AE271" s="107"/>
      <c r="AF271" s="47"/>
      <c r="AG271" s="1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</row>
    <row r="272" spans="2:45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47"/>
      <c r="Z272" s="47"/>
      <c r="AA272" s="1"/>
      <c r="AB272" s="1"/>
      <c r="AC272" s="1"/>
      <c r="AD272" s="97"/>
      <c r="AE272" s="107"/>
      <c r="AF272" s="47"/>
      <c r="AG272" s="1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</row>
    <row r="273" spans="2:45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47"/>
      <c r="Z273" s="47"/>
      <c r="AA273" s="1"/>
      <c r="AB273" s="1"/>
      <c r="AC273" s="1"/>
      <c r="AD273" s="97"/>
      <c r="AE273" s="107"/>
      <c r="AF273" s="47"/>
      <c r="AG273" s="1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</row>
    <row r="274" spans="2:45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47"/>
      <c r="Z274" s="47"/>
      <c r="AA274" s="1"/>
      <c r="AB274" s="1"/>
      <c r="AC274" s="1"/>
      <c r="AD274" s="97"/>
      <c r="AE274" s="107"/>
      <c r="AF274" s="47"/>
      <c r="AG274" s="1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</row>
    <row r="275" spans="2:45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47"/>
      <c r="Z275" s="47"/>
      <c r="AA275" s="1"/>
      <c r="AB275" s="1"/>
      <c r="AC275" s="1"/>
      <c r="AD275" s="97"/>
      <c r="AE275" s="107"/>
      <c r="AF275" s="47"/>
      <c r="AG275" s="1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</row>
    <row r="276" spans="2:45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47"/>
      <c r="Z276" s="47"/>
      <c r="AA276" s="1"/>
      <c r="AB276" s="1"/>
      <c r="AC276" s="1"/>
      <c r="AD276" s="97"/>
      <c r="AE276" s="107"/>
      <c r="AF276" s="47"/>
      <c r="AG276" s="1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</row>
    <row r="277" spans="2:45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47"/>
      <c r="Z277" s="47"/>
      <c r="AA277" s="1"/>
      <c r="AB277" s="1"/>
      <c r="AC277" s="1"/>
      <c r="AD277" s="97"/>
      <c r="AE277" s="107"/>
      <c r="AF277" s="47"/>
      <c r="AG277" s="1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</row>
    <row r="278" spans="2:45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47"/>
      <c r="Z278" s="47"/>
      <c r="AA278" s="1"/>
      <c r="AB278" s="1"/>
      <c r="AC278" s="1"/>
      <c r="AD278" s="97"/>
      <c r="AE278" s="107"/>
      <c r="AF278" s="47"/>
      <c r="AG278" s="1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</row>
    <row r="279" spans="2:45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47"/>
      <c r="Z279" s="47"/>
      <c r="AA279" s="1"/>
      <c r="AB279" s="1"/>
      <c r="AC279" s="1"/>
      <c r="AD279" s="97"/>
      <c r="AE279" s="107"/>
      <c r="AF279" s="47"/>
      <c r="AG279" s="1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</row>
    <row r="280" spans="2:45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47"/>
      <c r="Z280" s="47"/>
      <c r="AA280" s="1"/>
      <c r="AB280" s="1"/>
      <c r="AC280" s="1"/>
      <c r="AD280" s="97"/>
      <c r="AE280" s="107"/>
      <c r="AF280" s="47"/>
      <c r="AG280" s="1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</row>
    <row r="281" spans="2:45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47"/>
      <c r="Z281" s="47"/>
      <c r="AA281" s="1"/>
      <c r="AB281" s="1"/>
      <c r="AC281" s="1"/>
      <c r="AD281" s="97"/>
      <c r="AE281" s="107"/>
      <c r="AF281" s="47"/>
      <c r="AG281" s="1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</row>
    <row r="282" spans="2:45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47"/>
      <c r="Z282" s="47"/>
      <c r="AA282" s="1"/>
      <c r="AB282" s="1"/>
      <c r="AC282" s="1"/>
      <c r="AD282" s="97"/>
      <c r="AE282" s="107"/>
      <c r="AF282" s="47"/>
      <c r="AG282" s="1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</row>
    <row r="283" spans="2:45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47"/>
      <c r="Z283" s="47"/>
      <c r="AA283" s="1"/>
      <c r="AB283" s="1"/>
      <c r="AC283" s="1"/>
      <c r="AD283" s="97"/>
      <c r="AE283" s="107"/>
      <c r="AF283" s="47"/>
      <c r="AG283" s="1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</row>
    <row r="284" spans="2:45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47"/>
      <c r="Z284" s="47"/>
      <c r="AA284" s="1"/>
      <c r="AB284" s="1"/>
      <c r="AC284" s="1"/>
      <c r="AD284" s="97"/>
      <c r="AE284" s="107"/>
      <c r="AF284" s="47"/>
      <c r="AG284" s="1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</row>
    <row r="285" spans="2:45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47"/>
      <c r="Z285" s="47"/>
      <c r="AA285" s="1"/>
      <c r="AB285" s="1"/>
      <c r="AC285" s="1"/>
      <c r="AD285" s="97"/>
      <c r="AE285" s="107"/>
      <c r="AF285" s="47"/>
      <c r="AG285" s="1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</row>
    <row r="286" spans="2:45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47"/>
      <c r="Z286" s="47"/>
      <c r="AA286" s="1"/>
      <c r="AB286" s="1"/>
      <c r="AC286" s="1"/>
      <c r="AD286" s="97"/>
      <c r="AE286" s="107"/>
      <c r="AF286" s="47"/>
      <c r="AG286" s="1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</row>
    <row r="287" spans="2:45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47"/>
      <c r="Z287" s="47"/>
      <c r="AA287" s="1"/>
      <c r="AB287" s="1"/>
      <c r="AC287" s="1"/>
      <c r="AD287" s="97"/>
      <c r="AE287" s="107"/>
      <c r="AF287" s="47"/>
      <c r="AG287" s="1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</row>
    <row r="288" spans="2:45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47"/>
      <c r="Z288" s="47"/>
      <c r="AA288" s="1"/>
      <c r="AB288" s="1"/>
      <c r="AC288" s="1"/>
      <c r="AD288" s="97"/>
      <c r="AE288" s="107"/>
      <c r="AF288" s="47"/>
      <c r="AG288" s="1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</row>
    <row r="289" spans="2:45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47"/>
      <c r="Z289" s="47"/>
      <c r="AA289" s="1"/>
      <c r="AB289" s="1"/>
      <c r="AC289" s="1"/>
      <c r="AD289" s="97"/>
      <c r="AE289" s="107"/>
      <c r="AF289" s="47"/>
      <c r="AG289" s="1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</row>
    <row r="290" spans="2:45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47"/>
      <c r="Z290" s="47"/>
      <c r="AA290" s="1"/>
      <c r="AB290" s="1"/>
      <c r="AC290" s="1"/>
      <c r="AD290" s="97"/>
      <c r="AE290" s="107"/>
      <c r="AF290" s="47"/>
      <c r="AG290" s="1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</row>
    <row r="291" spans="2:45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47"/>
      <c r="Z291" s="47"/>
      <c r="AA291" s="1"/>
      <c r="AB291" s="1"/>
      <c r="AC291" s="1"/>
      <c r="AD291" s="97"/>
      <c r="AE291" s="107"/>
      <c r="AF291" s="47"/>
      <c r="AG291" s="1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</row>
    <row r="292" spans="2:45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47"/>
      <c r="Z292" s="47"/>
      <c r="AA292" s="1"/>
      <c r="AB292" s="1"/>
      <c r="AC292" s="1"/>
      <c r="AD292" s="97"/>
      <c r="AE292" s="107"/>
      <c r="AF292" s="47"/>
      <c r="AG292" s="1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</row>
    <row r="293" spans="2:45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47"/>
      <c r="Z293" s="47"/>
      <c r="AA293" s="1"/>
      <c r="AB293" s="1"/>
      <c r="AC293" s="1"/>
      <c r="AD293" s="97"/>
      <c r="AE293" s="107"/>
      <c r="AF293" s="47"/>
      <c r="AG293" s="1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</row>
    <row r="294" spans="2:45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47"/>
      <c r="Z294" s="47"/>
      <c r="AA294" s="1"/>
      <c r="AB294" s="1"/>
      <c r="AC294" s="1"/>
      <c r="AD294" s="97"/>
      <c r="AE294" s="107"/>
      <c r="AF294" s="47"/>
      <c r="AG294" s="1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</row>
    <row r="295" spans="2:45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47"/>
      <c r="Z295" s="47"/>
      <c r="AA295" s="1"/>
      <c r="AB295" s="1"/>
      <c r="AC295" s="1"/>
      <c r="AD295" s="97"/>
      <c r="AE295" s="107"/>
      <c r="AF295" s="47"/>
      <c r="AG295" s="1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</row>
    <row r="296" spans="2:45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47"/>
      <c r="Z296" s="47"/>
      <c r="AA296" s="1"/>
      <c r="AB296" s="1"/>
      <c r="AC296" s="1"/>
      <c r="AD296" s="97"/>
      <c r="AE296" s="107"/>
      <c r="AF296" s="47"/>
      <c r="AG296" s="1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</row>
    <row r="297" spans="2:45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47"/>
      <c r="Z297" s="47"/>
      <c r="AA297" s="1"/>
      <c r="AB297" s="1"/>
      <c r="AC297" s="1"/>
      <c r="AD297" s="97"/>
      <c r="AE297" s="107"/>
      <c r="AF297" s="47"/>
      <c r="AG297" s="1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</row>
    <row r="298" spans="2:45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47"/>
      <c r="Z298" s="47"/>
      <c r="AA298" s="1"/>
      <c r="AB298" s="1"/>
      <c r="AC298" s="1"/>
      <c r="AD298" s="97"/>
      <c r="AE298" s="107"/>
      <c r="AF298" s="47"/>
      <c r="AG298" s="1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</row>
    <row r="299" spans="2:45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47"/>
      <c r="Z299" s="47"/>
      <c r="AA299" s="1"/>
      <c r="AB299" s="1"/>
      <c r="AC299" s="1"/>
      <c r="AD299" s="97"/>
      <c r="AE299" s="107"/>
      <c r="AF299" s="47"/>
      <c r="AG299" s="1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</row>
    <row r="300" spans="2:45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47"/>
      <c r="Z300" s="47"/>
      <c r="AA300" s="1"/>
      <c r="AB300" s="1"/>
      <c r="AC300" s="1"/>
      <c r="AD300" s="97"/>
      <c r="AE300" s="107"/>
      <c r="AF300" s="47"/>
      <c r="AG300" s="1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</row>
    <row r="301" spans="2:45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47"/>
      <c r="Z301" s="47"/>
      <c r="AA301" s="1"/>
      <c r="AB301" s="1"/>
      <c r="AC301" s="1"/>
      <c r="AD301" s="97"/>
      <c r="AE301" s="107"/>
      <c r="AF301" s="47"/>
      <c r="AG301" s="1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</row>
    <row r="302" spans="2:45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47"/>
      <c r="Z302" s="47"/>
      <c r="AA302" s="1"/>
      <c r="AB302" s="1"/>
      <c r="AC302" s="1"/>
      <c r="AD302" s="97"/>
      <c r="AE302" s="107"/>
      <c r="AF302" s="47"/>
      <c r="AG302" s="1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</row>
    <row r="303" spans="2:45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47"/>
      <c r="Z303" s="47"/>
      <c r="AA303" s="1"/>
      <c r="AB303" s="1"/>
      <c r="AC303" s="1"/>
      <c r="AD303" s="97"/>
      <c r="AE303" s="107"/>
      <c r="AF303" s="47"/>
      <c r="AG303" s="1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</row>
    <row r="304" spans="2:45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47"/>
      <c r="Z304" s="47"/>
      <c r="AA304" s="1"/>
      <c r="AB304" s="1"/>
      <c r="AC304" s="1"/>
      <c r="AD304" s="97"/>
      <c r="AE304" s="107"/>
      <c r="AF304" s="47"/>
      <c r="AG304" s="1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</row>
    <row r="305" spans="2:45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47"/>
      <c r="Z305" s="47"/>
      <c r="AA305" s="1"/>
      <c r="AB305" s="1"/>
      <c r="AC305" s="1"/>
      <c r="AD305" s="97"/>
      <c r="AE305" s="107"/>
      <c r="AF305" s="47"/>
      <c r="AG305" s="1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</row>
    <row r="306" spans="2:45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47"/>
      <c r="Z306" s="47"/>
      <c r="AA306" s="1"/>
      <c r="AB306" s="1"/>
      <c r="AC306" s="1"/>
      <c r="AD306" s="97"/>
      <c r="AE306" s="107"/>
      <c r="AF306" s="47"/>
      <c r="AG306" s="1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</row>
    <row r="307" spans="2:45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47"/>
      <c r="Z307" s="47"/>
      <c r="AA307" s="1"/>
      <c r="AB307" s="1"/>
      <c r="AC307" s="1"/>
      <c r="AD307" s="97"/>
      <c r="AE307" s="107"/>
      <c r="AF307" s="47"/>
      <c r="AG307" s="1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</row>
    <row r="308" spans="2:45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47"/>
      <c r="Z308" s="47"/>
      <c r="AA308" s="1"/>
      <c r="AB308" s="1"/>
      <c r="AC308" s="1"/>
      <c r="AD308" s="97"/>
      <c r="AE308" s="107"/>
      <c r="AF308" s="47"/>
      <c r="AG308" s="1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</row>
    <row r="309" spans="2:45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47"/>
      <c r="Z309" s="47"/>
      <c r="AA309" s="1"/>
      <c r="AB309" s="1"/>
      <c r="AC309" s="1"/>
      <c r="AD309" s="97"/>
      <c r="AE309" s="107"/>
      <c r="AF309" s="47"/>
      <c r="AG309" s="1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</row>
    <row r="310" spans="2:45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47"/>
      <c r="Z310" s="47"/>
      <c r="AA310" s="1"/>
      <c r="AB310" s="1"/>
      <c r="AC310" s="1"/>
      <c r="AD310" s="97"/>
      <c r="AE310" s="107"/>
      <c r="AF310" s="47"/>
      <c r="AG310" s="1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</row>
    <row r="311" spans="2:45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47"/>
      <c r="Z311" s="47"/>
      <c r="AA311" s="1"/>
      <c r="AB311" s="1"/>
      <c r="AC311" s="1"/>
      <c r="AD311" s="97"/>
      <c r="AE311" s="107"/>
      <c r="AF311" s="47"/>
      <c r="AG311" s="1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</row>
    <row r="312" spans="2:45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47"/>
      <c r="Z312" s="47"/>
      <c r="AA312" s="1"/>
      <c r="AB312" s="1"/>
      <c r="AC312" s="1"/>
      <c r="AD312" s="97"/>
      <c r="AE312" s="107"/>
      <c r="AF312" s="47"/>
      <c r="AG312" s="1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</row>
    <row r="313" spans="2:45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47"/>
      <c r="Z313" s="47"/>
      <c r="AA313" s="1"/>
      <c r="AB313" s="1"/>
      <c r="AC313" s="1"/>
      <c r="AD313" s="97"/>
      <c r="AE313" s="107"/>
      <c r="AF313" s="47"/>
      <c r="AG313" s="1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</row>
    <row r="314" spans="2:45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47"/>
      <c r="Z314" s="47"/>
      <c r="AA314" s="1"/>
      <c r="AB314" s="1"/>
      <c r="AC314" s="1"/>
      <c r="AD314" s="97"/>
      <c r="AE314" s="107"/>
      <c r="AF314" s="47"/>
      <c r="AG314" s="1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</row>
    <row r="315" spans="2:45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47"/>
      <c r="Z315" s="47"/>
      <c r="AA315" s="1"/>
      <c r="AB315" s="1"/>
      <c r="AC315" s="1"/>
      <c r="AD315" s="97"/>
      <c r="AE315" s="107"/>
      <c r="AF315" s="47"/>
      <c r="AG315" s="1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</row>
    <row r="316" spans="2:45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47"/>
      <c r="Z316" s="47"/>
      <c r="AA316" s="1"/>
      <c r="AB316" s="1"/>
      <c r="AC316" s="1"/>
      <c r="AD316" s="97"/>
      <c r="AE316" s="107"/>
      <c r="AF316" s="47"/>
      <c r="AG316" s="1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</row>
    <row r="317" spans="2:45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47"/>
      <c r="Z317" s="47"/>
      <c r="AA317" s="1"/>
      <c r="AB317" s="1"/>
      <c r="AC317" s="1"/>
      <c r="AD317" s="97"/>
      <c r="AE317" s="107"/>
      <c r="AF317" s="47"/>
      <c r="AG317" s="1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</row>
    <row r="318" spans="2:45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47"/>
      <c r="Z318" s="47"/>
      <c r="AA318" s="1"/>
      <c r="AB318" s="1"/>
      <c r="AC318" s="1"/>
      <c r="AD318" s="97"/>
      <c r="AE318" s="107"/>
      <c r="AF318" s="47"/>
      <c r="AG318" s="1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</row>
    <row r="319" spans="2:45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47"/>
      <c r="Z319" s="47"/>
      <c r="AA319" s="1"/>
      <c r="AB319" s="1"/>
      <c r="AC319" s="1"/>
      <c r="AD319" s="97"/>
      <c r="AE319" s="107"/>
      <c r="AF319" s="47"/>
      <c r="AG319" s="1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</row>
    <row r="320" spans="2:45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47"/>
      <c r="Z320" s="47"/>
      <c r="AA320" s="1"/>
      <c r="AB320" s="1"/>
      <c r="AC320" s="1"/>
      <c r="AD320" s="97"/>
      <c r="AE320" s="107"/>
      <c r="AF320" s="47"/>
      <c r="AG320" s="1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</row>
    <row r="321" spans="2:45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47"/>
      <c r="Z321" s="47"/>
      <c r="AA321" s="1"/>
      <c r="AB321" s="1"/>
      <c r="AC321" s="1"/>
      <c r="AD321" s="97"/>
      <c r="AE321" s="107"/>
      <c r="AF321" s="47"/>
      <c r="AG321" s="1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</row>
    <row r="322" spans="2:45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47"/>
      <c r="Z322" s="47"/>
      <c r="AA322" s="1"/>
      <c r="AB322" s="1"/>
      <c r="AC322" s="1"/>
      <c r="AD322" s="97"/>
      <c r="AE322" s="107"/>
      <c r="AF322" s="47"/>
      <c r="AG322" s="1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</row>
    <row r="323" spans="2:45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47"/>
      <c r="Z323" s="47"/>
      <c r="AA323" s="1"/>
      <c r="AB323" s="1"/>
      <c r="AC323" s="1"/>
      <c r="AD323" s="97"/>
      <c r="AE323" s="107"/>
      <c r="AF323" s="47"/>
      <c r="AG323" s="1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</row>
    <row r="324" spans="2:45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47"/>
      <c r="Z324" s="47"/>
      <c r="AA324" s="1"/>
      <c r="AB324" s="1"/>
      <c r="AC324" s="1"/>
      <c r="AD324" s="97"/>
      <c r="AE324" s="107"/>
      <c r="AF324" s="47"/>
      <c r="AG324" s="1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</row>
    <row r="325" spans="2:45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47"/>
      <c r="Z325" s="47"/>
      <c r="AA325" s="1"/>
      <c r="AB325" s="1"/>
      <c r="AC325" s="1"/>
      <c r="AD325" s="97"/>
      <c r="AE325" s="107"/>
      <c r="AF325" s="47"/>
      <c r="AG325" s="1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</row>
    <row r="326" spans="2:45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47"/>
      <c r="Z326" s="47"/>
      <c r="AA326" s="1"/>
      <c r="AB326" s="1"/>
      <c r="AC326" s="1"/>
      <c r="AD326" s="97"/>
      <c r="AE326" s="107"/>
      <c r="AF326" s="47"/>
      <c r="AG326" s="1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</row>
    <row r="327" spans="2:45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47"/>
      <c r="Z327" s="47"/>
      <c r="AA327" s="1"/>
      <c r="AB327" s="1"/>
      <c r="AC327" s="1"/>
      <c r="AD327" s="97"/>
      <c r="AE327" s="107"/>
      <c r="AF327" s="47"/>
      <c r="AG327" s="1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</row>
    <row r="328" spans="2:45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47"/>
      <c r="Z328" s="47"/>
      <c r="AA328" s="1"/>
      <c r="AB328" s="1"/>
      <c r="AC328" s="1"/>
      <c r="AD328" s="97"/>
      <c r="AE328" s="107"/>
      <c r="AF328" s="47"/>
      <c r="AG328" s="1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</row>
    <row r="329" spans="2:45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47"/>
      <c r="Z329" s="47"/>
      <c r="AA329" s="1"/>
      <c r="AB329" s="1"/>
      <c r="AC329" s="1"/>
      <c r="AD329" s="97"/>
      <c r="AE329" s="107"/>
      <c r="AF329" s="47"/>
      <c r="AG329" s="1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</row>
    <row r="330" spans="2:45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47"/>
      <c r="Z330" s="47"/>
      <c r="AA330" s="1"/>
      <c r="AB330" s="1"/>
      <c r="AC330" s="1"/>
      <c r="AD330" s="97"/>
      <c r="AE330" s="107"/>
      <c r="AF330" s="47"/>
      <c r="AG330" s="1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</row>
    <row r="331" spans="2:45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47"/>
      <c r="Z331" s="47"/>
      <c r="AA331" s="1"/>
      <c r="AB331" s="1"/>
      <c r="AC331" s="1"/>
      <c r="AD331" s="97"/>
      <c r="AE331" s="107"/>
      <c r="AF331" s="47"/>
      <c r="AG331" s="1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</row>
    <row r="332" spans="2:45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47"/>
      <c r="Z332" s="47"/>
      <c r="AA332" s="1"/>
      <c r="AB332" s="1"/>
      <c r="AC332" s="1"/>
      <c r="AD332" s="97"/>
      <c r="AE332" s="107"/>
      <c r="AF332" s="47"/>
      <c r="AG332" s="1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</row>
    <row r="333" spans="2:45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47"/>
      <c r="Z333" s="47"/>
      <c r="AA333" s="1"/>
      <c r="AB333" s="1"/>
      <c r="AC333" s="1"/>
      <c r="AD333" s="97"/>
      <c r="AE333" s="107"/>
      <c r="AF333" s="47"/>
      <c r="AG333" s="1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</row>
    <row r="334" spans="2:45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47"/>
      <c r="Z334" s="47"/>
      <c r="AA334" s="1"/>
      <c r="AB334" s="1"/>
      <c r="AC334" s="1"/>
      <c r="AD334" s="97"/>
      <c r="AE334" s="107"/>
      <c r="AF334" s="47"/>
      <c r="AG334" s="1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</row>
    <row r="335" spans="2:45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47"/>
      <c r="Z335" s="47"/>
      <c r="AA335" s="1"/>
      <c r="AB335" s="1"/>
      <c r="AC335" s="1"/>
      <c r="AD335" s="97"/>
      <c r="AE335" s="107"/>
      <c r="AF335" s="47"/>
      <c r="AG335" s="1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</row>
    <row r="336" spans="2:45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47"/>
      <c r="Z336" s="47"/>
      <c r="AA336" s="1"/>
      <c r="AB336" s="1"/>
      <c r="AC336" s="1"/>
      <c r="AD336" s="97"/>
      <c r="AE336" s="107"/>
      <c r="AF336" s="47"/>
      <c r="AG336" s="1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</row>
    <row r="337" spans="2:45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47"/>
      <c r="Z337" s="47"/>
      <c r="AA337" s="1"/>
      <c r="AB337" s="1"/>
      <c r="AC337" s="1"/>
      <c r="AD337" s="97"/>
      <c r="AE337" s="107"/>
      <c r="AF337" s="47"/>
      <c r="AG337" s="1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</row>
    <row r="338" spans="2:45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47"/>
      <c r="Z338" s="47"/>
      <c r="AA338" s="1"/>
      <c r="AB338" s="1"/>
      <c r="AC338" s="1"/>
      <c r="AD338" s="97"/>
      <c r="AE338" s="107"/>
      <c r="AF338" s="47"/>
      <c r="AG338" s="1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</row>
    <row r="339" spans="2:45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47"/>
      <c r="Z339" s="47"/>
      <c r="AA339" s="1"/>
      <c r="AB339" s="1"/>
      <c r="AC339" s="1"/>
      <c r="AD339" s="97"/>
      <c r="AE339" s="107"/>
      <c r="AF339" s="47"/>
      <c r="AG339" s="1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</row>
    <row r="340" spans="2:45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47"/>
      <c r="Z340" s="47"/>
      <c r="AA340" s="1"/>
      <c r="AB340" s="1"/>
      <c r="AC340" s="1"/>
      <c r="AD340" s="97"/>
      <c r="AE340" s="107"/>
      <c r="AF340" s="47"/>
      <c r="AG340" s="1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</row>
    <row r="341" spans="2:45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47"/>
      <c r="Z341" s="47"/>
      <c r="AA341" s="1"/>
      <c r="AB341" s="1"/>
      <c r="AC341" s="1"/>
      <c r="AD341" s="97"/>
      <c r="AE341" s="107"/>
      <c r="AF341" s="47"/>
      <c r="AG341" s="1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</row>
    <row r="342" spans="2:45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47"/>
      <c r="Z342" s="47"/>
      <c r="AA342" s="1"/>
      <c r="AB342" s="1"/>
      <c r="AC342" s="1"/>
      <c r="AD342" s="97"/>
      <c r="AE342" s="107"/>
      <c r="AF342" s="47"/>
      <c r="AG342" s="1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</row>
    <row r="343" spans="2:45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47"/>
      <c r="Z343" s="47"/>
      <c r="AA343" s="1"/>
      <c r="AB343" s="1"/>
      <c r="AC343" s="1"/>
      <c r="AD343" s="97"/>
      <c r="AE343" s="107"/>
      <c r="AF343" s="47"/>
      <c r="AG343" s="1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</row>
    <row r="344" spans="2:45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47"/>
      <c r="Z344" s="47"/>
      <c r="AA344" s="1"/>
      <c r="AB344" s="1"/>
      <c r="AC344" s="1"/>
      <c r="AD344" s="97"/>
      <c r="AE344" s="107"/>
      <c r="AF344" s="47"/>
      <c r="AG344" s="1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</row>
    <row r="345" spans="2:45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47"/>
      <c r="Z345" s="47"/>
      <c r="AA345" s="1"/>
      <c r="AB345" s="1"/>
      <c r="AC345" s="1"/>
      <c r="AD345" s="97"/>
      <c r="AE345" s="107"/>
      <c r="AF345" s="47"/>
      <c r="AG345" s="1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</row>
    <row r="346" spans="2:45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47"/>
      <c r="Z346" s="47"/>
      <c r="AA346" s="1"/>
      <c r="AB346" s="1"/>
      <c r="AC346" s="1"/>
      <c r="AD346" s="97"/>
      <c r="AE346" s="107"/>
      <c r="AF346" s="47"/>
      <c r="AG346" s="1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</row>
    <row r="347" spans="2:45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47"/>
      <c r="Z347" s="47"/>
      <c r="AA347" s="1"/>
      <c r="AB347" s="1"/>
      <c r="AC347" s="1"/>
      <c r="AD347" s="97"/>
      <c r="AE347" s="107"/>
      <c r="AF347" s="47"/>
      <c r="AG347" s="1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</row>
    <row r="348" spans="2:45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47"/>
      <c r="Z348" s="47"/>
      <c r="AA348" s="1"/>
      <c r="AB348" s="1"/>
      <c r="AC348" s="1"/>
      <c r="AD348" s="97"/>
      <c r="AE348" s="107"/>
      <c r="AF348" s="47"/>
      <c r="AG348" s="1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</row>
    <row r="349" spans="2:45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47"/>
      <c r="Z349" s="47"/>
      <c r="AA349" s="1"/>
      <c r="AB349" s="1"/>
      <c r="AC349" s="1"/>
      <c r="AD349" s="97"/>
      <c r="AE349" s="107"/>
      <c r="AF349" s="47"/>
      <c r="AG349" s="1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</row>
    <row r="350" spans="2:45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47"/>
      <c r="Z350" s="47"/>
      <c r="AA350" s="1"/>
      <c r="AB350" s="1"/>
      <c r="AC350" s="1"/>
      <c r="AD350" s="97"/>
      <c r="AE350" s="107"/>
      <c r="AF350" s="47"/>
      <c r="AG350" s="1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</row>
    <row r="351" spans="2:45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47"/>
      <c r="Z351" s="47"/>
      <c r="AA351" s="1"/>
      <c r="AB351" s="1"/>
      <c r="AC351" s="1"/>
      <c r="AD351" s="97"/>
      <c r="AE351" s="107"/>
      <c r="AF351" s="47"/>
      <c r="AG351" s="1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</row>
    <row r="352" spans="2:45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47"/>
      <c r="Z352" s="47"/>
      <c r="AA352" s="1"/>
      <c r="AB352" s="1"/>
      <c r="AC352" s="1"/>
      <c r="AD352" s="97"/>
      <c r="AE352" s="107"/>
      <c r="AF352" s="47"/>
      <c r="AG352" s="1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</row>
    <row r="353" spans="2:45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47"/>
      <c r="Z353" s="47"/>
      <c r="AA353" s="1"/>
      <c r="AB353" s="1"/>
      <c r="AC353" s="1"/>
      <c r="AD353" s="97"/>
      <c r="AE353" s="107"/>
      <c r="AF353" s="47"/>
      <c r="AG353" s="1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</row>
    <row r="354" spans="2:45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47"/>
      <c r="Z354" s="47"/>
      <c r="AA354" s="1"/>
      <c r="AB354" s="1"/>
      <c r="AC354" s="1"/>
      <c r="AD354" s="97"/>
      <c r="AE354" s="107"/>
      <c r="AF354" s="47"/>
      <c r="AG354" s="1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</row>
    <row r="355" spans="2:45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47"/>
      <c r="Z355" s="47"/>
      <c r="AA355" s="1"/>
      <c r="AB355" s="1"/>
      <c r="AC355" s="1"/>
      <c r="AD355" s="97"/>
      <c r="AE355" s="107"/>
      <c r="AF355" s="47"/>
      <c r="AG355" s="1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</row>
    <row r="356" spans="2:45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47"/>
      <c r="Z356" s="47"/>
      <c r="AA356" s="1"/>
      <c r="AB356" s="1"/>
      <c r="AC356" s="1"/>
      <c r="AD356" s="97"/>
      <c r="AE356" s="107"/>
      <c r="AF356" s="47"/>
      <c r="AG356" s="1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</row>
    <row r="357" spans="2:45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47"/>
      <c r="Z357" s="47"/>
      <c r="AA357" s="1"/>
      <c r="AB357" s="1"/>
      <c r="AC357" s="1"/>
      <c r="AD357" s="97"/>
      <c r="AE357" s="107"/>
      <c r="AF357" s="47"/>
      <c r="AG357" s="1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</row>
    <row r="358" spans="2:45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47"/>
      <c r="Z358" s="47"/>
      <c r="AA358" s="1"/>
      <c r="AB358" s="1"/>
      <c r="AC358" s="1"/>
      <c r="AD358" s="97"/>
      <c r="AE358" s="107"/>
      <c r="AF358" s="47"/>
      <c r="AG358" s="1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</row>
    <row r="359" spans="2:45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47"/>
      <c r="Z359" s="47"/>
      <c r="AA359" s="1"/>
      <c r="AB359" s="1"/>
      <c r="AC359" s="1"/>
      <c r="AD359" s="97"/>
      <c r="AE359" s="107"/>
      <c r="AF359" s="47"/>
      <c r="AG359" s="1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</row>
    <row r="360" spans="2:45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47"/>
      <c r="Z360" s="47"/>
      <c r="AA360" s="1"/>
      <c r="AB360" s="1"/>
      <c r="AC360" s="1"/>
      <c r="AD360" s="97"/>
      <c r="AE360" s="107"/>
      <c r="AF360" s="47"/>
      <c r="AG360" s="1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</row>
    <row r="361" spans="2:45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47"/>
      <c r="Z361" s="47"/>
      <c r="AA361" s="1"/>
      <c r="AB361" s="1"/>
      <c r="AC361" s="1"/>
      <c r="AD361" s="97"/>
      <c r="AE361" s="107"/>
      <c r="AF361" s="47"/>
      <c r="AG361" s="1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</row>
    <row r="362" spans="2:45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47"/>
      <c r="Z362" s="47"/>
      <c r="AA362" s="1"/>
      <c r="AB362" s="1"/>
      <c r="AC362" s="1"/>
      <c r="AD362" s="97"/>
      <c r="AE362" s="107"/>
      <c r="AF362" s="47"/>
      <c r="AG362" s="1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</row>
    <row r="363" spans="2:45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47"/>
      <c r="Z363" s="47"/>
      <c r="AA363" s="1"/>
      <c r="AB363" s="1"/>
      <c r="AC363" s="1"/>
      <c r="AD363" s="97"/>
      <c r="AE363" s="107"/>
      <c r="AF363" s="47"/>
      <c r="AG363" s="1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</row>
    <row r="364" spans="2:45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47"/>
      <c r="Z364" s="47"/>
      <c r="AA364" s="1"/>
      <c r="AB364" s="1"/>
      <c r="AC364" s="1"/>
      <c r="AD364" s="97"/>
      <c r="AE364" s="107"/>
      <c r="AF364" s="47"/>
      <c r="AG364" s="1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</row>
    <row r="365" spans="2:45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47"/>
      <c r="Z365" s="47"/>
      <c r="AA365" s="1"/>
      <c r="AB365" s="1"/>
      <c r="AC365" s="1"/>
      <c r="AD365" s="97"/>
      <c r="AE365" s="107"/>
      <c r="AF365" s="47"/>
      <c r="AG365" s="1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</row>
    <row r="366" spans="2:45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47"/>
      <c r="Z366" s="47"/>
      <c r="AA366" s="1"/>
      <c r="AB366" s="1"/>
      <c r="AC366" s="1"/>
      <c r="AD366" s="97"/>
      <c r="AE366" s="107"/>
      <c r="AF366" s="47"/>
      <c r="AG366" s="1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</row>
    <row r="367" spans="2:45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47"/>
      <c r="Z367" s="47"/>
      <c r="AA367" s="1"/>
      <c r="AB367" s="1"/>
      <c r="AC367" s="1"/>
      <c r="AD367" s="97"/>
      <c r="AE367" s="107"/>
      <c r="AF367" s="47"/>
      <c r="AG367" s="1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</row>
    <row r="368" spans="2:45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47"/>
      <c r="Z368" s="47"/>
      <c r="AA368" s="1"/>
      <c r="AB368" s="1"/>
      <c r="AC368" s="1"/>
      <c r="AD368" s="97"/>
      <c r="AE368" s="107"/>
      <c r="AF368" s="47"/>
      <c r="AG368" s="1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</row>
    <row r="369" spans="2:45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47"/>
      <c r="Z369" s="47"/>
      <c r="AA369" s="1"/>
      <c r="AB369" s="1"/>
      <c r="AC369" s="1"/>
      <c r="AD369" s="97"/>
      <c r="AE369" s="107"/>
      <c r="AF369" s="47"/>
      <c r="AG369" s="1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</row>
    <row r="370" spans="2:45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47"/>
      <c r="Z370" s="47"/>
      <c r="AA370" s="1"/>
      <c r="AB370" s="1"/>
      <c r="AC370" s="1"/>
      <c r="AD370" s="97"/>
      <c r="AE370" s="107"/>
      <c r="AF370" s="47"/>
      <c r="AG370" s="1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</row>
    <row r="371" spans="2:45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47"/>
      <c r="Z371" s="47"/>
      <c r="AA371" s="1"/>
      <c r="AB371" s="1"/>
      <c r="AC371" s="1"/>
      <c r="AD371" s="97"/>
      <c r="AE371" s="107"/>
      <c r="AF371" s="47"/>
      <c r="AG371" s="1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</row>
    <row r="372" spans="2:45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47"/>
      <c r="Z372" s="47"/>
      <c r="AA372" s="1"/>
      <c r="AB372" s="1"/>
      <c r="AC372" s="1"/>
      <c r="AD372" s="97"/>
      <c r="AE372" s="107"/>
      <c r="AF372" s="47"/>
      <c r="AG372" s="1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</row>
    <row r="373" spans="2:45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47"/>
      <c r="Z373" s="47"/>
      <c r="AA373" s="1"/>
      <c r="AB373" s="1"/>
      <c r="AC373" s="1"/>
      <c r="AD373" s="97"/>
      <c r="AE373" s="107"/>
      <c r="AF373" s="47"/>
      <c r="AG373" s="1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</row>
    <row r="374" spans="2:45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47"/>
      <c r="Z374" s="47"/>
      <c r="AA374" s="1"/>
      <c r="AB374" s="1"/>
      <c r="AC374" s="1"/>
      <c r="AD374" s="97"/>
      <c r="AE374" s="107"/>
      <c r="AF374" s="47"/>
      <c r="AG374" s="1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</row>
    <row r="375" spans="2:45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47"/>
      <c r="Z375" s="47"/>
      <c r="AA375" s="1"/>
      <c r="AB375" s="1"/>
      <c r="AC375" s="1"/>
      <c r="AD375" s="97"/>
      <c r="AE375" s="107"/>
      <c r="AF375" s="47"/>
      <c r="AG375" s="1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</row>
    <row r="376" spans="2:45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47"/>
      <c r="Z376" s="47"/>
      <c r="AA376" s="1"/>
      <c r="AB376" s="1"/>
      <c r="AC376" s="1"/>
      <c r="AD376" s="97"/>
      <c r="AE376" s="107"/>
      <c r="AF376" s="47"/>
      <c r="AG376" s="1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</row>
    <row r="377" spans="2:45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47"/>
      <c r="Z377" s="47"/>
      <c r="AA377" s="1"/>
      <c r="AB377" s="1"/>
      <c r="AC377" s="1"/>
      <c r="AD377" s="97"/>
      <c r="AE377" s="107"/>
      <c r="AF377" s="47"/>
      <c r="AG377" s="1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</row>
    <row r="378" spans="2:45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47"/>
      <c r="Z378" s="47"/>
      <c r="AA378" s="1"/>
      <c r="AB378" s="1"/>
      <c r="AC378" s="1"/>
      <c r="AD378" s="97"/>
      <c r="AE378" s="107"/>
      <c r="AF378" s="47"/>
      <c r="AG378" s="1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</row>
    <row r="379" spans="2:45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47"/>
      <c r="Z379" s="47"/>
      <c r="AA379" s="1"/>
      <c r="AB379" s="1"/>
      <c r="AC379" s="1"/>
      <c r="AD379" s="97"/>
      <c r="AE379" s="107"/>
      <c r="AF379" s="47"/>
      <c r="AG379" s="1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</row>
    <row r="380" spans="2:45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47"/>
      <c r="Z380" s="47"/>
      <c r="AA380" s="1"/>
      <c r="AB380" s="1"/>
      <c r="AC380" s="1"/>
      <c r="AD380" s="97"/>
      <c r="AE380" s="107"/>
      <c r="AF380" s="47"/>
      <c r="AG380" s="1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</row>
    <row r="381" spans="2:45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47"/>
      <c r="Z381" s="47"/>
      <c r="AA381" s="1"/>
      <c r="AB381" s="1"/>
      <c r="AC381" s="1"/>
      <c r="AD381" s="97"/>
      <c r="AE381" s="107"/>
      <c r="AF381" s="47"/>
      <c r="AG381" s="1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</row>
    <row r="382" spans="2:45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47"/>
      <c r="Z382" s="47"/>
      <c r="AA382" s="1"/>
      <c r="AB382" s="1"/>
      <c r="AC382" s="1"/>
      <c r="AD382" s="97"/>
      <c r="AE382" s="107"/>
      <c r="AF382" s="47"/>
      <c r="AG382" s="1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</row>
    <row r="383" spans="2:45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47"/>
      <c r="Z383" s="47"/>
      <c r="AA383" s="1"/>
      <c r="AB383" s="1"/>
      <c r="AC383" s="1"/>
      <c r="AD383" s="97"/>
      <c r="AE383" s="107"/>
      <c r="AF383" s="47"/>
      <c r="AG383" s="1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</row>
    <row r="384" spans="2:45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47"/>
      <c r="Z384" s="47"/>
      <c r="AA384" s="1"/>
      <c r="AB384" s="1"/>
      <c r="AC384" s="1"/>
      <c r="AD384" s="97"/>
      <c r="AE384" s="107"/>
      <c r="AF384" s="47"/>
      <c r="AG384" s="1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</row>
    <row r="385" spans="2:45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47"/>
      <c r="Z385" s="47"/>
      <c r="AA385" s="1"/>
      <c r="AB385" s="1"/>
      <c r="AC385" s="1"/>
      <c r="AD385" s="97"/>
      <c r="AE385" s="107"/>
      <c r="AF385" s="47"/>
      <c r="AG385" s="1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</row>
    <row r="386" spans="2:45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47"/>
      <c r="Z386" s="47"/>
      <c r="AA386" s="1"/>
      <c r="AB386" s="1"/>
      <c r="AC386" s="1"/>
      <c r="AD386" s="97"/>
      <c r="AE386" s="107"/>
      <c r="AF386" s="47"/>
      <c r="AG386" s="1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</row>
    <row r="387" spans="2:45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47"/>
      <c r="Z387" s="47"/>
      <c r="AA387" s="1"/>
      <c r="AB387" s="1"/>
      <c r="AC387" s="1"/>
      <c r="AD387" s="97"/>
      <c r="AE387" s="107"/>
      <c r="AF387" s="47"/>
      <c r="AG387" s="1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</row>
    <row r="388" spans="2:45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47"/>
      <c r="Z388" s="47"/>
      <c r="AA388" s="1"/>
      <c r="AB388" s="1"/>
      <c r="AC388" s="1"/>
      <c r="AD388" s="97"/>
      <c r="AE388" s="107"/>
      <c r="AF388" s="47"/>
      <c r="AG388" s="1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</row>
    <row r="389" spans="2:45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47"/>
      <c r="Z389" s="47"/>
      <c r="AA389" s="1"/>
      <c r="AB389" s="1"/>
      <c r="AC389" s="1"/>
      <c r="AD389" s="97"/>
      <c r="AE389" s="107"/>
      <c r="AF389" s="47"/>
      <c r="AG389" s="1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</row>
    <row r="390" spans="2:45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47"/>
      <c r="Z390" s="47"/>
      <c r="AA390" s="1"/>
      <c r="AB390" s="1"/>
      <c r="AC390" s="1"/>
      <c r="AD390" s="97"/>
      <c r="AE390" s="107"/>
      <c r="AF390" s="47"/>
      <c r="AG390" s="1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</row>
    <row r="391" spans="2:45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47"/>
      <c r="Z391" s="47"/>
      <c r="AA391" s="1"/>
      <c r="AB391" s="1"/>
      <c r="AC391" s="1"/>
      <c r="AD391" s="97"/>
      <c r="AE391" s="107"/>
      <c r="AF391" s="47"/>
      <c r="AG391" s="1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</row>
    <row r="392" spans="2:45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47"/>
      <c r="Z392" s="47"/>
      <c r="AA392" s="1"/>
      <c r="AB392" s="1"/>
      <c r="AC392" s="1"/>
      <c r="AD392" s="97"/>
      <c r="AE392" s="107"/>
      <c r="AF392" s="47"/>
      <c r="AG392" s="1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</row>
    <row r="393" spans="2:45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47"/>
      <c r="Z393" s="47"/>
      <c r="AA393" s="1"/>
      <c r="AB393" s="1"/>
      <c r="AC393" s="1"/>
      <c r="AD393" s="97"/>
      <c r="AE393" s="107"/>
      <c r="AF393" s="47"/>
      <c r="AG393" s="1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</row>
    <row r="394" spans="2:45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47"/>
      <c r="Z394" s="47"/>
      <c r="AA394" s="1"/>
      <c r="AB394" s="1"/>
      <c r="AC394" s="1"/>
      <c r="AD394" s="97"/>
      <c r="AE394" s="107"/>
      <c r="AF394" s="47"/>
      <c r="AG394" s="1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</row>
    <row r="395" spans="2:45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47"/>
      <c r="Z395" s="47"/>
      <c r="AA395" s="1"/>
      <c r="AB395" s="1"/>
      <c r="AC395" s="1"/>
      <c r="AD395" s="97"/>
      <c r="AE395" s="107"/>
      <c r="AF395" s="47"/>
      <c r="AG395" s="1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</row>
    <row r="396" spans="2:45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47"/>
      <c r="Z396" s="47"/>
      <c r="AA396" s="1"/>
      <c r="AB396" s="1"/>
      <c r="AC396" s="1"/>
      <c r="AD396" s="97"/>
      <c r="AE396" s="107"/>
      <c r="AF396" s="47"/>
      <c r="AG396" s="1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</row>
    <row r="397" spans="2:45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47"/>
      <c r="Z397" s="47"/>
      <c r="AA397" s="1"/>
      <c r="AB397" s="1"/>
      <c r="AC397" s="1"/>
      <c r="AD397" s="97"/>
      <c r="AE397" s="107"/>
      <c r="AF397" s="47"/>
      <c r="AG397" s="1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</row>
    <row r="398" spans="2:45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47"/>
      <c r="Z398" s="47"/>
      <c r="AA398" s="1"/>
      <c r="AB398" s="1"/>
      <c r="AC398" s="1"/>
      <c r="AD398" s="97"/>
      <c r="AE398" s="107"/>
      <c r="AF398" s="47"/>
      <c r="AG398" s="1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</row>
    <row r="399" spans="2:45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47"/>
      <c r="Z399" s="47"/>
      <c r="AA399" s="1"/>
      <c r="AB399" s="1"/>
      <c r="AC399" s="1"/>
      <c r="AD399" s="97"/>
      <c r="AE399" s="107"/>
      <c r="AF399" s="47"/>
      <c r="AG399" s="1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</row>
    <row r="400" spans="2:45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47"/>
      <c r="Z400" s="47"/>
      <c r="AA400" s="1"/>
      <c r="AB400" s="1"/>
      <c r="AC400" s="1"/>
      <c r="AD400" s="97"/>
      <c r="AE400" s="107"/>
      <c r="AF400" s="47"/>
      <c r="AG400" s="1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</row>
    <row r="401" spans="2:45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47"/>
      <c r="Z401" s="47"/>
      <c r="AA401" s="1"/>
      <c r="AB401" s="1"/>
      <c r="AC401" s="1"/>
      <c r="AD401" s="97"/>
      <c r="AE401" s="107"/>
      <c r="AF401" s="47"/>
      <c r="AG401" s="1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</row>
    <row r="402" spans="2:45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47"/>
      <c r="Z402" s="47"/>
      <c r="AA402" s="1"/>
      <c r="AB402" s="1"/>
      <c r="AC402" s="1"/>
      <c r="AD402" s="97"/>
      <c r="AE402" s="107"/>
      <c r="AF402" s="47"/>
      <c r="AG402" s="1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</row>
    <row r="403" spans="2:45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47"/>
      <c r="Z403" s="47"/>
      <c r="AA403" s="1"/>
      <c r="AB403" s="1"/>
      <c r="AC403" s="1"/>
      <c r="AD403" s="97"/>
      <c r="AE403" s="107"/>
      <c r="AF403" s="47"/>
      <c r="AG403" s="1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</row>
    <row r="404" spans="2:45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47"/>
      <c r="Z404" s="47"/>
      <c r="AA404" s="1"/>
      <c r="AB404" s="1"/>
      <c r="AC404" s="1"/>
      <c r="AD404" s="97"/>
      <c r="AE404" s="107"/>
      <c r="AF404" s="47"/>
      <c r="AG404" s="1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</row>
    <row r="405" spans="2:45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47"/>
      <c r="Z405" s="47"/>
      <c r="AA405" s="1"/>
      <c r="AB405" s="1"/>
      <c r="AC405" s="1"/>
      <c r="AD405" s="97"/>
      <c r="AE405" s="107"/>
      <c r="AF405" s="47"/>
      <c r="AG405" s="1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</row>
    <row r="406" spans="2:45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47"/>
      <c r="Z406" s="47"/>
      <c r="AA406" s="1"/>
      <c r="AB406" s="1"/>
      <c r="AC406" s="1"/>
      <c r="AD406" s="97"/>
      <c r="AE406" s="107"/>
      <c r="AF406" s="47"/>
      <c r="AG406" s="1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</row>
    <row r="407" spans="2:45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47"/>
      <c r="Z407" s="47"/>
      <c r="AA407" s="1"/>
      <c r="AB407" s="1"/>
      <c r="AC407" s="1"/>
      <c r="AD407" s="97"/>
      <c r="AE407" s="107"/>
      <c r="AF407" s="47"/>
      <c r="AG407" s="1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</row>
    <row r="408" spans="2:45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47"/>
      <c r="Z408" s="47"/>
      <c r="AA408" s="1"/>
      <c r="AB408" s="1"/>
      <c r="AC408" s="1"/>
      <c r="AD408" s="97"/>
      <c r="AE408" s="107"/>
      <c r="AF408" s="47"/>
      <c r="AG408" s="1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</row>
    <row r="409" spans="2:45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47"/>
      <c r="Z409" s="47"/>
      <c r="AA409" s="1"/>
      <c r="AB409" s="1"/>
      <c r="AC409" s="1"/>
      <c r="AD409" s="97"/>
      <c r="AE409" s="107"/>
      <c r="AF409" s="47"/>
      <c r="AG409" s="1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</row>
    <row r="410" spans="2:45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47"/>
      <c r="Z410" s="47"/>
      <c r="AA410" s="1"/>
      <c r="AB410" s="1"/>
      <c r="AC410" s="1"/>
      <c r="AD410" s="97"/>
      <c r="AE410" s="107"/>
      <c r="AF410" s="47"/>
      <c r="AG410" s="1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</row>
    <row r="411" spans="2:45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47"/>
      <c r="Z411" s="47"/>
      <c r="AA411" s="1"/>
      <c r="AB411" s="1"/>
      <c r="AC411" s="1"/>
      <c r="AD411" s="97"/>
      <c r="AE411" s="107"/>
      <c r="AF411" s="47"/>
      <c r="AG411" s="1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</row>
    <row r="412" spans="2:45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47"/>
      <c r="Z412" s="47"/>
      <c r="AA412" s="1"/>
      <c r="AB412" s="1"/>
      <c r="AC412" s="1"/>
      <c r="AD412" s="97"/>
      <c r="AE412" s="107"/>
      <c r="AF412" s="47"/>
      <c r="AG412" s="1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</row>
    <row r="413" spans="2:45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47"/>
      <c r="Z413" s="47"/>
      <c r="AA413" s="1"/>
      <c r="AB413" s="1"/>
      <c r="AC413" s="1"/>
      <c r="AD413" s="97"/>
      <c r="AE413" s="107"/>
      <c r="AF413" s="47"/>
      <c r="AG413" s="1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</row>
    <row r="414" spans="2:45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47"/>
      <c r="Z414" s="47"/>
      <c r="AA414" s="1"/>
      <c r="AB414" s="1"/>
      <c r="AC414" s="1"/>
      <c r="AD414" s="97"/>
      <c r="AE414" s="107"/>
      <c r="AF414" s="47"/>
      <c r="AG414" s="1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</row>
    <row r="415" spans="2:45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47"/>
      <c r="Z415" s="47"/>
      <c r="AA415" s="1"/>
      <c r="AB415" s="1"/>
      <c r="AC415" s="1"/>
      <c r="AD415" s="97"/>
      <c r="AE415" s="107"/>
      <c r="AF415" s="47"/>
      <c r="AG415" s="1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</row>
    <row r="416" spans="2:45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47"/>
      <c r="Z416" s="47"/>
      <c r="AA416" s="1"/>
      <c r="AB416" s="1"/>
      <c r="AC416" s="1"/>
      <c r="AD416" s="97"/>
      <c r="AE416" s="107"/>
      <c r="AF416" s="47"/>
      <c r="AG416" s="1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</row>
    <row r="417" spans="2:45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47"/>
      <c r="Z417" s="47"/>
      <c r="AA417" s="1"/>
      <c r="AB417" s="1"/>
      <c r="AC417" s="1"/>
      <c r="AD417" s="97"/>
      <c r="AE417" s="107"/>
      <c r="AF417" s="47"/>
      <c r="AG417" s="1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</row>
    <row r="418" spans="2:45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47"/>
      <c r="Z418" s="47"/>
      <c r="AA418" s="1"/>
      <c r="AB418" s="1"/>
      <c r="AC418" s="1"/>
      <c r="AD418" s="97"/>
      <c r="AE418" s="107"/>
      <c r="AF418" s="47"/>
      <c r="AG418" s="1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</row>
    <row r="419" spans="2:45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47"/>
      <c r="Z419" s="47"/>
      <c r="AA419" s="1"/>
      <c r="AB419" s="1"/>
      <c r="AC419" s="1"/>
      <c r="AD419" s="97"/>
      <c r="AE419" s="107"/>
      <c r="AF419" s="47"/>
      <c r="AG419" s="1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</row>
    <row r="420" spans="2:45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47"/>
      <c r="Z420" s="47"/>
      <c r="AA420" s="1"/>
      <c r="AB420" s="1"/>
      <c r="AC420" s="1"/>
      <c r="AD420" s="97"/>
      <c r="AE420" s="107"/>
      <c r="AF420" s="47"/>
      <c r="AG420" s="1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</row>
    <row r="421" spans="2:45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47"/>
      <c r="Z421" s="47"/>
      <c r="AA421" s="1"/>
      <c r="AB421" s="1"/>
      <c r="AC421" s="1"/>
      <c r="AD421" s="97"/>
      <c r="AE421" s="107"/>
      <c r="AF421" s="47"/>
      <c r="AG421" s="1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</row>
    <row r="422" spans="2:45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47"/>
      <c r="Z422" s="47"/>
      <c r="AA422" s="1"/>
      <c r="AB422" s="1"/>
      <c r="AC422" s="1"/>
      <c r="AD422" s="97"/>
      <c r="AE422" s="107"/>
      <c r="AF422" s="47"/>
      <c r="AG422" s="1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</row>
    <row r="423" spans="2:45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47"/>
      <c r="Z423" s="47"/>
      <c r="AA423" s="1"/>
      <c r="AB423" s="1"/>
      <c r="AC423" s="1"/>
      <c r="AD423" s="97"/>
      <c r="AE423" s="107"/>
      <c r="AF423" s="47"/>
      <c r="AG423" s="1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</row>
    <row r="424" spans="2:45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47"/>
      <c r="Z424" s="47"/>
      <c r="AA424" s="1"/>
      <c r="AB424" s="1"/>
      <c r="AC424" s="1"/>
      <c r="AD424" s="97"/>
      <c r="AE424" s="107"/>
      <c r="AF424" s="47"/>
      <c r="AG424" s="1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</row>
    <row r="425" spans="2:45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47"/>
      <c r="Z425" s="47"/>
      <c r="AA425" s="1"/>
      <c r="AB425" s="1"/>
      <c r="AC425" s="1"/>
      <c r="AD425" s="97"/>
      <c r="AE425" s="107"/>
      <c r="AF425" s="47"/>
      <c r="AG425" s="1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</row>
    <row r="426" spans="2:45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47"/>
      <c r="Z426" s="47"/>
      <c r="AA426" s="1"/>
      <c r="AB426" s="1"/>
      <c r="AC426" s="1"/>
      <c r="AD426" s="97"/>
      <c r="AE426" s="107"/>
      <c r="AF426" s="47"/>
      <c r="AG426" s="1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</row>
    <row r="427" spans="2:45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47"/>
      <c r="Z427" s="47"/>
      <c r="AA427" s="1"/>
      <c r="AB427" s="1"/>
      <c r="AC427" s="1"/>
      <c r="AD427" s="97"/>
      <c r="AE427" s="107"/>
      <c r="AF427" s="47"/>
      <c r="AG427" s="1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</row>
    <row r="428" spans="2:45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47"/>
      <c r="Z428" s="47"/>
      <c r="AA428" s="1"/>
      <c r="AB428" s="1"/>
      <c r="AC428" s="1"/>
      <c r="AD428" s="97"/>
      <c r="AE428" s="107"/>
      <c r="AF428" s="47"/>
      <c r="AG428" s="1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</row>
    <row r="429" spans="2:45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47"/>
      <c r="Z429" s="47"/>
      <c r="AA429" s="1"/>
      <c r="AB429" s="1"/>
      <c r="AC429" s="1"/>
      <c r="AD429" s="97"/>
      <c r="AE429" s="107"/>
      <c r="AF429" s="47"/>
      <c r="AG429" s="1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</row>
    <row r="430" spans="2:45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47"/>
      <c r="Z430" s="47"/>
      <c r="AA430" s="1"/>
      <c r="AB430" s="1"/>
      <c r="AC430" s="1"/>
      <c r="AD430" s="97"/>
      <c r="AE430" s="107"/>
      <c r="AF430" s="47"/>
      <c r="AG430" s="1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</row>
    <row r="431" spans="2:45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47"/>
      <c r="Z431" s="47"/>
      <c r="AA431" s="1"/>
      <c r="AB431" s="1"/>
      <c r="AC431" s="1"/>
      <c r="AD431" s="97"/>
      <c r="AE431" s="107"/>
      <c r="AF431" s="47"/>
      <c r="AG431" s="1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</row>
    <row r="432" spans="2:45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47"/>
      <c r="Z432" s="47"/>
      <c r="AA432" s="1"/>
      <c r="AB432" s="1"/>
      <c r="AC432" s="1"/>
      <c r="AD432" s="97"/>
      <c r="AE432" s="107"/>
      <c r="AF432" s="47"/>
      <c r="AG432" s="1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</row>
    <row r="433" spans="2:45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47"/>
      <c r="Z433" s="47"/>
      <c r="AA433" s="1"/>
      <c r="AB433" s="1"/>
      <c r="AC433" s="1"/>
      <c r="AD433" s="97"/>
      <c r="AE433" s="107"/>
      <c r="AF433" s="47"/>
      <c r="AG433" s="1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</row>
    <row r="434" spans="2:45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47"/>
      <c r="Z434" s="47"/>
      <c r="AA434" s="1"/>
      <c r="AB434" s="1"/>
      <c r="AC434" s="1"/>
      <c r="AD434" s="97"/>
      <c r="AE434" s="107"/>
      <c r="AF434" s="47"/>
      <c r="AG434" s="1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</row>
    <row r="435" spans="2:45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47"/>
      <c r="Z435" s="47"/>
      <c r="AA435" s="1"/>
      <c r="AB435" s="1"/>
      <c r="AC435" s="1"/>
      <c r="AD435" s="97"/>
      <c r="AE435" s="107"/>
      <c r="AF435" s="47"/>
      <c r="AG435" s="1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</row>
    <row r="436" spans="2:45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47"/>
      <c r="Z436" s="47"/>
      <c r="AA436" s="1"/>
      <c r="AB436" s="1"/>
      <c r="AC436" s="1"/>
      <c r="AD436" s="97"/>
      <c r="AE436" s="107"/>
      <c r="AF436" s="47"/>
      <c r="AG436" s="1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</row>
    <row r="437" spans="2:45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47"/>
      <c r="Z437" s="47"/>
      <c r="AA437" s="1"/>
      <c r="AB437" s="1"/>
      <c r="AC437" s="1"/>
      <c r="AD437" s="97"/>
      <c r="AE437" s="107"/>
      <c r="AF437" s="47"/>
      <c r="AG437" s="1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</row>
    <row r="438" spans="2:45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47"/>
      <c r="Z438" s="47"/>
      <c r="AA438" s="1"/>
      <c r="AB438" s="1"/>
      <c r="AC438" s="1"/>
      <c r="AD438" s="97"/>
      <c r="AE438" s="107"/>
      <c r="AF438" s="47"/>
      <c r="AG438" s="1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</row>
    <row r="439" spans="2:45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47"/>
      <c r="Z439" s="47"/>
      <c r="AA439" s="1"/>
      <c r="AB439" s="1"/>
      <c r="AC439" s="1"/>
      <c r="AD439" s="97"/>
      <c r="AE439" s="107"/>
      <c r="AF439" s="47"/>
      <c r="AG439" s="1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</row>
    <row r="440" spans="2:45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47"/>
      <c r="Z440" s="47"/>
      <c r="AA440" s="1"/>
      <c r="AB440" s="1"/>
      <c r="AC440" s="1"/>
      <c r="AD440" s="97"/>
      <c r="AE440" s="107"/>
      <c r="AF440" s="47"/>
      <c r="AG440" s="1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</row>
    <row r="441" spans="2:45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47"/>
      <c r="Z441" s="47"/>
      <c r="AA441" s="1"/>
      <c r="AB441" s="1"/>
      <c r="AC441" s="1"/>
      <c r="AD441" s="97"/>
      <c r="AE441" s="107"/>
      <c r="AF441" s="47"/>
      <c r="AG441" s="1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</row>
    <row r="442" spans="2:45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47"/>
      <c r="Z442" s="47"/>
      <c r="AA442" s="1"/>
      <c r="AB442" s="1"/>
      <c r="AC442" s="1"/>
      <c r="AD442" s="97"/>
      <c r="AE442" s="107"/>
      <c r="AF442" s="47"/>
      <c r="AG442" s="1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</row>
    <row r="443" spans="2:45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47"/>
      <c r="Z443" s="47"/>
      <c r="AA443" s="1"/>
      <c r="AB443" s="1"/>
      <c r="AC443" s="1"/>
      <c r="AD443" s="97"/>
      <c r="AE443" s="107"/>
      <c r="AF443" s="47"/>
      <c r="AG443" s="1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</row>
    <row r="444" spans="2:45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47"/>
      <c r="Z444" s="47"/>
      <c r="AA444" s="1"/>
      <c r="AB444" s="1"/>
      <c r="AC444" s="1"/>
      <c r="AD444" s="97"/>
      <c r="AE444" s="107"/>
      <c r="AF444" s="47"/>
      <c r="AG444" s="1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</row>
    <row r="445" spans="2:45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47"/>
      <c r="Z445" s="47"/>
      <c r="AA445" s="1"/>
      <c r="AB445" s="1"/>
      <c r="AC445" s="1"/>
      <c r="AD445" s="97"/>
      <c r="AE445" s="107"/>
      <c r="AF445" s="47"/>
      <c r="AG445" s="1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</row>
    <row r="446" spans="2:45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47"/>
      <c r="Z446" s="47"/>
      <c r="AA446" s="1"/>
      <c r="AB446" s="1"/>
      <c r="AC446" s="1"/>
      <c r="AD446" s="97"/>
      <c r="AE446" s="107"/>
      <c r="AF446" s="47"/>
      <c r="AG446" s="1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</row>
    <row r="447" spans="2:45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47"/>
      <c r="Z447" s="47"/>
      <c r="AA447" s="1"/>
      <c r="AB447" s="1"/>
      <c r="AC447" s="1"/>
      <c r="AD447" s="97"/>
      <c r="AE447" s="107"/>
      <c r="AF447" s="47"/>
      <c r="AG447" s="1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</row>
    <row r="448" spans="2:45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47"/>
      <c r="Z448" s="47"/>
      <c r="AA448" s="1"/>
      <c r="AB448" s="1"/>
      <c r="AC448" s="1"/>
      <c r="AD448" s="97"/>
      <c r="AE448" s="107"/>
      <c r="AF448" s="47"/>
      <c r="AG448" s="1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</row>
    <row r="449" spans="2:45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47"/>
      <c r="Z449" s="47"/>
      <c r="AA449" s="1"/>
      <c r="AB449" s="1"/>
      <c r="AC449" s="1"/>
      <c r="AD449" s="97"/>
      <c r="AE449" s="107"/>
      <c r="AF449" s="47"/>
      <c r="AG449" s="1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</row>
    <row r="450" spans="2:45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47"/>
      <c r="Z450" s="47"/>
      <c r="AA450" s="1"/>
      <c r="AB450" s="1"/>
      <c r="AC450" s="1"/>
      <c r="AD450" s="97"/>
      <c r="AE450" s="107"/>
      <c r="AF450" s="47"/>
      <c r="AG450" s="1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</row>
    <row r="451" spans="2:45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47"/>
      <c r="Z451" s="47"/>
      <c r="AA451" s="1"/>
      <c r="AB451" s="1"/>
      <c r="AC451" s="1"/>
      <c r="AD451" s="97"/>
      <c r="AE451" s="107"/>
      <c r="AF451" s="47"/>
      <c r="AG451" s="1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</row>
    <row r="452" spans="2:45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47"/>
      <c r="Z452" s="47"/>
      <c r="AA452" s="1"/>
      <c r="AB452" s="1"/>
      <c r="AC452" s="1"/>
      <c r="AD452" s="97"/>
      <c r="AE452" s="107"/>
      <c r="AF452" s="47"/>
      <c r="AG452" s="1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</row>
    <row r="453" spans="2:45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47"/>
      <c r="Z453" s="47"/>
      <c r="AA453" s="1"/>
      <c r="AB453" s="1"/>
      <c r="AC453" s="1"/>
      <c r="AD453" s="97"/>
      <c r="AE453" s="107"/>
      <c r="AF453" s="47"/>
      <c r="AG453" s="1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</row>
    <row r="454" spans="2:45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47"/>
      <c r="Z454" s="47"/>
      <c r="AA454" s="1"/>
      <c r="AB454" s="1"/>
      <c r="AC454" s="1"/>
      <c r="AD454" s="97"/>
      <c r="AE454" s="107"/>
      <c r="AF454" s="47"/>
      <c r="AG454" s="1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</row>
    <row r="455" spans="2:45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47"/>
      <c r="Z455" s="47"/>
      <c r="AA455" s="1"/>
      <c r="AB455" s="1"/>
      <c r="AC455" s="1"/>
      <c r="AD455" s="97"/>
      <c r="AE455" s="107"/>
      <c r="AF455" s="47"/>
      <c r="AG455" s="1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</row>
    <row r="456" spans="2:45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47"/>
      <c r="Z456" s="47"/>
      <c r="AA456" s="1"/>
      <c r="AB456" s="1"/>
      <c r="AC456" s="1"/>
      <c r="AD456" s="97"/>
      <c r="AE456" s="107"/>
      <c r="AF456" s="47"/>
      <c r="AG456" s="1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</row>
    <row r="457" spans="2:45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47"/>
      <c r="Z457" s="47"/>
      <c r="AA457" s="1"/>
      <c r="AB457" s="1"/>
      <c r="AC457" s="1"/>
      <c r="AD457" s="97"/>
      <c r="AE457" s="107"/>
      <c r="AF457" s="47"/>
      <c r="AG457" s="1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</row>
    <row r="458" spans="2:45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47"/>
      <c r="Z458" s="47"/>
      <c r="AA458" s="1"/>
      <c r="AB458" s="1"/>
      <c r="AC458" s="1"/>
      <c r="AD458" s="97"/>
      <c r="AE458" s="107"/>
      <c r="AF458" s="47"/>
      <c r="AG458" s="1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</row>
    <row r="459" spans="2:45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47"/>
      <c r="Z459" s="47"/>
      <c r="AA459" s="1"/>
      <c r="AB459" s="1"/>
      <c r="AC459" s="1"/>
      <c r="AD459" s="97"/>
      <c r="AE459" s="107"/>
      <c r="AF459" s="47"/>
      <c r="AG459" s="1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</row>
    <row r="460" spans="2:45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47"/>
      <c r="Z460" s="47"/>
      <c r="AA460" s="1"/>
      <c r="AB460" s="1"/>
      <c r="AC460" s="1"/>
      <c r="AD460" s="97"/>
      <c r="AE460" s="107"/>
      <c r="AF460" s="47"/>
      <c r="AG460" s="1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</row>
    <row r="461" spans="2:45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47"/>
      <c r="Z461" s="47"/>
      <c r="AA461" s="1"/>
      <c r="AB461" s="1"/>
      <c r="AC461" s="1"/>
      <c r="AD461" s="97"/>
      <c r="AE461" s="107"/>
      <c r="AF461" s="47"/>
      <c r="AG461" s="1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</row>
    <row r="462" spans="2:45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47"/>
      <c r="Z462" s="47"/>
      <c r="AA462" s="1"/>
      <c r="AB462" s="1"/>
      <c r="AC462" s="1"/>
      <c r="AD462" s="97"/>
      <c r="AE462" s="107"/>
      <c r="AF462" s="47"/>
      <c r="AG462" s="1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</row>
    <row r="463" spans="2:45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47"/>
      <c r="Z463" s="47"/>
      <c r="AA463" s="1"/>
      <c r="AB463" s="1"/>
      <c r="AC463" s="1"/>
      <c r="AD463" s="97"/>
      <c r="AE463" s="107"/>
      <c r="AF463" s="47"/>
      <c r="AG463" s="1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</row>
    <row r="464" spans="2:45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47"/>
      <c r="Z464" s="47"/>
      <c r="AA464" s="1"/>
      <c r="AB464" s="1"/>
      <c r="AC464" s="1"/>
      <c r="AD464" s="97"/>
      <c r="AE464" s="107"/>
      <c r="AF464" s="47"/>
      <c r="AG464" s="1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</row>
    <row r="465" spans="2:45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47"/>
      <c r="Z465" s="47"/>
      <c r="AA465" s="1"/>
      <c r="AB465" s="1"/>
      <c r="AC465" s="1"/>
      <c r="AD465" s="97"/>
      <c r="AE465" s="107"/>
      <c r="AF465" s="47"/>
      <c r="AG465" s="1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</row>
    <row r="466" spans="2:45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47"/>
      <c r="Z466" s="47"/>
      <c r="AA466" s="1"/>
      <c r="AB466" s="1"/>
      <c r="AC466" s="1"/>
      <c r="AD466" s="97"/>
      <c r="AE466" s="107"/>
      <c r="AF466" s="47"/>
      <c r="AG466" s="1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</row>
    <row r="467" spans="2:45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47"/>
      <c r="Z467" s="47"/>
      <c r="AA467" s="1"/>
      <c r="AB467" s="1"/>
      <c r="AC467" s="1"/>
      <c r="AD467" s="97"/>
      <c r="AE467" s="107"/>
      <c r="AF467" s="47"/>
      <c r="AG467" s="1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</row>
    <row r="468" spans="2:45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47"/>
      <c r="Z468" s="47"/>
      <c r="AA468" s="1"/>
      <c r="AB468" s="1"/>
      <c r="AC468" s="1"/>
      <c r="AD468" s="97"/>
      <c r="AE468" s="107"/>
      <c r="AF468" s="47"/>
      <c r="AG468" s="1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</row>
    <row r="469" spans="2:45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47"/>
      <c r="Z469" s="47"/>
      <c r="AA469" s="1"/>
      <c r="AB469" s="1"/>
      <c r="AC469" s="1"/>
      <c r="AD469" s="97"/>
      <c r="AE469" s="107"/>
      <c r="AF469" s="47"/>
      <c r="AG469" s="1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</row>
    <row r="470" spans="2:45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47"/>
      <c r="Z470" s="47"/>
      <c r="AA470" s="1"/>
      <c r="AB470" s="1"/>
      <c r="AC470" s="1"/>
      <c r="AD470" s="97"/>
      <c r="AE470" s="107"/>
      <c r="AF470" s="47"/>
      <c r="AG470" s="1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</row>
    <row r="471" spans="2:45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47"/>
      <c r="Z471" s="47"/>
      <c r="AA471" s="1"/>
      <c r="AB471" s="1"/>
      <c r="AC471" s="1"/>
      <c r="AD471" s="97"/>
      <c r="AE471" s="107"/>
      <c r="AF471" s="47"/>
      <c r="AG471" s="1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</row>
    <row r="472" spans="2:45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47"/>
      <c r="Z472" s="47"/>
      <c r="AA472" s="1"/>
      <c r="AB472" s="1"/>
      <c r="AC472" s="1"/>
      <c r="AD472" s="97"/>
      <c r="AE472" s="107"/>
      <c r="AF472" s="47"/>
      <c r="AG472" s="1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</row>
    <row r="473" spans="2:45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47"/>
      <c r="Z473" s="47"/>
      <c r="AA473" s="1"/>
      <c r="AB473" s="1"/>
      <c r="AC473" s="1"/>
      <c r="AD473" s="97"/>
      <c r="AE473" s="107"/>
      <c r="AF473" s="47"/>
      <c r="AG473" s="1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</row>
    <row r="474" spans="2:45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47"/>
      <c r="Z474" s="47"/>
      <c r="AA474" s="1"/>
      <c r="AB474" s="1"/>
      <c r="AC474" s="1"/>
      <c r="AD474" s="97"/>
      <c r="AE474" s="107"/>
      <c r="AF474" s="47"/>
      <c r="AG474" s="1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</row>
    <row r="475" spans="2:45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47"/>
      <c r="Z475" s="47"/>
      <c r="AA475" s="1"/>
      <c r="AB475" s="1"/>
      <c r="AC475" s="1"/>
      <c r="AD475" s="97"/>
      <c r="AE475" s="107"/>
      <c r="AF475" s="47"/>
      <c r="AG475" s="1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</row>
    <row r="476" spans="2:45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47"/>
      <c r="Z476" s="47"/>
      <c r="AA476" s="1"/>
      <c r="AB476" s="1"/>
      <c r="AC476" s="1"/>
      <c r="AD476" s="97"/>
      <c r="AE476" s="107"/>
      <c r="AF476" s="47"/>
      <c r="AG476" s="1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</row>
    <row r="477" spans="2:45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47"/>
      <c r="Z477" s="47"/>
      <c r="AA477" s="1"/>
      <c r="AB477" s="1"/>
      <c r="AC477" s="1"/>
      <c r="AD477" s="97"/>
      <c r="AE477" s="107"/>
      <c r="AF477" s="47"/>
      <c r="AG477" s="1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</row>
    <row r="478" spans="2:45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47"/>
      <c r="Z478" s="47"/>
      <c r="AA478" s="1"/>
      <c r="AB478" s="1"/>
      <c r="AC478" s="1"/>
      <c r="AD478" s="97"/>
      <c r="AE478" s="107"/>
      <c r="AF478" s="47"/>
      <c r="AG478" s="1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</row>
    <row r="479" spans="2:45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47"/>
      <c r="Z479" s="47"/>
      <c r="AA479" s="1"/>
      <c r="AB479" s="1"/>
      <c r="AC479" s="1"/>
      <c r="AD479" s="97"/>
      <c r="AE479" s="107"/>
      <c r="AF479" s="47"/>
      <c r="AG479" s="1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</row>
    <row r="480" spans="2:45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47"/>
      <c r="Z480" s="47"/>
      <c r="AA480" s="1"/>
      <c r="AB480" s="1"/>
      <c r="AC480" s="1"/>
      <c r="AD480" s="97"/>
      <c r="AE480" s="107"/>
      <c r="AF480" s="47"/>
      <c r="AG480" s="1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</row>
    <row r="481" spans="2:45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47"/>
      <c r="Z481" s="47"/>
      <c r="AA481" s="1"/>
      <c r="AB481" s="1"/>
      <c r="AC481" s="1"/>
      <c r="AD481" s="97"/>
      <c r="AE481" s="107"/>
      <c r="AF481" s="47"/>
      <c r="AG481" s="1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</row>
    <row r="482" spans="2:45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47"/>
      <c r="Z482" s="47"/>
      <c r="AA482" s="1"/>
      <c r="AB482" s="1"/>
      <c r="AC482" s="1"/>
      <c r="AD482" s="97"/>
      <c r="AE482" s="107"/>
      <c r="AF482" s="47"/>
      <c r="AG482" s="1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</row>
    <row r="483" spans="2:45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47"/>
      <c r="Z483" s="47"/>
      <c r="AA483" s="1"/>
      <c r="AB483" s="1"/>
      <c r="AC483" s="1"/>
      <c r="AD483" s="97"/>
      <c r="AE483" s="107"/>
      <c r="AF483" s="47"/>
      <c r="AG483" s="1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</row>
    <row r="484" spans="2:45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47"/>
      <c r="Z484" s="47"/>
      <c r="AA484" s="1"/>
      <c r="AB484" s="1"/>
      <c r="AC484" s="1"/>
      <c r="AD484" s="97"/>
      <c r="AE484" s="107"/>
      <c r="AF484" s="47"/>
      <c r="AG484" s="1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</row>
    <row r="485" spans="2:45" ht="16.5">
      <c r="B485" s="1"/>
      <c r="C485" s="2"/>
      <c r="D485" s="2"/>
      <c r="E485" s="2"/>
      <c r="F485" s="2"/>
      <c r="G485" s="2"/>
      <c r="H485" s="2"/>
      <c r="I485" s="2"/>
      <c r="J485" s="47"/>
      <c r="K485" s="47"/>
      <c r="L485" s="1"/>
      <c r="M485" s="47"/>
      <c r="N485" s="47"/>
      <c r="O485" s="1"/>
      <c r="P485" s="47"/>
      <c r="Q485" s="47"/>
      <c r="R485" s="1"/>
      <c r="S485" s="47"/>
      <c r="T485" s="47"/>
      <c r="U485" s="1"/>
      <c r="V485" s="47"/>
      <c r="W485" s="47"/>
      <c r="X485" s="1"/>
      <c r="Y485" s="47"/>
      <c r="Z485" s="47"/>
      <c r="AA485" s="1"/>
      <c r="AB485" s="1"/>
      <c r="AC485" s="1"/>
      <c r="AD485" s="97"/>
      <c r="AE485" s="107"/>
      <c r="AF485" s="47"/>
      <c r="AG485" s="1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</row>
    <row r="486" spans="2:45" ht="16.5">
      <c r="B486" s="1"/>
      <c r="C486" s="2"/>
      <c r="D486" s="2"/>
      <c r="E486" s="2"/>
      <c r="F486" s="2"/>
      <c r="G486" s="2"/>
      <c r="H486" s="2"/>
      <c r="I486" s="2"/>
      <c r="J486" s="47"/>
      <c r="K486" s="47"/>
      <c r="L486" s="1"/>
      <c r="M486" s="47"/>
      <c r="N486" s="47"/>
      <c r="O486" s="1"/>
      <c r="P486" s="47"/>
      <c r="Q486" s="47"/>
      <c r="R486" s="1"/>
      <c r="S486" s="47"/>
      <c r="T486" s="47"/>
      <c r="U486" s="1"/>
      <c r="V486" s="47"/>
      <c r="W486" s="47"/>
      <c r="X486" s="1"/>
      <c r="Y486" s="47"/>
      <c r="Z486" s="47"/>
      <c r="AA486" s="1"/>
      <c r="AB486" s="1"/>
      <c r="AC486" s="1"/>
      <c r="AD486" s="97"/>
      <c r="AE486" s="107"/>
      <c r="AF486" s="47"/>
      <c r="AG486" s="1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</row>
    <row r="487" spans="2:45" ht="16.5">
      <c r="B487" s="1"/>
      <c r="C487" s="2"/>
      <c r="D487" s="2"/>
      <c r="E487" s="2"/>
      <c r="F487" s="2"/>
      <c r="G487" s="2"/>
      <c r="H487" s="2"/>
      <c r="I487" s="2"/>
      <c r="J487" s="47"/>
      <c r="K487" s="47"/>
      <c r="L487" s="1"/>
      <c r="M487" s="47"/>
      <c r="N487" s="47"/>
      <c r="O487" s="1"/>
      <c r="P487" s="47"/>
      <c r="Q487" s="47"/>
      <c r="R487" s="1"/>
      <c r="S487" s="47"/>
      <c r="T487" s="47"/>
      <c r="U487" s="1"/>
      <c r="V487" s="47"/>
      <c r="W487" s="47"/>
      <c r="X487" s="1"/>
      <c r="Y487" s="47"/>
      <c r="Z487" s="47"/>
      <c r="AA487" s="1"/>
      <c r="AB487" s="1"/>
      <c r="AC487" s="1"/>
      <c r="AD487" s="97"/>
      <c r="AE487" s="107"/>
      <c r="AF487" s="47"/>
      <c r="AG487" s="1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</row>
    <row r="488" spans="2:45" ht="16.5">
      <c r="B488" s="1"/>
      <c r="C488" s="2"/>
      <c r="D488" s="2"/>
      <c r="E488" s="2"/>
      <c r="F488" s="2"/>
      <c r="G488" s="2"/>
      <c r="H488" s="2"/>
      <c r="I488" s="2"/>
      <c r="J488" s="47"/>
      <c r="K488" s="47"/>
      <c r="L488" s="1"/>
      <c r="M488" s="47"/>
      <c r="N488" s="47"/>
      <c r="O488" s="1"/>
      <c r="P488" s="47"/>
      <c r="Q488" s="47"/>
      <c r="R488" s="1"/>
      <c r="S488" s="47"/>
      <c r="T488" s="47"/>
      <c r="U488" s="1"/>
      <c r="V488" s="47"/>
      <c r="W488" s="47"/>
      <c r="X488" s="1"/>
      <c r="Y488" s="47"/>
      <c r="Z488" s="47"/>
      <c r="AA488" s="1"/>
      <c r="AB488" s="1"/>
      <c r="AC488" s="1"/>
      <c r="AD488" s="97"/>
      <c r="AE488" s="107"/>
      <c r="AF488" s="47"/>
      <c r="AG488" s="1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</row>
    <row r="489" spans="2:45" ht="16.5">
      <c r="B489" s="1"/>
      <c r="C489" s="2"/>
      <c r="D489" s="2"/>
      <c r="E489" s="2"/>
      <c r="F489" s="2"/>
      <c r="G489" s="2"/>
      <c r="H489" s="2"/>
      <c r="I489" s="2"/>
      <c r="J489" s="47"/>
      <c r="K489" s="47"/>
      <c r="L489" s="1"/>
      <c r="M489" s="47"/>
      <c r="N489" s="47"/>
      <c r="O489" s="1"/>
      <c r="P489" s="47"/>
      <c r="Q489" s="47"/>
      <c r="R489" s="1"/>
      <c r="S489" s="47"/>
      <c r="T489" s="47"/>
      <c r="U489" s="1"/>
      <c r="V489" s="47"/>
      <c r="W489" s="47"/>
      <c r="X489" s="1"/>
      <c r="Y489" s="47"/>
      <c r="Z489" s="47"/>
      <c r="AA489" s="1"/>
      <c r="AB489" s="1"/>
      <c r="AC489" s="1"/>
      <c r="AD489" s="97"/>
      <c r="AE489" s="107"/>
      <c r="AF489" s="47"/>
      <c r="AG489" s="1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</row>
    <row r="490" spans="2:45" ht="16.5">
      <c r="B490" s="1"/>
      <c r="C490" s="2"/>
      <c r="D490" s="2"/>
      <c r="E490" s="2"/>
      <c r="F490" s="2"/>
      <c r="G490" s="2"/>
      <c r="H490" s="2"/>
      <c r="I490" s="2"/>
      <c r="J490" s="47"/>
      <c r="K490" s="47"/>
      <c r="L490" s="1"/>
      <c r="M490" s="47"/>
      <c r="N490" s="47"/>
      <c r="O490" s="1"/>
      <c r="P490" s="47"/>
      <c r="Q490" s="47"/>
      <c r="R490" s="1"/>
      <c r="S490" s="47"/>
      <c r="T490" s="47"/>
      <c r="U490" s="1"/>
      <c r="V490" s="47"/>
      <c r="W490" s="47"/>
      <c r="X490" s="1"/>
      <c r="Y490" s="47"/>
      <c r="Z490" s="47"/>
      <c r="AA490" s="1"/>
      <c r="AB490" s="1"/>
      <c r="AC490" s="1"/>
      <c r="AD490" s="97"/>
      <c r="AE490" s="107"/>
      <c r="AF490" s="47"/>
      <c r="AG490" s="1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  <c r="AS490" s="47"/>
    </row>
    <row r="491" spans="2:45" ht="16.5">
      <c r="B491" s="1"/>
      <c r="C491" s="2"/>
      <c r="D491" s="2"/>
      <c r="E491" s="2"/>
      <c r="F491" s="2"/>
      <c r="G491" s="2"/>
      <c r="H491" s="2"/>
      <c r="I491" s="2"/>
      <c r="J491" s="47"/>
      <c r="K491" s="47"/>
      <c r="L491" s="1"/>
      <c r="M491" s="47"/>
      <c r="N491" s="47"/>
      <c r="O491" s="1"/>
      <c r="P491" s="47"/>
      <c r="Q491" s="47"/>
      <c r="R491" s="1"/>
      <c r="S491" s="47"/>
      <c r="T491" s="47"/>
      <c r="U491" s="1"/>
      <c r="V491" s="47"/>
      <c r="W491" s="47"/>
      <c r="X491" s="1"/>
      <c r="Y491" s="47"/>
      <c r="Z491" s="47"/>
      <c r="AA491" s="1"/>
      <c r="AB491" s="1"/>
      <c r="AC491" s="1"/>
      <c r="AD491" s="97"/>
      <c r="AE491" s="107"/>
      <c r="AF491" s="47"/>
      <c r="AG491" s="1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</row>
    <row r="492" spans="2:45" ht="16.5">
      <c r="B492" s="1"/>
      <c r="C492" s="2"/>
      <c r="D492" s="2"/>
      <c r="E492" s="2"/>
      <c r="F492" s="2"/>
      <c r="G492" s="2"/>
      <c r="H492" s="2"/>
      <c r="I492" s="2"/>
      <c r="J492" s="47"/>
      <c r="K492" s="47"/>
      <c r="L492" s="1"/>
      <c r="M492" s="47"/>
      <c r="N492" s="47"/>
      <c r="O492" s="1"/>
      <c r="P492" s="47"/>
      <c r="Q492" s="47"/>
      <c r="R492" s="1"/>
      <c r="S492" s="47"/>
      <c r="T492" s="47"/>
      <c r="U492" s="1"/>
      <c r="V492" s="47"/>
      <c r="W492" s="47"/>
      <c r="X492" s="1"/>
      <c r="Y492" s="47"/>
      <c r="Z492" s="47"/>
      <c r="AA492" s="1"/>
      <c r="AB492" s="1"/>
      <c r="AC492" s="1"/>
      <c r="AE492" s="107"/>
      <c r="AF492" s="47"/>
      <c r="AG492" s="1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</row>
    <row r="493" spans="2:45" ht="16.5">
      <c r="B493" s="1"/>
      <c r="C493" s="2"/>
      <c r="D493" s="2"/>
      <c r="E493" s="2"/>
      <c r="F493" s="2"/>
      <c r="G493" s="2"/>
      <c r="H493" s="2"/>
      <c r="I493" s="2"/>
      <c r="J493" s="47"/>
      <c r="K493" s="47"/>
      <c r="L493" s="1"/>
      <c r="M493" s="47"/>
      <c r="N493" s="47"/>
      <c r="O493" s="1"/>
      <c r="P493" s="47"/>
      <c r="Q493" s="47"/>
      <c r="R493" s="1"/>
      <c r="S493" s="47"/>
      <c r="T493" s="47"/>
      <c r="U493" s="1"/>
      <c r="V493" s="47"/>
      <c r="W493" s="47"/>
      <c r="X493" s="1"/>
      <c r="Y493" s="47"/>
      <c r="Z493" s="47"/>
      <c r="AA493" s="1"/>
      <c r="AB493" s="1"/>
      <c r="AC493" s="1"/>
      <c r="AE493" s="107"/>
      <c r="AF493" s="47"/>
      <c r="AG493" s="1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</row>
    <row r="494" spans="2:45" ht="16.5">
      <c r="B494" s="1"/>
      <c r="C494" s="2"/>
      <c r="D494" s="2"/>
      <c r="E494" s="2"/>
      <c r="F494" s="2"/>
      <c r="G494" s="2"/>
      <c r="H494" s="2"/>
      <c r="I494" s="2"/>
      <c r="J494" s="47"/>
      <c r="K494" s="47"/>
      <c r="L494" s="1"/>
      <c r="M494" s="47"/>
      <c r="N494" s="47"/>
      <c r="O494" s="1"/>
      <c r="P494" s="47"/>
      <c r="Q494" s="47"/>
      <c r="R494" s="1"/>
      <c r="S494" s="47"/>
      <c r="T494" s="47"/>
      <c r="U494" s="1"/>
      <c r="V494" s="47"/>
      <c r="W494" s="47"/>
      <c r="X494" s="1"/>
      <c r="Y494" s="47"/>
      <c r="Z494" s="47"/>
      <c r="AA494" s="1"/>
      <c r="AB494" s="1"/>
      <c r="AC494" s="1"/>
      <c r="AE494" s="107"/>
      <c r="AF494" s="47"/>
      <c r="AG494" s="1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</row>
    <row r="495" spans="2:45" ht="16.5">
      <c r="B495" s="1"/>
      <c r="C495" s="2"/>
      <c r="D495" s="2"/>
      <c r="E495" s="2"/>
      <c r="F495" s="2"/>
      <c r="G495" s="2"/>
      <c r="H495" s="2"/>
      <c r="I495" s="2"/>
      <c r="J495" s="47"/>
      <c r="K495" s="47"/>
      <c r="L495" s="1"/>
      <c r="M495" s="47"/>
      <c r="N495" s="47"/>
      <c r="O495" s="1"/>
      <c r="P495" s="47"/>
      <c r="Q495" s="47"/>
      <c r="R495" s="1"/>
      <c r="S495" s="47"/>
      <c r="T495" s="47"/>
      <c r="U495" s="1"/>
      <c r="V495" s="47"/>
      <c r="W495" s="47"/>
      <c r="X495" s="1"/>
      <c r="Y495" s="47"/>
      <c r="Z495" s="47"/>
      <c r="AA495" s="1"/>
      <c r="AB495" s="1"/>
      <c r="AC495" s="1"/>
      <c r="AE495" s="107"/>
      <c r="AF495" s="47"/>
      <c r="AG495" s="1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</row>
    <row r="496" spans="2:45" ht="16.5">
      <c r="B496" s="1"/>
      <c r="C496" s="2"/>
      <c r="D496" s="2"/>
      <c r="E496" s="2"/>
      <c r="F496" s="2"/>
      <c r="G496" s="2"/>
      <c r="H496" s="2"/>
      <c r="I496" s="2"/>
      <c r="J496" s="47"/>
      <c r="K496" s="47"/>
      <c r="L496" s="1"/>
      <c r="M496" s="47"/>
      <c r="N496" s="47"/>
      <c r="O496" s="1"/>
      <c r="P496" s="47"/>
      <c r="Q496" s="47"/>
      <c r="R496" s="1"/>
      <c r="S496" s="47"/>
      <c r="T496" s="47"/>
      <c r="U496" s="1"/>
      <c r="V496" s="47"/>
      <c r="W496" s="47"/>
      <c r="X496" s="1"/>
      <c r="Y496" s="47"/>
      <c r="Z496" s="47"/>
      <c r="AA496" s="1"/>
      <c r="AB496" s="1"/>
      <c r="AC496" s="1"/>
      <c r="AE496" s="107"/>
      <c r="AF496" s="47"/>
      <c r="AG496" s="1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</row>
    <row r="497" spans="2:45" ht="16.5">
      <c r="B497" s="1"/>
      <c r="C497" s="2"/>
      <c r="D497" s="2"/>
      <c r="E497" s="2"/>
      <c r="F497" s="2"/>
      <c r="G497" s="2"/>
      <c r="H497" s="2"/>
      <c r="I497" s="2"/>
      <c r="J497" s="47"/>
      <c r="K497" s="47"/>
      <c r="L497" s="1"/>
      <c r="M497" s="47"/>
      <c r="N497" s="47"/>
      <c r="O497" s="1"/>
      <c r="P497" s="47"/>
      <c r="Q497" s="47"/>
      <c r="R497" s="1"/>
      <c r="S497" s="47"/>
      <c r="T497" s="47"/>
      <c r="U497" s="1"/>
      <c r="V497" s="47"/>
      <c r="W497" s="47"/>
      <c r="X497" s="1"/>
      <c r="Y497" s="47"/>
      <c r="Z497" s="47"/>
      <c r="AA497" s="1"/>
      <c r="AB497" s="1"/>
      <c r="AC497" s="1"/>
      <c r="AE497" s="107"/>
      <c r="AF497" s="47"/>
      <c r="AG497" s="1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</row>
    <row r="498" spans="2:45" ht="16.5">
      <c r="B498" s="1"/>
      <c r="C498" s="2"/>
      <c r="D498" s="2"/>
      <c r="E498" s="2"/>
      <c r="F498" s="2"/>
      <c r="G498" s="2"/>
      <c r="H498" s="2"/>
      <c r="I498" s="2"/>
      <c r="J498" s="47"/>
      <c r="K498" s="47"/>
      <c r="L498" s="1"/>
      <c r="M498" s="47"/>
      <c r="N498" s="47"/>
      <c r="O498" s="1"/>
      <c r="P498" s="47"/>
      <c r="Q498" s="47"/>
      <c r="R498" s="1"/>
      <c r="S498" s="47"/>
      <c r="T498" s="47"/>
      <c r="U498" s="1"/>
      <c r="V498" s="47"/>
      <c r="W498" s="47"/>
      <c r="X498" s="1"/>
      <c r="Y498" s="47"/>
      <c r="Z498" s="47"/>
      <c r="AA498" s="1"/>
      <c r="AB498" s="1"/>
      <c r="AC498" s="1"/>
      <c r="AE498" s="107"/>
      <c r="AF498" s="47"/>
      <c r="AG498" s="1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</row>
    <row r="499" spans="2:45" ht="16.5">
      <c r="B499" s="1"/>
      <c r="C499" s="2"/>
      <c r="D499" s="2"/>
      <c r="E499" s="2"/>
      <c r="F499" s="2"/>
      <c r="G499" s="2"/>
      <c r="H499" s="2"/>
      <c r="I499" s="2"/>
      <c r="J499" s="47"/>
      <c r="K499" s="47"/>
      <c r="L499" s="1"/>
      <c r="M499" s="47"/>
      <c r="N499" s="47"/>
      <c r="O499" s="1"/>
      <c r="P499" s="47"/>
      <c r="Q499" s="47"/>
      <c r="R499" s="1"/>
      <c r="S499" s="47"/>
      <c r="T499" s="47"/>
      <c r="U499" s="1"/>
      <c r="V499" s="47"/>
      <c r="W499" s="47"/>
      <c r="X499" s="1"/>
      <c r="Y499" s="47"/>
      <c r="Z499" s="47"/>
      <c r="AA499" s="1"/>
      <c r="AB499" s="1"/>
      <c r="AC499" s="1"/>
      <c r="AE499" s="107"/>
      <c r="AF499" s="47"/>
      <c r="AG499" s="1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</row>
    <row r="500" spans="2:45" ht="16.5">
      <c r="B500" s="1"/>
      <c r="C500" s="2"/>
      <c r="D500" s="2"/>
      <c r="E500" s="2"/>
      <c r="F500" s="2"/>
      <c r="G500" s="2"/>
      <c r="H500" s="2"/>
      <c r="I500" s="2"/>
      <c r="J500" s="47"/>
      <c r="K500" s="47"/>
      <c r="L500" s="1"/>
      <c r="M500" s="47"/>
      <c r="N500" s="47"/>
      <c r="O500" s="1"/>
      <c r="P500" s="47"/>
      <c r="Q500" s="47"/>
      <c r="R500" s="1"/>
      <c r="S500" s="47"/>
      <c r="T500" s="47"/>
      <c r="U500" s="1"/>
      <c r="V500" s="47"/>
      <c r="W500" s="47"/>
      <c r="X500" s="1"/>
      <c r="Y500" s="47"/>
      <c r="Z500" s="47"/>
      <c r="AA500" s="1"/>
      <c r="AB500" s="1"/>
      <c r="AC500" s="1"/>
      <c r="AE500" s="107"/>
      <c r="AF500" s="47"/>
      <c r="AG500" s="1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</row>
    <row r="501" spans="2:45" ht="16.5">
      <c r="B501" s="1"/>
      <c r="C501" s="2"/>
      <c r="D501" s="2"/>
      <c r="E501" s="2"/>
      <c r="F501" s="2"/>
      <c r="G501" s="2"/>
      <c r="H501" s="2"/>
      <c r="I501" s="2"/>
      <c r="J501" s="47"/>
      <c r="K501" s="47"/>
      <c r="L501" s="1"/>
      <c r="M501" s="47"/>
      <c r="N501" s="47"/>
      <c r="O501" s="1"/>
      <c r="P501" s="47"/>
      <c r="Q501" s="47"/>
      <c r="R501" s="1"/>
      <c r="S501" s="47"/>
      <c r="T501" s="47"/>
      <c r="U501" s="1"/>
      <c r="V501" s="47"/>
      <c r="W501" s="47"/>
      <c r="X501" s="1"/>
      <c r="Y501" s="47"/>
      <c r="Z501" s="47"/>
      <c r="AA501" s="1"/>
      <c r="AB501" s="1"/>
      <c r="AC501" s="1"/>
      <c r="AE501" s="107"/>
      <c r="AF501" s="47"/>
      <c r="AG501" s="1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</row>
    <row r="502" spans="2:45" ht="16.5">
      <c r="B502" s="1"/>
      <c r="C502" s="2"/>
      <c r="D502" s="2"/>
      <c r="E502" s="2"/>
      <c r="F502" s="2"/>
      <c r="G502" s="2"/>
      <c r="H502" s="2"/>
      <c r="I502" s="2"/>
      <c r="J502" s="47"/>
      <c r="K502" s="47"/>
      <c r="L502" s="1"/>
      <c r="M502" s="47"/>
      <c r="N502" s="47"/>
      <c r="O502" s="1"/>
      <c r="P502" s="47"/>
      <c r="Q502" s="47"/>
      <c r="R502" s="1"/>
      <c r="S502" s="47"/>
      <c r="T502" s="47"/>
      <c r="U502" s="1"/>
      <c r="V502" s="47"/>
      <c r="W502" s="47"/>
      <c r="X502" s="1"/>
      <c r="Y502" s="47"/>
      <c r="Z502" s="47"/>
      <c r="AA502" s="1"/>
      <c r="AB502" s="1"/>
      <c r="AC502" s="1"/>
      <c r="AE502" s="107"/>
      <c r="AF502" s="47"/>
      <c r="AG502" s="1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</row>
    <row r="503" spans="2:45" ht="16.5">
      <c r="B503" s="1"/>
      <c r="C503" s="2"/>
      <c r="D503" s="2"/>
      <c r="E503" s="2"/>
      <c r="F503" s="2"/>
      <c r="G503" s="2"/>
      <c r="H503" s="2"/>
      <c r="I503" s="2"/>
      <c r="J503" s="47"/>
      <c r="K503" s="47"/>
      <c r="L503" s="1"/>
      <c r="M503" s="47"/>
      <c r="N503" s="47"/>
      <c r="O503" s="1"/>
      <c r="P503" s="47"/>
      <c r="Q503" s="47"/>
      <c r="R503" s="1"/>
      <c r="S503" s="47"/>
      <c r="T503" s="47"/>
      <c r="U503" s="1"/>
      <c r="V503" s="47"/>
      <c r="W503" s="47"/>
      <c r="X503" s="1"/>
      <c r="Y503" s="47"/>
      <c r="Z503" s="47"/>
      <c r="AA503" s="1"/>
      <c r="AB503" s="1"/>
      <c r="AC503" s="1"/>
      <c r="AE503" s="107"/>
      <c r="AF503" s="47"/>
      <c r="AG503" s="1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</row>
    <row r="504" spans="2:45" ht="16.5">
      <c r="B504" s="1"/>
      <c r="C504" s="2"/>
      <c r="D504" s="2"/>
      <c r="E504" s="2"/>
      <c r="F504" s="2"/>
      <c r="G504" s="2"/>
      <c r="H504" s="2"/>
      <c r="I504" s="2"/>
      <c r="J504" s="47"/>
      <c r="K504" s="47"/>
      <c r="L504" s="1"/>
      <c r="M504" s="47"/>
      <c r="N504" s="47"/>
      <c r="O504" s="1"/>
      <c r="P504" s="47"/>
      <c r="Q504" s="47"/>
      <c r="R504" s="1"/>
      <c r="S504" s="47"/>
      <c r="T504" s="47"/>
      <c r="U504" s="1"/>
      <c r="V504" s="47"/>
      <c r="W504" s="47"/>
      <c r="X504" s="1"/>
      <c r="Y504" s="47"/>
      <c r="Z504" s="47"/>
      <c r="AA504" s="1"/>
      <c r="AB504" s="1"/>
      <c r="AC504" s="1"/>
      <c r="AE504" s="107"/>
      <c r="AF504" s="47"/>
      <c r="AG504" s="1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</row>
    <row r="505" spans="2:45" ht="16.5">
      <c r="B505" s="1"/>
      <c r="C505" s="2"/>
      <c r="D505" s="2"/>
      <c r="E505" s="2"/>
      <c r="F505" s="2"/>
      <c r="G505" s="2"/>
      <c r="H505" s="2"/>
      <c r="I505" s="2"/>
      <c r="J505" s="47"/>
      <c r="K505" s="47"/>
      <c r="L505" s="1"/>
      <c r="M505" s="47"/>
      <c r="N505" s="47"/>
      <c r="O505" s="1"/>
      <c r="P505" s="47"/>
      <c r="Q505" s="47"/>
      <c r="R505" s="1"/>
      <c r="S505" s="47"/>
      <c r="T505" s="47"/>
      <c r="U505" s="1"/>
      <c r="V505" s="47"/>
      <c r="W505" s="47"/>
      <c r="X505" s="1"/>
      <c r="Y505" s="47"/>
      <c r="Z505" s="47"/>
      <c r="AA505" s="1"/>
      <c r="AB505" s="1"/>
      <c r="AC505" s="1"/>
      <c r="AE505" s="107"/>
      <c r="AF505" s="47"/>
      <c r="AG505" s="1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</row>
    <row r="506" spans="2:45" ht="15" customHeight="1">
      <c r="B506" s="1"/>
      <c r="C506" s="2"/>
      <c r="D506" s="2"/>
      <c r="E506" s="2"/>
      <c r="F506" s="2"/>
      <c r="G506" s="2"/>
      <c r="H506" s="2"/>
      <c r="I506" s="2"/>
      <c r="J506" s="47"/>
      <c r="K506" s="47"/>
      <c r="L506" s="1"/>
      <c r="M506" s="47"/>
      <c r="N506" s="47"/>
      <c r="O506" s="1"/>
      <c r="P506" s="47"/>
      <c r="Q506" s="47"/>
      <c r="R506" s="1"/>
      <c r="S506" s="47"/>
      <c r="T506" s="47"/>
      <c r="U506" s="1"/>
      <c r="V506" s="47"/>
      <c r="W506" s="47"/>
      <c r="X506" s="1"/>
      <c r="Y506" s="47"/>
      <c r="Z506" s="47"/>
      <c r="AA506" s="1"/>
      <c r="AB506" s="1"/>
      <c r="AC506" s="1"/>
      <c r="AG506" s="1"/>
    </row>
    <row r="507" spans="2:45" ht="15" customHeight="1">
      <c r="B507" s="1"/>
      <c r="C507" s="2"/>
      <c r="D507" s="2"/>
      <c r="E507" s="2"/>
      <c r="F507" s="2"/>
      <c r="G507" s="2"/>
      <c r="H507" s="2"/>
      <c r="I507" s="2"/>
      <c r="J507" s="47"/>
      <c r="K507" s="47"/>
      <c r="L507" s="1"/>
      <c r="M507" s="47"/>
      <c r="N507" s="47"/>
      <c r="O507" s="1"/>
      <c r="P507" s="47"/>
      <c r="Q507" s="47"/>
      <c r="R507" s="1"/>
      <c r="S507" s="47"/>
      <c r="T507" s="47"/>
      <c r="U507" s="1"/>
      <c r="V507" s="47"/>
      <c r="W507" s="47"/>
      <c r="X507" s="1"/>
      <c r="Y507" s="47"/>
      <c r="Z507" s="47"/>
      <c r="AA507" s="1"/>
      <c r="AB507" s="1"/>
      <c r="AG507" s="1"/>
    </row>
    <row r="508" spans="2:45" ht="15" customHeight="1">
      <c r="B508" s="1"/>
      <c r="C508" s="2"/>
      <c r="D508" s="2"/>
      <c r="E508" s="2"/>
      <c r="F508" s="2"/>
      <c r="G508" s="2"/>
      <c r="H508" s="2"/>
      <c r="I508" s="2"/>
      <c r="J508" s="47"/>
      <c r="K508" s="47"/>
      <c r="L508" s="1"/>
      <c r="M508" s="47"/>
      <c r="N508" s="47"/>
      <c r="O508" s="1"/>
      <c r="P508" s="47"/>
      <c r="Q508" s="47"/>
      <c r="R508" s="1"/>
      <c r="S508" s="47"/>
      <c r="T508" s="47"/>
      <c r="U508" s="1"/>
      <c r="V508" s="47"/>
      <c r="W508" s="47"/>
      <c r="X508" s="1"/>
      <c r="Y508" s="47"/>
      <c r="Z508" s="47"/>
      <c r="AA508" s="1"/>
      <c r="AB508" s="1"/>
      <c r="AG508" s="1"/>
    </row>
    <row r="509" spans="2:45" ht="15" customHeight="1">
      <c r="B509" s="1"/>
      <c r="C509" s="2"/>
      <c r="D509" s="2"/>
      <c r="E509" s="2"/>
      <c r="F509" s="2"/>
      <c r="G509" s="2"/>
      <c r="H509" s="2"/>
      <c r="I509" s="2"/>
      <c r="J509" s="47"/>
      <c r="K509" s="47"/>
      <c r="L509" s="1"/>
      <c r="M509" s="47"/>
      <c r="N509" s="47"/>
      <c r="O509" s="1"/>
      <c r="P509" s="47"/>
      <c r="Q509" s="47"/>
      <c r="R509" s="1"/>
      <c r="S509" s="47"/>
      <c r="T509" s="47"/>
      <c r="U509" s="1"/>
      <c r="V509" s="47"/>
      <c r="W509" s="47"/>
      <c r="X509" s="1"/>
      <c r="Y509" s="47"/>
      <c r="Z509" s="47"/>
      <c r="AA509" s="1"/>
      <c r="AB509" s="1"/>
      <c r="AG509" s="1"/>
    </row>
    <row r="510" spans="2:45" ht="15" customHeight="1">
      <c r="B510" s="1"/>
      <c r="C510" s="2"/>
      <c r="D510" s="2"/>
      <c r="E510" s="2"/>
      <c r="F510" s="2"/>
      <c r="G510" s="2"/>
      <c r="H510" s="2"/>
      <c r="I510" s="2"/>
      <c r="J510" s="47"/>
      <c r="K510" s="47"/>
      <c r="L510" s="1"/>
      <c r="M510" s="47"/>
      <c r="N510" s="47"/>
      <c r="O510" s="1"/>
      <c r="P510" s="47"/>
      <c r="Q510" s="47"/>
      <c r="R510" s="1"/>
      <c r="S510" s="47"/>
      <c r="T510" s="47"/>
      <c r="U510" s="1"/>
      <c r="V510" s="47"/>
      <c r="W510" s="47"/>
      <c r="X510" s="1"/>
      <c r="Y510" s="47"/>
      <c r="Z510" s="47"/>
      <c r="AA510" s="1"/>
      <c r="AB510" s="1"/>
      <c r="AG510" s="1"/>
    </row>
    <row r="511" spans="2:45" ht="15" customHeight="1">
      <c r="B511" s="1"/>
      <c r="C511" s="2"/>
      <c r="D511" s="2"/>
      <c r="E511" s="2"/>
      <c r="F511" s="2"/>
      <c r="G511" s="2"/>
      <c r="H511" s="2"/>
      <c r="I511" s="2"/>
      <c r="J511" s="47"/>
      <c r="K511" s="47"/>
      <c r="L511" s="1"/>
      <c r="M511" s="47"/>
      <c r="N511" s="47"/>
      <c r="O511" s="1"/>
      <c r="P511" s="47"/>
      <c r="Q511" s="47"/>
      <c r="R511" s="1"/>
      <c r="S511" s="47"/>
      <c r="T511" s="47"/>
      <c r="U511" s="1"/>
      <c r="V511" s="47"/>
      <c r="W511" s="47"/>
      <c r="X511" s="1"/>
      <c r="Y511" s="47"/>
      <c r="Z511" s="47"/>
      <c r="AA511" s="1"/>
      <c r="AB511" s="1"/>
      <c r="AG511" s="1"/>
    </row>
    <row r="512" spans="2:45" ht="15" customHeight="1">
      <c r="B512" s="1"/>
      <c r="C512" s="2"/>
      <c r="D512" s="2"/>
      <c r="E512" s="2"/>
      <c r="F512" s="2"/>
      <c r="G512" s="2"/>
      <c r="H512" s="2"/>
      <c r="I512" s="2"/>
      <c r="J512" s="47"/>
      <c r="K512" s="47"/>
      <c r="L512" s="1"/>
      <c r="M512" s="47"/>
      <c r="N512" s="47"/>
      <c r="O512" s="1"/>
      <c r="P512" s="47"/>
      <c r="Q512" s="47"/>
      <c r="R512" s="1"/>
      <c r="S512" s="47"/>
      <c r="T512" s="47"/>
      <c r="U512" s="1"/>
      <c r="V512" s="47"/>
      <c r="W512" s="47"/>
      <c r="X512" s="1"/>
      <c r="Y512" s="47"/>
      <c r="Z512" s="47"/>
      <c r="AA512" s="1"/>
      <c r="AB512" s="1"/>
      <c r="AG512" s="1"/>
    </row>
    <row r="513" spans="12:33" ht="15" customHeight="1">
      <c r="L513" s="1"/>
      <c r="O513" s="1"/>
      <c r="R513" s="1"/>
      <c r="U513" s="1"/>
      <c r="X513" s="1"/>
      <c r="AA513" s="1"/>
      <c r="AB513" s="1"/>
      <c r="AG513" s="1"/>
    </row>
    <row r="514" spans="12:33" ht="15" customHeight="1">
      <c r="L514" s="1"/>
      <c r="O514" s="1"/>
      <c r="R514" s="1"/>
      <c r="U514" s="1"/>
      <c r="X514" s="1"/>
      <c r="AA514" s="1"/>
      <c r="AB514" s="1"/>
      <c r="AG514" s="1"/>
    </row>
    <row r="515" spans="12:33" ht="15" customHeight="1">
      <c r="L515" s="1"/>
      <c r="O515" s="1"/>
      <c r="R515" s="1"/>
      <c r="U515" s="1"/>
      <c r="X515" s="1"/>
      <c r="AA515" s="1"/>
      <c r="AB515" s="1"/>
    </row>
    <row r="516" spans="12:33" ht="15" customHeight="1">
      <c r="L516" s="1"/>
      <c r="O516" s="1"/>
      <c r="R516" s="1"/>
      <c r="U516" s="1"/>
      <c r="X516" s="1"/>
      <c r="AA516" s="1"/>
      <c r="AB516" s="1"/>
    </row>
    <row r="517" spans="12:33" ht="15" customHeight="1">
      <c r="L517" s="1"/>
      <c r="O517" s="1"/>
      <c r="R517" s="1"/>
      <c r="U517" s="1"/>
      <c r="X517" s="1"/>
      <c r="AA517" s="1"/>
      <c r="AB517" s="1"/>
    </row>
    <row r="518" spans="12:33" ht="15" customHeight="1">
      <c r="L518" s="1"/>
      <c r="O518" s="1"/>
      <c r="R518" s="1"/>
      <c r="U518" s="1"/>
      <c r="X518" s="1"/>
      <c r="AA518" s="1"/>
      <c r="AB518" s="1"/>
    </row>
    <row r="519" spans="12:33" ht="15" customHeight="1">
      <c r="L519" s="1"/>
      <c r="O519" s="1"/>
      <c r="R519" s="1"/>
      <c r="U519" s="1"/>
      <c r="X519" s="1"/>
      <c r="AA519" s="1"/>
      <c r="AB519" s="1"/>
    </row>
    <row r="520" spans="12:33" ht="15" customHeight="1">
      <c r="L520" s="1"/>
      <c r="O520" s="1"/>
      <c r="R520" s="1"/>
      <c r="U520" s="1"/>
      <c r="X520" s="1"/>
      <c r="AA520" s="1"/>
      <c r="AB520" s="1"/>
    </row>
    <row r="521" spans="12:33" ht="15" customHeight="1">
      <c r="L521" s="1"/>
      <c r="O521" s="1"/>
      <c r="R521" s="1"/>
      <c r="U521" s="1"/>
      <c r="X521" s="1"/>
      <c r="AA521" s="1"/>
      <c r="AB521" s="1"/>
    </row>
  </sheetData>
  <mergeCells count="131">
    <mergeCell ref="S61:T61"/>
    <mergeCell ref="M61:N61"/>
    <mergeCell ref="M68:N68"/>
    <mergeCell ref="M75:N75"/>
    <mergeCell ref="M82:N82"/>
    <mergeCell ref="P61:Q61"/>
    <mergeCell ref="Y82:Z82"/>
    <mergeCell ref="Y89:Z89"/>
    <mergeCell ref="M96:N96"/>
    <mergeCell ref="Y96:Z96"/>
    <mergeCell ref="S75:T75"/>
    <mergeCell ref="S82:T82"/>
    <mergeCell ref="S89:T89"/>
    <mergeCell ref="S96:T96"/>
    <mergeCell ref="P96:Q96"/>
    <mergeCell ref="P75:Q75"/>
    <mergeCell ref="P82:Q82"/>
    <mergeCell ref="AB1:AC1"/>
    <mergeCell ref="P12:Q12"/>
    <mergeCell ref="V33:W33"/>
    <mergeCell ref="Y19:Z19"/>
    <mergeCell ref="P19:Q19"/>
    <mergeCell ref="V19:W19"/>
    <mergeCell ref="V26:W26"/>
    <mergeCell ref="S33:T33"/>
    <mergeCell ref="A2:AC2"/>
    <mergeCell ref="A3:AC3"/>
    <mergeCell ref="V12:W12"/>
    <mergeCell ref="Y12:Z12"/>
    <mergeCell ref="A1:I1"/>
    <mergeCell ref="J1:L1"/>
    <mergeCell ref="M1:O1"/>
    <mergeCell ref="S19:T19"/>
    <mergeCell ref="J33:K33"/>
    <mergeCell ref="J26:K26"/>
    <mergeCell ref="Y33:Z33"/>
    <mergeCell ref="M40:N40"/>
    <mergeCell ref="P1:R1"/>
    <mergeCell ref="V1:X1"/>
    <mergeCell ref="S12:T12"/>
    <mergeCell ref="Y1:AA1"/>
    <mergeCell ref="P33:Q33"/>
    <mergeCell ref="P26:Q26"/>
    <mergeCell ref="J12:K12"/>
    <mergeCell ref="M12:N12"/>
    <mergeCell ref="M19:N19"/>
    <mergeCell ref="M26:N26"/>
    <mergeCell ref="M33:N33"/>
    <mergeCell ref="J19:K19"/>
    <mergeCell ref="J5:K5"/>
    <mergeCell ref="M5:N5"/>
    <mergeCell ref="P5:Q5"/>
    <mergeCell ref="S5:T5"/>
    <mergeCell ref="V5:W5"/>
    <mergeCell ref="Y5:Z5"/>
    <mergeCell ref="J96:K96"/>
    <mergeCell ref="J61:K61"/>
    <mergeCell ref="J68:K68"/>
    <mergeCell ref="J75:K75"/>
    <mergeCell ref="J82:K82"/>
    <mergeCell ref="V54:W54"/>
    <mergeCell ref="Y40:Z40"/>
    <mergeCell ref="Y47:Z47"/>
    <mergeCell ref="Y54:Z54"/>
    <mergeCell ref="S47:T47"/>
    <mergeCell ref="V40:W40"/>
    <mergeCell ref="V47:W47"/>
    <mergeCell ref="P54:Q54"/>
    <mergeCell ref="S40:T40"/>
    <mergeCell ref="J40:K40"/>
    <mergeCell ref="J47:K47"/>
    <mergeCell ref="J54:K54"/>
    <mergeCell ref="P47:Q47"/>
    <mergeCell ref="M47:N47"/>
    <mergeCell ref="M54:N54"/>
    <mergeCell ref="P40:Q40"/>
    <mergeCell ref="Y61:Z61"/>
    <mergeCell ref="Y68:Z68"/>
    <mergeCell ref="Y75:Z75"/>
    <mergeCell ref="J159:K159"/>
    <mergeCell ref="J166:K166"/>
    <mergeCell ref="M117:N117"/>
    <mergeCell ref="P103:Q103"/>
    <mergeCell ref="P110:Q110"/>
    <mergeCell ref="P117:Q117"/>
    <mergeCell ref="P124:Q124"/>
    <mergeCell ref="P131:Q131"/>
    <mergeCell ref="P138:Q138"/>
    <mergeCell ref="P145:Q145"/>
    <mergeCell ref="P152:Q152"/>
    <mergeCell ref="P159:Q159"/>
    <mergeCell ref="P166:Q166"/>
    <mergeCell ref="J131:K131"/>
    <mergeCell ref="J138:K138"/>
    <mergeCell ref="J145:K145"/>
    <mergeCell ref="J152:K152"/>
    <mergeCell ref="M103:N103"/>
    <mergeCell ref="J103:K103"/>
    <mergeCell ref="J110:K110"/>
    <mergeCell ref="J117:K117"/>
    <mergeCell ref="J124:K124"/>
    <mergeCell ref="S166:T166"/>
    <mergeCell ref="V103:W103"/>
    <mergeCell ref="V110:W110"/>
    <mergeCell ref="V117:W117"/>
    <mergeCell ref="V124:W124"/>
    <mergeCell ref="V131:W131"/>
    <mergeCell ref="V138:W138"/>
    <mergeCell ref="V145:W145"/>
    <mergeCell ref="V152:W152"/>
    <mergeCell ref="V159:W159"/>
    <mergeCell ref="V166:W166"/>
    <mergeCell ref="S138:T138"/>
    <mergeCell ref="S145:T145"/>
    <mergeCell ref="S152:T152"/>
    <mergeCell ref="S159:T159"/>
    <mergeCell ref="S103:T103"/>
    <mergeCell ref="S110:T110"/>
    <mergeCell ref="S117:T117"/>
    <mergeCell ref="S124:T124"/>
    <mergeCell ref="S131:T131"/>
    <mergeCell ref="Y166:Z166"/>
    <mergeCell ref="Y138:Z138"/>
    <mergeCell ref="Y145:Z145"/>
    <mergeCell ref="Y152:Z152"/>
    <mergeCell ref="Y159:Z159"/>
    <mergeCell ref="Y103:Z103"/>
    <mergeCell ref="Y110:Z110"/>
    <mergeCell ref="Y117:Z117"/>
    <mergeCell ref="Y124:Z124"/>
    <mergeCell ref="Y131:Z131"/>
  </mergeCells>
  <phoneticPr fontId="22" type="noConversion"/>
  <printOptions horizontalCentered="1"/>
  <pageMargins left="0.25" right="0.25" top="0.75" bottom="0.75" header="0.3" footer="0.3"/>
  <pageSetup paperSize="9" scale="49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6"/>
  <sheetViews>
    <sheetView zoomScale="70" zoomScaleNormal="70" workbookViewId="0">
      <pane ySplit="4" topLeftCell="A5" activePane="bottomLeft" state="frozen"/>
      <selection pane="bottomLeft" activeCell="A25" sqref="A25:XFD25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385" t="s">
        <v>518</v>
      </c>
      <c r="B1" s="386"/>
      <c r="C1" s="386"/>
      <c r="D1" s="386"/>
      <c r="E1" s="387" t="s">
        <v>103</v>
      </c>
      <c r="F1" s="387"/>
      <c r="G1" s="387" t="s">
        <v>519</v>
      </c>
      <c r="H1" s="387"/>
      <c r="I1" s="386" t="s">
        <v>100</v>
      </c>
      <c r="J1" s="386"/>
      <c r="K1" s="386" t="s">
        <v>104</v>
      </c>
      <c r="L1" s="386"/>
      <c r="M1" s="386" t="s">
        <v>105</v>
      </c>
      <c r="N1" s="386"/>
      <c r="O1" s="386" t="s">
        <v>0</v>
      </c>
      <c r="P1" s="399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450" t="s">
        <v>96</v>
      </c>
      <c r="B3" s="452" t="s">
        <v>97</v>
      </c>
      <c r="C3" s="452" t="s">
        <v>67</v>
      </c>
      <c r="D3" s="454" t="s">
        <v>73</v>
      </c>
      <c r="E3" s="452" t="s">
        <v>68</v>
      </c>
      <c r="F3" s="457" t="s">
        <v>74</v>
      </c>
      <c r="G3" s="452" t="s">
        <v>69</v>
      </c>
      <c r="H3" s="457" t="s">
        <v>75</v>
      </c>
      <c r="I3" s="452" t="s">
        <v>70</v>
      </c>
      <c r="J3" s="457" t="s">
        <v>76</v>
      </c>
      <c r="K3" s="452" t="s">
        <v>71</v>
      </c>
      <c r="L3" s="457" t="s">
        <v>77</v>
      </c>
      <c r="M3" s="452" t="s">
        <v>72</v>
      </c>
      <c r="N3" s="457" t="s">
        <v>78</v>
      </c>
      <c r="O3" s="452" t="s">
        <v>98</v>
      </c>
      <c r="P3" s="452" t="s">
        <v>99</v>
      </c>
      <c r="Q3" s="452" t="s">
        <v>94</v>
      </c>
      <c r="R3" s="452"/>
      <c r="S3" s="452"/>
      <c r="T3" s="452"/>
      <c r="U3" s="452"/>
      <c r="V3" s="452"/>
      <c r="W3" s="456"/>
    </row>
    <row r="4" spans="1:23" ht="15.75" customHeight="1" thickBot="1">
      <c r="A4" s="451"/>
      <c r="B4" s="453"/>
      <c r="C4" s="453"/>
      <c r="D4" s="455"/>
      <c r="E4" s="453"/>
      <c r="F4" s="458"/>
      <c r="G4" s="453"/>
      <c r="H4" s="458"/>
      <c r="I4" s="453"/>
      <c r="J4" s="458"/>
      <c r="K4" s="453"/>
      <c r="L4" s="458"/>
      <c r="M4" s="453"/>
      <c r="N4" s="458"/>
      <c r="O4" s="453"/>
      <c r="P4" s="453"/>
      <c r="Q4" s="133" t="s">
        <v>79</v>
      </c>
      <c r="R4" s="133" t="s">
        <v>80</v>
      </c>
      <c r="S4" s="133" t="s">
        <v>81</v>
      </c>
      <c r="T4" s="133" t="s">
        <v>82</v>
      </c>
      <c r="U4" s="133" t="s">
        <v>83</v>
      </c>
      <c r="V4" s="133" t="s">
        <v>84</v>
      </c>
      <c r="W4" s="134" t="s">
        <v>85</v>
      </c>
    </row>
    <row r="5" spans="1:23" ht="15.75" customHeight="1">
      <c r="A5" s="194">
        <v>45901</v>
      </c>
      <c r="B5" s="84" t="str">
        <f>'非偏鄉國中(素)'!AE5</f>
        <v>A1</v>
      </c>
      <c r="C5" s="276" t="str">
        <f>'非偏鄉國中(素)'!AF5</f>
        <v>白米飯</v>
      </c>
      <c r="D5" s="282" t="str">
        <f>'非偏鄉國中(素)'!AG5</f>
        <v xml:space="preserve">米     </v>
      </c>
      <c r="E5" s="273" t="str">
        <f>'非偏鄉國中(素)'!AH5</f>
        <v>南瓜豆包</v>
      </c>
      <c r="F5" s="282" t="str">
        <f>'非偏鄉國中(素)'!AI5</f>
        <v xml:space="preserve">豆包 南瓜 胡蘿蔔   </v>
      </c>
      <c r="G5" s="273" t="str">
        <f>'非偏鄉國中(素)'!AJ5</f>
        <v>蛋香刈薯</v>
      </c>
      <c r="H5" s="282" t="str">
        <f>'非偏鄉國中(素)'!AK5</f>
        <v xml:space="preserve">雞蛋 刈薯 胡蘿蔔   </v>
      </c>
      <c r="I5" s="273" t="str">
        <f>'非偏鄉國中(素)'!AL5</f>
        <v>白菜滷</v>
      </c>
      <c r="J5" s="282" t="str">
        <f>'非偏鄉國中(素)'!AM5</f>
        <v>豆皮 結球白菜 冷凍玉米筍 乾香菇 胡蘿蔔 薑</v>
      </c>
      <c r="K5" s="273" t="str">
        <f>'非偏鄉國中(素)'!AN5</f>
        <v>時蔬</v>
      </c>
      <c r="L5" s="282" t="str">
        <f>'非偏鄉國中(素)'!AO5</f>
        <v xml:space="preserve">蔬菜 薑    </v>
      </c>
      <c r="M5" s="273" t="str">
        <f>'非偏鄉國中(素)'!AP5</f>
        <v>味噌海芽湯</v>
      </c>
      <c r="N5" s="282" t="str">
        <f>'非偏鄉國中(素)'!AQ5</f>
        <v xml:space="preserve">味噌 乾裙帶菜 薑   </v>
      </c>
      <c r="O5" s="273" t="str">
        <f>'非偏鄉國中(素)'!AR5</f>
        <v>點心</v>
      </c>
      <c r="P5" s="273">
        <f>'非偏鄉國中(素)'!AS5</f>
        <v>0</v>
      </c>
      <c r="Q5" s="279">
        <f>'非偏鄉國中(素)'!AT5</f>
        <v>5.4</v>
      </c>
      <c r="R5" s="273">
        <f>'非偏鄉國中(素)'!AU5</f>
        <v>2.7</v>
      </c>
      <c r="S5" s="273">
        <f>'非偏鄉國中(素)'!AV5</f>
        <v>2.4</v>
      </c>
      <c r="T5" s="273">
        <f>'非偏鄉國中(素)'!AW5</f>
        <v>2.5</v>
      </c>
      <c r="U5" s="273">
        <f>'非偏鄉國中(素)'!AX5</f>
        <v>0</v>
      </c>
      <c r="V5" s="273">
        <f>'非偏鄉國中(素)'!AY5</f>
        <v>2.7</v>
      </c>
      <c r="W5" s="84">
        <f>'非偏鄉國中(素)'!AZ5</f>
        <v>749.7</v>
      </c>
    </row>
    <row r="6" spans="1:23" ht="18.75" customHeight="1">
      <c r="A6" s="112">
        <v>45902</v>
      </c>
      <c r="B6" s="85" t="str">
        <f>'非偏鄉國中(素)'!AE12</f>
        <v>A2</v>
      </c>
      <c r="C6" s="277" t="str">
        <f>'非偏鄉國中(素)'!AF12</f>
        <v>糙米飯</v>
      </c>
      <c r="D6" s="283" t="str">
        <f>'非偏鄉國中(素)'!AG12</f>
        <v xml:space="preserve">米 糙米    </v>
      </c>
      <c r="E6" s="274" t="str">
        <f>'非偏鄉國中(素)'!AH12</f>
        <v>紅燒麵輪</v>
      </c>
      <c r="F6" s="283" t="str">
        <f>'非偏鄉國中(素)'!AI12</f>
        <v xml:space="preserve">麵輪 胡蘿蔔 薑   </v>
      </c>
      <c r="G6" s="274" t="str">
        <f>'非偏鄉國中(素)'!AJ12</f>
        <v>泡菜豆腐</v>
      </c>
      <c r="H6" s="283" t="str">
        <f>'非偏鄉國中(素)'!AK12</f>
        <v xml:space="preserve">豆腐 結球白菜 韓式泡菜   </v>
      </c>
      <c r="I6" s="274" t="str">
        <f>'非偏鄉國中(素)'!AL12</f>
        <v>時瓜若末</v>
      </c>
      <c r="J6" s="283" t="str">
        <f>'非偏鄉國中(素)'!AM12</f>
        <v xml:space="preserve">時瓜 胡蘿蔔 素肉 薑  </v>
      </c>
      <c r="K6" s="274" t="str">
        <f>'非偏鄉國中(素)'!AN12</f>
        <v>時蔬</v>
      </c>
      <c r="L6" s="283" t="str">
        <f>'非偏鄉國中(素)'!AO12</f>
        <v xml:space="preserve">蔬菜 薑    </v>
      </c>
      <c r="M6" s="274" t="str">
        <f>'非偏鄉國中(素)'!AP12</f>
        <v>蘿蔔湯</v>
      </c>
      <c r="N6" s="283" t="str">
        <f>'非偏鄉國中(素)'!AQ12</f>
        <v xml:space="preserve">白蘿蔔 素羊肉 薑   </v>
      </c>
      <c r="O6" s="274" t="str">
        <f>'非偏鄉國中(素)'!AR12</f>
        <v>點心</v>
      </c>
      <c r="P6" s="274">
        <f>'非偏鄉國中(素)'!AS12</f>
        <v>0</v>
      </c>
      <c r="Q6" s="280">
        <f>'非偏鄉國中(素)'!AT12</f>
        <v>5</v>
      </c>
      <c r="R6" s="274">
        <f>'非偏鄉國中(素)'!AU12</f>
        <v>3.5</v>
      </c>
      <c r="S6" s="274">
        <f>'非偏鄉國中(素)'!AV12</f>
        <v>2.2000000000000002</v>
      </c>
      <c r="T6" s="274">
        <f>'非偏鄉國中(素)'!AW12</f>
        <v>2.8</v>
      </c>
      <c r="U6" s="274">
        <f>'非偏鄉國中(素)'!AX12</f>
        <v>0</v>
      </c>
      <c r="V6" s="274">
        <f>'非偏鄉國中(素)'!AY12</f>
        <v>3.5</v>
      </c>
      <c r="W6" s="85">
        <f>'非偏鄉國中(素)'!AZ12</f>
        <v>798</v>
      </c>
    </row>
    <row r="7" spans="1:23" ht="18.75" customHeight="1">
      <c r="A7" s="112">
        <v>45903</v>
      </c>
      <c r="B7" s="85" t="str">
        <f>'非偏鄉國中(素)'!AE19</f>
        <v>A3</v>
      </c>
      <c r="C7" s="277" t="str">
        <f>'非偏鄉國中(素)'!AF19</f>
        <v>西式特餐</v>
      </c>
      <c r="D7" s="283" t="str">
        <f>'非偏鄉國中(素)'!AG19</f>
        <v xml:space="preserve">通心粉     </v>
      </c>
      <c r="E7" s="274" t="str">
        <f>'非偏鄉國中(素)'!AH19</f>
        <v>西西里若醬</v>
      </c>
      <c r="F7" s="283" t="str">
        <f>'非偏鄉國中(素)'!AI19</f>
        <v>素肉 馬鈴薯 芹菜 蕃茄 蕃茄醬 義大利香料</v>
      </c>
      <c r="G7" s="274" t="str">
        <f>'非偏鄉國中(素)'!AJ19</f>
        <v>炸薯條</v>
      </c>
      <c r="H7" s="283" t="str">
        <f>'非偏鄉國中(素)'!AK19</f>
        <v xml:space="preserve">薯條     </v>
      </c>
      <c r="I7" s="274" t="str">
        <f>'非偏鄉國中(素)'!AL19</f>
        <v>奶香玉米白菜</v>
      </c>
      <c r="J7" s="283" t="str">
        <f>'非偏鄉國中(素)'!AM19</f>
        <v xml:space="preserve">大白菜 玉米粒 素肉 奶油 薑 </v>
      </c>
      <c r="K7" s="274" t="str">
        <f>'非偏鄉國中(素)'!AN19</f>
        <v>時蔬</v>
      </c>
      <c r="L7" s="283" t="str">
        <f>'非偏鄉國中(素)'!AO19</f>
        <v xml:space="preserve">蔬菜 薑    </v>
      </c>
      <c r="M7" s="274" t="str">
        <f>'非偏鄉國中(素)'!AP19</f>
        <v>花椰濃湯</v>
      </c>
      <c r="N7" s="283" t="str">
        <f>'非偏鄉國中(素)'!AQ19</f>
        <v xml:space="preserve">冷凍花椰菜 胡蘿蔔 雞蛋 蘑菇罐頭  </v>
      </c>
      <c r="O7" s="274" t="str">
        <f>'非偏鄉國中(素)'!AR19</f>
        <v>點心</v>
      </c>
      <c r="P7" s="274">
        <f>'非偏鄉國中(素)'!AS19</f>
        <v>0</v>
      </c>
      <c r="Q7" s="280">
        <f>'非偏鄉國中(素)'!AT19</f>
        <v>3.9</v>
      </c>
      <c r="R7" s="274">
        <f>'非偏鄉國中(素)'!AU19</f>
        <v>3.1</v>
      </c>
      <c r="S7" s="274">
        <f>'非偏鄉國中(素)'!AV19</f>
        <v>2.1</v>
      </c>
      <c r="T7" s="274">
        <f>'非偏鄉國中(素)'!AW19</f>
        <v>2.6</v>
      </c>
      <c r="U7" s="274">
        <f>'非偏鄉國中(素)'!AX19</f>
        <v>0</v>
      </c>
      <c r="V7" s="274">
        <f>'非偏鄉國中(素)'!AY19</f>
        <v>3.1</v>
      </c>
      <c r="W7" s="85">
        <f>'非偏鄉國中(素)'!AZ19</f>
        <v>673.6</v>
      </c>
    </row>
    <row r="8" spans="1:23" ht="18.75" customHeight="1">
      <c r="A8" s="112">
        <v>45904</v>
      </c>
      <c r="B8" s="85" t="str">
        <f>'非偏鄉國中(素)'!AE26</f>
        <v>A4</v>
      </c>
      <c r="C8" s="277" t="str">
        <f>'非偏鄉國中(素)'!AF26</f>
        <v>糙米飯</v>
      </c>
      <c r="D8" s="283" t="str">
        <f>'非偏鄉國中(素)'!AG26</f>
        <v xml:space="preserve">米 糙米    </v>
      </c>
      <c r="E8" s="274" t="str">
        <f>'非偏鄉國中(素)'!AH26</f>
        <v>沙茶麵腸</v>
      </c>
      <c r="F8" s="283" t="str">
        <f>'非偏鄉國中(素)'!AI26</f>
        <v xml:space="preserve">麵腸 甘藍 薑 素沙茶  </v>
      </c>
      <c r="G8" s="274" t="str">
        <f>'非偏鄉國中(素)'!AJ26</f>
        <v>紅仁炒蛋</v>
      </c>
      <c r="H8" s="283" t="str">
        <f>'非偏鄉國中(素)'!AK26</f>
        <v xml:space="preserve">雞蛋 胡蘿蔔 薑   </v>
      </c>
      <c r="I8" s="274" t="str">
        <f>'非偏鄉國中(素)'!AL26</f>
        <v>滷味雙拼</v>
      </c>
      <c r="J8" s="283" t="str">
        <f>'非偏鄉國中(素)'!AM26</f>
        <v xml:space="preserve">海帶結 豆干 芝麻(白)   </v>
      </c>
      <c r="K8" s="274" t="str">
        <f>'非偏鄉國中(素)'!AN26</f>
        <v>時蔬</v>
      </c>
      <c r="L8" s="283" t="str">
        <f>'非偏鄉國中(素)'!AO26</f>
        <v xml:space="preserve">蔬菜 薑    </v>
      </c>
      <c r="M8" s="274" t="str">
        <f>'非偏鄉國中(素)'!AP26</f>
        <v>綠豆西米露</v>
      </c>
      <c r="N8" s="283" t="str">
        <f>'非偏鄉國中(素)'!AQ26</f>
        <v xml:space="preserve">西谷米 紅砂糖 綠豆   </v>
      </c>
      <c r="O8" s="274" t="str">
        <f>'非偏鄉國中(素)'!AR26</f>
        <v>點心</v>
      </c>
      <c r="P8" s="274">
        <f>'非偏鄉國中(素)'!AS26</f>
        <v>0</v>
      </c>
      <c r="Q8" s="280">
        <f>'非偏鄉國中(素)'!AT26</f>
        <v>5.9</v>
      </c>
      <c r="R8" s="274">
        <f>'非偏鄉國中(素)'!AU26</f>
        <v>3</v>
      </c>
      <c r="S8" s="274">
        <f>'非偏鄉國中(素)'!AV26</f>
        <v>2</v>
      </c>
      <c r="T8" s="274">
        <f>'非偏鄉國中(素)'!AW26</f>
        <v>2.5</v>
      </c>
      <c r="U8" s="274">
        <f>'非偏鄉國中(素)'!AX26</f>
        <v>0</v>
      </c>
      <c r="V8" s="274">
        <f>'非偏鄉國中(素)'!AY26</f>
        <v>3</v>
      </c>
      <c r="W8" s="85">
        <f>'非偏鄉國中(素)'!AZ26</f>
        <v>807.7</v>
      </c>
    </row>
    <row r="9" spans="1:23" ht="18.75" customHeight="1" thickBot="1">
      <c r="A9" s="125">
        <v>45905</v>
      </c>
      <c r="B9" s="86" t="str">
        <f>'非偏鄉國中(素)'!AE33</f>
        <v>A5</v>
      </c>
      <c r="C9" s="278" t="str">
        <f>'非偏鄉國中(素)'!AF33</f>
        <v>紫米飯</v>
      </c>
      <c r="D9" s="284" t="str">
        <f>'非偏鄉國中(素)'!AG33</f>
        <v xml:space="preserve">米 黑糯米    </v>
      </c>
      <c r="E9" s="275" t="str">
        <f>'非偏鄉國中(素)'!AH33</f>
        <v>紅燒油腐</v>
      </c>
      <c r="F9" s="284" t="str">
        <f>'非偏鄉國中(素)'!AI33</f>
        <v xml:space="preserve">四角油豆腐 胡蘿蔔    </v>
      </c>
      <c r="G9" s="275" t="str">
        <f>'非偏鄉國中(素)'!AJ33</f>
        <v>蛋香甘藍</v>
      </c>
      <c r="H9" s="284" t="str">
        <f>'非偏鄉國中(素)'!AK33</f>
        <v xml:space="preserve">雞蛋 甘藍 胡蘿蔔 薑  </v>
      </c>
      <c r="I9" s="275" t="str">
        <f>'非偏鄉國中(素)'!AL33</f>
        <v>豆包豆芽</v>
      </c>
      <c r="J9" s="284" t="str">
        <f>'非偏鄉國中(素)'!AM33</f>
        <v xml:space="preserve">豆包 綠豆芽 胡蘿蔔 薑  </v>
      </c>
      <c r="K9" s="275" t="str">
        <f>'非偏鄉國中(素)'!AN33</f>
        <v>時蔬</v>
      </c>
      <c r="L9" s="284" t="str">
        <f>'非偏鄉國中(素)'!AO33</f>
        <v xml:space="preserve">蔬菜 薑    </v>
      </c>
      <c r="M9" s="275" t="str">
        <f>'非偏鄉國中(素)'!AP33</f>
        <v>時蔬湯</v>
      </c>
      <c r="N9" s="284" t="str">
        <f>'非偏鄉國中(素)'!AQ33</f>
        <v xml:space="preserve">時蔬 薑 素羊肉   </v>
      </c>
      <c r="O9" s="275" t="str">
        <f>'非偏鄉國中(素)'!AR33</f>
        <v>點心</v>
      </c>
      <c r="P9" s="275">
        <f>'非偏鄉國中(素)'!AS33</f>
        <v>0</v>
      </c>
      <c r="Q9" s="281">
        <f>'非偏鄉國中(素)'!AT33</f>
        <v>5.2</v>
      </c>
      <c r="R9" s="275">
        <f>'非偏鄉國中(素)'!AU33</f>
        <v>2.7</v>
      </c>
      <c r="S9" s="275">
        <f>'非偏鄉國中(素)'!AV33</f>
        <v>2.1</v>
      </c>
      <c r="T9" s="275">
        <f>'非偏鄉國中(素)'!AW33</f>
        <v>2.4</v>
      </c>
      <c r="U9" s="275">
        <f>'非偏鄉國中(素)'!AX33</f>
        <v>0</v>
      </c>
      <c r="V9" s="275">
        <f>'非偏鄉國中(素)'!AY33</f>
        <v>2.7</v>
      </c>
      <c r="W9" s="86">
        <f>'非偏鄉國中(素)'!AZ33</f>
        <v>721.4</v>
      </c>
    </row>
    <row r="10" spans="1:23" ht="18.75" customHeight="1">
      <c r="A10" s="194">
        <v>45908</v>
      </c>
      <c r="B10" s="84" t="str">
        <f>'非偏鄉國中(素)'!AE40</f>
        <v>B1</v>
      </c>
      <c r="C10" s="276" t="str">
        <f>'非偏鄉國中(素)'!AF40</f>
        <v>白米飯</v>
      </c>
      <c r="D10" s="282" t="str">
        <f>'非偏鄉國中(素)'!AG40</f>
        <v xml:space="preserve">米     </v>
      </c>
      <c r="E10" s="273" t="str">
        <f>'非偏鄉國中(素)'!AH40</f>
        <v>瓜仔麵筋</v>
      </c>
      <c r="F10" s="282" t="str">
        <f>'非偏鄉國中(素)'!AI40</f>
        <v xml:space="preserve">麵筋 醃漬花胡瓜 胡蘿蔔 薑  </v>
      </c>
      <c r="G10" s="273" t="str">
        <f>'非偏鄉國中(素)'!AJ40</f>
        <v>關東煮</v>
      </c>
      <c r="H10" s="282" t="str">
        <f>'非偏鄉國中(素)'!AK40</f>
        <v xml:space="preserve">白蘿蔔 胡蘿蔔 玉米   </v>
      </c>
      <c r="I10" s="273" t="str">
        <f>'非偏鄉國中(素)'!AL40</f>
        <v>清炒季豆</v>
      </c>
      <c r="J10" s="282" t="str">
        <f>'非偏鄉國中(素)'!AM40</f>
        <v xml:space="preserve">冷凍菜豆(莢) 薑 素肉   </v>
      </c>
      <c r="K10" s="273" t="str">
        <f>'非偏鄉國中(素)'!AN40</f>
        <v>時蔬</v>
      </c>
      <c r="L10" s="282" t="str">
        <f>'非偏鄉國中(素)'!AO40</f>
        <v xml:space="preserve">蔬菜 薑    </v>
      </c>
      <c r="M10" s="273" t="str">
        <f>'非偏鄉國中(素)'!AP40</f>
        <v>金針湯</v>
      </c>
      <c r="N10" s="282" t="str">
        <f>'非偏鄉國中(素)'!AQ40</f>
        <v xml:space="preserve">金針菜乾 榨菜 薑 素羊肉  </v>
      </c>
      <c r="O10" s="273" t="str">
        <f>'非偏鄉國中(素)'!AR40</f>
        <v>點心</v>
      </c>
      <c r="P10" s="273">
        <f>'非偏鄉國中(素)'!AS40</f>
        <v>0</v>
      </c>
      <c r="Q10" s="279">
        <f>'非偏鄉國中(素)'!AT40</f>
        <v>5.3</v>
      </c>
      <c r="R10" s="273">
        <f>'非偏鄉國中(素)'!AU40</f>
        <v>2.5</v>
      </c>
      <c r="S10" s="273">
        <f>'非偏鄉國中(素)'!AV40</f>
        <v>2.2999999999999998</v>
      </c>
      <c r="T10" s="273">
        <f>'非偏鄉國中(素)'!AW40</f>
        <v>2.4</v>
      </c>
      <c r="U10" s="273">
        <f>'非偏鄉國中(素)'!AX40</f>
        <v>0</v>
      </c>
      <c r="V10" s="273">
        <f>'非偏鄉國中(素)'!AY40</f>
        <v>2.5</v>
      </c>
      <c r="W10" s="84">
        <f>'非偏鄉國中(素)'!AZ40</f>
        <v>724.1</v>
      </c>
    </row>
    <row r="11" spans="1:23" ht="18.75" customHeight="1">
      <c r="A11" s="112">
        <v>45909</v>
      </c>
      <c r="B11" s="85" t="str">
        <f>'非偏鄉國中(素)'!AE47</f>
        <v>B2</v>
      </c>
      <c r="C11" s="277" t="str">
        <f>'非偏鄉國中(素)'!AF47</f>
        <v>糙米飯</v>
      </c>
      <c r="D11" s="283" t="str">
        <f>'非偏鄉國中(素)'!AG47</f>
        <v xml:space="preserve">米 糙米    </v>
      </c>
      <c r="E11" s="274" t="str">
        <f>'非偏鄉國中(素)'!AH47</f>
        <v>咖哩豆包</v>
      </c>
      <c r="F11" s="283" t="str">
        <f>'非偏鄉國中(素)'!AI47</f>
        <v xml:space="preserve">豆包 薑 芝麻(白)   </v>
      </c>
      <c r="G11" s="274" t="str">
        <f>'非偏鄉國中(素)'!AJ47</f>
        <v>麵輪花椰</v>
      </c>
      <c r="H11" s="283" t="str">
        <f>'非偏鄉國中(素)'!AK47</f>
        <v xml:space="preserve">冷凍花椰菜 麵輪花椰    </v>
      </c>
      <c r="I11" s="274" t="str">
        <f>'非偏鄉國中(素)'!AL47</f>
        <v>三杯鮑菇</v>
      </c>
      <c r="J11" s="283" t="str">
        <f>'非偏鄉國中(素)'!AM47</f>
        <v xml:space="preserve">杏鮑菇 九層塔    </v>
      </c>
      <c r="K11" s="274" t="str">
        <f>'非偏鄉國中(素)'!AN47</f>
        <v>時蔬</v>
      </c>
      <c r="L11" s="283" t="str">
        <f>'非偏鄉國中(素)'!AO47</f>
        <v xml:space="preserve">蔬菜 薑    </v>
      </c>
      <c r="M11" s="274" t="str">
        <f>'非偏鄉國中(素)'!AP47</f>
        <v>時瓜湯</v>
      </c>
      <c r="N11" s="283" t="str">
        <f>'非偏鄉國中(素)'!AQ47</f>
        <v xml:space="preserve">時瓜 薑 素羊肉   </v>
      </c>
      <c r="O11" s="274" t="str">
        <f>'非偏鄉國中(素)'!AR47</f>
        <v>點心</v>
      </c>
      <c r="P11" s="274">
        <f>'非偏鄉國中(素)'!AS47</f>
        <v>0</v>
      </c>
      <c r="Q11" s="280">
        <f>'非偏鄉國中(素)'!AT47</f>
        <v>5</v>
      </c>
      <c r="R11" s="274">
        <f>'非偏鄉國中(素)'!AU47</f>
        <v>3.5</v>
      </c>
      <c r="S11" s="274">
        <f>'非偏鄉國中(素)'!AV47</f>
        <v>2.2000000000000002</v>
      </c>
      <c r="T11" s="274">
        <f>'非偏鄉國中(素)'!AW47</f>
        <v>2.8</v>
      </c>
      <c r="U11" s="274">
        <f>'非偏鄉國中(素)'!AX47</f>
        <v>0</v>
      </c>
      <c r="V11" s="274">
        <f>'非偏鄉國中(素)'!AY47</f>
        <v>3.5</v>
      </c>
      <c r="W11" s="85">
        <f>'非偏鄉國中(素)'!AZ47</f>
        <v>793.6</v>
      </c>
    </row>
    <row r="12" spans="1:23" ht="18.75" customHeight="1">
      <c r="A12" s="112">
        <v>45910</v>
      </c>
      <c r="B12" s="85" t="str">
        <f>'非偏鄉國中(素)'!AE54</f>
        <v>B3</v>
      </c>
      <c r="C12" s="277" t="str">
        <f>'非偏鄉國中(素)'!AF54</f>
        <v>米粉特餐</v>
      </c>
      <c r="D12" s="283" t="str">
        <f>'非偏鄉國中(素)'!AG54</f>
        <v xml:space="preserve">米粉     </v>
      </c>
      <c r="E12" s="274" t="str">
        <f>'非偏鄉國中(素)'!AH54</f>
        <v>素油蔥燥</v>
      </c>
      <c r="F12" s="283" t="str">
        <f>'非偏鄉國中(素)'!AI54</f>
        <v xml:space="preserve">麵腸 時蔬 乾香菇 薑 素油蔥 </v>
      </c>
      <c r="G12" s="274" t="str">
        <f>'非偏鄉國中(素)'!AJ54</f>
        <v>若絲南瓜</v>
      </c>
      <c r="H12" s="283" t="str">
        <f>'非偏鄉國中(素)'!AK54</f>
        <v xml:space="preserve">素肉絲 南瓜 胡蘿蔔 薑  </v>
      </c>
      <c r="I12" s="274" t="str">
        <f>'非偏鄉國中(素)'!AL54</f>
        <v>滷蛋</v>
      </c>
      <c r="J12" s="283" t="str">
        <f>'非偏鄉國中(素)'!AM54</f>
        <v xml:space="preserve">蛋 滷包    </v>
      </c>
      <c r="K12" s="274" t="str">
        <f>'非偏鄉國中(素)'!AN54</f>
        <v>時蔬</v>
      </c>
      <c r="L12" s="283" t="str">
        <f>'非偏鄉國中(素)'!AO54</f>
        <v xml:space="preserve">蔬菜 薑    </v>
      </c>
      <c r="M12" s="274" t="str">
        <f>'非偏鄉國中(素)'!AP54</f>
        <v>素羹湯</v>
      </c>
      <c r="N12" s="283" t="str">
        <f>'非偏鄉國中(素)'!AQ54</f>
        <v xml:space="preserve">脆筍 素肉羹 雞蛋 木耳絲 時蔬 </v>
      </c>
      <c r="O12" s="274" t="str">
        <f>'非偏鄉國中(素)'!AR54</f>
        <v>點心</v>
      </c>
      <c r="P12" s="274">
        <f>'非偏鄉國中(素)'!AS54</f>
        <v>0</v>
      </c>
      <c r="Q12" s="280">
        <f>'非偏鄉國中(素)'!AT54</f>
        <v>3.2</v>
      </c>
      <c r="R12" s="274">
        <f>'非偏鄉國中(素)'!AU54</f>
        <v>3.6</v>
      </c>
      <c r="S12" s="274">
        <f>'非偏鄉國中(素)'!AV54</f>
        <v>1.7</v>
      </c>
      <c r="T12" s="274">
        <f>'非偏鄉國中(素)'!AW54</f>
        <v>2.6</v>
      </c>
      <c r="U12" s="274">
        <f>'非偏鄉國中(素)'!AX54</f>
        <v>0</v>
      </c>
      <c r="V12" s="274">
        <f>'非偏鄉國中(素)'!AY54</f>
        <v>3.6</v>
      </c>
      <c r="W12" s="85">
        <f>'非偏鄉國中(素)'!AZ54</f>
        <v>655.29999999999995</v>
      </c>
    </row>
    <row r="13" spans="1:23" ht="18.75" customHeight="1">
      <c r="A13" s="112">
        <v>45911</v>
      </c>
      <c r="B13" s="85" t="str">
        <f>'非偏鄉國中(素)'!AE61</f>
        <v>B4</v>
      </c>
      <c r="C13" s="277" t="str">
        <f>'非偏鄉國中(素)'!AF61</f>
        <v>糙米飯</v>
      </c>
      <c r="D13" s="283" t="str">
        <f>'非偏鄉國中(素)'!AG61</f>
        <v xml:space="preserve">米 糙米    </v>
      </c>
      <c r="E13" s="274" t="str">
        <f>'非偏鄉國中(素)'!AH61</f>
        <v>香滷麵輪</v>
      </c>
      <c r="F13" s="283" t="str">
        <f>'非偏鄉國中(素)'!AI61</f>
        <v xml:space="preserve">麵輪 白蘿蔔 胡蘿蔔 薑絲  </v>
      </c>
      <c r="G13" s="274" t="str">
        <f>'非偏鄉國中(素)'!AJ61</f>
        <v>蛋香高麗</v>
      </c>
      <c r="H13" s="283" t="str">
        <f>'非偏鄉國中(素)'!AK61</f>
        <v xml:space="preserve">雞蛋 甘藍 胡蘿蔔   </v>
      </c>
      <c r="I13" s="274" t="str">
        <f>'非偏鄉國中(素)'!AL61</f>
        <v>三色玉米</v>
      </c>
      <c r="J13" s="283" t="str">
        <f>'非偏鄉國中(素)'!AM61</f>
        <v xml:space="preserve">玉米粒 馬鈴薯 胡蘿蔔 薑絲  </v>
      </c>
      <c r="K13" s="274" t="str">
        <f>'非偏鄉國中(素)'!AN61</f>
        <v>時蔬</v>
      </c>
      <c r="L13" s="283" t="str">
        <f>'非偏鄉國中(素)'!AO61</f>
        <v xml:space="preserve">蔬菜 薑    </v>
      </c>
      <c r="M13" s="274" t="str">
        <f>'非偏鄉國中(素)'!AP61</f>
        <v>仙草甜湯</v>
      </c>
      <c r="N13" s="283" t="str">
        <f>'非偏鄉國中(素)'!AQ61</f>
        <v xml:space="preserve">仙草凍 紅砂糖    </v>
      </c>
      <c r="O13" s="274" t="str">
        <f>'非偏鄉國中(素)'!AR61</f>
        <v>點心</v>
      </c>
      <c r="P13" s="274">
        <f>'非偏鄉國中(素)'!AS61</f>
        <v>0</v>
      </c>
      <c r="Q13" s="280">
        <f>'非偏鄉國中(素)'!AT61</f>
        <v>5.5</v>
      </c>
      <c r="R13" s="274">
        <f>'非偏鄉國中(素)'!AU61</f>
        <v>2.8</v>
      </c>
      <c r="S13" s="274">
        <f>'非偏鄉國中(素)'!AV61</f>
        <v>2.1</v>
      </c>
      <c r="T13" s="274">
        <f>'非偏鄉國中(素)'!AW61</f>
        <v>2.4</v>
      </c>
      <c r="U13" s="274">
        <f>'非偏鄉國中(素)'!AX61</f>
        <v>0</v>
      </c>
      <c r="V13" s="274">
        <f>'非偏鄉國中(素)'!AY61</f>
        <v>2.8</v>
      </c>
      <c r="W13" s="85">
        <f>'非偏鄉國中(素)'!AZ61</f>
        <v>751.7</v>
      </c>
    </row>
    <row r="14" spans="1:23" ht="18.75" customHeight="1" thickBot="1">
      <c r="A14" s="125">
        <v>45912</v>
      </c>
      <c r="B14" s="86" t="str">
        <f>'非偏鄉國中(素)'!AE68</f>
        <v>B5</v>
      </c>
      <c r="C14" s="278" t="str">
        <f>'非偏鄉國中(素)'!AF68</f>
        <v>芝麻飯</v>
      </c>
      <c r="D14" s="284" t="str">
        <f>'非偏鄉國中(素)'!AG68</f>
        <v xml:space="preserve">米 芝麻(熟)    </v>
      </c>
      <c r="E14" s="275" t="str">
        <f>'非偏鄉國中(素)'!AH68</f>
        <v>照燒百頁</v>
      </c>
      <c r="F14" s="284" t="str">
        <f>'非偏鄉國中(素)'!AI68</f>
        <v xml:space="preserve">百頁豆腐 芹菜 胡蘿蔔   </v>
      </c>
      <c r="G14" s="275" t="str">
        <f>'非偏鄉國中(素)'!AJ68</f>
        <v>炸物雙拼</v>
      </c>
      <c r="H14" s="284" t="str">
        <f>'非偏鄉國中(素)'!AK68</f>
        <v xml:space="preserve">薯餅 豆包    </v>
      </c>
      <c r="I14" s="275" t="str">
        <f>'非偏鄉國中(素)'!AL68</f>
        <v>香滷筍干</v>
      </c>
      <c r="J14" s="284" t="str">
        <f>'非偏鄉國中(素)'!AM68</f>
        <v xml:space="preserve">筍干 酸菜 素肉   </v>
      </c>
      <c r="K14" s="275" t="str">
        <f>'非偏鄉國中(素)'!AN68</f>
        <v>時蔬</v>
      </c>
      <c r="L14" s="284" t="str">
        <f>'非偏鄉國中(素)'!AO68</f>
        <v xml:space="preserve">蔬菜 薑    </v>
      </c>
      <c r="M14" s="275" t="str">
        <f>'非偏鄉國中(素)'!AP68</f>
        <v>味噌湯</v>
      </c>
      <c r="N14" s="284" t="str">
        <f>'非偏鄉國中(素)'!AQ68</f>
        <v xml:space="preserve">海帶結 味噌 薑 時蔬  </v>
      </c>
      <c r="O14" s="275" t="str">
        <f>'非偏鄉國中(素)'!AR68</f>
        <v>點心</v>
      </c>
      <c r="P14" s="275" t="str">
        <f>'非偏鄉國中(素)'!AS68</f>
        <v>有機豆奶</v>
      </c>
      <c r="Q14" s="281">
        <f>'非偏鄉國中(素)'!AT68</f>
        <v>5.3</v>
      </c>
      <c r="R14" s="275">
        <f>'非偏鄉國中(素)'!AU68</f>
        <v>2.5</v>
      </c>
      <c r="S14" s="275">
        <f>'非偏鄉國中(素)'!AV68</f>
        <v>2.1</v>
      </c>
      <c r="T14" s="275">
        <f>'非偏鄉國中(素)'!AW68</f>
        <v>2.2999999999999998</v>
      </c>
      <c r="U14" s="275">
        <f>'非偏鄉國中(素)'!AX68</f>
        <v>0</v>
      </c>
      <c r="V14" s="275">
        <f>'非偏鄉國中(素)'!AY68</f>
        <v>2.5</v>
      </c>
      <c r="W14" s="86">
        <f>'非偏鄉國中(素)'!AZ68</f>
        <v>716.8</v>
      </c>
    </row>
    <row r="15" spans="1:23" ht="18.75" customHeight="1">
      <c r="A15" s="194">
        <v>45915</v>
      </c>
      <c r="B15" s="84" t="str">
        <f>'非偏鄉國中(素)'!AE75</f>
        <v>C1</v>
      </c>
      <c r="C15" s="276" t="str">
        <f>'非偏鄉國中(素)'!AF75</f>
        <v>白米飯</v>
      </c>
      <c r="D15" s="282" t="str">
        <f>'非偏鄉國中(素)'!AG75</f>
        <v xml:space="preserve">米     </v>
      </c>
      <c r="E15" s="273" t="str">
        <f>'非偏鄉國中(素)'!AH75</f>
        <v>京醬豆干</v>
      </c>
      <c r="F15" s="282" t="str">
        <f>'非偏鄉國中(素)'!AI75</f>
        <v xml:space="preserve">豆干 刈薯 甜麵醬   </v>
      </c>
      <c r="G15" s="273" t="str">
        <f>'非偏鄉國中(素)'!AJ75</f>
        <v>紅仁炒蛋</v>
      </c>
      <c r="H15" s="282" t="str">
        <f>'非偏鄉國中(素)'!AK75</f>
        <v xml:space="preserve">雞蛋 胡蘿蔔    </v>
      </c>
      <c r="I15" s="273" t="str">
        <f>'非偏鄉國中(素)'!AL75</f>
        <v>泡菜豆腐</v>
      </c>
      <c r="J15" s="282" t="str">
        <f>'非偏鄉國中(素)'!AM75</f>
        <v xml:space="preserve">胡蘿蔔 年糕 豆腐 時蔬 韓式泡菜 </v>
      </c>
      <c r="K15" s="273" t="str">
        <f>'非偏鄉國中(素)'!AN75</f>
        <v>時蔬</v>
      </c>
      <c r="L15" s="282" t="str">
        <f>'非偏鄉國中(素)'!AO75</f>
        <v xml:space="preserve">蔬菜 薑    </v>
      </c>
      <c r="M15" s="273" t="str">
        <f>'非偏鄉國中(素)'!AP75</f>
        <v>針菇蔬湯</v>
      </c>
      <c r="N15" s="282" t="str">
        <f>'非偏鄉國中(素)'!AQ75</f>
        <v xml:space="preserve">金針菇 時蔬 薑 素羊肉  </v>
      </c>
      <c r="O15" s="273" t="str">
        <f>'非偏鄉國中(素)'!AR75</f>
        <v>點心</v>
      </c>
      <c r="P15" s="273">
        <f>'非偏鄉國中(素)'!AS75</f>
        <v>0</v>
      </c>
      <c r="Q15" s="279">
        <f>'非偏鄉國中(素)'!AT75</f>
        <v>6</v>
      </c>
      <c r="R15" s="273">
        <f>'非偏鄉國中(素)'!AU75</f>
        <v>2.4</v>
      </c>
      <c r="S15" s="273">
        <f>'非偏鄉國中(素)'!AV75</f>
        <v>2.4</v>
      </c>
      <c r="T15" s="273">
        <f>'非偏鄉國中(素)'!AW75</f>
        <v>2.4</v>
      </c>
      <c r="U15" s="273">
        <f>'非偏鄉國中(素)'!AX75</f>
        <v>0</v>
      </c>
      <c r="V15" s="273">
        <f>'非偏鄉國中(素)'!AY75</f>
        <v>2.4</v>
      </c>
      <c r="W15" s="84">
        <f>'非偏鄉國中(素)'!AZ75</f>
        <v>761</v>
      </c>
    </row>
    <row r="16" spans="1:23" ht="18.75" customHeight="1">
      <c r="A16" s="112">
        <v>45916</v>
      </c>
      <c r="B16" s="85" t="str">
        <f>'非偏鄉國中(素)'!AE82</f>
        <v>C2</v>
      </c>
      <c r="C16" s="277" t="str">
        <f>'非偏鄉國中(素)'!AF82</f>
        <v>糙米飯</v>
      </c>
      <c r="D16" s="283" t="str">
        <f>'非偏鄉國中(素)'!AG82</f>
        <v xml:space="preserve">米 糙米    </v>
      </c>
      <c r="E16" s="274" t="str">
        <f>'非偏鄉國中(素)'!AH82</f>
        <v>素麥克雞塊</v>
      </c>
      <c r="F16" s="283" t="str">
        <f>'非偏鄉國中(素)'!AI82</f>
        <v xml:space="preserve">素雞塊     </v>
      </c>
      <c r="G16" s="274" t="str">
        <f>'非偏鄉國中(素)'!AJ82</f>
        <v>番茄油腐</v>
      </c>
      <c r="H16" s="283" t="str">
        <f>'非偏鄉國中(素)'!AK82</f>
        <v xml:space="preserve">四角油豆腐 番茄    </v>
      </c>
      <c r="I16" s="274" t="str">
        <f>'非偏鄉國中(素)'!AL82</f>
        <v>白菜滷</v>
      </c>
      <c r="J16" s="283" t="str">
        <f>'非偏鄉國中(素)'!AM82</f>
        <v>豆皮 結球白菜 冷凍玉米筍 乾香菇 胡蘿蔔 薑</v>
      </c>
      <c r="K16" s="274" t="str">
        <f>'非偏鄉國中(素)'!AN82</f>
        <v>時蔬</v>
      </c>
      <c r="L16" s="283" t="str">
        <f>'非偏鄉國中(素)'!AO82</f>
        <v xml:space="preserve">蔬菜 薑    </v>
      </c>
      <c r="M16" s="274" t="str">
        <f>'非偏鄉國中(素)'!AP82</f>
        <v>紫菜蛋花湯</v>
      </c>
      <c r="N16" s="283" t="str">
        <f>'非偏鄉國中(素)'!AQ82</f>
        <v xml:space="preserve">紫菜 雞蛋 薑   </v>
      </c>
      <c r="O16" s="274" t="str">
        <f>'非偏鄉國中(素)'!AR82</f>
        <v>點心</v>
      </c>
      <c r="P16" s="274">
        <f>'非偏鄉國中(素)'!AS82</f>
        <v>0</v>
      </c>
      <c r="Q16" s="280">
        <f>'非偏鄉國中(素)'!AT82</f>
        <v>5</v>
      </c>
      <c r="R16" s="274">
        <f>'非偏鄉國中(素)'!AU82</f>
        <v>2.6</v>
      </c>
      <c r="S16" s="274">
        <f>'非偏鄉國中(素)'!AV82</f>
        <v>2.2999999999999998</v>
      </c>
      <c r="T16" s="274">
        <f>'非偏鄉國中(素)'!AW82</f>
        <v>2.4</v>
      </c>
      <c r="U16" s="274">
        <f>'非偏鄉國中(素)'!AX82</f>
        <v>0</v>
      </c>
      <c r="V16" s="274">
        <f>'非偏鄉國中(素)'!AY82</f>
        <v>2.6</v>
      </c>
      <c r="W16" s="85">
        <f>'非偏鄉國中(素)'!AZ82</f>
        <v>707.4</v>
      </c>
    </row>
    <row r="17" spans="1:23" ht="18.75" customHeight="1">
      <c r="A17" s="112">
        <v>45917</v>
      </c>
      <c r="B17" s="85" t="str">
        <f>'非偏鄉國中(素)'!AE89</f>
        <v>C3</v>
      </c>
      <c r="C17" s="277" t="str">
        <f>'非偏鄉國中(素)'!AF89</f>
        <v>刈包特餐</v>
      </c>
      <c r="D17" s="283" t="str">
        <f>'非偏鄉國中(素)'!AG89</f>
        <v xml:space="preserve">刈包     </v>
      </c>
      <c r="E17" s="274" t="str">
        <f>'非偏鄉國中(素)'!AH89</f>
        <v>香滷素排</v>
      </c>
      <c r="F17" s="283" t="str">
        <f>'非偏鄉國中(素)'!AI89</f>
        <v xml:space="preserve">素排 薑    </v>
      </c>
      <c r="G17" s="274" t="str">
        <f>'非偏鄉國中(素)'!AJ89</f>
        <v>刈包配料</v>
      </c>
      <c r="H17" s="283" t="str">
        <f>'非偏鄉國中(素)'!AK89</f>
        <v xml:space="preserve">麵腸 酸菜 胡蘿蔔   </v>
      </c>
      <c r="I17" s="274" t="str">
        <f>'非偏鄉國中(素)'!AL89</f>
        <v>蜜汁豆干</v>
      </c>
      <c r="J17" s="283" t="str">
        <f>'非偏鄉國中(素)'!AM89</f>
        <v xml:space="preserve">豆干 薑 白芝麻   </v>
      </c>
      <c r="K17" s="274" t="str">
        <f>'非偏鄉國中(素)'!AN89</f>
        <v>時蔬</v>
      </c>
      <c r="L17" s="283" t="str">
        <f>'非偏鄉國中(素)'!AO89</f>
        <v xml:space="preserve">蔬菜 薑    </v>
      </c>
      <c r="M17" s="274" t="str">
        <f>'非偏鄉國中(素)'!AP89</f>
        <v>糙米粥</v>
      </c>
      <c r="N17" s="283" t="str">
        <f>'非偏鄉國中(素)'!AQ89</f>
        <v xml:space="preserve">雞蛋 糙米 芹菜 時蔬  </v>
      </c>
      <c r="O17" s="274" t="str">
        <f>'非偏鄉國中(素)'!AR89</f>
        <v>點心</v>
      </c>
      <c r="P17" s="274">
        <f>'非偏鄉國中(素)'!AS89</f>
        <v>0</v>
      </c>
      <c r="Q17" s="280">
        <f>'非偏鄉國中(素)'!AT89</f>
        <v>4</v>
      </c>
      <c r="R17" s="274">
        <f>'非偏鄉國中(素)'!AU89</f>
        <v>3.7</v>
      </c>
      <c r="S17" s="274">
        <f>'非偏鄉國中(素)'!AV89</f>
        <v>1.5</v>
      </c>
      <c r="T17" s="274">
        <f>'非偏鄉國中(素)'!AW89</f>
        <v>2.6</v>
      </c>
      <c r="U17" s="274">
        <f>'非偏鄉國中(素)'!AX89</f>
        <v>0</v>
      </c>
      <c r="V17" s="274">
        <f>'非偏鄉國中(素)'!AY89</f>
        <v>3.7</v>
      </c>
      <c r="W17" s="85">
        <f>'非偏鄉國中(素)'!AZ89</f>
        <v>711.9</v>
      </c>
    </row>
    <row r="18" spans="1:23" ht="18.75" customHeight="1">
      <c r="A18" s="112">
        <v>45918</v>
      </c>
      <c r="B18" s="85" t="str">
        <f>'非偏鄉國中(素)'!AE96</f>
        <v>C4</v>
      </c>
      <c r="C18" s="277" t="str">
        <f>'非偏鄉國中(素)'!AF96</f>
        <v>糙米飯</v>
      </c>
      <c r="D18" s="283" t="str">
        <f>'非偏鄉國中(素)'!AG96</f>
        <v xml:space="preserve">米 糙米    </v>
      </c>
      <c r="E18" s="274" t="str">
        <f>'非偏鄉國中(素)'!AH96</f>
        <v>三杯麵腸</v>
      </c>
      <c r="F18" s="283" t="str">
        <f>'非偏鄉國中(素)'!AI96</f>
        <v xml:space="preserve">麵腸 胡蘿蔔 九層塔 薑 杏鮑菇 </v>
      </c>
      <c r="G18" s="274" t="str">
        <f>'非偏鄉國中(素)'!AJ96</f>
        <v>若絲豆芽</v>
      </c>
      <c r="H18" s="283" t="str">
        <f>'非偏鄉國中(素)'!AK96</f>
        <v xml:space="preserve">素肉 綠豆芽 薑   </v>
      </c>
      <c r="I18" s="274" t="str">
        <f>'非偏鄉國中(素)'!AL96</f>
        <v>蔬香冬粉</v>
      </c>
      <c r="J18" s="283" t="str">
        <f>'非偏鄉國中(素)'!AM96</f>
        <v xml:space="preserve">豆皮 冬粉 時蔬 乾木耳 薑 </v>
      </c>
      <c r="K18" s="274" t="str">
        <f>'非偏鄉國中(素)'!AN96</f>
        <v>時蔬</v>
      </c>
      <c r="L18" s="283" t="str">
        <f>'非偏鄉國中(素)'!AO96</f>
        <v xml:space="preserve">蔬菜 薑    </v>
      </c>
      <c r="M18" s="274" t="str">
        <f>'非偏鄉國中(素)'!AP96</f>
        <v>黑糖粉圓</v>
      </c>
      <c r="N18" s="283" t="str">
        <f>'非偏鄉國中(素)'!AQ96</f>
        <v xml:space="preserve">粉圓 黑糖    </v>
      </c>
      <c r="O18" s="274" t="str">
        <f>'非偏鄉國中(素)'!AR96</f>
        <v>點心</v>
      </c>
      <c r="P18" s="274">
        <f>'非偏鄉國中(素)'!AS96</f>
        <v>0</v>
      </c>
      <c r="Q18" s="280">
        <f>'非偏鄉國中(素)'!AT96</f>
        <v>7.7</v>
      </c>
      <c r="R18" s="274">
        <f>'非偏鄉國中(素)'!AU96</f>
        <v>2.7</v>
      </c>
      <c r="S18" s="274">
        <f>'非偏鄉國中(素)'!AV96</f>
        <v>2</v>
      </c>
      <c r="T18" s="274">
        <f>'非偏鄉國中(素)'!AW96</f>
        <v>2.2999999999999998</v>
      </c>
      <c r="U18" s="274">
        <f>'非偏鄉國中(素)'!AX96</f>
        <v>0</v>
      </c>
      <c r="V18" s="274">
        <f>'非偏鄉國中(素)'!AY96</f>
        <v>2.7</v>
      </c>
      <c r="W18" s="85">
        <f>'非偏鄉國中(素)'!AZ96</f>
        <v>893.3</v>
      </c>
    </row>
    <row r="19" spans="1:23" ht="18.75" customHeight="1" thickBot="1">
      <c r="A19" s="125">
        <v>45919</v>
      </c>
      <c r="B19" s="86" t="str">
        <f>'非偏鄉國中(素)'!AE103</f>
        <v>C5</v>
      </c>
      <c r="C19" s="278" t="str">
        <f>'非偏鄉國中(素)'!AF103</f>
        <v>燕麥飯</v>
      </c>
      <c r="D19" s="284" t="str">
        <f>'非偏鄉國中(素)'!AG103</f>
        <v xml:space="preserve">米 燕麥    </v>
      </c>
      <c r="E19" s="275" t="str">
        <f>'非偏鄉國中(素)'!AH103</f>
        <v>黑椒毛豆</v>
      </c>
      <c r="F19" s="284" t="str">
        <f>'非偏鄉國中(素)'!AI103</f>
        <v xml:space="preserve">冷凍毛豆仁 芹菜 胡蘿蔔 黑胡椒粒  </v>
      </c>
      <c r="G19" s="275" t="str">
        <f>'非偏鄉國中(素)'!AJ103</f>
        <v>豆干燴瓜</v>
      </c>
      <c r="H19" s="284" t="str">
        <f>'非偏鄉國中(素)'!AK103</f>
        <v xml:space="preserve">大黃瓜 玉米筍 胡蘿蔔 豆干  </v>
      </c>
      <c r="I19" s="275" t="str">
        <f>'非偏鄉國中(素)'!AL103</f>
        <v>家常油腐</v>
      </c>
      <c r="J19" s="284" t="str">
        <f>'非偏鄉國中(素)'!AM103</f>
        <v xml:space="preserve">四角油豆腐 脆筍片 胡蘿蔔 薑絲  </v>
      </c>
      <c r="K19" s="275" t="str">
        <f>'非偏鄉國中(素)'!AN103</f>
        <v>時蔬</v>
      </c>
      <c r="L19" s="284" t="str">
        <f>'非偏鄉國中(素)'!AO103</f>
        <v xml:space="preserve">蔬菜 薑    </v>
      </c>
      <c r="M19" s="275" t="str">
        <f>'非偏鄉國中(素)'!AP103</f>
        <v>玉米湯</v>
      </c>
      <c r="N19" s="284" t="str">
        <f>'非偏鄉國中(素)'!AQ103</f>
        <v xml:space="preserve">素羊肉 玉米 胡蘿蔔   </v>
      </c>
      <c r="O19" s="275" t="str">
        <f>'非偏鄉國中(素)'!AR103</f>
        <v>點心</v>
      </c>
      <c r="P19" s="275">
        <f>'非偏鄉國中(素)'!AS103</f>
        <v>0</v>
      </c>
      <c r="Q19" s="281">
        <f>'非偏鄉國中(素)'!AT103</f>
        <v>5.2</v>
      </c>
      <c r="R19" s="275">
        <f>'非偏鄉國中(素)'!AU103</f>
        <v>3</v>
      </c>
      <c r="S19" s="275">
        <f>'非偏鄉國中(素)'!AV103</f>
        <v>2.2999999999999998</v>
      </c>
      <c r="T19" s="275">
        <f>'非偏鄉國中(素)'!AW103</f>
        <v>2.6</v>
      </c>
      <c r="U19" s="275">
        <f>'非偏鄉國中(素)'!AX103</f>
        <v>0</v>
      </c>
      <c r="V19" s="275">
        <f>'非偏鄉國中(素)'!AY103</f>
        <v>3</v>
      </c>
      <c r="W19" s="86">
        <f>'非偏鄉國中(素)'!AZ103</f>
        <v>770.3</v>
      </c>
    </row>
    <row r="20" spans="1:23" ht="18.75" customHeight="1">
      <c r="A20" s="194">
        <v>45922</v>
      </c>
      <c r="B20" s="84" t="str">
        <f>'非偏鄉國中(素)'!AE110</f>
        <v>D1</v>
      </c>
      <c r="C20" s="276" t="str">
        <f>'非偏鄉國中(素)'!AF110</f>
        <v>白米飯</v>
      </c>
      <c r="D20" s="282" t="str">
        <f>'非偏鄉國中(素)'!AG110</f>
        <v xml:space="preserve">米     </v>
      </c>
      <c r="E20" s="273" t="str">
        <f>'非偏鄉國中(素)'!AH110</f>
        <v>咖哩百頁</v>
      </c>
      <c r="F20" s="282" t="str">
        <f>'非偏鄉國中(素)'!AI110</f>
        <v xml:space="preserve">百頁豆腐 素咖哩粉 胡蘿蔔   </v>
      </c>
      <c r="G20" s="273" t="str">
        <f>'非偏鄉國中(素)'!AJ110</f>
        <v>回鍋豆干</v>
      </c>
      <c r="H20" s="282" t="str">
        <f>'非偏鄉國中(素)'!AK110</f>
        <v xml:space="preserve">豆干 時蔬 乾木耳 薑  </v>
      </c>
      <c r="I20" s="273" t="str">
        <f>'非偏鄉國中(素)'!AL110</f>
        <v>豆包時瓜</v>
      </c>
      <c r="J20" s="282" t="str">
        <f>'非偏鄉國中(素)'!AM110</f>
        <v xml:space="preserve">時瓜 豆包 胡蘿蔔 薑  </v>
      </c>
      <c r="K20" s="273" t="str">
        <f>'非偏鄉國中(素)'!AN110</f>
        <v>時蔬</v>
      </c>
      <c r="L20" s="282" t="str">
        <f>'非偏鄉國中(素)'!AO110</f>
        <v xml:space="preserve">蔬菜 薑    </v>
      </c>
      <c r="M20" s="273" t="str">
        <f>'非偏鄉國中(素)'!AP110</f>
        <v>時蔬湯</v>
      </c>
      <c r="N20" s="282" t="str">
        <f>'非偏鄉國中(素)'!AQ110</f>
        <v xml:space="preserve">時蔬 薑 素羊肉   </v>
      </c>
      <c r="O20" s="273" t="str">
        <f>'非偏鄉國中(素)'!AR110</f>
        <v>點心</v>
      </c>
      <c r="P20" s="273">
        <f>'非偏鄉國中(素)'!AS110</f>
        <v>0</v>
      </c>
      <c r="Q20" s="279">
        <f>'非偏鄉國中(素)'!AT110</f>
        <v>5</v>
      </c>
      <c r="R20" s="273">
        <f>'非偏鄉國中(素)'!AU110</f>
        <v>3.5</v>
      </c>
      <c r="S20" s="273">
        <f>'非偏鄉國中(素)'!AV110</f>
        <v>2</v>
      </c>
      <c r="T20" s="273">
        <f>'非偏鄉國中(素)'!AW110</f>
        <v>2.7</v>
      </c>
      <c r="U20" s="273">
        <f>'非偏鄉國中(素)'!AX110</f>
        <v>0</v>
      </c>
      <c r="V20" s="273">
        <f>'非偏鄉國中(素)'!AY110</f>
        <v>3.5</v>
      </c>
      <c r="W20" s="84">
        <f>'非偏鄉國中(素)'!AZ110</f>
        <v>781.5</v>
      </c>
    </row>
    <row r="21" spans="1:23" ht="18.75" customHeight="1">
      <c r="A21" s="112">
        <v>45923</v>
      </c>
      <c r="B21" s="85" t="str">
        <f>'非偏鄉國中(素)'!AE117</f>
        <v>D2</v>
      </c>
      <c r="C21" s="277" t="str">
        <f>'非偏鄉國中(素)'!AF117</f>
        <v>糙米飯</v>
      </c>
      <c r="D21" s="283" t="str">
        <f>'非偏鄉國中(素)'!AG117</f>
        <v xml:space="preserve">米 糙米    </v>
      </c>
      <c r="E21" s="274" t="str">
        <f>'非偏鄉國中(素)'!AH117</f>
        <v>香滷百頁</v>
      </c>
      <c r="F21" s="283" t="str">
        <f>'非偏鄉國中(素)'!AI117</f>
        <v xml:space="preserve">百頁豆腐 芹菜 胡蘿蔔 薑  </v>
      </c>
      <c r="G21" s="274" t="str">
        <f>'非偏鄉國中(素)'!AJ117</f>
        <v>鮮菇豆腐</v>
      </c>
      <c r="H21" s="283" t="str">
        <f>'非偏鄉國中(素)'!AK117</f>
        <v xml:space="preserve">豆腐 杏鮑菇 乾香菇 薑 胡蘿蔔 </v>
      </c>
      <c r="I21" s="274" t="str">
        <f>'非偏鄉國中(素)'!AL117</f>
        <v>菇拌海帶</v>
      </c>
      <c r="J21" s="283" t="str">
        <f>'非偏鄉國中(素)'!AM117</f>
        <v xml:space="preserve">乾裙帶菜 金針菇 薑   </v>
      </c>
      <c r="K21" s="274" t="str">
        <f>'非偏鄉國中(素)'!AN117</f>
        <v>時蔬</v>
      </c>
      <c r="L21" s="283" t="str">
        <f>'非偏鄉國中(素)'!AO117</f>
        <v xml:space="preserve">蔬菜 薑    </v>
      </c>
      <c r="M21" s="274" t="str">
        <f>'非偏鄉國中(素)'!AP117</f>
        <v>金針湯</v>
      </c>
      <c r="N21" s="283" t="str">
        <f>'非偏鄉國中(素)'!AQ117</f>
        <v xml:space="preserve">金針菜乾 榨菜 薑 素羊肉  </v>
      </c>
      <c r="O21" s="274" t="str">
        <f>'非偏鄉國中(素)'!AR117</f>
        <v>點心</v>
      </c>
      <c r="P21" s="274">
        <f>'非偏鄉國中(素)'!AS117</f>
        <v>0</v>
      </c>
      <c r="Q21" s="280">
        <f>'非偏鄉國中(素)'!AT117</f>
        <v>5</v>
      </c>
      <c r="R21" s="274">
        <f>'非偏鄉國中(素)'!AU117</f>
        <v>2.8</v>
      </c>
      <c r="S21" s="274">
        <f>'非偏鄉國中(素)'!AV117</f>
        <v>2</v>
      </c>
      <c r="T21" s="274">
        <f>'非偏鄉國中(素)'!AW117</f>
        <v>2.4</v>
      </c>
      <c r="U21" s="274">
        <f>'非偏鄉國中(素)'!AX117</f>
        <v>0</v>
      </c>
      <c r="V21" s="274">
        <f>'非偏鄉國中(素)'!AY117</f>
        <v>2.8</v>
      </c>
      <c r="W21" s="85">
        <f>'非偏鄉國中(素)'!AZ117</f>
        <v>716.8</v>
      </c>
    </row>
    <row r="22" spans="1:23" ht="18.75" customHeight="1">
      <c r="A22" s="112">
        <v>45924</v>
      </c>
      <c r="B22" s="85" t="str">
        <f>'非偏鄉國中(素)'!AE124</f>
        <v>D3</v>
      </c>
      <c r="C22" s="277" t="str">
        <f>'非偏鄉國中(素)'!AF124</f>
        <v>泰式特餐</v>
      </c>
      <c r="D22" s="283" t="str">
        <f>'非偏鄉國中(素)'!AG124</f>
        <v xml:space="preserve">米 糙米    </v>
      </c>
      <c r="E22" s="274" t="str">
        <f>'非偏鄉國中(素)'!AH124</f>
        <v>打拋豆干</v>
      </c>
      <c r="F22" s="283" t="str">
        <f>'非偏鄉國中(素)'!AI124</f>
        <v xml:space="preserve">豆干 刈薯 打拋醬 薑 九層塔 </v>
      </c>
      <c r="G22" s="274" t="str">
        <f>'非偏鄉國中(素)'!AJ124</f>
        <v>泰式麵腸</v>
      </c>
      <c r="H22" s="283" t="str">
        <f>'非偏鄉國中(素)'!AK124</f>
        <v xml:space="preserve">麵腸 泰式酸辣醬    </v>
      </c>
      <c r="I22" s="274" t="str">
        <f>'非偏鄉國中(素)'!AL124</f>
        <v>清炒高麗菜</v>
      </c>
      <c r="J22" s="283" t="str">
        <f>'非偏鄉國中(素)'!AM124</f>
        <v xml:space="preserve">甘藍 薑 乾香菇   </v>
      </c>
      <c r="K22" s="274" t="str">
        <f>'非偏鄉國中(素)'!AN124</f>
        <v>時蔬</v>
      </c>
      <c r="L22" s="283" t="str">
        <f>'非偏鄉國中(素)'!AO124</f>
        <v xml:space="preserve">蔬菜 薑    </v>
      </c>
      <c r="M22" s="274" t="str">
        <f>'非偏鄉國中(素)'!AP124</f>
        <v>時瓜湯</v>
      </c>
      <c r="N22" s="283" t="str">
        <f>'非偏鄉國中(素)'!AQ124</f>
        <v xml:space="preserve">時瓜 薑    </v>
      </c>
      <c r="O22" s="274" t="str">
        <f>'非偏鄉國中(素)'!AR124</f>
        <v>點心</v>
      </c>
      <c r="P22" s="274">
        <f>'非偏鄉國中(素)'!AS124</f>
        <v>0</v>
      </c>
      <c r="Q22" s="280">
        <f>'非偏鄉國中(素)'!AT124</f>
        <v>5.5</v>
      </c>
      <c r="R22" s="274">
        <f>'非偏鄉國中(素)'!AU124</f>
        <v>2.6</v>
      </c>
      <c r="S22" s="274">
        <f>'非偏鄉國中(素)'!AV124</f>
        <v>2.2000000000000002</v>
      </c>
      <c r="T22" s="274">
        <f>'非偏鄉國中(素)'!AW124</f>
        <v>2.4</v>
      </c>
      <c r="U22" s="274">
        <f>'非偏鄉國中(素)'!AX124</f>
        <v>0</v>
      </c>
      <c r="V22" s="274">
        <f>'非偏鄉國中(素)'!AY124</f>
        <v>2.6</v>
      </c>
      <c r="W22" s="85">
        <f>'非偏鄉國中(素)'!AZ124</f>
        <v>745.5</v>
      </c>
    </row>
    <row r="23" spans="1:23" ht="18.75" customHeight="1">
      <c r="A23" s="112">
        <v>45925</v>
      </c>
      <c r="B23" s="85" t="str">
        <f>'非偏鄉國中(素)'!AE131</f>
        <v>D4</v>
      </c>
      <c r="C23" s="277" t="str">
        <f>'非偏鄉國中(素)'!AF131</f>
        <v>糙米飯</v>
      </c>
      <c r="D23" s="283" t="str">
        <f>'非偏鄉國中(素)'!AG131</f>
        <v xml:space="preserve">米 糙米    </v>
      </c>
      <c r="E23" s="274" t="str">
        <f>'非偏鄉國中(素)'!AH131</f>
        <v>壽喜豆包</v>
      </c>
      <c r="F23" s="283" t="str">
        <f>'非偏鄉國中(素)'!AI131</f>
        <v xml:space="preserve">豆包 結球白菜 胡蘿蔔 薑 芝麻(熟) </v>
      </c>
      <c r="G23" s="274" t="str">
        <f>'非偏鄉國中(素)'!AJ131</f>
        <v>碎脯炒蛋</v>
      </c>
      <c r="H23" s="283" t="str">
        <f>'非偏鄉國中(素)'!AK131</f>
        <v xml:space="preserve">雞蛋 碎脯    </v>
      </c>
      <c r="I23" s="274" t="str">
        <f>'非偏鄉國中(素)'!AL131</f>
        <v>炸薯條</v>
      </c>
      <c r="J23" s="283" t="str">
        <f>'非偏鄉國中(素)'!AM131</f>
        <v xml:space="preserve">馬鈴薯條     </v>
      </c>
      <c r="K23" s="274" t="str">
        <f>'非偏鄉國中(素)'!AN131</f>
        <v>時蔬</v>
      </c>
      <c r="L23" s="283" t="str">
        <f>'非偏鄉國中(素)'!AO131</f>
        <v xml:space="preserve">蔬菜 薑    </v>
      </c>
      <c r="M23" s="274" t="str">
        <f>'非偏鄉國中(素)'!AP131</f>
        <v>冬瓜銀耳湯</v>
      </c>
      <c r="N23" s="283" t="str">
        <f>'非偏鄉國中(素)'!AQ131</f>
        <v xml:space="preserve">冬瓜糖磚 乾銀耳 紅砂糖   </v>
      </c>
      <c r="O23" s="274" t="str">
        <f>'非偏鄉國中(素)'!AR131</f>
        <v>點心</v>
      </c>
      <c r="P23" s="274">
        <f>'非偏鄉國中(素)'!AS131</f>
        <v>0</v>
      </c>
      <c r="Q23" s="280">
        <f>'非偏鄉國中(素)'!AT131</f>
        <v>5.6</v>
      </c>
      <c r="R23" s="274">
        <f>'非偏鄉國中(素)'!AU131</f>
        <v>2.8</v>
      </c>
      <c r="S23" s="274">
        <f>'非偏鄉國中(素)'!AV131</f>
        <v>1.9</v>
      </c>
      <c r="T23" s="274">
        <f>'非偏鄉國中(素)'!AW131</f>
        <v>2.4</v>
      </c>
      <c r="U23" s="274">
        <f>'非偏鄉國中(素)'!AX131</f>
        <v>0</v>
      </c>
      <c r="V23" s="274">
        <f>'非偏鄉國中(素)'!AY131</f>
        <v>2.8</v>
      </c>
      <c r="W23" s="85">
        <f>'非偏鄉國中(素)'!AZ131</f>
        <v>753.9</v>
      </c>
    </row>
    <row r="24" spans="1:23" ht="18.75" customHeight="1" thickBot="1">
      <c r="A24" s="125">
        <v>45926</v>
      </c>
      <c r="B24" s="86" t="str">
        <f>'非偏鄉國中(素)'!AE138</f>
        <v>D5</v>
      </c>
      <c r="C24" s="278" t="str">
        <f>'非偏鄉國中(素)'!AF138</f>
        <v>紅藜飯</v>
      </c>
      <c r="D24" s="284" t="str">
        <f>'非偏鄉國中(素)'!AG138</f>
        <v xml:space="preserve">米 紅藜    </v>
      </c>
      <c r="E24" s="275" t="str">
        <f>'非偏鄉國中(素)'!AH138</f>
        <v>芋頭若片</v>
      </c>
      <c r="F24" s="284" t="str">
        <f>'非偏鄉國中(素)'!AI138</f>
        <v xml:space="preserve">素肉 芋頭 芹菜 胡蘿蔔  </v>
      </c>
      <c r="G24" s="275" t="str">
        <f>'非偏鄉國中(素)'!AJ138</f>
        <v>蛋香白菜</v>
      </c>
      <c r="H24" s="284" t="str">
        <f>'非偏鄉國中(素)'!AK138</f>
        <v xml:space="preserve">結球白菜 胡蘿蔔 雞蛋 薑  </v>
      </c>
      <c r="I24" s="275" t="str">
        <f>'非偏鄉國中(素)'!AL138</f>
        <v>花椰若絲</v>
      </c>
      <c r="J24" s="284" t="str">
        <f>'非偏鄉國中(素)'!AM138</f>
        <v xml:space="preserve">素肉 花椰 胡蘿蔔 薑  </v>
      </c>
      <c r="K24" s="275" t="str">
        <f>'非偏鄉國中(素)'!AN138</f>
        <v>時蔬</v>
      </c>
      <c r="L24" s="284" t="str">
        <f>'非偏鄉國中(素)'!AO138</f>
        <v xml:space="preserve">蔬菜 薑    </v>
      </c>
      <c r="M24" s="275" t="str">
        <f>'非偏鄉國中(素)'!AP138</f>
        <v>味噌湯</v>
      </c>
      <c r="N24" s="284" t="str">
        <f>'非偏鄉國中(素)'!AQ138</f>
        <v xml:space="preserve">豆腐 味噌 薑   </v>
      </c>
      <c r="O24" s="275" t="str">
        <f>'非偏鄉國中(素)'!AR138</f>
        <v>點心</v>
      </c>
      <c r="P24" s="275">
        <f>'非偏鄉國中(素)'!AS138</f>
        <v>0</v>
      </c>
      <c r="Q24" s="281">
        <f>'非偏鄉國中(素)'!AT138</f>
        <v>5.3</v>
      </c>
      <c r="R24" s="275">
        <f>'非偏鄉國中(素)'!AU138</f>
        <v>2.9</v>
      </c>
      <c r="S24" s="275">
        <f>'非偏鄉國中(素)'!AV138</f>
        <v>2.2999999999999998</v>
      </c>
      <c r="T24" s="275">
        <f>'非偏鄉國中(素)'!AW138</f>
        <v>2.6</v>
      </c>
      <c r="U24" s="275">
        <f>'非偏鄉國中(素)'!AX138</f>
        <v>0</v>
      </c>
      <c r="V24" s="275">
        <f>'非偏鄉國中(素)'!AY138</f>
        <v>2.9</v>
      </c>
      <c r="W24" s="86">
        <f>'非偏鄉國中(素)'!AZ138</f>
        <v>759.2</v>
      </c>
    </row>
    <row r="25" spans="1:23" ht="18.75" customHeight="1">
      <c r="A25" s="112">
        <v>45930</v>
      </c>
      <c r="B25" s="85" t="str">
        <f>'非偏鄉國中(素)'!AE145</f>
        <v>E2</v>
      </c>
      <c r="C25" s="277" t="str">
        <f>'非偏鄉國中(素)'!AF145</f>
        <v>糙米飯</v>
      </c>
      <c r="D25" s="283" t="str">
        <f>'非偏鄉國中(素)'!AG145</f>
        <v xml:space="preserve">米 糙米    </v>
      </c>
      <c r="E25" s="274" t="str">
        <f>'非偏鄉國中(素)'!AH145</f>
        <v>豆芽若片</v>
      </c>
      <c r="F25" s="283" t="str">
        <f>'非偏鄉國中(素)'!AI145</f>
        <v xml:space="preserve">素肉 豆芽 薑   </v>
      </c>
      <c r="G25" s="274" t="str">
        <f>'非偏鄉國中(素)'!AJ145</f>
        <v>麻婆豆腐</v>
      </c>
      <c r="H25" s="283" t="str">
        <f>'非偏鄉國中(素)'!AK145</f>
        <v xml:space="preserve">豆腐 薑 豆瓣醬 胡蘿蔔  </v>
      </c>
      <c r="I25" s="274" t="str">
        <f>'非偏鄉國中(素)'!AL145</f>
        <v>季豆火腿</v>
      </c>
      <c r="J25" s="283" t="str">
        <f>'非偏鄉國中(素)'!AM145</f>
        <v xml:space="preserve">素火腿 冷凍菜豆(莢) 胡蘿蔔 薑  </v>
      </c>
      <c r="K25" s="274" t="str">
        <f>'非偏鄉國中(素)'!AN145</f>
        <v>時蔬</v>
      </c>
      <c r="L25" s="283" t="str">
        <f>'非偏鄉國中(素)'!AO145</f>
        <v xml:space="preserve">蔬菜 薑    </v>
      </c>
      <c r="M25" s="274" t="str">
        <f>'非偏鄉國中(素)'!AP145</f>
        <v>紫菜蛋花湯</v>
      </c>
      <c r="N25" s="283" t="str">
        <f>'非偏鄉國中(素)'!AQ145</f>
        <v xml:space="preserve">紫菜 雞蛋 金針菇 薑  </v>
      </c>
      <c r="O25" s="274" t="str">
        <f>'非偏鄉國中(素)'!AR145</f>
        <v>點心</v>
      </c>
      <c r="P25" s="274">
        <f>'非偏鄉國中(素)'!AS145</f>
        <v>0</v>
      </c>
      <c r="Q25" s="280">
        <f>'非偏鄉國中(素)'!AT145</f>
        <v>3.5</v>
      </c>
      <c r="R25" s="274">
        <f>'非偏鄉國中(素)'!AU145</f>
        <v>2.6</v>
      </c>
      <c r="S25" s="274">
        <f>'非偏鄉國中(素)'!AV145</f>
        <v>2.1</v>
      </c>
      <c r="T25" s="274">
        <f>'非偏鄉國中(素)'!AW145</f>
        <v>2.4</v>
      </c>
      <c r="U25" s="274">
        <f>'非偏鄉國中(素)'!AX145</f>
        <v>0</v>
      </c>
      <c r="V25" s="274">
        <f>'非偏鄉國中(素)'!AY145</f>
        <v>2.6</v>
      </c>
      <c r="W25" s="85">
        <f>'非偏鄉國中(素)'!AZ145</f>
        <v>601.4</v>
      </c>
    </row>
    <row r="26" spans="1:23" ht="18.75" customHeight="1">
      <c r="A26" s="112">
        <v>45931</v>
      </c>
      <c r="B26" s="85" t="str">
        <f>'非偏鄉國中(素)'!AE152</f>
        <v>E3</v>
      </c>
      <c r="C26" s="277" t="str">
        <f>'非偏鄉國中(素)'!AF152</f>
        <v>拉麵特餐</v>
      </c>
      <c r="D26" s="283" t="str">
        <f>'非偏鄉國中(素)'!AG152</f>
        <v xml:space="preserve">拉麵     </v>
      </c>
      <c r="E26" s="274" t="str">
        <f>'非偏鄉國中(素)'!AH152</f>
        <v>美味豆包</v>
      </c>
      <c r="F26" s="283" t="str">
        <f>'非偏鄉國中(素)'!AI152</f>
        <v xml:space="preserve">豆包     </v>
      </c>
      <c r="G26" s="274" t="str">
        <f>'非偏鄉國中(素)'!AJ152</f>
        <v>香滷筍干</v>
      </c>
      <c r="H26" s="283" t="str">
        <f>'非偏鄉國中(素)'!AK152</f>
        <v xml:space="preserve">筍干 薑    </v>
      </c>
      <c r="I26" s="274" t="str">
        <f>'非偏鄉國中(素)'!AL152</f>
        <v>滷蛋</v>
      </c>
      <c r="J26" s="283" t="str">
        <f>'非偏鄉國中(素)'!AM152</f>
        <v xml:space="preserve">蛋 滷包    </v>
      </c>
      <c r="K26" s="274" t="str">
        <f>'非偏鄉國中(素)'!AN152</f>
        <v>時蔬</v>
      </c>
      <c r="L26" s="283" t="str">
        <f>'非偏鄉國中(素)'!AO152</f>
        <v xml:space="preserve">蔬菜 薑    </v>
      </c>
      <c r="M26" s="274" t="str">
        <f>'非偏鄉國中(素)'!AP152</f>
        <v>拌麵味噌湯</v>
      </c>
      <c r="N26" s="283" t="str">
        <f>'非偏鄉國中(素)'!AQ152</f>
        <v xml:space="preserve">味噌 海帶芽    </v>
      </c>
      <c r="O26" s="274" t="str">
        <f>'非偏鄉國中(素)'!AR152</f>
        <v>點心</v>
      </c>
      <c r="P26" s="274">
        <f>'非偏鄉國中(素)'!AS152</f>
        <v>0</v>
      </c>
      <c r="Q26" s="280">
        <f>'非偏鄉國中(素)'!AT152</f>
        <v>4.8</v>
      </c>
      <c r="R26" s="274">
        <f>'非偏鄉國中(素)'!AU152</f>
        <v>3.2</v>
      </c>
      <c r="S26" s="274">
        <f>'非偏鄉國中(素)'!AV152</f>
        <v>1.5</v>
      </c>
      <c r="T26" s="274">
        <f>'非偏鄉國中(素)'!AW152</f>
        <v>2.4</v>
      </c>
      <c r="U26" s="274">
        <f>'非偏鄉國中(素)'!AX152</f>
        <v>0</v>
      </c>
      <c r="V26" s="274">
        <f>'非偏鄉國中(素)'!AY152</f>
        <v>3.2</v>
      </c>
      <c r="W26" s="85">
        <f>'非偏鄉國中(素)'!AZ152</f>
        <v>718</v>
      </c>
    </row>
    <row r="27" spans="1:23" ht="18.75" customHeight="1">
      <c r="A27" s="112">
        <v>45932</v>
      </c>
      <c r="B27" s="85" t="str">
        <f>'非偏鄉國中(素)'!AE159</f>
        <v>E4</v>
      </c>
      <c r="C27" s="277" t="str">
        <f>'非偏鄉國中(素)'!AF159</f>
        <v>糙米飯</v>
      </c>
      <c r="D27" s="283" t="str">
        <f>'非偏鄉國中(素)'!AG159</f>
        <v xml:space="preserve">米 糙米    </v>
      </c>
      <c r="E27" s="274" t="str">
        <f>'非偏鄉國中(素)'!AH159</f>
        <v>泡菜若片</v>
      </c>
      <c r="F27" s="283" t="str">
        <f>'非偏鄉國中(素)'!AI159</f>
        <v xml:space="preserve">素肉 韓式泡菜 結球白菜 薑  </v>
      </c>
      <c r="G27" s="274" t="str">
        <f>'非偏鄉國中(素)'!AJ159</f>
        <v>豆包豆芽</v>
      </c>
      <c r="H27" s="283" t="str">
        <f>'非偏鄉國中(素)'!AK159</f>
        <v xml:space="preserve">豆包 綠豆芽 乾木耳 薑  </v>
      </c>
      <c r="I27" s="274" t="str">
        <f>'非偏鄉國中(素)'!AL159</f>
        <v>香滷海結</v>
      </c>
      <c r="J27" s="283" t="str">
        <f>'非偏鄉國中(素)'!AM159</f>
        <v xml:space="preserve">海帶(乾) 滷包 白芝麻   </v>
      </c>
      <c r="K27" s="274" t="str">
        <f>'非偏鄉國中(素)'!AN159</f>
        <v>時蔬</v>
      </c>
      <c r="L27" s="283" t="str">
        <f>'非偏鄉國中(素)'!AO159</f>
        <v xml:space="preserve">蔬菜 薑    </v>
      </c>
      <c r="M27" s="274" t="str">
        <f>'非偏鄉國中(素)'!AP159</f>
        <v>綠豆西谷米</v>
      </c>
      <c r="N27" s="283" t="str">
        <f>'非偏鄉國中(素)'!AQ159</f>
        <v xml:space="preserve">綠豆 二砂糖 西谷米   </v>
      </c>
      <c r="O27" s="274" t="str">
        <f>'非偏鄉國中(素)'!AR159</f>
        <v>點心</v>
      </c>
      <c r="P27" s="274">
        <f>'非偏鄉國中(素)'!AS159</f>
        <v>0</v>
      </c>
      <c r="Q27" s="280">
        <f>'非偏鄉國中(素)'!AT159</f>
        <v>7</v>
      </c>
      <c r="R27" s="274">
        <f>'非偏鄉國中(素)'!AU159</f>
        <v>2.2000000000000002</v>
      </c>
      <c r="S27" s="274">
        <f>'非偏鄉國中(素)'!AV159</f>
        <v>2.2000000000000002</v>
      </c>
      <c r="T27" s="274">
        <f>'非偏鄉國中(素)'!AW159</f>
        <v>2.2000000000000002</v>
      </c>
      <c r="U27" s="274">
        <f>'非偏鄉國中(素)'!AX159</f>
        <v>0</v>
      </c>
      <c r="V27" s="274">
        <f>'非偏鄉國中(素)'!AY159</f>
        <v>2.2000000000000002</v>
      </c>
      <c r="W27" s="85">
        <f>'非偏鄉國中(素)'!AZ159</f>
        <v>803.4</v>
      </c>
    </row>
    <row r="28" spans="1:23" ht="17.25" thickBot="1">
      <c r="A28" s="125">
        <v>45933</v>
      </c>
      <c r="B28" s="86" t="str">
        <f>'非偏鄉國中(素)'!AE166</f>
        <v>E5</v>
      </c>
      <c r="C28" s="278" t="str">
        <f>'非偏鄉國中(素)'!AF166</f>
        <v>小米飯</v>
      </c>
      <c r="D28" s="284" t="str">
        <f>'非偏鄉國中(素)'!AG166</f>
        <v xml:space="preserve">米 小米    </v>
      </c>
      <c r="E28" s="275" t="str">
        <f>'非偏鄉國中(素)'!AH166</f>
        <v>素魚排</v>
      </c>
      <c r="F28" s="284" t="str">
        <f>'非偏鄉國中(素)'!AI166</f>
        <v xml:space="preserve">素魚排     </v>
      </c>
      <c r="G28" s="275" t="str">
        <f>'非偏鄉國中(素)'!AJ166</f>
        <v>芹香豆干</v>
      </c>
      <c r="H28" s="284" t="str">
        <f>'非偏鄉國中(素)'!AK166</f>
        <v xml:space="preserve">豆干 芹菜 薑   </v>
      </c>
      <c r="I28" s="275" t="str">
        <f>'非偏鄉國中(素)'!AL166</f>
        <v>蔬香冬粉</v>
      </c>
      <c r="J28" s="284" t="str">
        <f>'非偏鄉國中(素)'!AM166</f>
        <v>豆包 冬粉 時蔬 乾木耳 薑 胡蘿蔔</v>
      </c>
      <c r="K28" s="275" t="str">
        <f>'非偏鄉國中(素)'!AN166</f>
        <v>時蔬</v>
      </c>
      <c r="L28" s="284" t="str">
        <f>'非偏鄉國中(素)'!AO166</f>
        <v xml:space="preserve">蔬菜 薑    </v>
      </c>
      <c r="M28" s="275" t="str">
        <f>'非偏鄉國中(素)'!AP166</f>
        <v>時蔬湯</v>
      </c>
      <c r="N28" s="284" t="str">
        <f>'非偏鄉國中(素)'!AQ166</f>
        <v xml:space="preserve">時蔬 胡蘿蔔 薑 素羊肉  </v>
      </c>
      <c r="O28" s="275" t="str">
        <f>'非偏鄉國中(素)'!AR166</f>
        <v>點心</v>
      </c>
      <c r="P28" s="275">
        <f>'非偏鄉國中(素)'!AS166</f>
        <v>0</v>
      </c>
      <c r="Q28" s="281">
        <f>'非偏鄉國中(素)'!AT166</f>
        <v>5.9</v>
      </c>
      <c r="R28" s="275">
        <f>'非偏鄉國中(素)'!AU166</f>
        <v>2</v>
      </c>
      <c r="S28" s="275">
        <f>'非偏鄉國中(素)'!AV166</f>
        <v>2.1</v>
      </c>
      <c r="T28" s="275">
        <f>'非偏鄉國中(素)'!AW166</f>
        <v>2.1</v>
      </c>
      <c r="U28" s="275">
        <f>'非偏鄉國中(素)'!AX166</f>
        <v>0</v>
      </c>
      <c r="V28" s="275">
        <f>'非偏鄉國中(素)'!AY166</f>
        <v>2</v>
      </c>
      <c r="W28" s="86">
        <f>'非偏鄉國中(素)'!AZ166</f>
        <v>707</v>
      </c>
    </row>
    <row r="29" spans="1:23" s="59" customFormat="1" ht="16.5">
      <c r="A29" s="62" t="s">
        <v>86</v>
      </c>
      <c r="B29" s="62"/>
    </row>
    <row r="30" spans="1:23" s="59" customFormat="1" ht="16.5">
      <c r="A30" s="63" t="s">
        <v>87</v>
      </c>
    </row>
    <row r="31" spans="1:23" s="59" customFormat="1" ht="16.5" customHeight="1">
      <c r="A31" s="75" t="s">
        <v>90</v>
      </c>
      <c r="B31" s="59" t="s">
        <v>88</v>
      </c>
    </row>
    <row r="32" spans="1:23" s="59" customFormat="1" ht="16.5" customHeight="1">
      <c r="A32" s="75" t="s">
        <v>91</v>
      </c>
      <c r="B32" s="59" t="s">
        <v>122</v>
      </c>
    </row>
    <row r="33" spans="1:16" s="59" customFormat="1" ht="16.5" customHeight="1">
      <c r="A33" s="76" t="s">
        <v>92</v>
      </c>
      <c r="B33" s="59" t="s">
        <v>106</v>
      </c>
    </row>
    <row r="34" spans="1:16" s="59" customFormat="1" ht="16.5" customHeight="1">
      <c r="A34" s="60"/>
    </row>
    <row r="35" spans="1:16" ht="15.75">
      <c r="B35" s="3"/>
      <c r="C35" s="3"/>
      <c r="D35" s="70"/>
      <c r="E35" s="3"/>
      <c r="F35" s="70"/>
      <c r="G35" s="3"/>
      <c r="H35" s="70"/>
      <c r="I35" s="3"/>
      <c r="J35" s="70"/>
      <c r="K35" s="3"/>
      <c r="L35" s="70"/>
      <c r="M35" s="3"/>
      <c r="N35" s="70"/>
      <c r="O35" s="3"/>
      <c r="P35" s="3"/>
    </row>
    <row r="36" spans="1:16" ht="15.75">
      <c r="B36" s="3"/>
      <c r="C36" s="3"/>
      <c r="D36" s="70"/>
      <c r="E36" s="3"/>
      <c r="F36" s="70"/>
      <c r="G36" s="3"/>
      <c r="H36" s="70"/>
      <c r="I36" s="3"/>
      <c r="J36" s="70"/>
      <c r="K36" s="3"/>
      <c r="L36" s="70"/>
      <c r="M36" s="3"/>
      <c r="N36" s="70"/>
      <c r="O36" s="3"/>
      <c r="P36" s="3"/>
    </row>
    <row r="37" spans="1:16" ht="15.75">
      <c r="B37" s="3"/>
      <c r="C37" s="3"/>
      <c r="D37" s="70"/>
      <c r="E37" s="3"/>
      <c r="F37" s="70"/>
      <c r="G37" s="3"/>
      <c r="H37" s="70"/>
      <c r="I37" s="3"/>
      <c r="J37" s="70"/>
      <c r="K37" s="3"/>
      <c r="L37" s="70"/>
      <c r="M37" s="3"/>
      <c r="N37" s="70"/>
      <c r="O37" s="3"/>
      <c r="P37" s="3"/>
    </row>
    <row r="38" spans="1:16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70"/>
      <c r="O38" s="3"/>
      <c r="P38" s="3"/>
    </row>
    <row r="39" spans="1:16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70"/>
      <c r="O39" s="3"/>
      <c r="P39" s="3"/>
    </row>
    <row r="40" spans="1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1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1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1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1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1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1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1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1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  <row r="91" spans="2:16" ht="15.75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70"/>
      <c r="O91" s="3"/>
      <c r="P91" s="3"/>
    </row>
    <row r="92" spans="2:16" ht="15.75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70"/>
      <c r="O92" s="3"/>
      <c r="P92" s="3"/>
    </row>
    <row r="93" spans="2:16" ht="15.75">
      <c r="B93" s="3"/>
      <c r="C93" s="3"/>
      <c r="D93" s="70"/>
      <c r="E93" s="3"/>
      <c r="F93" s="70"/>
      <c r="G93" s="3"/>
      <c r="H93" s="70"/>
      <c r="I93" s="3"/>
      <c r="J93" s="70"/>
      <c r="K93" s="3"/>
      <c r="L93" s="70"/>
      <c r="M93" s="3"/>
      <c r="N93" s="70"/>
      <c r="O93" s="3"/>
      <c r="P93" s="3"/>
    </row>
    <row r="94" spans="2:16" ht="15.75">
      <c r="B94" s="3"/>
      <c r="C94" s="3"/>
      <c r="D94" s="70"/>
      <c r="E94" s="3"/>
      <c r="F94" s="70"/>
      <c r="G94" s="3"/>
      <c r="H94" s="70"/>
      <c r="I94" s="3"/>
      <c r="J94" s="70"/>
      <c r="K94" s="3"/>
      <c r="L94" s="70"/>
      <c r="M94" s="3"/>
      <c r="N94" s="70"/>
      <c r="O94" s="3"/>
      <c r="P94" s="3"/>
    </row>
    <row r="95" spans="2:16" ht="15.75">
      <c r="B95" s="3"/>
      <c r="C95" s="3"/>
      <c r="D95" s="70"/>
      <c r="E95" s="3"/>
      <c r="F95" s="70"/>
      <c r="G95" s="3"/>
      <c r="H95" s="70"/>
      <c r="I95" s="3"/>
      <c r="J95" s="70"/>
      <c r="K95" s="3"/>
      <c r="L95" s="70"/>
      <c r="M95" s="3"/>
      <c r="N95" s="70"/>
      <c r="O95" s="3"/>
      <c r="P95" s="3"/>
    </row>
    <row r="96" spans="2:16" ht="15.75">
      <c r="B96" s="3"/>
      <c r="C96" s="3"/>
      <c r="D96" s="70"/>
      <c r="E96" s="3"/>
      <c r="F96" s="70"/>
      <c r="G96" s="3"/>
      <c r="H96" s="70"/>
      <c r="I96" s="3"/>
      <c r="J96" s="70"/>
      <c r="K96" s="3"/>
      <c r="L96" s="70"/>
      <c r="M96" s="3"/>
      <c r="N96" s="70"/>
      <c r="O96" s="3"/>
      <c r="P96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16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17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18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19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20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21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22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23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24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25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26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27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28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29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30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31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32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33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34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35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36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37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38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39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40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41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42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43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44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45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46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47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48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49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50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51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52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53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54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55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56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57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58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59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60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61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62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63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64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65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2025-08-07T02:25:07Z</cp:lastPrinted>
  <dcterms:created xsi:type="dcterms:W3CDTF">2022-06-28T23:45:29Z</dcterms:created>
  <dcterms:modified xsi:type="dcterms:W3CDTF">2025-08-12T02:47:01Z</dcterms:modified>
</cp:coreProperties>
</file>