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Nas\學校共用\學校共用\113菜單區\11504\"/>
    </mc:Choice>
  </mc:AlternateContent>
  <xr:revisionPtr revIDLastSave="0" documentId="13_ncr:1_{E0051543-9226-4BDB-B797-6BEB391E54BC}" xr6:coauthVersionLast="47" xr6:coauthVersionMax="47" xr10:uidLastSave="{00000000-0000-0000-0000-000000000000}"/>
  <bookViews>
    <workbookView xWindow="780" yWindow="780" windowWidth="17745" windowHeight="14385" tabRatio="607" activeTab="3" xr2:uid="{00000000-000D-0000-FFFF-FFFF00000000}"/>
  </bookViews>
  <sheets>
    <sheet name="非偏鄉國中(葷)" sheetId="1" r:id="rId1"/>
    <sheet name="非偏鄉國中葷總表" sheetId="3" r:id="rId2"/>
    <sheet name="非偏鄉國中(素)" sheetId="2" r:id="rId3"/>
    <sheet name="非偏鄉國中素總表" sheetId="4" r:id="rId4"/>
    <sheet name="總表(開菜單參考用)" sheetId="5" state="hidden" r:id="rId5"/>
  </sheets>
  <definedNames>
    <definedName name="_xlnm.Print_Area" localSheetId="2">'非偏鄉國中(素)'!$A$4:$Z$116</definedName>
    <definedName name="_xlnm.Print_Area" localSheetId="0">'非偏鄉國中(葷)'!$A$4:$Z$144</definedName>
    <definedName name="_xlnm.Print_Area" localSheetId="1">非偏鄉國中葷總表!$A$1:$N$24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2" i="1" l="1"/>
  <c r="N86" i="1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AZ117" i="2"/>
  <c r="Q21" i="4" s="1"/>
  <c r="BA117" i="2"/>
  <c r="R21" i="4" s="1"/>
  <c r="BB117" i="2"/>
  <c r="S21" i="4" s="1"/>
  <c r="BC117" i="2"/>
  <c r="T21" i="4" s="1"/>
  <c r="BD117" i="2"/>
  <c r="U21" i="4" s="1"/>
  <c r="BF117" i="2"/>
  <c r="W21" i="4" s="1"/>
  <c r="AZ124" i="2"/>
  <c r="Q22" i="4" s="1"/>
  <c r="BA124" i="2"/>
  <c r="R22" i="4" s="1"/>
  <c r="BB124" i="2"/>
  <c r="S22" i="4" s="1"/>
  <c r="BC124" i="2"/>
  <c r="T22" i="4" s="1"/>
  <c r="BD124" i="2"/>
  <c r="U22" i="4" s="1"/>
  <c r="BF124" i="2"/>
  <c r="W22" i="4" s="1"/>
  <c r="AZ131" i="2"/>
  <c r="Q23" i="4" s="1"/>
  <c r="BA131" i="2"/>
  <c r="R23" i="4" s="1"/>
  <c r="BB131" i="2"/>
  <c r="S23" i="4" s="1"/>
  <c r="BC131" i="2"/>
  <c r="T23" i="4" s="1"/>
  <c r="BD131" i="2"/>
  <c r="U23" i="4" s="1"/>
  <c r="BF131" i="2"/>
  <c r="W23" i="4" s="1"/>
  <c r="AZ138" i="2"/>
  <c r="Q24" i="4" s="1"/>
  <c r="BA138" i="2"/>
  <c r="R24" i="4" s="1"/>
  <c r="BB138" i="2"/>
  <c r="S24" i="4" s="1"/>
  <c r="BC138" i="2"/>
  <c r="T24" i="4" s="1"/>
  <c r="BD138" i="2"/>
  <c r="U24" i="4" s="1"/>
  <c r="BF138" i="2"/>
  <c r="W24" i="4" s="1"/>
  <c r="AS117" i="1"/>
  <c r="Q21" i="3" s="1"/>
  <c r="AT117" i="1"/>
  <c r="R21" i="3" s="1"/>
  <c r="AU117" i="1"/>
  <c r="S21" i="3" s="1"/>
  <c r="AV117" i="1"/>
  <c r="T21" i="3" s="1"/>
  <c r="AW117" i="1"/>
  <c r="U21" i="3" s="1"/>
  <c r="AX117" i="1"/>
  <c r="V21" i="3" s="1"/>
  <c r="AY117" i="1"/>
  <c r="W21" i="3" s="1"/>
  <c r="AS124" i="1"/>
  <c r="Q22" i="3" s="1"/>
  <c r="AT124" i="1"/>
  <c r="R22" i="3" s="1"/>
  <c r="AU124" i="1"/>
  <c r="S22" i="3" s="1"/>
  <c r="AV124" i="1"/>
  <c r="T22" i="3" s="1"/>
  <c r="AW124" i="1"/>
  <c r="U22" i="3" s="1"/>
  <c r="AX124" i="1"/>
  <c r="V22" i="3" s="1"/>
  <c r="AY124" i="1"/>
  <c r="W22" i="3" s="1"/>
  <c r="AS131" i="1"/>
  <c r="Q23" i="3" s="1"/>
  <c r="AT131" i="1"/>
  <c r="R23" i="3" s="1"/>
  <c r="AU131" i="1"/>
  <c r="S23" i="3" s="1"/>
  <c r="AV131" i="1"/>
  <c r="T23" i="3" s="1"/>
  <c r="AW131" i="1"/>
  <c r="U23" i="3" s="1"/>
  <c r="AX131" i="1"/>
  <c r="V23" i="3" s="1"/>
  <c r="AY131" i="1"/>
  <c r="W23" i="3" s="1"/>
  <c r="AS138" i="1"/>
  <c r="Q24" i="3" s="1"/>
  <c r="AT138" i="1"/>
  <c r="R24" i="3" s="1"/>
  <c r="AU138" i="1"/>
  <c r="S24" i="3" s="1"/>
  <c r="AV138" i="1"/>
  <c r="T24" i="3" s="1"/>
  <c r="AW138" i="1"/>
  <c r="U24" i="3" s="1"/>
  <c r="AX138" i="1"/>
  <c r="V24" i="3" s="1"/>
  <c r="AY138" i="1"/>
  <c r="W24" i="3" s="1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6" i="2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6" i="1"/>
  <c r="BD19" i="2"/>
  <c r="U7" i="4" s="1"/>
  <c r="BC26" i="2"/>
  <c r="T8" i="4" s="1"/>
  <c r="BF5" i="2"/>
  <c r="W5" i="4" s="1"/>
  <c r="BD12" i="2"/>
  <c r="U6" i="4" s="1"/>
  <c r="BD26" i="2"/>
  <c r="U8" i="4" s="1"/>
  <c r="BD33" i="2"/>
  <c r="U9" i="4" s="1"/>
  <c r="BD40" i="2"/>
  <c r="U10" i="4" s="1"/>
  <c r="BD47" i="2"/>
  <c r="U11" i="4" s="1"/>
  <c r="BD54" i="2"/>
  <c r="U12" i="4" s="1"/>
  <c r="BD61" i="2"/>
  <c r="U13" i="4" s="1"/>
  <c r="BD68" i="2"/>
  <c r="U14" i="4" s="1"/>
  <c r="BD75" i="2"/>
  <c r="U15" i="4" s="1"/>
  <c r="BD82" i="2"/>
  <c r="U16" i="4" s="1"/>
  <c r="BD89" i="2"/>
  <c r="U17" i="4" s="1"/>
  <c r="BD96" i="2"/>
  <c r="U18" i="4" s="1"/>
  <c r="BD103" i="2"/>
  <c r="U19" i="4" s="1"/>
  <c r="BD110" i="2"/>
  <c r="U20" i="4" s="1"/>
  <c r="BB40" i="2"/>
  <c r="S10" i="4" s="1"/>
  <c r="BC12" i="2"/>
  <c r="T6" i="4" s="1"/>
  <c r="BC19" i="2"/>
  <c r="T7" i="4" s="1"/>
  <c r="BC33" i="2"/>
  <c r="T9" i="4" s="1"/>
  <c r="BC40" i="2"/>
  <c r="T10" i="4" s="1"/>
  <c r="BC47" i="2"/>
  <c r="T11" i="4" s="1"/>
  <c r="BC54" i="2"/>
  <c r="T12" i="4" s="1"/>
  <c r="BC61" i="2"/>
  <c r="T13" i="4" s="1"/>
  <c r="BC68" i="2"/>
  <c r="T14" i="4" s="1"/>
  <c r="BC75" i="2"/>
  <c r="T15" i="4" s="1"/>
  <c r="BC82" i="2"/>
  <c r="T16" i="4" s="1"/>
  <c r="BC89" i="2"/>
  <c r="T17" i="4" s="1"/>
  <c r="BC96" i="2"/>
  <c r="T18" i="4" s="1"/>
  <c r="BC103" i="2"/>
  <c r="T19" i="4" s="1"/>
  <c r="BC110" i="2"/>
  <c r="T20" i="4" s="1"/>
  <c r="BA12" i="2"/>
  <c r="R6" i="4" s="1"/>
  <c r="BA19" i="2"/>
  <c r="R7" i="4" s="1"/>
  <c r="BA26" i="2"/>
  <c r="R8" i="4" s="1"/>
  <c r="BA33" i="2"/>
  <c r="R9" i="4" s="1"/>
  <c r="BA40" i="2"/>
  <c r="R10" i="4" s="1"/>
  <c r="BA47" i="2"/>
  <c r="R11" i="4" s="1"/>
  <c r="BA54" i="2"/>
  <c r="R12" i="4" s="1"/>
  <c r="BA61" i="2"/>
  <c r="R13" i="4" s="1"/>
  <c r="BA68" i="2"/>
  <c r="R14" i="4" s="1"/>
  <c r="BA75" i="2"/>
  <c r="R15" i="4" s="1"/>
  <c r="BA82" i="2"/>
  <c r="R16" i="4" s="1"/>
  <c r="BA89" i="2"/>
  <c r="R17" i="4" s="1"/>
  <c r="BA96" i="2"/>
  <c r="R18" i="4" s="1"/>
  <c r="BA103" i="2"/>
  <c r="R19" i="4" s="1"/>
  <c r="BA110" i="2"/>
  <c r="R20" i="4" s="1"/>
  <c r="BB12" i="2"/>
  <c r="S6" i="4" s="1"/>
  <c r="BB110" i="2"/>
  <c r="S20" i="4" s="1"/>
  <c r="BF110" i="2"/>
  <c r="W20" i="4" s="1"/>
  <c r="BB103" i="2"/>
  <c r="S19" i="4" s="1"/>
  <c r="BF103" i="2"/>
  <c r="W19" i="4" s="1"/>
  <c r="BB96" i="2"/>
  <c r="S18" i="4" s="1"/>
  <c r="BF96" i="2"/>
  <c r="W18" i="4" s="1"/>
  <c r="BB89" i="2"/>
  <c r="S17" i="4" s="1"/>
  <c r="BF89" i="2"/>
  <c r="W17" i="4" s="1"/>
  <c r="BB82" i="2"/>
  <c r="S16" i="4" s="1"/>
  <c r="BF82" i="2"/>
  <c r="W16" i="4" s="1"/>
  <c r="BB75" i="2"/>
  <c r="S15" i="4" s="1"/>
  <c r="BF75" i="2"/>
  <c r="W15" i="4" s="1"/>
  <c r="BB68" i="2"/>
  <c r="S14" i="4" s="1"/>
  <c r="BF68" i="2"/>
  <c r="W14" i="4" s="1"/>
  <c r="BB61" i="2"/>
  <c r="S13" i="4" s="1"/>
  <c r="BF61" i="2"/>
  <c r="W13" i="4" s="1"/>
  <c r="BB54" i="2"/>
  <c r="S12" i="4" s="1"/>
  <c r="BF54" i="2"/>
  <c r="W12" i="4" s="1"/>
  <c r="BB47" i="2"/>
  <c r="S11" i="4" s="1"/>
  <c r="BF47" i="2"/>
  <c r="W11" i="4" s="1"/>
  <c r="BF40" i="2"/>
  <c r="W10" i="4" s="1"/>
  <c r="BB33" i="2"/>
  <c r="S9" i="4" s="1"/>
  <c r="BF33" i="2"/>
  <c r="W9" i="4" s="1"/>
  <c r="BB26" i="2"/>
  <c r="S8" i="4" s="1"/>
  <c r="BF26" i="2"/>
  <c r="W8" i="4" s="1"/>
  <c r="BB19" i="2"/>
  <c r="S7" i="4" s="1"/>
  <c r="BF19" i="2"/>
  <c r="W7" i="4" s="1"/>
  <c r="BF12" i="2"/>
  <c r="W6" i="4" s="1"/>
  <c r="AZ12" i="2"/>
  <c r="Q6" i="4" s="1"/>
  <c r="AZ19" i="2"/>
  <c r="Q7" i="4" s="1"/>
  <c r="AZ26" i="2"/>
  <c r="Q8" i="4" s="1"/>
  <c r="AZ33" i="2"/>
  <c r="Q9" i="4" s="1"/>
  <c r="AZ40" i="2"/>
  <c r="Q10" i="4" s="1"/>
  <c r="AZ47" i="2"/>
  <c r="Q11" i="4" s="1"/>
  <c r="AZ54" i="2"/>
  <c r="Q12" i="4" s="1"/>
  <c r="AZ61" i="2"/>
  <c r="Q13" i="4" s="1"/>
  <c r="AZ68" i="2"/>
  <c r="Q14" i="4" s="1"/>
  <c r="AZ75" i="2"/>
  <c r="Q15" i="4" s="1"/>
  <c r="AZ82" i="2"/>
  <c r="Q16" i="4" s="1"/>
  <c r="AZ89" i="2"/>
  <c r="Q17" i="4" s="1"/>
  <c r="AZ96" i="2"/>
  <c r="Q18" i="4" s="1"/>
  <c r="AZ103" i="2"/>
  <c r="Q19" i="4" s="1"/>
  <c r="AZ110" i="2"/>
  <c r="Q20" i="4" s="1"/>
  <c r="AZ5" i="2"/>
  <c r="Q5" i="4" s="1"/>
  <c r="BD5" i="2"/>
  <c r="U5" i="4" s="1"/>
  <c r="BC5" i="2"/>
  <c r="T5" i="4" s="1"/>
  <c r="BB5" i="2"/>
  <c r="S5" i="4" s="1"/>
  <c r="BA5" i="2"/>
  <c r="R5" i="4" s="1"/>
  <c r="AU103" i="1"/>
  <c r="S19" i="3" s="1"/>
  <c r="AV103" i="1"/>
  <c r="T19" i="3" s="1"/>
  <c r="AW103" i="1"/>
  <c r="U19" i="3" s="1"/>
  <c r="AX103" i="1"/>
  <c r="V19" i="3" s="1"/>
  <c r="AY103" i="1"/>
  <c r="W19" i="3" s="1"/>
  <c r="AU110" i="1"/>
  <c r="S20" i="3" s="1"/>
  <c r="AV110" i="1"/>
  <c r="T20" i="3" s="1"/>
  <c r="AW110" i="1"/>
  <c r="U20" i="3" s="1"/>
  <c r="AX110" i="1"/>
  <c r="V20" i="3" s="1"/>
  <c r="AY110" i="1"/>
  <c r="W20" i="3" s="1"/>
  <c r="AT103" i="1"/>
  <c r="R19" i="3" s="1"/>
  <c r="AT110" i="1"/>
  <c r="R20" i="3" s="1"/>
  <c r="AS110" i="1"/>
  <c r="Q20" i="3" s="1"/>
  <c r="AS103" i="1"/>
  <c r="Q19" i="3" s="1"/>
  <c r="AS96" i="1"/>
  <c r="Q18" i="3" s="1"/>
  <c r="AS89" i="1"/>
  <c r="Q17" i="3" s="1"/>
  <c r="AV89" i="1"/>
  <c r="T17" i="3" s="1"/>
  <c r="AV82" i="1"/>
  <c r="T16" i="3" s="1"/>
  <c r="AS68" i="1"/>
  <c r="Q14" i="3" s="1"/>
  <c r="AV68" i="1"/>
  <c r="T14" i="3" s="1"/>
  <c r="AV61" i="1"/>
  <c r="T13" i="3" s="1"/>
  <c r="AS47" i="1"/>
  <c r="Q11" i="3" s="1"/>
  <c r="AV47" i="1"/>
  <c r="T11" i="3" s="1"/>
  <c r="AV40" i="1"/>
  <c r="T10" i="3" s="1"/>
  <c r="AS26" i="1"/>
  <c r="Q8" i="3" s="1"/>
  <c r="AV26" i="1"/>
  <c r="T8" i="3" s="1"/>
  <c r="AV19" i="1"/>
  <c r="T7" i="3" s="1"/>
  <c r="AS12" i="1"/>
  <c r="Q6" i="3" s="1"/>
  <c r="AV5" i="1"/>
  <c r="T5" i="3" s="1"/>
  <c r="AS54" i="1"/>
  <c r="Q12" i="3" s="1"/>
  <c r="AD5" i="1"/>
  <c r="AE5" i="1"/>
  <c r="AF5" i="1"/>
  <c r="AG5" i="1"/>
  <c r="AH5" i="1"/>
  <c r="AI5" i="1"/>
  <c r="AJ5" i="1"/>
  <c r="AK5" i="1"/>
  <c r="AL5" i="1"/>
  <c r="AM5" i="1"/>
  <c r="AD12" i="1"/>
  <c r="AE12" i="1"/>
  <c r="AF12" i="1"/>
  <c r="AG12" i="1"/>
  <c r="AH12" i="1"/>
  <c r="AI12" i="1"/>
  <c r="AJ12" i="1"/>
  <c r="AK12" i="1"/>
  <c r="AL12" i="1"/>
  <c r="AM12" i="1"/>
  <c r="AD19" i="1"/>
  <c r="AE19" i="1"/>
  <c r="AF19" i="1"/>
  <c r="AG19" i="1"/>
  <c r="AH19" i="1"/>
  <c r="AI19" i="1"/>
  <c r="AJ19" i="1"/>
  <c r="AK19" i="1"/>
  <c r="AL19" i="1"/>
  <c r="AM19" i="1"/>
  <c r="AD26" i="1"/>
  <c r="AE26" i="1"/>
  <c r="AF26" i="1"/>
  <c r="AG26" i="1"/>
  <c r="AH26" i="1"/>
  <c r="AI26" i="1"/>
  <c r="AJ26" i="1"/>
  <c r="AK26" i="1"/>
  <c r="AL26" i="1"/>
  <c r="AM26" i="1"/>
  <c r="AD33" i="1"/>
  <c r="AE33" i="1"/>
  <c r="AF33" i="1"/>
  <c r="AG33" i="1"/>
  <c r="AH33" i="1"/>
  <c r="AI33" i="1"/>
  <c r="AJ33" i="1"/>
  <c r="AK33" i="1"/>
  <c r="AL33" i="1"/>
  <c r="AM33" i="1"/>
  <c r="AD40" i="1"/>
  <c r="AE40" i="1"/>
  <c r="AF40" i="1"/>
  <c r="AG40" i="1"/>
  <c r="AH40" i="1"/>
  <c r="AI40" i="1"/>
  <c r="AJ40" i="1"/>
  <c r="AK40" i="1"/>
  <c r="AL40" i="1"/>
  <c r="AM40" i="1"/>
  <c r="AD47" i="1"/>
  <c r="AE47" i="1"/>
  <c r="AF47" i="1"/>
  <c r="AG47" i="1"/>
  <c r="AH47" i="1"/>
  <c r="AI47" i="1"/>
  <c r="AJ47" i="1"/>
  <c r="AK47" i="1"/>
  <c r="AL47" i="1"/>
  <c r="AM47" i="1"/>
  <c r="AD54" i="1"/>
  <c r="AE54" i="1"/>
  <c r="AF54" i="1"/>
  <c r="AG54" i="1"/>
  <c r="AH54" i="1"/>
  <c r="AI54" i="1"/>
  <c r="AJ54" i="1"/>
  <c r="AK54" i="1"/>
  <c r="AL54" i="1"/>
  <c r="AM54" i="1"/>
  <c r="AD61" i="1"/>
  <c r="AE61" i="1"/>
  <c r="AF61" i="1"/>
  <c r="AG61" i="1"/>
  <c r="AH61" i="1"/>
  <c r="AI61" i="1"/>
  <c r="AJ61" i="1"/>
  <c r="AK61" i="1"/>
  <c r="AL61" i="1"/>
  <c r="AM61" i="1"/>
  <c r="AD68" i="1"/>
  <c r="AE68" i="1"/>
  <c r="AF68" i="1"/>
  <c r="AG68" i="1"/>
  <c r="AH68" i="1"/>
  <c r="AI68" i="1"/>
  <c r="AJ68" i="1"/>
  <c r="AK68" i="1"/>
  <c r="AL68" i="1"/>
  <c r="AM68" i="1"/>
  <c r="AD75" i="1"/>
  <c r="AE75" i="1"/>
  <c r="AF75" i="1"/>
  <c r="AG75" i="1"/>
  <c r="AH75" i="1"/>
  <c r="AI75" i="1"/>
  <c r="AJ75" i="1"/>
  <c r="AK75" i="1"/>
  <c r="AL75" i="1"/>
  <c r="AM75" i="1"/>
  <c r="AD82" i="1"/>
  <c r="AE82" i="1"/>
  <c r="AF82" i="1"/>
  <c r="AG82" i="1"/>
  <c r="AH82" i="1"/>
  <c r="AI82" i="1"/>
  <c r="AJ82" i="1"/>
  <c r="AK82" i="1"/>
  <c r="AL82" i="1"/>
  <c r="AM82" i="1"/>
  <c r="AD89" i="1"/>
  <c r="AE89" i="1"/>
  <c r="AF89" i="1"/>
  <c r="AG89" i="1"/>
  <c r="AH89" i="1"/>
  <c r="AI89" i="1"/>
  <c r="AJ89" i="1"/>
  <c r="AK89" i="1"/>
  <c r="AL89" i="1"/>
  <c r="AM89" i="1"/>
  <c r="AD96" i="1"/>
  <c r="AE96" i="1"/>
  <c r="AF96" i="1"/>
  <c r="AG96" i="1"/>
  <c r="AH96" i="1"/>
  <c r="AI96" i="1"/>
  <c r="AJ96" i="1"/>
  <c r="AK96" i="1"/>
  <c r="AL96" i="1"/>
  <c r="AM96" i="1"/>
  <c r="AN96" i="1"/>
  <c r="AN89" i="1"/>
  <c r="AN75" i="1"/>
  <c r="AN68" i="1"/>
  <c r="AN61" i="1"/>
  <c r="AN54" i="1"/>
  <c r="AN40" i="1"/>
  <c r="AN33" i="1"/>
  <c r="AN26" i="1"/>
  <c r="AN19" i="1"/>
  <c r="AN12" i="1"/>
  <c r="AN5" i="1"/>
  <c r="AN82" i="1"/>
  <c r="AN47" i="1"/>
  <c r="AO5" i="1"/>
  <c r="AT5" i="1"/>
  <c r="R5" i="3" s="1"/>
  <c r="AX5" i="1"/>
  <c r="V5" i="3" s="1"/>
  <c r="AW5" i="1"/>
  <c r="U5" i="3" s="1"/>
  <c r="AR5" i="1"/>
  <c r="AQ5" i="1"/>
  <c r="AP5" i="1"/>
  <c r="AD12" i="2"/>
  <c r="AD19" i="2"/>
  <c r="AD26" i="2"/>
  <c r="AD33" i="2"/>
  <c r="AD40" i="2"/>
  <c r="AD47" i="2"/>
  <c r="AD54" i="2"/>
  <c r="AD61" i="2"/>
  <c r="AD68" i="2"/>
  <c r="AD75" i="2"/>
  <c r="AD82" i="2"/>
  <c r="AD89" i="2"/>
  <c r="AD5" i="2"/>
  <c r="AT12" i="2"/>
  <c r="AW12" i="2"/>
  <c r="AX12" i="2"/>
  <c r="AW19" i="2"/>
  <c r="AX19" i="2"/>
  <c r="AW26" i="2"/>
  <c r="AX26" i="2"/>
  <c r="AW33" i="2"/>
  <c r="AX33" i="2"/>
  <c r="AW40" i="2"/>
  <c r="AX40" i="2"/>
  <c r="AW47" i="2"/>
  <c r="AX47" i="2"/>
  <c r="AW54" i="2"/>
  <c r="AX54" i="2"/>
  <c r="AW61" i="2"/>
  <c r="AX61" i="2"/>
  <c r="AW68" i="2"/>
  <c r="AX68" i="2"/>
  <c r="AW75" i="2"/>
  <c r="AX75" i="2"/>
  <c r="AW82" i="2"/>
  <c r="AX82" i="2"/>
  <c r="AW89" i="2"/>
  <c r="AX89" i="2"/>
  <c r="AX5" i="2"/>
  <c r="AW5" i="2"/>
  <c r="AU5" i="2"/>
  <c r="AS5" i="2"/>
  <c r="AR12" i="1"/>
  <c r="AR19" i="1"/>
  <c r="AR26" i="1"/>
  <c r="AR33" i="1"/>
  <c r="AR40" i="1"/>
  <c r="AR47" i="1"/>
  <c r="AR54" i="1"/>
  <c r="AR61" i="1"/>
  <c r="AR68" i="1"/>
  <c r="AR75" i="1"/>
  <c r="AR82" i="1"/>
  <c r="AR89" i="1"/>
  <c r="AR96" i="1"/>
  <c r="AW19" i="1"/>
  <c r="U7" i="3" s="1"/>
  <c r="AX19" i="1"/>
  <c r="V7" i="3" s="1"/>
  <c r="AW26" i="1"/>
  <c r="U8" i="3" s="1"/>
  <c r="AX26" i="1"/>
  <c r="V8" i="3" s="1"/>
  <c r="AW33" i="1"/>
  <c r="U9" i="3" s="1"/>
  <c r="AX33" i="1"/>
  <c r="V9" i="3" s="1"/>
  <c r="AW40" i="1"/>
  <c r="U10" i="3" s="1"/>
  <c r="AX40" i="1"/>
  <c r="V10" i="3" s="1"/>
  <c r="AW47" i="1"/>
  <c r="U11" i="3" s="1"/>
  <c r="AX47" i="1"/>
  <c r="V11" i="3" s="1"/>
  <c r="AW54" i="1"/>
  <c r="U12" i="3" s="1"/>
  <c r="AX54" i="1"/>
  <c r="V12" i="3" s="1"/>
  <c r="AW61" i="1"/>
  <c r="U13" i="3" s="1"/>
  <c r="AX61" i="1"/>
  <c r="V13" i="3" s="1"/>
  <c r="AW68" i="1"/>
  <c r="U14" i="3" s="1"/>
  <c r="AX68" i="1"/>
  <c r="V14" i="3" s="1"/>
  <c r="AW75" i="1"/>
  <c r="U15" i="3" s="1"/>
  <c r="AX75" i="1"/>
  <c r="V15" i="3" s="1"/>
  <c r="AW82" i="1"/>
  <c r="U16" i="3" s="1"/>
  <c r="AX82" i="1"/>
  <c r="V16" i="3" s="1"/>
  <c r="AW89" i="1"/>
  <c r="U17" i="3" s="1"/>
  <c r="AX89" i="1"/>
  <c r="V17" i="3" s="1"/>
  <c r="AW96" i="1"/>
  <c r="U18" i="3" s="1"/>
  <c r="AX96" i="1"/>
  <c r="V18" i="3" s="1"/>
  <c r="AW12" i="1"/>
  <c r="U6" i="3" s="1"/>
  <c r="AE12" i="2"/>
  <c r="AF12" i="2"/>
  <c r="AG12" i="2"/>
  <c r="AH12" i="2"/>
  <c r="AI12" i="2"/>
  <c r="AJ12" i="2"/>
  <c r="AK12" i="2"/>
  <c r="AL12" i="2"/>
  <c r="AM12" i="2"/>
  <c r="AN12" i="2"/>
  <c r="AO12" i="2"/>
  <c r="AP12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N5" i="2"/>
  <c r="AP5" i="2"/>
  <c r="AL5" i="2"/>
  <c r="AJ5" i="2"/>
  <c r="AH5" i="2"/>
  <c r="AF5" i="2"/>
  <c r="AO26" i="1"/>
  <c r="AP26" i="1"/>
  <c r="AO33" i="1"/>
  <c r="AP33" i="1"/>
  <c r="AO40" i="1"/>
  <c r="AP40" i="1"/>
  <c r="AO47" i="1"/>
  <c r="AP47" i="1"/>
  <c r="AO54" i="1"/>
  <c r="AP54" i="1"/>
  <c r="AO61" i="1"/>
  <c r="AP61" i="1"/>
  <c r="AO68" i="1"/>
  <c r="AP68" i="1"/>
  <c r="AO75" i="1"/>
  <c r="AP75" i="1"/>
  <c r="AO82" i="1"/>
  <c r="AP82" i="1"/>
  <c r="AO89" i="1"/>
  <c r="AP89" i="1"/>
  <c r="AO96" i="1"/>
  <c r="AP96" i="1"/>
  <c r="AO19" i="1"/>
  <c r="AP19" i="1"/>
  <c r="AP12" i="1"/>
  <c r="AX12" i="1"/>
  <c r="V6" i="3" s="1"/>
  <c r="AT26" i="2"/>
  <c r="AU89" i="2"/>
  <c r="AT89" i="2"/>
  <c r="AR89" i="2"/>
  <c r="AQ89" i="2"/>
  <c r="AS89" i="2"/>
  <c r="AR82" i="2"/>
  <c r="AQ82" i="2"/>
  <c r="AT82" i="2"/>
  <c r="AR75" i="2"/>
  <c r="AQ75" i="2"/>
  <c r="AT75" i="2"/>
  <c r="AS75" i="2"/>
  <c r="AR68" i="2"/>
  <c r="AQ68" i="2"/>
  <c r="AT68" i="2"/>
  <c r="AS68" i="2"/>
  <c r="AR61" i="2"/>
  <c r="AQ61" i="2"/>
  <c r="AU61" i="2"/>
  <c r="AR54" i="2"/>
  <c r="AQ54" i="2"/>
  <c r="AR47" i="2"/>
  <c r="AQ47" i="2"/>
  <c r="AS47" i="2"/>
  <c r="AR40" i="2"/>
  <c r="AQ40" i="2"/>
  <c r="AU40" i="2"/>
  <c r="AR33" i="2"/>
  <c r="AQ33" i="2"/>
  <c r="AT33" i="2"/>
  <c r="AU33" i="2"/>
  <c r="AS33" i="2"/>
  <c r="AR26" i="2"/>
  <c r="AQ26" i="2"/>
  <c r="AS26" i="2"/>
  <c r="AR19" i="2"/>
  <c r="AQ19" i="2"/>
  <c r="AT19" i="2"/>
  <c r="AS19" i="2"/>
  <c r="AR12" i="2"/>
  <c r="AQ12" i="2"/>
  <c r="AS12" i="2"/>
  <c r="AR5" i="2"/>
  <c r="AQ5" i="2"/>
  <c r="AO5" i="2"/>
  <c r="AM5" i="2"/>
  <c r="AK5" i="2"/>
  <c r="AI5" i="2"/>
  <c r="AG5" i="2"/>
  <c r="AE5" i="2"/>
  <c r="AT5" i="2"/>
  <c r="AT96" i="1"/>
  <c r="R18" i="3" s="1"/>
  <c r="AQ96" i="1"/>
  <c r="AQ89" i="1"/>
  <c r="AQ82" i="1"/>
  <c r="AQ75" i="1"/>
  <c r="AQ68" i="1"/>
  <c r="AQ61" i="1"/>
  <c r="AS61" i="1"/>
  <c r="Q13" i="3" s="1"/>
  <c r="AQ54" i="1"/>
  <c r="AQ47" i="1"/>
  <c r="AT47" i="1"/>
  <c r="R11" i="3" s="1"/>
  <c r="AU47" i="1"/>
  <c r="S11" i="3" s="1"/>
  <c r="AQ40" i="1"/>
  <c r="AT40" i="1"/>
  <c r="R10" i="3" s="1"/>
  <c r="AS40" i="1"/>
  <c r="Q10" i="3" s="1"/>
  <c r="AQ33" i="1"/>
  <c r="AT33" i="1"/>
  <c r="R9" i="3" s="1"/>
  <c r="AS33" i="1"/>
  <c r="Q9" i="3" s="1"/>
  <c r="AQ26" i="1"/>
  <c r="AQ19" i="1"/>
  <c r="AQ12" i="1"/>
  <c r="AO12" i="1"/>
  <c r="AU75" i="2"/>
  <c r="AU12" i="2"/>
  <c r="AU26" i="2"/>
  <c r="AU19" i="2"/>
  <c r="AS82" i="2"/>
  <c r="AS54" i="2"/>
  <c r="AU68" i="2"/>
  <c r="AU82" i="2"/>
  <c r="AS61" i="2"/>
  <c r="AT40" i="2"/>
  <c r="AS40" i="2"/>
  <c r="AS19" i="1"/>
  <c r="Q7" i="3" s="1"/>
  <c r="AT12" i="1"/>
  <c r="R6" i="3" s="1"/>
  <c r="AT19" i="1"/>
  <c r="R7" i="3" s="1"/>
  <c r="AT26" i="1"/>
  <c r="R8" i="3" s="1"/>
  <c r="AU26" i="1"/>
  <c r="S8" i="3" s="1"/>
  <c r="AT54" i="1"/>
  <c r="R12" i="3" s="1"/>
  <c r="AT68" i="1"/>
  <c r="R14" i="3" s="1"/>
  <c r="AS82" i="1"/>
  <c r="Q16" i="3" s="1"/>
  <c r="AT61" i="1"/>
  <c r="R13" i="3" s="1"/>
  <c r="AT75" i="1"/>
  <c r="R15" i="3" s="1"/>
  <c r="AT89" i="1"/>
  <c r="R17" i="3" s="1"/>
  <c r="AT61" i="2"/>
  <c r="AU47" i="2"/>
  <c r="AT82" i="1"/>
  <c r="R16" i="3" s="1"/>
  <c r="AT54" i="2"/>
  <c r="AT47" i="2"/>
  <c r="AV33" i="2"/>
  <c r="AV82" i="2"/>
  <c r="AV5" i="2"/>
  <c r="AV12" i="2"/>
  <c r="AV89" i="2"/>
  <c r="AV75" i="2"/>
  <c r="AV68" i="2"/>
  <c r="AV40" i="2"/>
  <c r="AU54" i="2"/>
  <c r="AV19" i="2"/>
  <c r="AV26" i="2"/>
  <c r="AY5" i="2"/>
  <c r="AU89" i="1"/>
  <c r="S17" i="3" s="1"/>
  <c r="AU68" i="1"/>
  <c r="S14" i="3" s="1"/>
  <c r="AS75" i="1"/>
  <c r="Q15" i="3" s="1"/>
  <c r="AV61" i="2"/>
  <c r="AY33" i="2"/>
  <c r="AY33" i="1"/>
  <c r="W9" i="3" s="1"/>
  <c r="AY40" i="1"/>
  <c r="W10" i="3" s="1"/>
  <c r="AY47" i="1"/>
  <c r="W11" i="3" s="1"/>
  <c r="AY61" i="1"/>
  <c r="W13" i="3" s="1"/>
  <c r="AY75" i="2"/>
  <c r="AY82" i="2"/>
  <c r="AY26" i="2"/>
  <c r="AY12" i="2"/>
  <c r="AY19" i="2"/>
  <c r="AY68" i="2"/>
  <c r="AY89" i="2"/>
  <c r="AY40" i="2"/>
  <c r="AV47" i="2"/>
  <c r="AV54" i="2"/>
  <c r="AY61" i="2"/>
  <c r="AY19" i="1"/>
  <c r="W7" i="3" s="1"/>
  <c r="AY54" i="1"/>
  <c r="W12" i="3" s="1"/>
  <c r="AY89" i="1"/>
  <c r="W17" i="3" s="1"/>
  <c r="AY12" i="1"/>
  <c r="W6" i="3" s="1"/>
  <c r="AY26" i="1"/>
  <c r="W8" i="3" s="1"/>
  <c r="AY75" i="1"/>
  <c r="W15" i="3" s="1"/>
  <c r="AY82" i="1"/>
  <c r="W16" i="3" s="1"/>
  <c r="AY47" i="2"/>
  <c r="AY68" i="1"/>
  <c r="W14" i="3" s="1"/>
  <c r="AY96" i="1"/>
  <c r="W18" i="3" s="1"/>
  <c r="AY54" i="2"/>
  <c r="AU61" i="1"/>
  <c r="S13" i="3" s="1"/>
  <c r="AU40" i="1"/>
  <c r="S10" i="3" s="1"/>
  <c r="AU82" i="1"/>
  <c r="S16" i="3" s="1"/>
  <c r="AU19" i="1"/>
  <c r="S7" i="3" s="1"/>
  <c r="AS5" i="1"/>
  <c r="Q5" i="3" s="1"/>
  <c r="AY5" i="1"/>
  <c r="W5" i="3" s="1"/>
  <c r="AU5" i="1"/>
  <c r="S5" i="3" s="1"/>
  <c r="AV33" i="1"/>
  <c r="T9" i="3" s="1"/>
  <c r="AU33" i="1"/>
  <c r="S9" i="3" s="1"/>
  <c r="AU96" i="1"/>
  <c r="S18" i="3" s="1"/>
  <c r="AV96" i="1"/>
  <c r="T18" i="3" s="1"/>
  <c r="AU75" i="1"/>
  <c r="S15" i="3" s="1"/>
  <c r="AV75" i="1"/>
  <c r="T15" i="3" s="1"/>
  <c r="AU12" i="1"/>
  <c r="S6" i="3" s="1"/>
  <c r="AV12" i="1"/>
  <c r="T6" i="3" s="1"/>
  <c r="AU54" i="1"/>
  <c r="S12" i="3" s="1"/>
  <c r="AV54" i="1"/>
  <c r="T12" i="3" s="1"/>
</calcChain>
</file>

<file path=xl/sharedStrings.xml><?xml version="1.0" encoding="utf-8"?>
<sst xmlns="http://schemas.openxmlformats.org/spreadsheetml/2006/main" count="1951" uniqueCount="680">
  <si>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</si>
  <si>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</si>
  <si>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</si>
  <si>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</si>
  <si>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</si>
  <si>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</si>
  <si>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</si>
  <si>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</si>
  <si>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</si>
  <si>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</si>
  <si>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</si>
  <si>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</si>
  <si>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</si>
  <si>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副菜二</t>
    </r>
  </si>
  <si>
    <r>
      <rPr>
        <sz val="12"/>
        <color rgb="FF000000"/>
        <rFont val="標楷體"/>
        <family val="4"/>
        <charset val="136"/>
      </rPr>
      <t>蔬菜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</si>
  <si>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</si>
  <si>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</si>
  <si>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</si>
  <si>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</si>
  <si>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</si>
  <si>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</si>
  <si>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</si>
  <si>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</si>
  <si>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</si>
  <si>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</si>
  <si>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</si>
  <si>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</si>
  <si>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</si>
  <si>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</si>
  <si>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</si>
  <si>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</si>
  <si>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</si>
  <si>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</si>
  <si>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</si>
  <si>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</si>
  <si>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</si>
  <si>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</si>
  <si>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</si>
  <si>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</si>
  <si>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</si>
  <si>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</si>
  <si>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</si>
  <si>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</si>
  <si>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</si>
  <si>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</si>
  <si>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</si>
  <si>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</si>
  <si>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</si>
  <si>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</si>
  <si>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</si>
  <si>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</si>
  <si>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</si>
  <si>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</si>
  <si>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</si>
  <si>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</si>
  <si>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</si>
  <si>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</si>
  <si>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</si>
  <si>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</si>
  <si>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</si>
  <si>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</si>
  <si>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</si>
  <si>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</si>
  <si>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</si>
  <si>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</si>
  <si>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</si>
  <si>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</si>
  <si>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</si>
  <si>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</si>
  <si>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</si>
  <si>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</si>
  <si>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</si>
  <si>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</si>
  <si>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</si>
  <si>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</si>
  <si>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副菜二明細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</si>
  <si>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</si>
  <si>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</si>
  <si>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</si>
  <si>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</si>
  <si>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</si>
  <si>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</si>
  <si>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</si>
  <si>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</si>
  <si>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</si>
  <si>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</si>
  <si>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</si>
  <si>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</si>
  <si>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</si>
  <si>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</si>
  <si>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</si>
  <si>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</si>
  <si>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</si>
  <si>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國中營養成分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</si>
  <si>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</si>
  <si>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</si>
  <si>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</si>
  <si>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</si>
  <si>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</si>
  <si>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國中</t>
    <phoneticPr fontId="22" type="noConversion"/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</si>
  <si>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</si>
  <si>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</si>
  <si>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</si>
  <si>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非偏鄉</t>
    <phoneticPr fontId="22" type="noConversion"/>
  </si>
  <si>
    <t>素食</t>
    <phoneticPr fontId="22" type="noConversion"/>
  </si>
  <si>
    <t>本菜單供應學校為花崗國中、新城國中。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</si>
  <si>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</si>
  <si>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</si>
  <si>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</si>
  <si>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</si>
  <si>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</si>
  <si>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</si>
  <si>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</si>
  <si>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</si>
  <si>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</si>
  <si>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</si>
  <si>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</si>
  <si>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</si>
  <si>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</si>
  <si>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</si>
  <si>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每日附餐點心1預計提供：水果、果汁、餐包、堅果、海苔、小饅頭餅乾、豆漿、葡萄乾等品項輪流供應。</t>
    <phoneticPr fontId="22" type="noConversion"/>
  </si>
  <si>
    <t>白蘿蔔</t>
  </si>
  <si>
    <t>時蔬湯</t>
  </si>
  <si>
    <t>九層塔</t>
  </si>
  <si>
    <t>豆包</t>
  </si>
  <si>
    <t>大骨</t>
  </si>
  <si>
    <t>麵腸</t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</si>
  <si>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</si>
  <si>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</si>
  <si>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綠豆芽</t>
  </si>
  <si>
    <t>滷包</t>
  </si>
  <si>
    <t>芹菜</t>
  </si>
  <si>
    <t>甘藍</t>
  </si>
  <si>
    <t>白米飯</t>
  </si>
  <si>
    <t>結球白菜</t>
  </si>
  <si>
    <t>肉雞</t>
  </si>
  <si>
    <t>洋蔥</t>
  </si>
  <si>
    <t>柴魚片</t>
  </si>
  <si>
    <t>糙米飯</t>
  </si>
  <si>
    <t>糙米</t>
  </si>
  <si>
    <t>馬鈴薯</t>
  </si>
  <si>
    <t>南瓜</t>
  </si>
  <si>
    <t>冬粉</t>
  </si>
  <si>
    <t>冷凍菜豆(莢)</t>
  </si>
  <si>
    <t>脆筍</t>
  </si>
  <si>
    <t>蜜汁豆干</t>
  </si>
  <si>
    <t>豆干</t>
  </si>
  <si>
    <t>有機豆奶</t>
  </si>
  <si>
    <t>素羊肉</t>
  </si>
  <si>
    <t>咖哩粉</t>
  </si>
  <si>
    <t>114學年</t>
    <phoneticPr fontId="22" type="noConversion"/>
  </si>
  <si>
    <t>枸杞</t>
  </si>
  <si>
    <t xml:space="preserve">114學年 </t>
    <phoneticPr fontId="22" type="noConversion"/>
  </si>
  <si>
    <t>醃漬花胡瓜</t>
  </si>
  <si>
    <t>冬瓜</t>
  </si>
  <si>
    <t>乾香菇</t>
  </si>
  <si>
    <t>紅蔥頭</t>
  </si>
  <si>
    <t>紅蘿蔔</t>
  </si>
  <si>
    <t>堅果花椰</t>
  </si>
  <si>
    <t>冷凍花椰菜</t>
  </si>
  <si>
    <t>木耳絲</t>
  </si>
  <si>
    <t>時瓜</t>
  </si>
  <si>
    <t>金針菇</t>
  </si>
  <si>
    <t>時瓜湯</t>
  </si>
  <si>
    <t>紫菜蛋花湯</t>
  </si>
  <si>
    <t>素肉</t>
  </si>
  <si>
    <t>湯品</t>
    <phoneticPr fontId="22" type="noConversion"/>
  </si>
  <si>
    <t>四角油豆腐</t>
  </si>
  <si>
    <t>味噌</t>
  </si>
  <si>
    <t>米血</t>
  </si>
  <si>
    <t>杏鮑菇</t>
  </si>
  <si>
    <t>肉羹</t>
  </si>
  <si>
    <t>麻竹筍干</t>
  </si>
  <si>
    <t>黑糯米</t>
  </si>
  <si>
    <t>培根</t>
  </si>
  <si>
    <t>素絞肉</t>
  </si>
  <si>
    <t>刈包特餐</t>
  </si>
  <si>
    <t>刈包</t>
  </si>
  <si>
    <t>紫米飯</t>
  </si>
  <si>
    <t>香滷肉排</t>
  </si>
  <si>
    <t>肉排</t>
  </si>
  <si>
    <t>三杯雞</t>
  </si>
  <si>
    <t>蘿蔔燒肉</t>
  </si>
  <si>
    <t>年糕</t>
  </si>
  <si>
    <t>刈薯</t>
  </si>
  <si>
    <t>韮菜</t>
  </si>
  <si>
    <t>魚干時蔬湯</t>
  </si>
  <si>
    <t>綠豆</t>
  </si>
  <si>
    <t>肉羹湯</t>
  </si>
  <si>
    <t>味噌湯</t>
  </si>
  <si>
    <t>仙草甜湯</t>
  </si>
  <si>
    <t>仙草凍</t>
  </si>
  <si>
    <t>地瓜圓</t>
  </si>
  <si>
    <t>黑糖</t>
  </si>
  <si>
    <t>麵輪</t>
  </si>
  <si>
    <t>芝麻飯</t>
  </si>
  <si>
    <t>芝麻(熟)</t>
  </si>
  <si>
    <t>通心粉</t>
  </si>
  <si>
    <t>壽喜肉片</t>
  </si>
  <si>
    <t>芝麻(白)</t>
  </si>
  <si>
    <t>照燒雞</t>
  </si>
  <si>
    <t>醬油</t>
  </si>
  <si>
    <t>胡椒鹽</t>
  </si>
  <si>
    <t>打拋豬</t>
  </si>
  <si>
    <t>豆薯</t>
  </si>
  <si>
    <t>打拋醬</t>
  </si>
  <si>
    <r>
      <rPr>
        <sz val="12"/>
        <color theme="1"/>
        <rFont val="標楷體"/>
        <family val="4"/>
        <charset val="136"/>
      </rPr>
      <t>大蒜</t>
    </r>
  </si>
  <si>
    <r>
      <rPr>
        <sz val="12"/>
        <color rgb="FF000000"/>
        <rFont val="標楷體"/>
        <family val="4"/>
        <charset val="136"/>
      </rPr>
      <t>胡蘿蔔</t>
    </r>
  </si>
  <si>
    <t>瓜仔雞</t>
  </si>
  <si>
    <t>香雞排</t>
  </si>
  <si>
    <t>韓式泡菜</t>
  </si>
  <si>
    <t>魚丁</t>
  </si>
  <si>
    <r>
      <rPr>
        <sz val="12"/>
        <color theme="1"/>
        <rFont val="標楷體"/>
        <family val="4"/>
        <charset val="136"/>
      </rPr>
      <t>時蔬</t>
    </r>
  </si>
  <si>
    <t>京醬肉絲</t>
  </si>
  <si>
    <t>甜麵醬</t>
  </si>
  <si>
    <t>蕃茄醬</t>
  </si>
  <si>
    <t>冷凍雞塊</t>
  </si>
  <si>
    <r>
      <rPr>
        <sz val="12"/>
        <color theme="1"/>
        <rFont val="標楷體"/>
        <family val="4"/>
        <charset val="136"/>
      </rPr>
      <t>乾裙帶菜</t>
    </r>
  </si>
  <si>
    <t>關東煮</t>
  </si>
  <si>
    <t>螞蟻上樹</t>
  </si>
  <si>
    <t>鮮菇豆腐</t>
  </si>
  <si>
    <t>豆腐</t>
  </si>
  <si>
    <t>麻婆豆腐</t>
  </si>
  <si>
    <t>豆包豆芽</t>
  </si>
  <si>
    <t>冷凍蟹味棒</t>
  </si>
  <si>
    <t>泡菜豆腐</t>
  </si>
  <si>
    <r>
      <rPr>
        <sz val="12"/>
        <color rgb="FF000000"/>
        <rFont val="標楷體"/>
        <family val="4"/>
        <charset val="136"/>
      </rPr>
      <t>薑</t>
    </r>
  </si>
  <si>
    <t>菇拌海帶</t>
  </si>
  <si>
    <t>乾裙帶菜</t>
  </si>
  <si>
    <t>蔬香冬粉</t>
  </si>
  <si>
    <t>滷味雙拼</t>
  </si>
  <si>
    <t>照燒油腐</t>
  </si>
  <si>
    <t>針菇蔬湯</t>
  </si>
  <si>
    <t>金針湯</t>
  </si>
  <si>
    <t>金針菜乾</t>
  </si>
  <si>
    <t>榨菜</t>
  </si>
  <si>
    <r>
      <rPr>
        <sz val="12"/>
        <color rgb="FF000000"/>
        <rFont val="標楷體"/>
        <family val="4"/>
        <charset val="136"/>
      </rPr>
      <t>糙米</t>
    </r>
  </si>
  <si>
    <r>
      <rPr>
        <sz val="12"/>
        <color rgb="FF000000"/>
        <rFont val="標楷體"/>
        <family val="4"/>
        <charset val="136"/>
      </rPr>
      <t>芹菜</t>
    </r>
  </si>
  <si>
    <r>
      <rPr>
        <sz val="12"/>
        <color rgb="FF000000"/>
        <rFont val="標楷體"/>
        <family val="4"/>
        <charset val="136"/>
      </rPr>
      <t>時蔬</t>
    </r>
  </si>
  <si>
    <t>粉圓</t>
  </si>
  <si>
    <t>冬瓜銀耳湯</t>
  </si>
  <si>
    <t>冬瓜糖磚</t>
  </si>
  <si>
    <t>乾銀耳</t>
  </si>
  <si>
    <r>
      <rPr>
        <sz val="12"/>
        <color rgb="FF000000"/>
        <rFont val="標楷體"/>
        <family val="4"/>
        <charset val="136"/>
      </rPr>
      <t>米</t>
    </r>
  </si>
  <si>
    <r>
      <rPr>
        <sz val="12"/>
        <color rgb="FF000000"/>
        <rFont val="標楷體"/>
        <family val="4"/>
        <charset val="136"/>
      </rPr>
      <t>乾香菇</t>
    </r>
  </si>
  <si>
    <r>
      <rPr>
        <sz val="12"/>
        <color rgb="FF000000"/>
        <rFont val="標楷體"/>
        <family val="4"/>
        <charset val="136"/>
      </rPr>
      <t>冷凍毛豆仁</t>
    </r>
  </si>
  <si>
    <t>壽喜豆包</t>
  </si>
  <si>
    <t>打拋豆干</t>
  </si>
  <si>
    <t>凍豆腐</t>
  </si>
  <si>
    <r>
      <rPr>
        <sz val="12"/>
        <color rgb="FF000000"/>
        <rFont val="標楷體"/>
        <family val="4"/>
        <charset val="136"/>
      </rPr>
      <t>素肉絲</t>
    </r>
  </si>
  <si>
    <r>
      <rPr>
        <sz val="12"/>
        <color rgb="FF000000"/>
        <rFont val="標楷體"/>
        <family val="4"/>
        <charset val="136"/>
      </rPr>
      <t>乾木耳</t>
    </r>
  </si>
  <si>
    <t>炸物雙拼</t>
  </si>
  <si>
    <t>清炒季豆</t>
  </si>
  <si>
    <r>
      <rPr>
        <sz val="12"/>
        <color rgb="FF000000"/>
        <rFont val="標楷體"/>
        <family val="4"/>
        <charset val="136"/>
      </rPr>
      <t>年糕</t>
    </r>
  </si>
  <si>
    <t>若絲豆芽</t>
  </si>
  <si>
    <r>
      <rPr>
        <sz val="12"/>
        <color theme="1"/>
        <rFont val="標楷體"/>
        <family val="4"/>
        <charset val="136"/>
      </rPr>
      <t>薑</t>
    </r>
  </si>
  <si>
    <r>
      <rPr>
        <sz val="12"/>
        <color rgb="FF000000"/>
        <rFont val="標楷體"/>
        <family val="4"/>
        <charset val="136"/>
      </rPr>
      <t>素羊肉</t>
    </r>
  </si>
  <si>
    <r>
      <rPr>
        <sz val="12"/>
        <color rgb="FF000000"/>
        <rFont val="標楷體"/>
        <family val="4"/>
        <charset val="136"/>
      </rPr>
      <t>時瓜</t>
    </r>
  </si>
  <si>
    <t>素羹湯</t>
  </si>
  <si>
    <r>
      <rPr>
        <sz val="12"/>
        <color rgb="FF000000"/>
        <rFont val="標楷體"/>
        <family val="4"/>
        <charset val="136"/>
      </rPr>
      <t>雞蛋</t>
    </r>
  </si>
  <si>
    <t>下學期</t>
    <phoneticPr fontId="22" type="noConversion"/>
  </si>
  <si>
    <t xml:space="preserve">米     </t>
  </si>
  <si>
    <t xml:space="preserve">時蔬 大蒜    </t>
  </si>
  <si>
    <t xml:space="preserve">米 糙米    </t>
  </si>
  <si>
    <t xml:space="preserve">乾裙帶菜 金針菇 大蒜   </t>
  </si>
  <si>
    <t xml:space="preserve">時瓜 胡蘿蔔 薑 大骨  </t>
  </si>
  <si>
    <t xml:space="preserve">豬後腿肉 南瓜 胡蘿蔔 大蒜  </t>
  </si>
  <si>
    <t xml:space="preserve">雞蛋 脆筍 時蔬 肉羹 乾木耳 </t>
  </si>
  <si>
    <t xml:space="preserve">仙草凍 紅砂糖    </t>
  </si>
  <si>
    <t xml:space="preserve">金針菇 時蔬 薑 大骨  </t>
  </si>
  <si>
    <t xml:space="preserve">肉雞 洋蔥 胡蘿蔔 九層塔 大蒜 </t>
  </si>
  <si>
    <t xml:space="preserve">金針菜乾 榨菜 薑 大骨  </t>
  </si>
  <si>
    <t xml:space="preserve">刈包     </t>
  </si>
  <si>
    <t xml:space="preserve">肉排 滷包    </t>
  </si>
  <si>
    <t xml:space="preserve">豬後腿肉 結球白菜 大蒜 芝麻(白)  </t>
  </si>
  <si>
    <t xml:space="preserve">肉雞 洋蔥 胡蘿蔔 醬油 紅砂糖 </t>
  </si>
  <si>
    <t xml:space="preserve">時瓜 薑 大骨   </t>
  </si>
  <si>
    <t xml:space="preserve">冬瓜糖磚 乾銀耳 紅砂糖   </t>
  </si>
  <si>
    <t xml:space="preserve">冷凍雞塊     </t>
  </si>
  <si>
    <t xml:space="preserve">蔬菜 薑    </t>
  </si>
  <si>
    <t>紅麴素排</t>
  </si>
  <si>
    <t xml:space="preserve">素排     </t>
  </si>
  <si>
    <t xml:space="preserve">乾裙帶菜 金針菇 薑   </t>
  </si>
  <si>
    <t xml:space="preserve">時瓜 薑 素羊肉   </t>
  </si>
  <si>
    <t xml:space="preserve">脆筍 素肉羹 雞蛋 木耳絲 時蔬 </t>
  </si>
  <si>
    <t xml:space="preserve">金針菜乾 榨菜 薑 素羊肉  </t>
  </si>
  <si>
    <t xml:space="preserve">豆包 薑 芝麻(白)   </t>
  </si>
  <si>
    <t xml:space="preserve">豆干 豆薯 打拋醬 薑 九層塔 </t>
  </si>
  <si>
    <t xml:space="preserve">米 黑糯米    </t>
  </si>
  <si>
    <t>時蔬</t>
    <phoneticPr fontId="22" type="noConversion"/>
  </si>
  <si>
    <t>薑絲</t>
    <phoneticPr fontId="22" type="noConversion"/>
  </si>
  <si>
    <t>DIY漢堡餐</t>
  </si>
  <si>
    <t>漢堡麵包</t>
  </si>
  <si>
    <t>拌麵特餐</t>
  </si>
  <si>
    <t>麵條</t>
  </si>
  <si>
    <t>油飯特餐</t>
  </si>
  <si>
    <t>糯米</t>
  </si>
  <si>
    <t>蕎麥</t>
  </si>
  <si>
    <t>燕麥飯</t>
  </si>
  <si>
    <t>燕麥</t>
  </si>
  <si>
    <t>咖哩特餐</t>
  </si>
  <si>
    <t>油麵</t>
  </si>
  <si>
    <t>咖哩雞</t>
  </si>
  <si>
    <t>冬瓜絞肉</t>
  </si>
  <si>
    <t>普羅旺斯燉烏魚</t>
  </si>
  <si>
    <t>大番茄</t>
  </si>
  <si>
    <t>義大利香料</t>
  </si>
  <si>
    <t>甜椒</t>
  </si>
  <si>
    <t>炸鹹酥雞</t>
  </si>
  <si>
    <t>鹹酥雞</t>
  </si>
  <si>
    <t>風味雞翅</t>
  </si>
  <si>
    <t>調理雞翅</t>
  </si>
  <si>
    <t>紅燒蒼蠅頭</t>
  </si>
  <si>
    <t>豆豉</t>
  </si>
  <si>
    <t>麥克雞塊</t>
  </si>
  <si>
    <t>香酥魚條</t>
  </si>
  <si>
    <t>魚條</t>
  </si>
  <si>
    <t>南瓜燒肉</t>
  </si>
  <si>
    <t>香滷雞翅</t>
  </si>
  <si>
    <t>三節翅</t>
  </si>
  <si>
    <t>咖哩絞肉</t>
  </si>
  <si>
    <t>茄汁通心粉</t>
  </si>
  <si>
    <t>蕃茄</t>
  </si>
  <si>
    <t>西滷菜</t>
  </si>
  <si>
    <t>麵筋泡</t>
  </si>
  <si>
    <t>拌麵配料</t>
  </si>
  <si>
    <t>紅仁炒蛋</t>
  </si>
  <si>
    <t>腰果</t>
  </si>
  <si>
    <t>青椒干片</t>
  </si>
  <si>
    <t>甜椒(青皮)</t>
  </si>
  <si>
    <t>油飯配料</t>
  </si>
  <si>
    <t>蛋炒白菜</t>
  </si>
  <si>
    <t>鮮味時瓜</t>
  </si>
  <si>
    <t>肉絲豆芽</t>
  </si>
  <si>
    <t>甜玉米</t>
  </si>
  <si>
    <t>味醂</t>
  </si>
  <si>
    <t>鮮燴白菜</t>
  </si>
  <si>
    <t>碎瓜豆干</t>
  </si>
  <si>
    <t>炒寧波年糕</t>
  </si>
  <si>
    <t>乾海帶</t>
  </si>
  <si>
    <t>蕎麥冬粉</t>
  </si>
  <si>
    <t>獅子頭</t>
  </si>
  <si>
    <t>焗烤花椰</t>
  </si>
  <si>
    <t>乳酪絲</t>
  </si>
  <si>
    <t>豆皮豆芽</t>
  </si>
  <si>
    <t>豆皮</t>
  </si>
  <si>
    <t>天婦羅</t>
  </si>
  <si>
    <t>胡椒粉</t>
  </si>
  <si>
    <t>蒜香季豆</t>
  </si>
  <si>
    <t>蛋香刈薯</t>
  </si>
  <si>
    <t>麵筋甘藍</t>
  </si>
  <si>
    <t>筍干凍腐</t>
  </si>
  <si>
    <t>木須蛋香</t>
  </si>
  <si>
    <t>清炒甘藍</t>
  </si>
  <si>
    <t>秀珍菇</t>
  </si>
  <si>
    <t>塔香油腐</t>
  </si>
  <si>
    <t>絞肉甘藍</t>
  </si>
  <si>
    <t>藥膳凍腐</t>
  </si>
  <si>
    <t>當歸</t>
  </si>
  <si>
    <t>奶香白菜</t>
  </si>
  <si>
    <t>冷凍玉米粒</t>
  </si>
  <si>
    <t>大白菜</t>
  </si>
  <si>
    <t>奶油</t>
  </si>
  <si>
    <t>紅茶粉圓</t>
  </si>
  <si>
    <t>紅茶包</t>
  </si>
  <si>
    <t>海芽魚丸湯</t>
  </si>
  <si>
    <t>魚丸</t>
  </si>
  <si>
    <t>時蔬豆腐湯</t>
  </si>
  <si>
    <t>牛蒡湯</t>
  </si>
  <si>
    <t>牛蒡</t>
  </si>
  <si>
    <t>紫菜</t>
  </si>
  <si>
    <t>海鮮粥</t>
  </si>
  <si>
    <t>筍絲</t>
  </si>
  <si>
    <t>魷魚圈</t>
  </si>
  <si>
    <t>綠豆湯</t>
  </si>
  <si>
    <t>小魚干</t>
  </si>
  <si>
    <t>黑糖綜合圓</t>
  </si>
  <si>
    <t>芋圓</t>
  </si>
  <si>
    <t>G3</t>
  </si>
  <si>
    <t>G4</t>
  </si>
  <si>
    <t>H2</t>
  </si>
  <si>
    <t>H3</t>
  </si>
  <si>
    <t>H4</t>
  </si>
  <si>
    <t>H5</t>
  </si>
  <si>
    <t>I1</t>
  </si>
  <si>
    <t>I2</t>
  </si>
  <si>
    <t>I3</t>
  </si>
  <si>
    <t>I4</t>
  </si>
  <si>
    <t>I5</t>
  </si>
  <si>
    <t>J1</t>
  </si>
  <si>
    <t>J2</t>
  </si>
  <si>
    <t>J3</t>
  </si>
  <si>
    <t>J4</t>
  </si>
  <si>
    <t>J5</t>
  </si>
  <si>
    <t>糙米飯</t>
    <phoneticPr fontId="22" type="noConversion"/>
  </si>
  <si>
    <t>DIY漢堡餐</t>
    <phoneticPr fontId="22" type="noConversion"/>
  </si>
  <si>
    <t>漢堡麵包</t>
    <phoneticPr fontId="22" type="noConversion"/>
  </si>
  <si>
    <r>
      <rPr>
        <sz val="12"/>
        <color rgb="FF000000"/>
        <rFont val="標楷體"/>
        <family val="4"/>
        <charset val="136"/>
      </rPr>
      <t>白米飯</t>
    </r>
    <phoneticPr fontId="22" type="noConversion"/>
  </si>
  <si>
    <t>拌麵特餐</t>
    <phoneticPr fontId="22" type="noConversion"/>
  </si>
  <si>
    <t>紫米飯</t>
    <phoneticPr fontId="22" type="noConversion"/>
  </si>
  <si>
    <t>白米飯</t>
    <phoneticPr fontId="22" type="noConversion"/>
  </si>
  <si>
    <t>油飯特餐</t>
    <phoneticPr fontId="22" type="noConversion"/>
  </si>
  <si>
    <t>蕎麥</t>
    <phoneticPr fontId="22" type="noConversion"/>
  </si>
  <si>
    <t>燕麥飯</t>
    <phoneticPr fontId="22" type="noConversion"/>
  </si>
  <si>
    <t>刈包特餐</t>
    <phoneticPr fontId="22" type="noConversion"/>
  </si>
  <si>
    <t>芝麻飯</t>
    <phoneticPr fontId="22" type="noConversion"/>
  </si>
  <si>
    <r>
      <rPr>
        <sz val="12"/>
        <color rgb="FF000000"/>
        <rFont val="標楷體"/>
        <family val="4"/>
        <charset val="136"/>
      </rPr>
      <t>糙米飯</t>
    </r>
    <phoneticPr fontId="22" type="noConversion"/>
  </si>
  <si>
    <t>素排</t>
  </si>
  <si>
    <t>咖哩豆包</t>
    <phoneticPr fontId="22" type="noConversion"/>
  </si>
  <si>
    <t>冬瓜絞若</t>
  </si>
  <si>
    <t>普羅旺斯燉豆腐</t>
    <phoneticPr fontId="22" type="noConversion"/>
  </si>
  <si>
    <t>炸鹹酥雞</t>
    <phoneticPr fontId="22" type="noConversion"/>
  </si>
  <si>
    <t>素鹹酥雞</t>
    <phoneticPr fontId="22" type="noConversion"/>
  </si>
  <si>
    <t>素米血</t>
    <phoneticPr fontId="22" type="noConversion"/>
  </si>
  <si>
    <t>三杯油腐</t>
    <phoneticPr fontId="22" type="noConversion"/>
  </si>
  <si>
    <t>蘿蔔麵腸</t>
  </si>
  <si>
    <r>
      <rPr>
        <sz val="12"/>
        <color rgb="FF000000"/>
        <rFont val="標楷體"/>
        <family val="4"/>
        <charset val="136"/>
      </rPr>
      <t>醬燒油腐</t>
    </r>
  </si>
  <si>
    <r>
      <rPr>
        <sz val="12"/>
        <color rgb="FF000000"/>
        <rFont val="標楷體"/>
        <family val="4"/>
        <charset val="136"/>
      </rPr>
      <t>四角油豆腐</t>
    </r>
  </si>
  <si>
    <r>
      <rPr>
        <sz val="12"/>
        <color rgb="FF000000"/>
        <rFont val="標楷體"/>
        <family val="4"/>
        <charset val="136"/>
      </rPr>
      <t>滷包</t>
    </r>
  </si>
  <si>
    <t>絞若豆干</t>
  </si>
  <si>
    <t>素麥克雞塊</t>
    <phoneticPr fontId="22" type="noConversion"/>
  </si>
  <si>
    <t>花瓜油腐</t>
  </si>
  <si>
    <t>素魚條</t>
    <phoneticPr fontId="22" type="noConversion"/>
  </si>
  <si>
    <t>南瓜麵腸</t>
  </si>
  <si>
    <t>京醬毛豆</t>
  </si>
  <si>
    <t>冷凍毛豆仁</t>
  </si>
  <si>
    <t>煎滷蒸炒蛋</t>
  </si>
  <si>
    <t>咖哩絞若</t>
  </si>
  <si>
    <t>照燒麵輪</t>
  </si>
  <si>
    <r>
      <rPr>
        <sz val="12"/>
        <color rgb="FF000000"/>
        <rFont val="標楷體"/>
        <family val="4"/>
        <charset val="136"/>
      </rPr>
      <t>甜椒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青皮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</si>
  <si>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醬油</t>
    </r>
  </si>
  <si>
    <r>
      <rPr>
        <sz val="12"/>
        <color rgb="FF000000"/>
        <rFont val="標楷體"/>
        <family val="4"/>
        <charset val="136"/>
      </rPr>
      <t>紅砂糖</t>
    </r>
  </si>
  <si>
    <t>泡菜</t>
  </si>
  <si>
    <t>高麗菜</t>
  </si>
  <si>
    <t>茄汁通心粉</t>
    <phoneticPr fontId="22" type="noConversion"/>
  </si>
  <si>
    <t>通心粉</t>
    <phoneticPr fontId="22" type="noConversion"/>
  </si>
  <si>
    <t>素絞肉</t>
    <phoneticPr fontId="22" type="noConversion"/>
  </si>
  <si>
    <t>蕃茄</t>
    <phoneticPr fontId="22" type="noConversion"/>
  </si>
  <si>
    <t>義大利香料</t>
    <phoneticPr fontId="22" type="noConversion"/>
  </si>
  <si>
    <t>素肉絲</t>
  </si>
  <si>
    <t>素香鬆</t>
  </si>
  <si>
    <t>蛋炒白菜</t>
    <phoneticPr fontId="22" type="noConversion"/>
  </si>
  <si>
    <t>麵筋時瓜</t>
  </si>
  <si>
    <t>什錦白菜</t>
  </si>
  <si>
    <r>
      <rPr>
        <sz val="12"/>
        <color rgb="FF000000"/>
        <rFont val="標楷體"/>
        <family val="4"/>
        <charset val="136"/>
      </rPr>
      <t>碎瓜豆干</t>
    </r>
  </si>
  <si>
    <r>
      <rPr>
        <sz val="12"/>
        <color rgb="FF000000"/>
        <rFont val="標楷體"/>
        <family val="4"/>
        <charset val="136"/>
      </rPr>
      <t>豆干</t>
    </r>
  </si>
  <si>
    <r>
      <rPr>
        <sz val="12"/>
        <color rgb="FF000000"/>
        <rFont val="標楷體"/>
        <family val="4"/>
        <charset val="136"/>
      </rPr>
      <t>醃漬花胡瓜</t>
    </r>
  </si>
  <si>
    <r>
      <rPr>
        <sz val="12"/>
        <color rgb="FF000000"/>
        <rFont val="標楷體"/>
        <family val="4"/>
        <charset val="136"/>
      </rPr>
      <t>炒寧波年糕</t>
    </r>
  </si>
  <si>
    <r>
      <rPr>
        <sz val="12"/>
        <color rgb="FF000000"/>
        <rFont val="標楷體"/>
        <family val="4"/>
        <charset val="136"/>
      </rPr>
      <t>結球白菜</t>
    </r>
  </si>
  <si>
    <r>
      <rPr>
        <sz val="12"/>
        <color theme="1"/>
        <rFont val="標楷體"/>
        <family val="4"/>
        <charset val="136"/>
      </rPr>
      <t>滷味雙拼</t>
    </r>
  </si>
  <si>
    <r>
      <rPr>
        <sz val="12"/>
        <color theme="1"/>
        <rFont val="標楷體"/>
        <family val="4"/>
        <charset val="136"/>
      </rPr>
      <t>豆干</t>
    </r>
  </si>
  <si>
    <r>
      <rPr>
        <sz val="12"/>
        <color theme="1"/>
        <rFont val="標楷體"/>
        <family val="4"/>
        <charset val="136"/>
      </rPr>
      <t>乾海帶</t>
    </r>
  </si>
  <si>
    <t>獅子頭</t>
    <phoneticPr fontId="22" type="noConversion"/>
  </si>
  <si>
    <t>焗烤花椰</t>
    <phoneticPr fontId="22" type="noConversion"/>
  </si>
  <si>
    <t>冷凍花椰菜</t>
    <phoneticPr fontId="22" type="noConversion"/>
  </si>
  <si>
    <t>乳酪絲</t>
    <phoneticPr fontId="22" type="noConversion"/>
  </si>
  <si>
    <t>照燒油腐</t>
    <phoneticPr fontId="22" type="noConversion"/>
  </si>
  <si>
    <t>四角油豆腐</t>
    <phoneticPr fontId="22" type="noConversion"/>
  </si>
  <si>
    <t>豆皮豆芽</t>
    <phoneticPr fontId="22" type="noConversion"/>
  </si>
  <si>
    <t>豆皮</t>
    <phoneticPr fontId="22" type="noConversion"/>
  </si>
  <si>
    <t>炸物雙拼</t>
    <phoneticPr fontId="22" type="noConversion"/>
  </si>
  <si>
    <t>杏鮑菇</t>
    <phoneticPr fontId="22" type="noConversion"/>
  </si>
  <si>
    <t>清炒季豆</t>
    <phoneticPr fontId="22" type="noConversion"/>
  </si>
  <si>
    <t>冷凍菜豆(莢)</t>
    <phoneticPr fontId="22" type="noConversion"/>
  </si>
  <si>
    <t>蛋香刈薯</t>
    <phoneticPr fontId="22" type="noConversion"/>
  </si>
  <si>
    <t>雞蛋</t>
    <phoneticPr fontId="22" type="noConversion"/>
  </si>
  <si>
    <t>火腿豆芽</t>
    <phoneticPr fontId="22" type="noConversion"/>
  </si>
  <si>
    <t>素火腿</t>
    <phoneticPr fontId="22" type="noConversion"/>
  </si>
  <si>
    <t>麵筋甘藍</t>
    <phoneticPr fontId="22" type="noConversion"/>
  </si>
  <si>
    <t>麵筋泡</t>
    <phoneticPr fontId="22" type="noConversion"/>
  </si>
  <si>
    <t>菇拌海帶</t>
    <phoneticPr fontId="22" type="noConversion"/>
  </si>
  <si>
    <t>乾裙帶菜</t>
    <phoneticPr fontId="22" type="noConversion"/>
  </si>
  <si>
    <t>筍干凍腐</t>
    <phoneticPr fontId="22" type="noConversion"/>
  </si>
  <si>
    <t>凍豆腐</t>
    <phoneticPr fontId="22" type="noConversion"/>
  </si>
  <si>
    <t>木須蛋香</t>
    <phoneticPr fontId="22" type="noConversion"/>
  </si>
  <si>
    <t>蜜汁豆干</t>
    <phoneticPr fontId="22" type="noConversion"/>
  </si>
  <si>
    <t>豆干</t>
    <phoneticPr fontId="22" type="noConversion"/>
  </si>
  <si>
    <t>白芝麻(熟)</t>
  </si>
  <si>
    <t>清炒甘藍</t>
    <phoneticPr fontId="22" type="noConversion"/>
  </si>
  <si>
    <t>甘藍</t>
    <phoneticPr fontId="22" type="noConversion"/>
  </si>
  <si>
    <t>鮮菇豆腐</t>
    <phoneticPr fontId="22" type="noConversion"/>
  </si>
  <si>
    <t>豆腐</t>
    <phoneticPr fontId="22" type="noConversion"/>
  </si>
  <si>
    <t>塔香油腐</t>
    <phoneticPr fontId="22" type="noConversion"/>
  </si>
  <si>
    <r>
      <rPr>
        <sz val="12"/>
        <color rgb="FF000000"/>
        <rFont val="標楷體"/>
        <family val="4"/>
        <charset val="136"/>
      </rPr>
      <t>毛豆甘藍</t>
    </r>
    <phoneticPr fontId="22" type="noConversion"/>
  </si>
  <si>
    <r>
      <rPr>
        <sz val="12"/>
        <color rgb="FF000000"/>
        <rFont val="標楷體"/>
        <family val="4"/>
        <charset val="136"/>
      </rPr>
      <t>冷凍毛豆仁</t>
    </r>
    <phoneticPr fontId="22" type="noConversion"/>
  </si>
  <si>
    <r>
      <rPr>
        <sz val="12"/>
        <color rgb="FF000000"/>
        <rFont val="標楷體"/>
        <family val="4"/>
        <charset val="136"/>
      </rPr>
      <t>甘藍</t>
    </r>
  </si>
  <si>
    <r>
      <rPr>
        <sz val="12"/>
        <color rgb="FF000000"/>
        <rFont val="標楷體"/>
        <family val="4"/>
        <charset val="136"/>
      </rPr>
      <t>藥膳凍腐</t>
    </r>
    <phoneticPr fontId="22" type="noConversion"/>
  </si>
  <si>
    <r>
      <rPr>
        <sz val="12"/>
        <color rgb="FF000000"/>
        <rFont val="標楷體"/>
        <family val="4"/>
        <charset val="136"/>
      </rPr>
      <t>凍豆腐</t>
    </r>
    <phoneticPr fontId="22" type="noConversion"/>
  </si>
  <si>
    <r>
      <rPr>
        <sz val="12"/>
        <color rgb="FF000000"/>
        <rFont val="標楷體"/>
        <family val="4"/>
        <charset val="136"/>
      </rPr>
      <t>秀珍菇</t>
    </r>
  </si>
  <si>
    <r>
      <rPr>
        <sz val="12"/>
        <color rgb="FF000000"/>
        <rFont val="標楷體"/>
        <family val="4"/>
        <charset val="136"/>
      </rPr>
      <t>當歸</t>
    </r>
  </si>
  <si>
    <r>
      <rPr>
        <sz val="12"/>
        <color rgb="FF000000"/>
        <rFont val="標楷體"/>
        <family val="4"/>
        <charset val="136"/>
      </rPr>
      <t>枸杞</t>
    </r>
  </si>
  <si>
    <r>
      <rPr>
        <sz val="12"/>
        <color rgb="FF000000"/>
        <rFont val="標楷體"/>
        <family val="4"/>
        <charset val="136"/>
      </rPr>
      <t>豆包豆芽</t>
    </r>
    <phoneticPr fontId="22" type="noConversion"/>
  </si>
  <si>
    <r>
      <rPr>
        <sz val="12"/>
        <color rgb="FF000000"/>
        <rFont val="標楷體"/>
        <family val="4"/>
        <charset val="136"/>
      </rPr>
      <t>豆包</t>
    </r>
    <phoneticPr fontId="22" type="noConversion"/>
  </si>
  <si>
    <r>
      <rPr>
        <sz val="12"/>
        <color rgb="FF000000"/>
        <rFont val="標楷體"/>
        <family val="4"/>
        <charset val="136"/>
      </rPr>
      <t>綠豆芽</t>
    </r>
  </si>
  <si>
    <t>奶香白菜</t>
    <phoneticPr fontId="22" type="noConversion"/>
  </si>
  <si>
    <r>
      <rPr>
        <sz val="12"/>
        <color rgb="FF000000"/>
        <rFont val="標楷體"/>
        <family val="4"/>
        <charset val="136"/>
      </rPr>
      <t>冷凍玉米粒</t>
    </r>
    <phoneticPr fontId="22" type="noConversion"/>
  </si>
  <si>
    <t>紅茶粉圓</t>
    <phoneticPr fontId="22" type="noConversion"/>
  </si>
  <si>
    <t>紅茶包</t>
    <phoneticPr fontId="22" type="noConversion"/>
  </si>
  <si>
    <t>素羹湯</t>
    <phoneticPr fontId="22" type="noConversion"/>
  </si>
  <si>
    <t>素肉羹</t>
    <phoneticPr fontId="22" type="noConversion"/>
  </si>
  <si>
    <r>
      <rPr>
        <sz val="12"/>
        <color theme="1"/>
        <rFont val="Microsoft JhengHei"/>
        <family val="4"/>
      </rPr>
      <t>海芽</t>
    </r>
    <r>
      <rPr>
        <sz val="12"/>
        <color theme="1"/>
        <rFont val="標楷體"/>
        <family val="4"/>
        <charset val="136"/>
      </rPr>
      <t>魚丸湯</t>
    </r>
    <phoneticPr fontId="22" type="noConversion"/>
  </si>
  <si>
    <r>
      <rPr>
        <sz val="12"/>
        <color theme="1"/>
        <rFont val="Microsoft JhengHei"/>
        <family val="4"/>
      </rPr>
      <t>素</t>
    </r>
    <r>
      <rPr>
        <sz val="12"/>
        <color theme="1"/>
        <rFont val="標楷體"/>
        <family val="4"/>
        <charset val="136"/>
      </rPr>
      <t>魚丸</t>
    </r>
    <phoneticPr fontId="22" type="noConversion"/>
  </si>
  <si>
    <t>時蔬豆腐湯</t>
    <phoneticPr fontId="22" type="noConversion"/>
  </si>
  <si>
    <t>仙草甜湯</t>
    <phoneticPr fontId="22" type="noConversion"/>
  </si>
  <si>
    <t>紅砂糖</t>
    <phoneticPr fontId="22" type="noConversion"/>
  </si>
  <si>
    <t>牛蒡湯</t>
    <phoneticPr fontId="22" type="noConversion"/>
  </si>
  <si>
    <t>枸杞</t>
    <phoneticPr fontId="22" type="noConversion"/>
  </si>
  <si>
    <t>針菇蔬湯</t>
    <phoneticPr fontId="22" type="noConversion"/>
  </si>
  <si>
    <t>紫菜蛋花湯</t>
    <phoneticPr fontId="22" type="noConversion"/>
  </si>
  <si>
    <t>時瓜湯</t>
    <phoneticPr fontId="22" type="noConversion"/>
  </si>
  <si>
    <t>薑</t>
    <phoneticPr fontId="22" type="noConversion"/>
  </si>
  <si>
    <t>冬瓜銀耳湯</t>
    <phoneticPr fontId="22" type="noConversion"/>
  </si>
  <si>
    <t>乾銀耳</t>
    <phoneticPr fontId="22" type="noConversion"/>
  </si>
  <si>
    <t>時蔬湯</t>
    <phoneticPr fontId="22" type="noConversion"/>
  </si>
  <si>
    <t>素羊肉</t>
    <phoneticPr fontId="22" type="noConversion"/>
  </si>
  <si>
    <t>金針湯</t>
    <phoneticPr fontId="22" type="noConversion"/>
  </si>
  <si>
    <t>榨菜</t>
    <phoneticPr fontId="22" type="noConversion"/>
  </si>
  <si>
    <t>胡蘿蔔</t>
    <phoneticPr fontId="22" type="noConversion"/>
  </si>
  <si>
    <t>芙蓉鹹粥</t>
    <phoneticPr fontId="22" type="noConversion"/>
  </si>
  <si>
    <t>米</t>
    <phoneticPr fontId="22" type="noConversion"/>
  </si>
  <si>
    <t>綠豆湯</t>
    <phoneticPr fontId="22" type="noConversion"/>
  </si>
  <si>
    <r>
      <rPr>
        <sz val="12"/>
        <color rgb="FF000000"/>
        <rFont val="標楷體"/>
        <family val="4"/>
        <charset val="136"/>
      </rPr>
      <t>時瓜湯</t>
    </r>
    <phoneticPr fontId="22" type="noConversion"/>
  </si>
  <si>
    <r>
      <rPr>
        <sz val="12"/>
        <color rgb="FF000000"/>
        <rFont val="標楷體"/>
        <family val="4"/>
        <charset val="136"/>
      </rPr>
      <t>薑</t>
    </r>
    <phoneticPr fontId="22" type="noConversion"/>
  </si>
  <si>
    <r>
      <rPr>
        <sz val="12"/>
        <color rgb="FF000000"/>
        <rFont val="標楷體"/>
        <family val="4"/>
        <charset val="136"/>
      </rPr>
      <t>時蔬湯</t>
    </r>
    <phoneticPr fontId="22" type="noConversion"/>
  </si>
  <si>
    <r>
      <rPr>
        <sz val="12"/>
        <color rgb="FF000000"/>
        <rFont val="標楷體"/>
        <family val="4"/>
        <charset val="136"/>
      </rPr>
      <t>紅蘿蔔</t>
    </r>
    <phoneticPr fontId="22" type="noConversion"/>
  </si>
  <si>
    <r>
      <rPr>
        <sz val="12"/>
        <color rgb="FF000000"/>
        <rFont val="標楷體"/>
        <family val="4"/>
        <charset val="136"/>
      </rPr>
      <t>味噌湯</t>
    </r>
    <phoneticPr fontId="22" type="noConversion"/>
  </si>
  <si>
    <r>
      <rPr>
        <sz val="12"/>
        <color rgb="FF000000"/>
        <rFont val="標楷體"/>
        <family val="4"/>
        <charset val="136"/>
      </rPr>
      <t>乾裙帶菜</t>
    </r>
  </si>
  <si>
    <r>
      <rPr>
        <sz val="12"/>
        <color rgb="FF000000"/>
        <rFont val="標楷體"/>
        <family val="4"/>
        <charset val="136"/>
      </rPr>
      <t>味噌</t>
    </r>
    <phoneticPr fontId="22" type="noConversion"/>
  </si>
  <si>
    <r>
      <rPr>
        <sz val="12"/>
        <color rgb="FF000000"/>
        <rFont val="標楷體"/>
        <family val="4"/>
        <charset val="136"/>
      </rPr>
      <t>白蘿蔔</t>
    </r>
  </si>
  <si>
    <t>黑糖綜合圓</t>
    <phoneticPr fontId="22" type="noConversion"/>
  </si>
  <si>
    <t>黑糖</t>
    <phoneticPr fontId="22" type="noConversion"/>
  </si>
  <si>
    <t xml:space="preserve">豬後腿肉 刈薯 九層塔 大蒜  </t>
  </si>
  <si>
    <t xml:space="preserve">豆腐 韓式泡菜 甘藍 蕃茄醬  </t>
  </si>
  <si>
    <t xml:space="preserve">獅子頭     </t>
  </si>
  <si>
    <t xml:space="preserve">漢堡麵包     </t>
  </si>
  <si>
    <t xml:space="preserve">香雞排     </t>
  </si>
  <si>
    <t xml:space="preserve">通心粉 豬後腿肉 蕃茄 義大利香料 洋蔥 </t>
  </si>
  <si>
    <t xml:space="preserve">冷凍花椰菜 胡蘿蔔 大蒜 乳酪絲  </t>
  </si>
  <si>
    <t xml:space="preserve">粉圓 紅茶包    </t>
  </si>
  <si>
    <t xml:space="preserve">肉雞 馬鈴薯 洋蔥 胡蘿蔔 咖哩粉 </t>
  </si>
  <si>
    <t xml:space="preserve">麵筋泡 結球白菜 乾香菇 胡蘿蔔 大蒜 </t>
  </si>
  <si>
    <t xml:space="preserve">四角油豆腐 白蘿蔔 醬油 紅砂糖  </t>
  </si>
  <si>
    <t xml:space="preserve">乾裙帶菜 魚丸 薑   </t>
  </si>
  <si>
    <t xml:space="preserve">麵條     </t>
  </si>
  <si>
    <t xml:space="preserve">豬後腿肉 冬瓜 甜麵醬   </t>
  </si>
  <si>
    <t xml:space="preserve">甘藍 洋蔥 胡蘿蔔 木耳絲 大蒜 </t>
  </si>
  <si>
    <t xml:space="preserve">豆皮 綠豆芽 韮菜 大蒜  </t>
  </si>
  <si>
    <t xml:space="preserve">時蔬 豆腐 薑 大骨  </t>
  </si>
  <si>
    <t>魚丁 大番茄 洋蔥 大蒜 義大利香料 甜椒</t>
  </si>
  <si>
    <t xml:space="preserve">雞蛋 胡蘿蔔 大蒜   </t>
  </si>
  <si>
    <t xml:space="preserve">杏鮑菇 天婦羅 胡椒粉   </t>
  </si>
  <si>
    <t xml:space="preserve">鹹酥雞 米血    </t>
  </si>
  <si>
    <t xml:space="preserve">豆腐 大番茄 紅蘿蔔 大蒜 豬後腿肉 </t>
  </si>
  <si>
    <t xml:space="preserve">冷凍菜豆(莢) 胡蘿蔔 大蒜 豬後腿肉  </t>
  </si>
  <si>
    <t xml:space="preserve">牛蒡 枸杞 薑 大骨  </t>
  </si>
  <si>
    <t xml:space="preserve">冷凍花椰菜 胡蘿蔔 大蒜 腰果 豬後腿肉 </t>
  </si>
  <si>
    <t xml:space="preserve">雞蛋 刈薯 大蒜   </t>
  </si>
  <si>
    <t xml:space="preserve">糙米 糙米  芝麻飯  </t>
  </si>
  <si>
    <t xml:space="preserve">白蘿蔔 白蘿蔔 胡蘿蔔 京醬肉絲  </t>
  </si>
  <si>
    <t xml:space="preserve">甜椒(青皮) 甜椒(青皮) 大蒜 紅仁炒蛋  </t>
  </si>
  <si>
    <t xml:space="preserve">綠豆芽 綠豆芽 大蒜 塔香油腐  </t>
  </si>
  <si>
    <t xml:space="preserve">大蒜 大蒜  時蔬  </t>
  </si>
  <si>
    <t xml:space="preserve">雞蛋 雞蛋 薑 魚干時蔬湯  </t>
  </si>
  <si>
    <t xml:space="preserve">米 糯米 蕎麥   </t>
  </si>
  <si>
    <t xml:space="preserve">調理雞翅     </t>
  </si>
  <si>
    <t xml:space="preserve">豬後腿肉 乾香菇 紅蔥頭 大蒜 脆筍 </t>
  </si>
  <si>
    <t xml:space="preserve">麵筋泡 甘藍 胡蘿蔔 大蒜  </t>
  </si>
  <si>
    <t xml:space="preserve">豬後腿肉 豆干 冷凍菜豆(莢) 豆豉  </t>
  </si>
  <si>
    <t xml:space="preserve">豬後腿肉 冬粉 時蔬 胡蘿蔔 大蒜 </t>
  </si>
  <si>
    <t xml:space="preserve">米 燕麥    </t>
  </si>
  <si>
    <t xml:space="preserve">雞蛋 結球白菜 胡蘿蔔 大蒜 乾木耳 </t>
  </si>
  <si>
    <t xml:space="preserve">凍豆腐 麻竹筍干 胡蘿蔔 大蒜  </t>
  </si>
  <si>
    <t xml:space="preserve">時蔬 大骨 薑 枸杞 胡蘿蔔 </t>
  </si>
  <si>
    <t xml:space="preserve">肉雞 醃漬花胡瓜 胡蘿蔔   </t>
  </si>
  <si>
    <t xml:space="preserve">時瓜 冷凍蟹味棒 胡蘿蔔 大蒜  </t>
  </si>
  <si>
    <t xml:space="preserve">雞蛋 洋蔥 乾木耳 大蒜  </t>
  </si>
  <si>
    <t xml:space="preserve">魚條 胡椒鹽    </t>
  </si>
  <si>
    <t xml:space="preserve">豬後腿肉 綠豆芽 韮菜 大蒜  </t>
  </si>
  <si>
    <t xml:space="preserve">豆干 芝麻(熟) 滷包   </t>
  </si>
  <si>
    <t>四角油豆腐 甜玉米 白蘿蔔 胡蘿蔔 味醂 大蒜</t>
  </si>
  <si>
    <t xml:space="preserve">甘藍 乾木耳 培根 大蒜  </t>
  </si>
  <si>
    <t>魚丁 米 芹菜 魚丸 筍絲 魷魚圈</t>
  </si>
  <si>
    <t xml:space="preserve">豬後腿肉 結球白菜 胡蘿蔔 大蒜  </t>
  </si>
  <si>
    <t xml:space="preserve">豆腐 秀珍菇 乾香菇 胡蘿蔔 大蒜 </t>
  </si>
  <si>
    <t xml:space="preserve">綠豆 紅砂糖    </t>
  </si>
  <si>
    <t xml:space="preserve">米 芝麻(熟)  米  </t>
  </si>
  <si>
    <t xml:space="preserve">豬後腿肉 刈薯 大蒜 豬後腿肉  </t>
  </si>
  <si>
    <t xml:space="preserve">雞蛋 胡蘿蔔 大蒜 豆干  </t>
  </si>
  <si>
    <t xml:space="preserve">四角油豆腐 九層塔  豬後腿肉  </t>
  </si>
  <si>
    <t xml:space="preserve">時蔬 小魚干 薑 時瓜  </t>
  </si>
  <si>
    <t xml:space="preserve">碎瓜豆干 豆干 醃漬花胡瓜 大蒜  </t>
  </si>
  <si>
    <t xml:space="preserve">豬後腿肉 甘藍 胡蘿蔔 大蒜  </t>
  </si>
  <si>
    <t xml:space="preserve">三節翅 滷包    </t>
  </si>
  <si>
    <t>炒寧波年糕 雞蛋 胡蘿蔔 年糕 豬後腿肉 結球白菜</t>
  </si>
  <si>
    <t>凍豆腐 秀珍菇 乾香菇 當歸 枸杞 薑</t>
  </si>
  <si>
    <t>時蔬 胡蘿蔔 薑 大骨  大骨</t>
  </si>
  <si>
    <t xml:space="preserve">油麵     </t>
  </si>
  <si>
    <t xml:space="preserve">豬後腿肉 馬鈴薯 胡蘿蔔 咖哩粉  </t>
  </si>
  <si>
    <t xml:space="preserve">滷味雙拼 豆干 乾海帶   </t>
  </si>
  <si>
    <t xml:space="preserve">豬後腿肉 綠豆芽 韮菜 乾木耳 大蒜 </t>
  </si>
  <si>
    <t xml:space="preserve">乾裙帶菜 味噌 薑 柴魚片 白蘿蔔 </t>
  </si>
  <si>
    <t xml:space="preserve"> 紫米飯 米 黑糯米  </t>
  </si>
  <si>
    <t>蕎麥冬粉 蕎麥 冬粉 時蔬 木耳絲 胡蘿蔔</t>
  </si>
  <si>
    <t xml:space="preserve">冷凍玉米粒 大白菜 胡蘿蔔 大蒜 奶油 </t>
  </si>
  <si>
    <t xml:space="preserve">地瓜圓 黑糖 芋圓   </t>
  </si>
  <si>
    <t xml:space="preserve">豆腐 薑 泡菜 高麗菜  </t>
  </si>
  <si>
    <t xml:space="preserve">獅子頭 豆薯    </t>
  </si>
  <si>
    <t xml:space="preserve">通心粉 素絞肉 蕃茄 義大利香料  </t>
  </si>
  <si>
    <t xml:space="preserve">冷凍花椰菜 胡蘿蔔  乳酪絲  </t>
  </si>
  <si>
    <t>咖哩豆包</t>
  </si>
  <si>
    <t xml:space="preserve">豆包 馬鈴薯 芹菜 紅蘿蔔 咖哩粉 </t>
  </si>
  <si>
    <t xml:space="preserve">金針菇 結球白菜 乾香菇 胡蘿蔔 薑 </t>
  </si>
  <si>
    <t xml:space="preserve">乾裙帶菜 素魚丸 薑   </t>
  </si>
  <si>
    <t xml:space="preserve">素肉 冬瓜 甜麵醬   </t>
  </si>
  <si>
    <t>高麗菜 芹菜 胡蘿蔔 乾木耳 薑 冷凍毛豆仁</t>
  </si>
  <si>
    <t xml:space="preserve">豆皮 綠豆芽 薑   </t>
  </si>
  <si>
    <t xml:space="preserve">時蔬 豆腐 薑   </t>
  </si>
  <si>
    <t>普羅旺斯燉豆腐</t>
  </si>
  <si>
    <t xml:space="preserve">豆腐 大番茄 薑 義大利香料 甜椒 </t>
  </si>
  <si>
    <t>胡蘿蔔   雞蛋  薑</t>
  </si>
  <si>
    <t xml:space="preserve">素鹹酥雞 素米血    </t>
  </si>
  <si>
    <t xml:space="preserve">  麻婆豆腐 豆腐 大番茄 紅蘿蔔</t>
  </si>
  <si>
    <t xml:space="preserve">冷凍菜豆(莢) 胡蘿蔔 薑 素肉絲  </t>
  </si>
  <si>
    <t xml:space="preserve">牛蒡 枸杞 薑   </t>
  </si>
  <si>
    <t>三杯油腐</t>
  </si>
  <si>
    <t xml:space="preserve">四角油豆腐 胡蘿蔔 九層塔 薑  </t>
  </si>
  <si>
    <t xml:space="preserve">冷凍花椰菜 胡蘿蔔 薑 腰果 素肉絲 </t>
  </si>
  <si>
    <t xml:space="preserve">雞蛋 豆薯 薑   </t>
  </si>
  <si>
    <t xml:space="preserve">金針菇 時蔬 薑   </t>
  </si>
  <si>
    <t xml:space="preserve">麵腸 白蘿蔔 胡蘿蔔 薑  </t>
  </si>
  <si>
    <t xml:space="preserve">豆干 薑 甜椒(青皮)   </t>
  </si>
  <si>
    <t>火腿豆芽</t>
  </si>
  <si>
    <t xml:space="preserve">素火腿 綠豆芽 薑   </t>
  </si>
  <si>
    <t xml:space="preserve">紫菜 雞蛋 薑 素羊肉  </t>
  </si>
  <si>
    <t>醬燒油腐</t>
  </si>
  <si>
    <t xml:space="preserve">四角油豆腐 滷包    </t>
  </si>
  <si>
    <t xml:space="preserve">素香鬆 乾香菇 薑 脆筍 豆干 </t>
  </si>
  <si>
    <t xml:space="preserve">麵筋泡 甘藍 胡蘿蔔 薑  </t>
  </si>
  <si>
    <t xml:space="preserve">素肉 豆干 豆豉 芹菜 胡蘿蔔 </t>
  </si>
  <si>
    <t>豆皮 冬粉 時蔬 乾木耳 薑 胡蘿蔔</t>
  </si>
  <si>
    <t>素麥克雞塊</t>
  </si>
  <si>
    <t xml:space="preserve">素麥克雞塊     </t>
  </si>
  <si>
    <t xml:space="preserve">雞蛋 結球白菜 胡蘿蔔 薑絲 乾木耳 </t>
  </si>
  <si>
    <t xml:space="preserve">凍豆腐 麻竹筍干 胡蘿蔔 薑  </t>
  </si>
  <si>
    <t xml:space="preserve">時蔬 素羊肉 薑 枸杞 胡蘿蔔 </t>
  </si>
  <si>
    <t xml:space="preserve">四角油豆腐 醃漬花胡瓜 胡蘿蔔 薑  </t>
  </si>
  <si>
    <t xml:space="preserve">時瓜 麵筋泡 胡蘿蔔 薑  </t>
  </si>
  <si>
    <t xml:space="preserve">雞蛋 芹菜 乾木耳 薑  </t>
  </si>
  <si>
    <t>素魚條</t>
  </si>
  <si>
    <t xml:space="preserve">素魚條     </t>
  </si>
  <si>
    <t xml:space="preserve">素肉 綠豆芽 胡蘿蔔 薑  </t>
  </si>
  <si>
    <t xml:space="preserve">豆干 白芝麻(熟) 滷包   </t>
  </si>
  <si>
    <t xml:space="preserve">時瓜 胡蘿蔔 薑 素羊肉  </t>
  </si>
  <si>
    <t>四角油豆腐 甜玉米 白蘿蔔 紅蘿蔔 味醂 薑</t>
  </si>
  <si>
    <t xml:space="preserve">甘藍 乾木耳 麵筋泡 薑  </t>
  </si>
  <si>
    <t>芙蓉鹹粥</t>
  </si>
  <si>
    <t xml:space="preserve">雞蛋 米 胡蘿蔔 乾香菇 芹菜 </t>
  </si>
  <si>
    <t xml:space="preserve">麵腸 南瓜 胡蘿蔔 薑  </t>
  </si>
  <si>
    <t xml:space="preserve">冷凍毛豆仁 結球白菜 乾香菇 胡蘿蔔 薑 </t>
  </si>
  <si>
    <t xml:space="preserve">豆腐 秀珍菇 乾香菇 胡蘿蔔 薑 </t>
  </si>
  <si>
    <t xml:space="preserve">冷凍毛豆仁 豆薯 胡蘿蔔 甜麵醬  </t>
  </si>
  <si>
    <t xml:space="preserve">雞蛋 胡蘿蔔 薑   </t>
  </si>
  <si>
    <t xml:space="preserve">四角油豆腐 九層塔    </t>
  </si>
  <si>
    <t xml:space="preserve">時蔬 薑 素羊肉   </t>
  </si>
  <si>
    <t xml:space="preserve">豆干 醃漬花胡瓜 薑   </t>
  </si>
  <si>
    <t>毛豆甘藍</t>
  </si>
  <si>
    <t xml:space="preserve">冷凍毛豆仁 甘藍 胡蘿蔔 薑  </t>
  </si>
  <si>
    <t xml:space="preserve">雞蛋     </t>
  </si>
  <si>
    <t>雞蛋 胡蘿蔔 年糕 素肉絲 結球白菜 薑</t>
  </si>
  <si>
    <t xml:space="preserve">凍豆腐 秀珍菇 乾香菇 當歸 枸杞 </t>
  </si>
  <si>
    <t xml:space="preserve">時蔬 紅蘿蔔 薑   </t>
  </si>
  <si>
    <t xml:space="preserve">素肉 馬鈴薯 胡蘿蔔 咖哩粉  </t>
  </si>
  <si>
    <t xml:space="preserve">豆干 乾海帶    </t>
  </si>
  <si>
    <t xml:space="preserve">豆包 綠豆芽 芹菜 乾木耳 薑 </t>
  </si>
  <si>
    <t xml:space="preserve">乾裙帶菜 味噌 薑 白蘿蔔  </t>
  </si>
  <si>
    <t xml:space="preserve">麵輪 甜椒(青皮) 胡蘿蔔 醬油 紅砂糖 </t>
  </si>
  <si>
    <t>蕎麥 冬粉 時蔬 木耳絲 胡蘿蔔 素絞肉</t>
  </si>
  <si>
    <t>冷凍玉米粒 冷凍毛豆仁 大白菜 胡蘿蔔 薑 奶油</t>
  </si>
  <si>
    <t xml:space="preserve">時蔬 大蒜  </t>
    <phoneticPr fontId="22" type="noConversion"/>
  </si>
  <si>
    <t xml:space="preserve">米 芝麻(熟)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</si>
</sst>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4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8"/>
      <color theme="1"/>
      <name val="DFKai-SB"/>
      <family val="4"/>
      <charset val="136"/>
    </font>
    <font>
      <sz val="7"/>
      <color theme="1"/>
      <name val="DFKai-SB"/>
      <family val="4"/>
      <charset val="136"/>
    </font>
    <font>
      <sz val="11"/>
      <color theme="1"/>
      <name val="DFKai-SB"/>
      <family val="4"/>
      <charset val="136"/>
    </font>
    <font>
      <sz val="12"/>
      <color theme="1"/>
      <name val="Microsoft JhengHei"/>
      <family val="4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9CB9C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EA9999"/>
        <bgColor indexed="64"/>
      </patternFill>
    </fill>
  </fills>
  <borders count="8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</cellStyleXfs>
  <cellXfs count="32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3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21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 shrinkToFit="1"/>
    </xf>
    <xf numFmtId="177" fontId="18" fillId="0" borderId="24" xfId="0" applyNumberFormat="1" applyFont="1" applyBorder="1" applyAlignment="1">
      <alignment horizontal="center" vertical="center" shrinkToFit="1"/>
    </xf>
    <xf numFmtId="0" fontId="17" fillId="5" borderId="16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6" xfId="0" applyFont="1" applyBorder="1" applyAlignment="1">
      <alignment vertical="center" shrinkToFit="1"/>
    </xf>
    <xf numFmtId="0" fontId="23" fillId="0" borderId="39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42" xfId="0" applyFont="1" applyFill="1" applyBorder="1" applyAlignment="1">
      <alignment horizontal="center" vertical="center" shrinkToFit="1"/>
    </xf>
    <xf numFmtId="178" fontId="3" fillId="0" borderId="34" xfId="0" applyNumberFormat="1" applyFont="1" applyBorder="1" applyAlignment="1">
      <alignment horizontal="center" vertical="center" wrapText="1"/>
    </xf>
    <xf numFmtId="178" fontId="3" fillId="0" borderId="27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176" fontId="17" fillId="0" borderId="16" xfId="0" applyNumberFormat="1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78" fontId="3" fillId="0" borderId="44" xfId="0" applyNumberFormat="1" applyFont="1" applyBorder="1" applyAlignment="1">
      <alignment horizontal="center" vertical="center" wrapText="1"/>
    </xf>
    <xf numFmtId="176" fontId="3" fillId="0" borderId="35" xfId="0" applyNumberFormat="1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25" fillId="0" borderId="47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45" xfId="0" applyNumberFormat="1" applyFont="1" applyBorder="1" applyAlignment="1">
      <alignment horizontal="center" vertical="center" shrinkToFit="1"/>
    </xf>
    <xf numFmtId="176" fontId="18" fillId="0" borderId="50" xfId="0" applyNumberFormat="1" applyFont="1" applyBorder="1" applyAlignment="1">
      <alignment horizontal="center" vertical="center" shrinkToFit="1"/>
    </xf>
    <xf numFmtId="176" fontId="18" fillId="0" borderId="46" xfId="0" applyNumberFormat="1" applyFont="1" applyBorder="1" applyAlignment="1">
      <alignment horizontal="center" vertical="center" shrinkToFit="1"/>
    </xf>
    <xf numFmtId="176" fontId="18" fillId="0" borderId="47" xfId="0" applyNumberFormat="1" applyFont="1" applyBorder="1" applyAlignment="1">
      <alignment horizontal="center" vertical="center" shrinkToFit="1"/>
    </xf>
    <xf numFmtId="176" fontId="18" fillId="0" borderId="48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176" fontId="1" fillId="7" borderId="43" xfId="3" applyNumberFormat="1" applyFont="1" applyFill="1" applyBorder="1" applyAlignment="1">
      <alignment vertical="center"/>
    </xf>
    <xf numFmtId="176" fontId="1" fillId="7" borderId="51" xfId="3" applyNumberFormat="1" applyFont="1" applyFill="1" applyBorder="1" applyAlignment="1">
      <alignment vertical="center"/>
    </xf>
    <xf numFmtId="176" fontId="1" fillId="7" borderId="57" xfId="3" applyNumberFormat="1" applyFont="1" applyFill="1" applyBorder="1" applyAlignment="1">
      <alignment vertical="center"/>
    </xf>
    <xf numFmtId="176" fontId="1" fillId="7" borderId="54" xfId="3" applyNumberFormat="1" applyFont="1" applyFill="1" applyBorder="1" applyAlignment="1">
      <alignment vertical="center"/>
    </xf>
    <xf numFmtId="176" fontId="1" fillId="7" borderId="55" xfId="3" applyNumberFormat="1" applyFont="1" applyFill="1" applyBorder="1" applyAlignment="1">
      <alignment vertical="center"/>
    </xf>
    <xf numFmtId="176" fontId="1" fillId="7" borderId="56" xfId="3" applyNumberFormat="1" applyFont="1" applyFill="1" applyBorder="1" applyAlignment="1">
      <alignment vertical="center"/>
    </xf>
    <xf numFmtId="0" fontId="17" fillId="0" borderId="53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 shrinkToFit="1"/>
    </xf>
    <xf numFmtId="178" fontId="3" fillId="0" borderId="58" xfId="0" applyNumberFormat="1" applyFont="1" applyBorder="1" applyAlignment="1">
      <alignment horizontal="center" vertical="center" wrapText="1"/>
    </xf>
    <xf numFmtId="176" fontId="1" fillId="7" borderId="54" xfId="3" applyNumberFormat="1" applyFont="1" applyFill="1" applyBorder="1" applyAlignment="1">
      <alignment vertical="top"/>
    </xf>
    <xf numFmtId="176" fontId="1" fillId="7" borderId="55" xfId="3" applyNumberFormat="1" applyFont="1" applyFill="1" applyBorder="1" applyAlignment="1">
      <alignment vertical="top"/>
    </xf>
    <xf numFmtId="176" fontId="1" fillId="7" borderId="56" xfId="3" applyNumberFormat="1" applyFont="1" applyFill="1" applyBorder="1" applyAlignment="1">
      <alignment vertical="top"/>
    </xf>
    <xf numFmtId="0" fontId="26" fillId="0" borderId="23" xfId="3" applyFont="1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17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29" fillId="0" borderId="47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18" fillId="0" borderId="35" xfId="0" applyFont="1" applyBorder="1" applyAlignment="1">
      <alignment horizontal="center" vertical="center" shrinkToFit="1"/>
    </xf>
    <xf numFmtId="0" fontId="1" fillId="0" borderId="25" xfId="3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177" fontId="18" fillId="8" borderId="24" xfId="0" applyNumberFormat="1" applyFont="1" applyFill="1" applyBorder="1" applyAlignment="1">
      <alignment horizontal="center" vertical="center" shrinkToFit="1"/>
    </xf>
    <xf numFmtId="177" fontId="1" fillId="8" borderId="0" xfId="0" applyNumberFormat="1" applyFont="1" applyFill="1" applyAlignment="1">
      <alignment horizontal="center" vertical="center"/>
    </xf>
    <xf numFmtId="177" fontId="24" fillId="8" borderId="0" xfId="0" applyNumberFormat="1" applyFont="1" applyFill="1" applyAlignment="1">
      <alignment vertical="center"/>
    </xf>
    <xf numFmtId="177" fontId="18" fillId="9" borderId="24" xfId="0" applyNumberFormat="1" applyFont="1" applyFill="1" applyBorder="1" applyAlignment="1">
      <alignment horizontal="center" vertical="center" shrinkToFit="1"/>
    </xf>
    <xf numFmtId="177" fontId="1" fillId="9" borderId="0" xfId="0" applyNumberFormat="1" applyFont="1" applyFill="1" applyAlignment="1">
      <alignment horizontal="center" vertical="center"/>
    </xf>
    <xf numFmtId="177" fontId="24" fillId="9" borderId="0" xfId="0" applyNumberFormat="1" applyFont="1" applyFill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vertical="center"/>
    </xf>
    <xf numFmtId="0" fontId="21" fillId="0" borderId="3" xfId="0" applyFont="1" applyBorder="1" applyAlignment="1">
      <alignment vertical="center" shrinkToFit="1"/>
    </xf>
    <xf numFmtId="0" fontId="18" fillId="6" borderId="38" xfId="0" applyFont="1" applyFill="1" applyBorder="1" applyAlignment="1">
      <alignment horizontal="center" vertical="center"/>
    </xf>
    <xf numFmtId="176" fontId="3" fillId="9" borderId="35" xfId="0" applyNumberFormat="1" applyFont="1" applyFill="1" applyBorder="1" applyAlignment="1">
      <alignment horizontal="center" vertical="center" shrinkToFit="1"/>
    </xf>
    <xf numFmtId="176" fontId="1" fillId="9" borderId="0" xfId="0" applyNumberFormat="1" applyFont="1" applyFill="1" applyAlignment="1">
      <alignment horizontal="center" vertical="center"/>
    </xf>
    <xf numFmtId="176" fontId="1" fillId="9" borderId="0" xfId="0" applyNumberFormat="1" applyFont="1" applyFill="1" applyAlignment="1">
      <alignment vertical="center"/>
    </xf>
    <xf numFmtId="176" fontId="3" fillId="8" borderId="35" xfId="0" applyNumberFormat="1" applyFont="1" applyFill="1" applyBorder="1" applyAlignment="1">
      <alignment horizontal="center" vertical="center" shrinkToFit="1"/>
    </xf>
    <xf numFmtId="176" fontId="1" fillId="8" borderId="0" xfId="0" applyNumberFormat="1" applyFont="1" applyFill="1" applyAlignment="1">
      <alignment horizontal="center" vertical="center"/>
    </xf>
    <xf numFmtId="176" fontId="1" fillId="8" borderId="0" xfId="0" applyNumberFormat="1" applyFont="1" applyFill="1" applyAlignment="1">
      <alignment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2" borderId="7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vertical="center"/>
    </xf>
    <xf numFmtId="179" fontId="17" fillId="0" borderId="34" xfId="0" applyNumberFormat="1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shrinkToFit="1"/>
    </xf>
    <xf numFmtId="0" fontId="32" fillId="0" borderId="25" xfId="0" applyFont="1" applyBorder="1" applyAlignment="1">
      <alignment horizontal="center" vertical="center" wrapText="1"/>
    </xf>
    <xf numFmtId="0" fontId="18" fillId="11" borderId="38" xfId="0" applyFont="1" applyFill="1" applyBorder="1" applyAlignment="1">
      <alignment horizontal="center" vertical="center"/>
    </xf>
    <xf numFmtId="0" fontId="18" fillId="12" borderId="38" xfId="0" applyFont="1" applyFill="1" applyBorder="1" applyAlignment="1">
      <alignment horizontal="center" vertical="center"/>
    </xf>
    <xf numFmtId="0" fontId="21" fillId="0" borderId="25" xfId="0" applyFont="1" applyBorder="1" applyAlignment="1">
      <alignment vertical="center"/>
    </xf>
    <xf numFmtId="0" fontId="17" fillId="2" borderId="23" xfId="0" applyFont="1" applyFill="1" applyBorder="1" applyAlignment="1">
      <alignment horizontal="center" vertical="center" shrinkToFit="1"/>
    </xf>
    <xf numFmtId="0" fontId="17" fillId="2" borderId="29" xfId="0" applyFont="1" applyFill="1" applyBorder="1" applyAlignment="1">
      <alignment horizontal="center" vertical="center" shrinkToFit="1"/>
    </xf>
    <xf numFmtId="0" fontId="17" fillId="0" borderId="25" xfId="0" applyFont="1" applyBorder="1" applyAlignment="1">
      <alignment vertical="center" shrinkToFit="1"/>
    </xf>
    <xf numFmtId="0" fontId="21" fillId="0" borderId="25" xfId="0" applyFont="1" applyBorder="1" applyAlignment="1">
      <alignment vertical="center" shrinkToFit="1"/>
    </xf>
    <xf numFmtId="0" fontId="17" fillId="0" borderId="23" xfId="0" applyFont="1" applyBorder="1" applyAlignment="1">
      <alignment vertical="center" shrinkToFit="1"/>
    </xf>
    <xf numFmtId="0" fontId="17" fillId="3" borderId="54" xfId="0" applyFont="1" applyFill="1" applyBorder="1" applyAlignment="1">
      <alignment horizontal="center" vertical="center" shrinkToFit="1"/>
    </xf>
    <xf numFmtId="0" fontId="17" fillId="3" borderId="55" xfId="0" applyFont="1" applyFill="1" applyBorder="1" applyAlignment="1">
      <alignment horizontal="center" vertical="center" shrinkToFit="1"/>
    </xf>
    <xf numFmtId="0" fontId="17" fillId="3" borderId="56" xfId="0" applyFont="1" applyFill="1" applyBorder="1" applyAlignment="1">
      <alignment horizontal="center" vertical="center" shrinkToFit="1"/>
    </xf>
    <xf numFmtId="0" fontId="26" fillId="0" borderId="61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26" fillId="0" borderId="62" xfId="0" applyFont="1" applyBorder="1" applyAlignment="1">
      <alignment horizontal="center" vertical="center" shrinkToFit="1"/>
    </xf>
    <xf numFmtId="0" fontId="26" fillId="0" borderId="63" xfId="0" applyFont="1" applyBorder="1" applyAlignment="1">
      <alignment horizontal="center" vertical="center" shrinkToFit="1"/>
    </xf>
    <xf numFmtId="0" fontId="26" fillId="2" borderId="65" xfId="0" applyFont="1" applyFill="1" applyBorder="1" applyAlignment="1">
      <alignment horizontal="center" vertical="center" shrinkToFit="1"/>
    </xf>
    <xf numFmtId="0" fontId="4" fillId="0" borderId="64" xfId="0" applyFont="1" applyBorder="1" applyAlignment="1">
      <alignment vertical="center" shrinkToFit="1"/>
    </xf>
    <xf numFmtId="0" fontId="2" fillId="0" borderId="60" xfId="0" applyFont="1" applyBorder="1" applyAlignment="1">
      <alignment vertical="center" shrinkToFit="1"/>
    </xf>
    <xf numFmtId="0" fontId="4" fillId="0" borderId="6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8" fillId="10" borderId="35" xfId="0" applyFont="1" applyFill="1" applyBorder="1" applyAlignment="1">
      <alignment horizontal="center" vertical="center"/>
    </xf>
    <xf numFmtId="0" fontId="18" fillId="6" borderId="35" xfId="0" applyFont="1" applyFill="1" applyBorder="1" applyAlignment="1">
      <alignment horizontal="center" vertical="center"/>
    </xf>
    <xf numFmtId="0" fontId="18" fillId="11" borderId="35" xfId="0" applyFont="1" applyFill="1" applyBorder="1" applyAlignment="1">
      <alignment horizontal="center" vertical="center"/>
    </xf>
    <xf numFmtId="0" fontId="18" fillId="13" borderId="35" xfId="0" applyFont="1" applyFill="1" applyBorder="1" applyAlignment="1">
      <alignment horizontal="center" vertical="center"/>
    </xf>
    <xf numFmtId="0" fontId="18" fillId="6" borderId="66" xfId="0" applyFont="1" applyFill="1" applyBorder="1" applyAlignment="1">
      <alignment horizontal="center" vertical="center"/>
    </xf>
    <xf numFmtId="0" fontId="18" fillId="6" borderId="67" xfId="0" applyFont="1" applyFill="1" applyBorder="1" applyAlignment="1">
      <alignment horizontal="center" vertical="center"/>
    </xf>
    <xf numFmtId="0" fontId="18" fillId="6" borderId="68" xfId="0" applyFont="1" applyFill="1" applyBorder="1" applyAlignment="1">
      <alignment horizontal="center" vertical="center"/>
    </xf>
    <xf numFmtId="0" fontId="18" fillId="11" borderId="68" xfId="0" applyFont="1" applyFill="1" applyBorder="1" applyAlignment="1">
      <alignment horizontal="center" vertical="center"/>
    </xf>
    <xf numFmtId="0" fontId="18" fillId="13" borderId="68" xfId="0" applyFont="1" applyFill="1" applyBorder="1" applyAlignment="1">
      <alignment horizontal="center" vertical="center"/>
    </xf>
    <xf numFmtId="0" fontId="18" fillId="6" borderId="69" xfId="0" applyFont="1" applyFill="1" applyBorder="1" applyAlignment="1">
      <alignment horizontal="center" vertical="center"/>
    </xf>
    <xf numFmtId="0" fontId="18" fillId="10" borderId="43" xfId="0" applyFont="1" applyFill="1" applyBorder="1" applyAlignment="1">
      <alignment horizontal="center" vertical="center"/>
    </xf>
    <xf numFmtId="0" fontId="18" fillId="6" borderId="51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center"/>
    </xf>
    <xf numFmtId="0" fontId="18" fillId="13" borderId="4" xfId="0" applyFont="1" applyFill="1" applyBorder="1" applyAlignment="1">
      <alignment horizontal="center" vertical="center"/>
    </xf>
    <xf numFmtId="0" fontId="18" fillId="10" borderId="51" xfId="0" applyFont="1" applyFill="1" applyBorder="1" applyAlignment="1">
      <alignment horizontal="center" vertical="center"/>
    </xf>
    <xf numFmtId="0" fontId="18" fillId="6" borderId="57" xfId="0" applyFont="1" applyFill="1" applyBorder="1" applyAlignment="1">
      <alignment horizontal="center" vertical="center"/>
    </xf>
    <xf numFmtId="0" fontId="17" fillId="0" borderId="34" xfId="0" applyFont="1" applyBorder="1" applyAlignment="1">
      <alignment vertical="center" shrinkToFit="1"/>
    </xf>
    <xf numFmtId="0" fontId="4" fillId="0" borderId="70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0" fontId="26" fillId="0" borderId="29" xfId="3" applyFont="1" applyBorder="1" applyAlignment="1">
      <alignment horizontal="center" vertical="center" shrinkToFit="1"/>
    </xf>
    <xf numFmtId="0" fontId="4" fillId="2" borderId="65" xfId="0" applyFont="1" applyFill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32" fillId="0" borderId="2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8" fillId="6" borderId="71" xfId="0" applyFont="1" applyFill="1" applyBorder="1" applyAlignment="1">
      <alignment horizontal="center" vertical="center"/>
    </xf>
    <xf numFmtId="0" fontId="18" fillId="11" borderId="71" xfId="0" applyFont="1" applyFill="1" applyBorder="1" applyAlignment="1">
      <alignment horizontal="center" vertical="center"/>
    </xf>
    <xf numFmtId="0" fontId="18" fillId="12" borderId="71" xfId="0" applyFont="1" applyFill="1" applyBorder="1" applyAlignment="1">
      <alignment horizontal="center" vertical="center"/>
    </xf>
    <xf numFmtId="0" fontId="18" fillId="6" borderId="72" xfId="0" applyFont="1" applyFill="1" applyBorder="1" applyAlignment="1">
      <alignment horizontal="center" vertical="center"/>
    </xf>
    <xf numFmtId="0" fontId="18" fillId="11" borderId="72" xfId="0" applyFont="1" applyFill="1" applyBorder="1" applyAlignment="1">
      <alignment horizontal="center" vertical="center"/>
    </xf>
    <xf numFmtId="0" fontId="18" fillId="12" borderId="72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shrinkToFit="1"/>
    </xf>
    <xf numFmtId="0" fontId="4" fillId="3" borderId="55" xfId="0" applyFont="1" applyFill="1" applyBorder="1" applyAlignment="1">
      <alignment horizontal="center" vertical="center" shrinkToFit="1"/>
    </xf>
    <xf numFmtId="0" fontId="4" fillId="3" borderId="56" xfId="0" applyFont="1" applyFill="1" applyBorder="1" applyAlignment="1">
      <alignment horizontal="center" vertical="center" shrinkToFit="1"/>
    </xf>
    <xf numFmtId="0" fontId="18" fillId="6" borderId="73" xfId="0" applyFont="1" applyFill="1" applyBorder="1" applyAlignment="1">
      <alignment horizontal="center" vertical="center"/>
    </xf>
    <xf numFmtId="0" fontId="18" fillId="6" borderId="74" xfId="0" applyFont="1" applyFill="1" applyBorder="1" applyAlignment="1">
      <alignment horizontal="center" vertical="center"/>
    </xf>
    <xf numFmtId="0" fontId="18" fillId="6" borderId="75" xfId="0" applyFont="1" applyFill="1" applyBorder="1" applyAlignment="1">
      <alignment horizontal="center" vertical="center"/>
    </xf>
    <xf numFmtId="0" fontId="4" fillId="3" borderId="70" xfId="0" applyFont="1" applyFill="1" applyBorder="1" applyAlignment="1">
      <alignment horizontal="center" vertical="center"/>
    </xf>
    <xf numFmtId="0" fontId="4" fillId="0" borderId="76" xfId="0" applyFont="1" applyBorder="1" applyAlignment="1">
      <alignment vertical="center" shrinkToFit="1"/>
    </xf>
    <xf numFmtId="0" fontId="4" fillId="0" borderId="77" xfId="0" applyFont="1" applyBorder="1" applyAlignment="1">
      <alignment vertical="center" shrinkToFit="1"/>
    </xf>
    <xf numFmtId="0" fontId="1" fillId="3" borderId="65" xfId="0" applyFont="1" applyFill="1" applyBorder="1" applyAlignment="1">
      <alignment vertical="center"/>
    </xf>
    <xf numFmtId="0" fontId="4" fillId="0" borderId="78" xfId="0" applyFont="1" applyBorder="1" applyAlignment="1">
      <alignment vertical="center" shrinkToFit="1"/>
    </xf>
    <xf numFmtId="0" fontId="17" fillId="0" borderId="79" xfId="0" applyFont="1" applyBorder="1" applyAlignment="1">
      <alignment horizontal="center" vertical="center"/>
    </xf>
    <xf numFmtId="0" fontId="17" fillId="0" borderId="80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7" fillId="0" borderId="86" xfId="0" applyFont="1" applyBorder="1" applyAlignment="1">
      <alignment vertical="center" shrinkToFit="1"/>
    </xf>
    <xf numFmtId="0" fontId="17" fillId="0" borderId="87" xfId="0" applyFont="1" applyBorder="1" applyAlignment="1">
      <alignment horizontal="center" vertical="center" shrinkToFit="1"/>
    </xf>
    <xf numFmtId="0" fontId="17" fillId="0" borderId="88" xfId="0" applyFont="1" applyBorder="1" applyAlignment="1">
      <alignment horizontal="center" vertical="center" shrinkToFit="1"/>
    </xf>
    <xf numFmtId="0" fontId="20" fillId="3" borderId="32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 shrinkToFit="1"/>
    </xf>
    <xf numFmtId="0" fontId="28" fillId="0" borderId="45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2" borderId="25" xfId="0" applyFont="1" applyFill="1" applyBorder="1" applyAlignment="1">
      <alignment horizontal="center" vertical="center" shrinkToFit="1"/>
    </xf>
    <xf numFmtId="0" fontId="17" fillId="0" borderId="25" xfId="0" applyFont="1" applyBorder="1"/>
    <xf numFmtId="0" fontId="17" fillId="0" borderId="35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26" fillId="0" borderId="64" xfId="0" applyFont="1" applyBorder="1" applyAlignment="1">
      <alignment horizontal="center" vertical="center" shrinkToFit="1"/>
    </xf>
    <xf numFmtId="0" fontId="26" fillId="0" borderId="60" xfId="0" applyFont="1" applyBorder="1" applyAlignment="1">
      <alignment horizontal="center" vertical="center" shrinkToFit="1"/>
    </xf>
    <xf numFmtId="0" fontId="26" fillId="0" borderId="59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1" fillId="2" borderId="31" xfId="0" applyFont="1" applyFill="1" applyBorder="1" applyAlignment="1">
      <alignment horizontal="center" vertical="center" shrinkToFit="1"/>
    </xf>
    <xf numFmtId="176" fontId="17" fillId="0" borderId="16" xfId="0" applyNumberFormat="1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shrinkToFit="1"/>
    </xf>
    <xf numFmtId="0" fontId="26" fillId="2" borderId="64" xfId="0" applyFont="1" applyFill="1" applyBorder="1" applyAlignment="1">
      <alignment horizontal="center" vertical="center" shrinkToFit="1"/>
    </xf>
    <xf numFmtId="0" fontId="26" fillId="2" borderId="60" xfId="0" applyFont="1" applyFill="1" applyBorder="1" applyAlignment="1">
      <alignment horizontal="center" vertical="center" shrinkToFit="1"/>
    </xf>
  </cellXfs>
  <cellStyles count="6">
    <cellStyle name="一般" xfId="0" builtinId="0"/>
    <cellStyle name="一般 10" xfId="5" xr:uid="{B124CAD8-1328-49EF-A54B-A13129E6E998}"/>
    <cellStyle name="一般 2" xfId="3" xr:uid="{5D7FDE7B-FCDA-4859-8378-E72D51B2CB9C}"/>
    <cellStyle name="一般 4" xfId="2" xr:uid="{F4986237-A7F0-4DBD-B2A4-F34B91475A40}"/>
    <cellStyle name="一般 7" xfId="1" xr:uid="{F5F162D2-BA16-480F-A960-21A1DED0D59B}"/>
    <cellStyle name="一般 8" xfId="4" xr:uid="{32BC3F8D-6D06-4932-B081-D83A571A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446"/>
  <sheetViews>
    <sheetView topLeftCell="A122" zoomScale="85" zoomScaleNormal="85" zoomScaleSheetLayoutView="85" workbookViewId="0">
      <selection activeCell="H132" sqref="H132"/>
    </sheetView>
  </sheetViews>
  <sheetFormatPr defaultColWidth="11.25" defaultRowHeight="15" customHeight="1"/>
  <cols>
    <col min="1" max="1" width="4.75" customWidth="1"/>
    <col min="2" max="3" width="5.625" style="83" customWidth="1"/>
    <col min="4" max="4" width="5.625" style="182" customWidth="1"/>
    <col min="5" max="6" width="5.625" style="83" customWidth="1"/>
    <col min="7" max="7" width="5.625" style="179" customWidth="1"/>
    <col min="8" max="8" width="7" style="83" customWidth="1"/>
    <col min="9" max="9" width="8.25" customWidth="1"/>
    <col min="10" max="11" width="2.75" customWidth="1"/>
    <col min="12" max="12" width="8.25" customWidth="1"/>
    <col min="13" max="13" width="2.75" style="48" customWidth="1"/>
    <col min="14" max="14" width="2.75" customWidth="1"/>
    <col min="15" max="15" width="8.25" customWidth="1"/>
    <col min="16" max="17" width="2.75" customWidth="1"/>
    <col min="18" max="18" width="11.25" customWidth="1"/>
    <col min="19" max="20" width="2.75" customWidth="1"/>
    <col min="21" max="21" width="8.25" customWidth="1"/>
    <col min="22" max="23" width="2.75" customWidth="1"/>
    <col min="24" max="24" width="8.25" customWidth="1"/>
    <col min="25" max="25" width="4.375" style="48" customWidth="1"/>
    <col min="26" max="26" width="2.75" customWidth="1"/>
    <col min="27" max="28" width="8.25" customWidth="1"/>
    <col min="29" max="29" width="8.25" hidden="1" customWidth="1"/>
    <col min="30" max="30" width="3.375" hidden="1" customWidth="1"/>
    <col min="31" max="44" width="6.75" hidden="1" customWidth="1"/>
    <col min="45" max="50" width="5.375" hidden="1" customWidth="1"/>
    <col min="51" max="51" width="6.5" hidden="1" customWidth="1"/>
    <col min="52" max="54" width="11.25" customWidth="1"/>
  </cols>
  <sheetData>
    <row r="1" spans="1:58" s="59" customFormat="1" ht="17.25" thickBot="1">
      <c r="A1" s="293" t="s">
        <v>152</v>
      </c>
      <c r="B1" s="294"/>
      <c r="C1" s="294"/>
      <c r="D1" s="294"/>
      <c r="E1" s="294"/>
      <c r="F1" s="294"/>
      <c r="G1" s="294"/>
      <c r="H1" s="294"/>
      <c r="I1" s="115" t="s">
        <v>102</v>
      </c>
      <c r="J1" s="115"/>
      <c r="K1" s="115"/>
      <c r="L1" s="115" t="s">
        <v>260</v>
      </c>
      <c r="M1" s="115"/>
      <c r="N1" s="115"/>
      <c r="O1" s="116" t="s">
        <v>99</v>
      </c>
      <c r="P1" s="116"/>
      <c r="Q1" s="116"/>
      <c r="R1" s="77"/>
      <c r="S1" s="78"/>
      <c r="T1" s="77"/>
      <c r="U1" s="113" t="s">
        <v>103</v>
      </c>
      <c r="V1" s="113"/>
      <c r="W1" s="113"/>
      <c r="X1" s="113" t="s">
        <v>94</v>
      </c>
      <c r="Y1" s="113"/>
      <c r="Z1" s="113"/>
      <c r="AA1" s="114" t="s">
        <v>0</v>
      </c>
      <c r="AB1" s="114"/>
      <c r="AC1" s="9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</row>
    <row r="2" spans="1:58" ht="16.5">
      <c r="A2" s="183" t="s">
        <v>107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5"/>
      <c r="Z2" s="184"/>
      <c r="AA2" s="184"/>
      <c r="AB2" s="184"/>
      <c r="AC2" s="56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9"/>
      <c r="AT2" s="59"/>
      <c r="AU2" s="59"/>
      <c r="AV2" s="59"/>
      <c r="AW2" s="59"/>
      <c r="AX2" s="59"/>
      <c r="AY2" s="59"/>
    </row>
    <row r="3" spans="1:58" ht="17.25" thickBot="1">
      <c r="A3" s="295" t="s">
        <v>108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56"/>
      <c r="AD3" s="80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9"/>
      <c r="AT3" s="59"/>
      <c r="AU3" s="59"/>
      <c r="AV3" s="59"/>
      <c r="AW3" s="59"/>
      <c r="AX3" s="59"/>
      <c r="AY3" s="59"/>
    </row>
    <row r="4" spans="1:58" s="48" customFormat="1" ht="38.25" customHeight="1" thickBot="1">
      <c r="A4" s="110" t="s">
        <v>96</v>
      </c>
      <c r="B4" s="85" t="s">
        <v>78</v>
      </c>
      <c r="C4" s="85" t="s">
        <v>81</v>
      </c>
      <c r="D4" s="180" t="s">
        <v>80</v>
      </c>
      <c r="E4" s="85" t="s">
        <v>82</v>
      </c>
      <c r="F4" s="85" t="s">
        <v>83</v>
      </c>
      <c r="G4" s="177" t="s">
        <v>79</v>
      </c>
      <c r="H4" s="85" t="s">
        <v>84</v>
      </c>
      <c r="I4" s="162" t="s">
        <v>66</v>
      </c>
      <c r="J4" s="162" t="s">
        <v>109</v>
      </c>
      <c r="K4" s="163" t="s">
        <v>65</v>
      </c>
      <c r="L4" s="162" t="s">
        <v>67</v>
      </c>
      <c r="M4" s="162" t="s">
        <v>109</v>
      </c>
      <c r="N4" s="163" t="s">
        <v>65</v>
      </c>
      <c r="O4" s="162" t="s">
        <v>68</v>
      </c>
      <c r="P4" s="162" t="s">
        <v>109</v>
      </c>
      <c r="Q4" s="163" t="s">
        <v>65</v>
      </c>
      <c r="R4" s="162" t="s">
        <v>69</v>
      </c>
      <c r="S4" s="162" t="s">
        <v>109</v>
      </c>
      <c r="T4" s="163" t="s">
        <v>65</v>
      </c>
      <c r="U4" s="162" t="s">
        <v>70</v>
      </c>
      <c r="V4" s="162" t="s">
        <v>109</v>
      </c>
      <c r="W4" s="163" t="s">
        <v>65</v>
      </c>
      <c r="X4" s="162" t="s">
        <v>71</v>
      </c>
      <c r="Y4" s="162" t="s">
        <v>109</v>
      </c>
      <c r="Z4" s="163" t="s">
        <v>65</v>
      </c>
      <c r="AA4" s="122" t="s">
        <v>97</v>
      </c>
      <c r="AB4" s="81" t="s">
        <v>98</v>
      </c>
      <c r="AC4" s="99"/>
      <c r="AD4" s="86"/>
      <c r="AE4" s="86" t="s">
        <v>66</v>
      </c>
      <c r="AF4" s="86"/>
      <c r="AG4" s="86" t="s">
        <v>67</v>
      </c>
      <c r="AH4" s="86"/>
      <c r="AI4" s="86" t="s">
        <v>68</v>
      </c>
      <c r="AJ4" s="86"/>
      <c r="AK4" s="86" t="s">
        <v>69</v>
      </c>
      <c r="AL4" s="86"/>
      <c r="AM4" s="86" t="s">
        <v>70</v>
      </c>
      <c r="AN4" s="86"/>
      <c r="AO4" s="86" t="s">
        <v>71</v>
      </c>
      <c r="AP4" s="86"/>
      <c r="AQ4" s="86"/>
      <c r="AR4" s="84"/>
      <c r="AS4" s="87" t="s">
        <v>78</v>
      </c>
      <c r="AT4" s="87" t="s">
        <v>79</v>
      </c>
      <c r="AU4" s="87" t="s">
        <v>80</v>
      </c>
      <c r="AV4" s="87" t="s">
        <v>81</v>
      </c>
      <c r="AW4" s="87" t="s">
        <v>82</v>
      </c>
      <c r="AX4" s="87" t="s">
        <v>83</v>
      </c>
      <c r="AY4" s="87" t="s">
        <v>84</v>
      </c>
    </row>
    <row r="5" spans="1:58" ht="16.5">
      <c r="A5" s="209" t="s">
        <v>378</v>
      </c>
      <c r="B5" s="233">
        <v>5</v>
      </c>
      <c r="C5" s="224">
        <v>2.8</v>
      </c>
      <c r="D5" s="225">
        <v>1.9</v>
      </c>
      <c r="E5" s="223">
        <v>0</v>
      </c>
      <c r="F5" s="223">
        <v>0</v>
      </c>
      <c r="G5" s="226">
        <v>3.8</v>
      </c>
      <c r="H5" s="227">
        <v>846.5</v>
      </c>
      <c r="I5" s="240" t="s">
        <v>138</v>
      </c>
      <c r="J5" s="203"/>
      <c r="K5" s="67"/>
      <c r="L5" s="297" t="s">
        <v>203</v>
      </c>
      <c r="M5" s="298"/>
      <c r="N5" s="67"/>
      <c r="O5" s="206" t="s">
        <v>225</v>
      </c>
      <c r="P5" s="207"/>
      <c r="Q5" s="67"/>
      <c r="R5" s="206" t="s">
        <v>341</v>
      </c>
      <c r="S5" s="207"/>
      <c r="T5" s="67"/>
      <c r="U5" s="241" t="s">
        <v>1</v>
      </c>
      <c r="V5" s="241"/>
      <c r="W5" s="67"/>
      <c r="X5" s="297" t="s">
        <v>188</v>
      </c>
      <c r="Y5" s="298"/>
      <c r="Z5" s="67"/>
      <c r="AA5" s="160" t="s">
        <v>110</v>
      </c>
      <c r="AB5" s="242"/>
      <c r="AC5" s="139"/>
      <c r="AD5" s="100" t="str">
        <f>A5</f>
        <v>G3</v>
      </c>
      <c r="AE5" s="58" t="str">
        <f>I5</f>
        <v>糙米飯</v>
      </c>
      <c r="AF5" s="58" t="str">
        <f>I6&amp;" "&amp;I7&amp;" "&amp;I8&amp;" "&amp;I9&amp;" "&amp;I10&amp;" "&amp;I11</f>
        <v xml:space="preserve">米 糙米    </v>
      </c>
      <c r="AG5" s="58" t="str">
        <f>L5</f>
        <v>打拋豬</v>
      </c>
      <c r="AH5" s="58" t="str">
        <f>L6&amp;" "&amp;L7&amp;" "&amp;L8&amp;" "&amp;L9&amp;" "&amp;L10&amp;" "&amp;L11</f>
        <v xml:space="preserve">豬後腿肉 刈薯 九層塔 大蒜  </v>
      </c>
      <c r="AI5" s="58" t="str">
        <f>O5</f>
        <v>泡菜豆腐</v>
      </c>
      <c r="AJ5" s="58" t="str">
        <f>O6&amp;" "&amp;O7&amp;" "&amp;O8&amp;" "&amp;O9&amp;" "&amp;O10&amp;" "&amp;O11</f>
        <v xml:space="preserve">豆腐 韓式泡菜 甘藍 蕃茄醬  </v>
      </c>
      <c r="AK5" s="58" t="str">
        <f>R5</f>
        <v>獅子頭</v>
      </c>
      <c r="AL5" s="58" t="str">
        <f>R6&amp;" "&amp;R7&amp;" "&amp;R8&amp;" "&amp;R9&amp;" "&amp;R10&amp;" "&amp;R11</f>
        <v xml:space="preserve">獅子頭     </v>
      </c>
      <c r="AM5" s="58" t="str">
        <f>U5</f>
        <v>時蔬</v>
      </c>
      <c r="AN5" s="58" t="str">
        <f>U6&amp;" "&amp;U7&amp;" "&amp;U8&amp;" "&amp;U9&amp;" "&amp;U10&amp;" "&amp;U11</f>
        <v xml:space="preserve">時蔬 大蒜    </v>
      </c>
      <c r="AO5" s="58" t="str">
        <f>X5</f>
        <v>肉羹湯</v>
      </c>
      <c r="AP5" s="58" t="str">
        <f>X6&amp;" "&amp;X7&amp;" "&amp;X8&amp;" "&amp;X9&amp;" "&amp;X10&amp;" "&amp;X11</f>
        <v xml:space="preserve">雞蛋 脆筍 時蔬 肉羹 乾木耳 </v>
      </c>
      <c r="AQ5" s="58" t="str">
        <f>AA5</f>
        <v>點心</v>
      </c>
      <c r="AR5" s="58">
        <f>AB5</f>
        <v>0</v>
      </c>
      <c r="AS5" s="88">
        <f>B5</f>
        <v>5</v>
      </c>
      <c r="AT5" s="88">
        <f>G5</f>
        <v>3.8</v>
      </c>
      <c r="AU5" s="88">
        <f>D5</f>
        <v>1.9</v>
      </c>
      <c r="AV5" s="88">
        <f>C5</f>
        <v>2.8</v>
      </c>
      <c r="AW5" s="88">
        <f>E5</f>
        <v>0</v>
      </c>
      <c r="AX5" s="88">
        <f>F5</f>
        <v>0</v>
      </c>
      <c r="AY5" s="88">
        <f>H5</f>
        <v>846.5</v>
      </c>
    </row>
    <row r="6" spans="1:58" ht="16.5">
      <c r="A6" s="210"/>
      <c r="B6" s="234"/>
      <c r="C6" s="235"/>
      <c r="D6" s="236"/>
      <c r="E6" s="235"/>
      <c r="F6" s="235"/>
      <c r="G6" s="237"/>
      <c r="H6" s="228"/>
      <c r="I6" s="243" t="s">
        <v>113</v>
      </c>
      <c r="J6" s="68">
        <v>7</v>
      </c>
      <c r="K6" s="155" t="str">
        <f>IF(J6,"公斤","")</f>
        <v>公斤</v>
      </c>
      <c r="L6" s="204" t="s">
        <v>114</v>
      </c>
      <c r="M6" s="204">
        <v>6</v>
      </c>
      <c r="N6" s="155" t="str">
        <f>IF(M6,"公斤","")</f>
        <v>公斤</v>
      </c>
      <c r="O6" s="68" t="s">
        <v>221</v>
      </c>
      <c r="P6" s="68">
        <v>4</v>
      </c>
      <c r="Q6" s="155" t="str">
        <f>IF(P6,"公斤","")</f>
        <v>公斤</v>
      </c>
      <c r="R6" s="68" t="s">
        <v>341</v>
      </c>
      <c r="S6" s="68">
        <v>4</v>
      </c>
      <c r="T6" s="155" t="str">
        <f>IF(S6,"公斤","")</f>
        <v>公斤</v>
      </c>
      <c r="U6" s="194" t="s">
        <v>1</v>
      </c>
      <c r="V6" s="194">
        <v>7</v>
      </c>
      <c r="W6" s="155" t="str">
        <f>IF(V6,"公斤","")</f>
        <v>公斤</v>
      </c>
      <c r="X6" s="204" t="s">
        <v>117</v>
      </c>
      <c r="Y6" s="204">
        <v>0.6</v>
      </c>
      <c r="Z6" s="155" t="str">
        <f>IF(Y6,"公斤","")</f>
        <v>公斤</v>
      </c>
      <c r="AA6" s="161" t="s">
        <v>110</v>
      </c>
      <c r="AB6" s="244"/>
      <c r="AC6" s="140"/>
      <c r="AD6" s="96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59"/>
      <c r="AT6" s="59"/>
      <c r="AU6" s="59"/>
      <c r="AV6" s="59"/>
      <c r="AW6" s="59"/>
      <c r="AX6" s="59"/>
      <c r="AY6" s="59"/>
    </row>
    <row r="7" spans="1:58" ht="16.5">
      <c r="A7" s="210"/>
      <c r="B7" s="238"/>
      <c r="C7" s="235"/>
      <c r="D7" s="236"/>
      <c r="E7" s="235"/>
      <c r="F7" s="235"/>
      <c r="G7" s="237"/>
      <c r="H7" s="228"/>
      <c r="I7" s="243" t="s">
        <v>139</v>
      </c>
      <c r="J7" s="68">
        <v>3</v>
      </c>
      <c r="K7" s="155" t="str">
        <f t="shared" ref="K7:K70" si="0">IF(J7,"公斤","")</f>
        <v>公斤</v>
      </c>
      <c r="L7" s="204" t="s">
        <v>184</v>
      </c>
      <c r="M7" s="204">
        <v>4</v>
      </c>
      <c r="N7" s="155" t="str">
        <f t="shared" ref="N7:N70" si="1">IF(M7,"公斤","")</f>
        <v>公斤</v>
      </c>
      <c r="O7" s="68" t="s">
        <v>210</v>
      </c>
      <c r="P7" s="68">
        <v>2</v>
      </c>
      <c r="Q7" s="155" t="str">
        <f t="shared" ref="Q7:Q70" si="2">IF(P7,"公斤","")</f>
        <v>公斤</v>
      </c>
      <c r="R7" s="68"/>
      <c r="S7" s="68"/>
      <c r="T7" s="155" t="str">
        <f t="shared" ref="T7:T70" si="3">IF(S7,"公斤","")</f>
        <v/>
      </c>
      <c r="U7" s="194" t="s">
        <v>115</v>
      </c>
      <c r="V7" s="195">
        <v>0.05</v>
      </c>
      <c r="W7" s="155" t="str">
        <f t="shared" ref="W7:W70" si="4">IF(V7,"公斤","")</f>
        <v>公斤</v>
      </c>
      <c r="X7" s="204" t="s">
        <v>144</v>
      </c>
      <c r="Y7" s="204">
        <v>2</v>
      </c>
      <c r="Z7" s="155" t="str">
        <f t="shared" ref="Z7:Z70" si="5">IF(Y7,"公斤","")</f>
        <v>公斤</v>
      </c>
      <c r="AA7" s="164"/>
      <c r="AB7" s="244"/>
      <c r="AC7" s="140"/>
      <c r="AD7" s="96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59"/>
      <c r="AT7" s="59"/>
      <c r="AU7" s="59"/>
      <c r="AV7" s="59"/>
      <c r="AW7" s="59"/>
      <c r="AX7" s="59"/>
      <c r="AY7" s="59"/>
    </row>
    <row r="8" spans="1:58" ht="16.5">
      <c r="A8" s="210"/>
      <c r="B8" s="234"/>
      <c r="C8" s="235"/>
      <c r="D8" s="236"/>
      <c r="E8" s="235"/>
      <c r="F8" s="235"/>
      <c r="G8" s="237"/>
      <c r="H8" s="228"/>
      <c r="I8" s="243"/>
      <c r="J8" s="68"/>
      <c r="K8" s="155" t="str">
        <f t="shared" si="0"/>
        <v/>
      </c>
      <c r="L8" s="204" t="s">
        <v>123</v>
      </c>
      <c r="M8" s="204">
        <v>0.01</v>
      </c>
      <c r="N8" s="155" t="str">
        <f t="shared" si="1"/>
        <v>公斤</v>
      </c>
      <c r="O8" s="68" t="s">
        <v>132</v>
      </c>
      <c r="P8" s="68">
        <v>2</v>
      </c>
      <c r="Q8" s="155" t="str">
        <f t="shared" si="2"/>
        <v>公斤</v>
      </c>
      <c r="R8" s="68"/>
      <c r="S8" s="68"/>
      <c r="T8" s="155" t="str">
        <f t="shared" si="3"/>
        <v/>
      </c>
      <c r="U8" s="193"/>
      <c r="V8" s="193"/>
      <c r="W8" s="155" t="str">
        <f t="shared" si="4"/>
        <v/>
      </c>
      <c r="X8" s="204" t="s">
        <v>1</v>
      </c>
      <c r="Y8" s="204">
        <v>1.5</v>
      </c>
      <c r="Z8" s="155" t="str">
        <f t="shared" si="5"/>
        <v>公斤</v>
      </c>
      <c r="AA8" s="164"/>
      <c r="AB8" s="244"/>
      <c r="AC8" s="140"/>
      <c r="AD8" s="96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59"/>
      <c r="AT8" s="59"/>
      <c r="AU8" s="59"/>
      <c r="AV8" s="59"/>
      <c r="AW8" s="59"/>
      <c r="AX8" s="59"/>
      <c r="AY8" s="59"/>
    </row>
    <row r="9" spans="1:58" ht="16.5">
      <c r="A9" s="210"/>
      <c r="B9" s="234"/>
      <c r="C9" s="235"/>
      <c r="D9" s="236"/>
      <c r="E9" s="235"/>
      <c r="F9" s="235"/>
      <c r="G9" s="237"/>
      <c r="H9" s="228"/>
      <c r="I9" s="243"/>
      <c r="J9" s="68"/>
      <c r="K9" s="155" t="str">
        <f t="shared" si="0"/>
        <v/>
      </c>
      <c r="L9" s="204" t="s">
        <v>115</v>
      </c>
      <c r="M9" s="204">
        <v>0.05</v>
      </c>
      <c r="N9" s="155" t="str">
        <f t="shared" si="1"/>
        <v>公斤</v>
      </c>
      <c r="O9" s="68" t="s">
        <v>215</v>
      </c>
      <c r="P9" s="68"/>
      <c r="Q9" s="155" t="str">
        <f t="shared" si="2"/>
        <v/>
      </c>
      <c r="R9" s="68"/>
      <c r="S9" s="68"/>
      <c r="T9" s="155" t="str">
        <f t="shared" si="3"/>
        <v/>
      </c>
      <c r="U9" s="193"/>
      <c r="V9" s="193"/>
      <c r="W9" s="155" t="str">
        <f t="shared" si="4"/>
        <v/>
      </c>
      <c r="X9" s="204" t="s">
        <v>171</v>
      </c>
      <c r="Y9" s="204">
        <v>1.5</v>
      </c>
      <c r="Z9" s="155" t="str">
        <f t="shared" si="5"/>
        <v>公斤</v>
      </c>
      <c r="AA9" s="164"/>
      <c r="AB9" s="244"/>
      <c r="AC9" s="140"/>
      <c r="AD9" s="96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59"/>
      <c r="AT9" s="59"/>
      <c r="AU9" s="59"/>
      <c r="AV9" s="59"/>
      <c r="AW9" s="59"/>
      <c r="AX9" s="59"/>
      <c r="AY9" s="59"/>
    </row>
    <row r="10" spans="1:58" ht="16.5">
      <c r="A10" s="210"/>
      <c r="B10" s="234"/>
      <c r="C10" s="235"/>
      <c r="D10" s="236"/>
      <c r="E10" s="235"/>
      <c r="F10" s="235"/>
      <c r="G10" s="237"/>
      <c r="H10" s="228"/>
      <c r="I10" s="243"/>
      <c r="J10" s="68"/>
      <c r="K10" s="155" t="str">
        <f t="shared" si="0"/>
        <v/>
      </c>
      <c r="L10" s="204"/>
      <c r="M10" s="204"/>
      <c r="N10" s="155" t="str">
        <f t="shared" si="1"/>
        <v/>
      </c>
      <c r="O10" s="208"/>
      <c r="P10" s="208"/>
      <c r="Q10" s="155" t="str">
        <f t="shared" si="2"/>
        <v/>
      </c>
      <c r="R10" s="68"/>
      <c r="S10" s="68"/>
      <c r="T10" s="155" t="str">
        <f t="shared" si="3"/>
        <v/>
      </c>
      <c r="U10" s="193"/>
      <c r="V10" s="193"/>
      <c r="W10" s="155" t="str">
        <f t="shared" si="4"/>
        <v/>
      </c>
      <c r="X10" s="204" t="s">
        <v>118</v>
      </c>
      <c r="Y10" s="204">
        <v>0.01</v>
      </c>
      <c r="Z10" s="155" t="str">
        <f t="shared" si="5"/>
        <v>公斤</v>
      </c>
      <c r="AA10" s="164"/>
      <c r="AB10" s="244"/>
      <c r="AC10" s="140"/>
      <c r="AD10" s="96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59"/>
      <c r="AT10" s="59"/>
      <c r="AU10" s="59"/>
      <c r="AV10" s="59"/>
      <c r="AW10" s="59"/>
      <c r="AX10" s="59"/>
      <c r="AY10" s="59"/>
    </row>
    <row r="11" spans="1:58" ht="17.25" thickBot="1">
      <c r="A11" s="211"/>
      <c r="B11" s="239"/>
      <c r="C11" s="229"/>
      <c r="D11" s="230"/>
      <c r="E11" s="229"/>
      <c r="F11" s="229"/>
      <c r="G11" s="231"/>
      <c r="H11" s="232"/>
      <c r="I11" s="245"/>
      <c r="J11" s="69"/>
      <c r="K11" s="246" t="str">
        <f t="shared" si="0"/>
        <v/>
      </c>
      <c r="L11" s="205"/>
      <c r="M11" s="205"/>
      <c r="N11" s="246" t="str">
        <f t="shared" si="1"/>
        <v/>
      </c>
      <c r="O11" s="69"/>
      <c r="P11" s="69"/>
      <c r="Q11" s="246" t="str">
        <f t="shared" si="2"/>
        <v/>
      </c>
      <c r="R11" s="69"/>
      <c r="S11" s="69"/>
      <c r="T11" s="246" t="str">
        <f t="shared" si="3"/>
        <v/>
      </c>
      <c r="U11" s="247"/>
      <c r="V11" s="247"/>
      <c r="W11" s="246" t="str">
        <f t="shared" si="4"/>
        <v/>
      </c>
      <c r="X11" s="205"/>
      <c r="Y11" s="205"/>
      <c r="Z11" s="246" t="str">
        <f t="shared" si="5"/>
        <v/>
      </c>
      <c r="AA11" s="165"/>
      <c r="AB11" s="248"/>
      <c r="AC11" s="141"/>
      <c r="AD11" s="97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59"/>
      <c r="AT11" s="59"/>
      <c r="AU11" s="59"/>
      <c r="AV11" s="59"/>
      <c r="AW11" s="59"/>
      <c r="AX11" s="59"/>
      <c r="AY11" s="59"/>
      <c r="BC11" s="156"/>
      <c r="BD11" s="156"/>
      <c r="BE11" s="156"/>
      <c r="BF11" s="156"/>
    </row>
    <row r="12" spans="1:58" ht="16.5">
      <c r="A12" s="209" t="s">
        <v>379</v>
      </c>
      <c r="B12" s="233">
        <v>6.2</v>
      </c>
      <c r="C12" s="224">
        <v>2.6</v>
      </c>
      <c r="D12" s="225">
        <v>2.2999999999999998</v>
      </c>
      <c r="E12" s="223">
        <v>0</v>
      </c>
      <c r="F12" s="223">
        <v>0</v>
      </c>
      <c r="G12" s="226">
        <v>3</v>
      </c>
      <c r="H12" s="227">
        <v>864</v>
      </c>
      <c r="I12" s="240" t="s">
        <v>291</v>
      </c>
      <c r="J12" s="203"/>
      <c r="K12" s="67" t="str">
        <f t="shared" si="0"/>
        <v/>
      </c>
      <c r="L12" s="297" t="s">
        <v>209</v>
      </c>
      <c r="M12" s="298"/>
      <c r="N12" s="67" t="str">
        <f t="shared" si="1"/>
        <v/>
      </c>
      <c r="O12" s="206" t="s">
        <v>321</v>
      </c>
      <c r="P12" s="207"/>
      <c r="Q12" s="67" t="str">
        <f t="shared" si="2"/>
        <v/>
      </c>
      <c r="R12" s="206" t="s">
        <v>342</v>
      </c>
      <c r="S12" s="207"/>
      <c r="T12" s="67" t="str">
        <f t="shared" si="3"/>
        <v/>
      </c>
      <c r="U12" s="241" t="s">
        <v>1</v>
      </c>
      <c r="V12" s="241"/>
      <c r="W12" s="67" t="str">
        <f t="shared" si="4"/>
        <v/>
      </c>
      <c r="X12" s="297" t="s">
        <v>363</v>
      </c>
      <c r="Y12" s="298"/>
      <c r="Z12" s="67" t="str">
        <f t="shared" si="5"/>
        <v/>
      </c>
      <c r="AA12" s="160" t="s">
        <v>110</v>
      </c>
      <c r="AB12" s="242"/>
      <c r="AC12" s="119"/>
      <c r="AD12" s="100" t="str">
        <f>A12</f>
        <v>G4</v>
      </c>
      <c r="AE12" s="58" t="str">
        <f>I12</f>
        <v>DIY漢堡餐</v>
      </c>
      <c r="AF12" s="58" t="str">
        <f>I13&amp;" "&amp;I14&amp;" "&amp;I15&amp;" "&amp;I16&amp;" "&amp;I17&amp;" "&amp;I18</f>
        <v xml:space="preserve">漢堡麵包     </v>
      </c>
      <c r="AG12" s="58" t="str">
        <f>L12</f>
        <v>香雞排</v>
      </c>
      <c r="AH12" s="58" t="str">
        <f>L13&amp;" "&amp;L14&amp;" "&amp;L15&amp;" "&amp;L16&amp;" "&amp;L17&amp;" "&amp;L18</f>
        <v xml:space="preserve">香雞排     </v>
      </c>
      <c r="AI12" s="58" t="str">
        <f>O12</f>
        <v>茄汁通心粉</v>
      </c>
      <c r="AJ12" s="58" t="str">
        <f>O13&amp;" "&amp;O14&amp;" "&amp;O15&amp;" "&amp;O16&amp;" "&amp;O17&amp;" "&amp;O18</f>
        <v xml:space="preserve">通心粉 豬後腿肉 蕃茄 義大利香料 洋蔥 </v>
      </c>
      <c r="AK12" s="58" t="str">
        <f>R12</f>
        <v>焗烤花椰</v>
      </c>
      <c r="AL12" s="58" t="str">
        <f>R13&amp;" "&amp;R14&amp;" "&amp;R15&amp;" "&amp;R16&amp;" "&amp;R17&amp;" "&amp;R18</f>
        <v xml:space="preserve">冷凍花椰菜 胡蘿蔔 大蒜 乳酪絲  </v>
      </c>
      <c r="AM12" s="58" t="str">
        <f>U12</f>
        <v>時蔬</v>
      </c>
      <c r="AN12" s="58" t="str">
        <f>U13&amp;" "&amp;U14&amp;" "&amp;U15&amp;" "&amp;U16&amp;" "&amp;U17&amp;" "&amp;U18</f>
        <v xml:space="preserve">時蔬 大蒜    </v>
      </c>
      <c r="AO12" s="58" t="str">
        <f>X12</f>
        <v>紅茶粉圓</v>
      </c>
      <c r="AP12" s="58" t="str">
        <f>X13&amp;" "&amp;X14&amp;" "&amp;X15&amp;" "&amp;X16&amp;" "&amp;X17&amp;" "&amp;X18</f>
        <v xml:space="preserve">粉圓 紅茶包    </v>
      </c>
      <c r="AQ12" s="58" t="str">
        <f>AA12</f>
        <v>點心</v>
      </c>
      <c r="AR12" s="58">
        <f>AB12</f>
        <v>0</v>
      </c>
      <c r="AS12" s="88">
        <f>B12</f>
        <v>6.2</v>
      </c>
      <c r="AT12" s="88">
        <f>G12</f>
        <v>3</v>
      </c>
      <c r="AU12" s="88">
        <f>D12</f>
        <v>2.2999999999999998</v>
      </c>
      <c r="AV12" s="88">
        <f>C12</f>
        <v>2.6</v>
      </c>
      <c r="AW12" s="88">
        <f>E12</f>
        <v>0</v>
      </c>
      <c r="AX12" s="88">
        <f>F12</f>
        <v>0</v>
      </c>
      <c r="AY12" s="88">
        <f>H12</f>
        <v>864</v>
      </c>
      <c r="BC12" s="156"/>
      <c r="BD12" s="156"/>
      <c r="BE12" s="156"/>
      <c r="BF12" s="156"/>
    </row>
    <row r="13" spans="1:58" ht="16.5">
      <c r="A13" s="210"/>
      <c r="B13" s="234"/>
      <c r="C13" s="235"/>
      <c r="D13" s="236"/>
      <c r="E13" s="235"/>
      <c r="F13" s="235"/>
      <c r="G13" s="237"/>
      <c r="H13" s="228"/>
      <c r="I13" s="243" t="s">
        <v>292</v>
      </c>
      <c r="J13" s="68">
        <v>5</v>
      </c>
      <c r="K13" s="155" t="str">
        <f t="shared" si="0"/>
        <v>公斤</v>
      </c>
      <c r="L13" s="204" t="s">
        <v>209</v>
      </c>
      <c r="M13" s="204">
        <v>6</v>
      </c>
      <c r="N13" s="155" t="str">
        <f t="shared" si="1"/>
        <v>公斤</v>
      </c>
      <c r="O13" s="68" t="s">
        <v>197</v>
      </c>
      <c r="P13" s="68">
        <v>5</v>
      </c>
      <c r="Q13" s="155" t="str">
        <f t="shared" si="2"/>
        <v>公斤</v>
      </c>
      <c r="R13" s="68" t="s">
        <v>159</v>
      </c>
      <c r="S13" s="68">
        <v>7</v>
      </c>
      <c r="T13" s="155" t="str">
        <f t="shared" si="3"/>
        <v>公斤</v>
      </c>
      <c r="U13" s="194" t="s">
        <v>1</v>
      </c>
      <c r="V13" s="194">
        <v>7</v>
      </c>
      <c r="W13" s="155" t="str">
        <f t="shared" si="4"/>
        <v>公斤</v>
      </c>
      <c r="X13" s="204" t="s">
        <v>239</v>
      </c>
      <c r="Y13" s="204">
        <v>2.5</v>
      </c>
      <c r="Z13" s="155" t="str">
        <f t="shared" si="5"/>
        <v>公斤</v>
      </c>
      <c r="AA13" s="161" t="s">
        <v>110</v>
      </c>
      <c r="AB13" s="244"/>
      <c r="AC13" s="117"/>
      <c r="AD13" s="96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59"/>
      <c r="AT13" s="59"/>
      <c r="AU13" s="59"/>
      <c r="AV13" s="59"/>
      <c r="AW13" s="59"/>
      <c r="AX13" s="59"/>
      <c r="AY13" s="59"/>
      <c r="BC13" s="156"/>
      <c r="BD13" s="80"/>
      <c r="BE13" s="80"/>
      <c r="BF13" s="80"/>
    </row>
    <row r="14" spans="1:58" ht="16.5">
      <c r="A14" s="210"/>
      <c r="B14" s="238"/>
      <c r="C14" s="235"/>
      <c r="D14" s="236"/>
      <c r="E14" s="235"/>
      <c r="F14" s="235"/>
      <c r="G14" s="237"/>
      <c r="H14" s="228"/>
      <c r="I14" s="243"/>
      <c r="J14" s="68"/>
      <c r="K14" s="155" t="str">
        <f t="shared" si="0"/>
        <v/>
      </c>
      <c r="L14" s="204"/>
      <c r="M14" s="204"/>
      <c r="N14" s="155" t="str">
        <f t="shared" si="1"/>
        <v/>
      </c>
      <c r="O14" s="68" t="s">
        <v>114</v>
      </c>
      <c r="P14" s="68">
        <v>3.5</v>
      </c>
      <c r="Q14" s="155" t="str">
        <f t="shared" si="2"/>
        <v>公斤</v>
      </c>
      <c r="R14" s="68" t="s">
        <v>116</v>
      </c>
      <c r="S14" s="68">
        <v>1</v>
      </c>
      <c r="T14" s="155" t="str">
        <f t="shared" si="3"/>
        <v>公斤</v>
      </c>
      <c r="U14" s="194" t="s">
        <v>115</v>
      </c>
      <c r="V14" s="195">
        <v>0.05</v>
      </c>
      <c r="W14" s="155" t="str">
        <f t="shared" si="4"/>
        <v>公斤</v>
      </c>
      <c r="X14" s="204" t="s">
        <v>364</v>
      </c>
      <c r="Y14" s="204"/>
      <c r="Z14" s="155" t="str">
        <f t="shared" si="5"/>
        <v/>
      </c>
      <c r="AA14" s="164"/>
      <c r="AB14" s="244"/>
      <c r="AC14" s="117"/>
      <c r="AD14" s="96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59"/>
      <c r="AT14" s="59"/>
      <c r="AU14" s="59"/>
      <c r="AV14" s="59"/>
      <c r="AW14" s="59"/>
      <c r="AX14" s="59"/>
      <c r="AY14" s="59"/>
      <c r="BC14" s="156"/>
      <c r="BD14" s="80"/>
      <c r="BE14" s="80"/>
      <c r="BF14" s="80"/>
    </row>
    <row r="15" spans="1:58" ht="16.5">
      <c r="A15" s="210"/>
      <c r="B15" s="234"/>
      <c r="C15" s="235"/>
      <c r="D15" s="236"/>
      <c r="E15" s="235"/>
      <c r="F15" s="235"/>
      <c r="G15" s="237"/>
      <c r="H15" s="228"/>
      <c r="I15" s="243"/>
      <c r="J15" s="68"/>
      <c r="K15" s="155" t="str">
        <f t="shared" si="0"/>
        <v/>
      </c>
      <c r="L15" s="204"/>
      <c r="M15" s="204"/>
      <c r="N15" s="155" t="str">
        <f t="shared" si="1"/>
        <v/>
      </c>
      <c r="O15" s="68" t="s">
        <v>322</v>
      </c>
      <c r="P15" s="68">
        <v>4</v>
      </c>
      <c r="Q15" s="155" t="str">
        <f t="shared" si="2"/>
        <v>公斤</v>
      </c>
      <c r="R15" s="68" t="s">
        <v>115</v>
      </c>
      <c r="S15" s="68">
        <v>0.05</v>
      </c>
      <c r="T15" s="155" t="str">
        <f t="shared" si="3"/>
        <v>公斤</v>
      </c>
      <c r="U15" s="193"/>
      <c r="V15" s="193"/>
      <c r="W15" s="155" t="str">
        <f t="shared" si="4"/>
        <v/>
      </c>
      <c r="X15" s="204"/>
      <c r="Y15" s="204"/>
      <c r="Z15" s="155" t="str">
        <f t="shared" si="5"/>
        <v/>
      </c>
      <c r="AA15" s="164"/>
      <c r="AB15" s="244"/>
      <c r="AC15" s="117"/>
      <c r="AD15" s="96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59"/>
      <c r="AT15" s="59"/>
      <c r="AU15" s="59"/>
      <c r="AV15" s="59"/>
      <c r="AW15" s="59"/>
      <c r="AX15" s="59"/>
      <c r="AY15" s="59"/>
      <c r="BC15" s="156"/>
      <c r="BD15" s="80"/>
      <c r="BE15" s="80"/>
      <c r="BF15" s="80"/>
    </row>
    <row r="16" spans="1:58" ht="16.5">
      <c r="A16" s="210"/>
      <c r="B16" s="234"/>
      <c r="C16" s="235"/>
      <c r="D16" s="236"/>
      <c r="E16" s="235"/>
      <c r="F16" s="235"/>
      <c r="G16" s="237"/>
      <c r="H16" s="228"/>
      <c r="I16" s="243"/>
      <c r="J16" s="68"/>
      <c r="K16" s="155" t="str">
        <f t="shared" si="0"/>
        <v/>
      </c>
      <c r="L16" s="204"/>
      <c r="M16" s="204"/>
      <c r="N16" s="155" t="str">
        <f t="shared" si="1"/>
        <v/>
      </c>
      <c r="O16" s="68" t="s">
        <v>306</v>
      </c>
      <c r="P16" s="68">
        <v>0.1</v>
      </c>
      <c r="Q16" s="155" t="str">
        <f t="shared" si="2"/>
        <v>公斤</v>
      </c>
      <c r="R16" s="68" t="s">
        <v>343</v>
      </c>
      <c r="S16" s="68">
        <v>1</v>
      </c>
      <c r="T16" s="155" t="str">
        <f t="shared" si="3"/>
        <v>公斤</v>
      </c>
      <c r="U16" s="193"/>
      <c r="V16" s="193"/>
      <c r="W16" s="155" t="str">
        <f t="shared" si="4"/>
        <v/>
      </c>
      <c r="X16" s="204"/>
      <c r="Y16" s="204"/>
      <c r="Z16" s="155" t="str">
        <f t="shared" si="5"/>
        <v/>
      </c>
      <c r="AA16" s="164"/>
      <c r="AB16" s="244"/>
      <c r="AC16" s="117"/>
      <c r="AD16" s="96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59"/>
      <c r="AT16" s="59"/>
      <c r="AU16" s="59"/>
      <c r="AV16" s="59"/>
      <c r="AW16" s="59"/>
      <c r="AX16" s="59"/>
      <c r="AY16" s="59"/>
      <c r="BC16" s="156"/>
      <c r="BD16" s="80"/>
      <c r="BE16" s="80"/>
      <c r="BF16" s="80"/>
    </row>
    <row r="17" spans="1:58" ht="16.5">
      <c r="A17" s="210"/>
      <c r="B17" s="234"/>
      <c r="C17" s="235"/>
      <c r="D17" s="236"/>
      <c r="E17" s="235"/>
      <c r="F17" s="235"/>
      <c r="G17" s="237"/>
      <c r="H17" s="228"/>
      <c r="I17" s="243"/>
      <c r="J17" s="68"/>
      <c r="K17" s="155" t="str">
        <f t="shared" si="0"/>
        <v/>
      </c>
      <c r="L17" s="204"/>
      <c r="M17" s="204"/>
      <c r="N17" s="155" t="str">
        <f t="shared" si="1"/>
        <v/>
      </c>
      <c r="O17" s="208" t="s">
        <v>136</v>
      </c>
      <c r="P17" s="208">
        <v>3.5</v>
      </c>
      <c r="Q17" s="155" t="str">
        <f t="shared" si="2"/>
        <v>公斤</v>
      </c>
      <c r="R17" s="68"/>
      <c r="S17" s="68"/>
      <c r="T17" s="155" t="str">
        <f t="shared" si="3"/>
        <v/>
      </c>
      <c r="U17" s="193"/>
      <c r="V17" s="193"/>
      <c r="W17" s="155" t="str">
        <f t="shared" si="4"/>
        <v/>
      </c>
      <c r="X17" s="204"/>
      <c r="Y17" s="204"/>
      <c r="Z17" s="155" t="str">
        <f t="shared" si="5"/>
        <v/>
      </c>
      <c r="AA17" s="164"/>
      <c r="AB17" s="244"/>
      <c r="AC17" s="117"/>
      <c r="AD17" s="96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59"/>
      <c r="AT17" s="59"/>
      <c r="AU17" s="59"/>
      <c r="AV17" s="59"/>
      <c r="AW17" s="59"/>
      <c r="AX17" s="59"/>
      <c r="AY17" s="59"/>
      <c r="BC17" s="156"/>
      <c r="BD17" s="80"/>
      <c r="BE17" s="80"/>
      <c r="BF17" s="80"/>
    </row>
    <row r="18" spans="1:58" ht="17.25" thickBot="1">
      <c r="A18" s="211"/>
      <c r="B18" s="239"/>
      <c r="C18" s="229"/>
      <c r="D18" s="230"/>
      <c r="E18" s="229"/>
      <c r="F18" s="229"/>
      <c r="G18" s="231"/>
      <c r="H18" s="232"/>
      <c r="I18" s="245"/>
      <c r="J18" s="69"/>
      <c r="K18" s="246" t="str">
        <f t="shared" si="0"/>
        <v/>
      </c>
      <c r="L18" s="205"/>
      <c r="M18" s="205"/>
      <c r="N18" s="246" t="str">
        <f t="shared" si="1"/>
        <v/>
      </c>
      <c r="O18" s="69"/>
      <c r="P18" s="69"/>
      <c r="Q18" s="246" t="str">
        <f t="shared" si="2"/>
        <v/>
      </c>
      <c r="R18" s="69"/>
      <c r="S18" s="69"/>
      <c r="T18" s="246" t="str">
        <f t="shared" si="3"/>
        <v/>
      </c>
      <c r="U18" s="247"/>
      <c r="V18" s="247"/>
      <c r="W18" s="246" t="str">
        <f t="shared" si="4"/>
        <v/>
      </c>
      <c r="X18" s="205"/>
      <c r="Y18" s="205"/>
      <c r="Z18" s="246" t="str">
        <f t="shared" si="5"/>
        <v/>
      </c>
      <c r="AA18" s="165"/>
      <c r="AB18" s="248"/>
      <c r="AC18" s="118"/>
      <c r="AD18" s="97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59"/>
      <c r="AT18" s="59"/>
      <c r="AU18" s="59"/>
      <c r="AV18" s="59"/>
      <c r="AW18" s="59"/>
      <c r="AX18" s="59"/>
      <c r="AY18" s="59"/>
      <c r="BC18" s="156"/>
      <c r="BD18" s="157"/>
      <c r="BE18" s="157"/>
      <c r="BF18" s="157"/>
    </row>
    <row r="19" spans="1:58" ht="16.5">
      <c r="A19" s="209" t="s">
        <v>380</v>
      </c>
      <c r="B19" s="233">
        <v>5.3</v>
      </c>
      <c r="C19" s="224">
        <v>2.8</v>
      </c>
      <c r="D19" s="225">
        <v>2</v>
      </c>
      <c r="E19" s="223">
        <v>0</v>
      </c>
      <c r="F19" s="223">
        <v>0</v>
      </c>
      <c r="G19" s="226">
        <v>3.7</v>
      </c>
      <c r="H19" s="227">
        <v>869</v>
      </c>
      <c r="I19" s="240" t="s">
        <v>133</v>
      </c>
      <c r="J19" s="203"/>
      <c r="K19" s="67" t="str">
        <f t="shared" si="0"/>
        <v/>
      </c>
      <c r="L19" s="297" t="s">
        <v>302</v>
      </c>
      <c r="M19" s="298"/>
      <c r="N19" s="67" t="str">
        <f t="shared" si="1"/>
        <v/>
      </c>
      <c r="O19" s="206" t="s">
        <v>323</v>
      </c>
      <c r="P19" s="207"/>
      <c r="Q19" s="67" t="str">
        <f t="shared" si="2"/>
        <v/>
      </c>
      <c r="R19" s="206" t="s">
        <v>231</v>
      </c>
      <c r="S19" s="207"/>
      <c r="T19" s="67" t="str">
        <f t="shared" si="3"/>
        <v/>
      </c>
      <c r="U19" s="241" t="s">
        <v>1</v>
      </c>
      <c r="V19" s="241"/>
      <c r="W19" s="67" t="str">
        <f t="shared" si="4"/>
        <v/>
      </c>
      <c r="X19" s="297" t="s">
        <v>365</v>
      </c>
      <c r="Y19" s="298"/>
      <c r="Z19" s="67" t="str">
        <f t="shared" si="5"/>
        <v/>
      </c>
      <c r="AA19" s="160" t="s">
        <v>110</v>
      </c>
      <c r="AB19" s="242"/>
      <c r="AC19" s="131"/>
      <c r="AD19" s="100" t="str">
        <f>A19</f>
        <v>H2</v>
      </c>
      <c r="AE19" s="58" t="str">
        <f>I19</f>
        <v>白米飯</v>
      </c>
      <c r="AF19" s="58" t="str">
        <f>I20&amp;" "&amp;I21&amp;" "&amp;I22&amp;" "&amp;I23&amp;" "&amp;I24&amp;" "&amp;I25</f>
        <v xml:space="preserve">米     </v>
      </c>
      <c r="AG19" s="58" t="str">
        <f>L19</f>
        <v>咖哩雞</v>
      </c>
      <c r="AH19" s="58" t="str">
        <f>L20&amp;" "&amp;L21&amp;" "&amp;L22&amp;" "&amp;L23&amp;" "&amp;L24&amp;" "&amp;L25</f>
        <v xml:space="preserve">肉雞 馬鈴薯 洋蔥 胡蘿蔔 咖哩粉 </v>
      </c>
      <c r="AI19" s="58" t="str">
        <f>O19</f>
        <v>西滷菜</v>
      </c>
      <c r="AJ19" s="58" t="str">
        <f>O20&amp;" "&amp;O21&amp;" "&amp;O22&amp;" "&amp;O23&amp;" "&amp;O24&amp;" "&amp;O25</f>
        <v xml:space="preserve">麵筋泡 結球白菜 乾香菇 胡蘿蔔 大蒜 </v>
      </c>
      <c r="AK19" s="58" t="str">
        <f>R19</f>
        <v>照燒油腐</v>
      </c>
      <c r="AL19" s="58" t="str">
        <f>R20&amp;" "&amp;R21&amp;" "&amp;R22&amp;" "&amp;R23&amp;" "&amp;R24&amp;" "&amp;R25</f>
        <v xml:space="preserve">四角油豆腐 白蘿蔔 醬油 紅砂糖  </v>
      </c>
      <c r="AM19" s="58" t="str">
        <f>U19</f>
        <v>時蔬</v>
      </c>
      <c r="AN19" s="58" t="str">
        <f>U20&amp;" "&amp;U21&amp;" "&amp;U22&amp;" "&amp;U23&amp;" "&amp;U24&amp;" "&amp;U25</f>
        <v xml:space="preserve">時蔬 大蒜    </v>
      </c>
      <c r="AO19" s="58" t="str">
        <f>X19</f>
        <v>海芽魚丸湯</v>
      </c>
      <c r="AP19" s="58" t="str">
        <f>X20&amp;" "&amp;X21&amp;" "&amp;X22&amp;" "&amp;X23&amp;" "&amp;X24&amp;" "&amp;X25</f>
        <v xml:space="preserve">乾裙帶菜 魚丸 薑   </v>
      </c>
      <c r="AQ19" s="84" t="str">
        <f>AA19</f>
        <v>點心</v>
      </c>
      <c r="AR19" s="84">
        <f>AB19</f>
        <v>0</v>
      </c>
      <c r="AS19" s="88">
        <f t="shared" ref="AS19" si="6">B19</f>
        <v>5.3</v>
      </c>
      <c r="AT19" s="88">
        <f t="shared" ref="AT19" si="7">G19</f>
        <v>3.7</v>
      </c>
      <c r="AU19" s="88">
        <f t="shared" ref="AU19" si="8">D19</f>
        <v>2</v>
      </c>
      <c r="AV19" s="88">
        <f t="shared" ref="AV19" si="9">C19</f>
        <v>2.8</v>
      </c>
      <c r="AW19" s="88">
        <f t="shared" ref="AW19" si="10">E19</f>
        <v>0</v>
      </c>
      <c r="AX19" s="88">
        <f t="shared" ref="AX19" si="11">F19</f>
        <v>0</v>
      </c>
      <c r="AY19" s="88">
        <f t="shared" ref="AY19" si="12">H19</f>
        <v>869</v>
      </c>
      <c r="BC19" s="156"/>
      <c r="BD19" s="157"/>
      <c r="BE19" s="157"/>
      <c r="BF19" s="157"/>
    </row>
    <row r="20" spans="1:58" ht="16.5">
      <c r="A20" s="210"/>
      <c r="B20" s="234"/>
      <c r="C20" s="235"/>
      <c r="D20" s="236"/>
      <c r="E20" s="235"/>
      <c r="F20" s="235"/>
      <c r="G20" s="237"/>
      <c r="H20" s="228"/>
      <c r="I20" s="243" t="s">
        <v>113</v>
      </c>
      <c r="J20" s="68">
        <v>10</v>
      </c>
      <c r="K20" s="155" t="str">
        <f t="shared" si="0"/>
        <v>公斤</v>
      </c>
      <c r="L20" s="204" t="s">
        <v>135</v>
      </c>
      <c r="M20" s="204">
        <v>9</v>
      </c>
      <c r="N20" s="155" t="str">
        <f t="shared" si="1"/>
        <v>公斤</v>
      </c>
      <c r="O20" s="68" t="s">
        <v>324</v>
      </c>
      <c r="P20" s="68">
        <v>0.5</v>
      </c>
      <c r="Q20" s="155" t="str">
        <f t="shared" si="2"/>
        <v>公斤</v>
      </c>
      <c r="R20" s="68" t="s">
        <v>167</v>
      </c>
      <c r="S20" s="68">
        <v>2.5</v>
      </c>
      <c r="T20" s="155" t="str">
        <f t="shared" si="3"/>
        <v>公斤</v>
      </c>
      <c r="U20" s="194" t="s">
        <v>1</v>
      </c>
      <c r="V20" s="194">
        <v>7</v>
      </c>
      <c r="W20" s="155" t="str">
        <f t="shared" si="4"/>
        <v>公斤</v>
      </c>
      <c r="X20" s="204" t="s">
        <v>228</v>
      </c>
      <c r="Y20" s="204">
        <v>0.1</v>
      </c>
      <c r="Z20" s="155" t="str">
        <f t="shared" si="5"/>
        <v>公斤</v>
      </c>
      <c r="AA20" s="161" t="s">
        <v>110</v>
      </c>
      <c r="AB20" s="244"/>
      <c r="AC20" s="132"/>
      <c r="AD20" s="96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59"/>
      <c r="AT20" s="59"/>
      <c r="AU20" s="59"/>
      <c r="AV20" s="59"/>
      <c r="AW20" s="59"/>
      <c r="AX20" s="59"/>
      <c r="AY20" s="59"/>
      <c r="BC20" s="156"/>
      <c r="BD20" s="156"/>
      <c r="BE20" s="156"/>
      <c r="BF20" s="156"/>
    </row>
    <row r="21" spans="1:58" ht="16.5">
      <c r="A21" s="210"/>
      <c r="B21" s="238"/>
      <c r="C21" s="235"/>
      <c r="D21" s="236"/>
      <c r="E21" s="235"/>
      <c r="F21" s="235"/>
      <c r="G21" s="237"/>
      <c r="H21" s="228"/>
      <c r="I21" s="243"/>
      <c r="J21" s="68"/>
      <c r="K21" s="155" t="str">
        <f t="shared" si="0"/>
        <v/>
      </c>
      <c r="L21" s="204" t="s">
        <v>140</v>
      </c>
      <c r="M21" s="204">
        <v>3</v>
      </c>
      <c r="N21" s="155" t="str">
        <f t="shared" si="1"/>
        <v>公斤</v>
      </c>
      <c r="O21" s="68" t="s">
        <v>134</v>
      </c>
      <c r="P21" s="68">
        <v>6.5</v>
      </c>
      <c r="Q21" s="155" t="str">
        <f t="shared" si="2"/>
        <v>公斤</v>
      </c>
      <c r="R21" s="68" t="s">
        <v>121</v>
      </c>
      <c r="S21" s="68">
        <v>3</v>
      </c>
      <c r="T21" s="155" t="str">
        <f t="shared" si="3"/>
        <v>公斤</v>
      </c>
      <c r="U21" s="194" t="s">
        <v>115</v>
      </c>
      <c r="V21" s="195">
        <v>0.05</v>
      </c>
      <c r="W21" s="155" t="str">
        <f t="shared" si="4"/>
        <v>公斤</v>
      </c>
      <c r="X21" s="204" t="s">
        <v>366</v>
      </c>
      <c r="Y21" s="204">
        <v>3</v>
      </c>
      <c r="Z21" s="155" t="str">
        <f t="shared" si="5"/>
        <v>公斤</v>
      </c>
      <c r="AA21" s="164"/>
      <c r="AB21" s="244"/>
      <c r="AC21" s="132"/>
      <c r="AD21" s="96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59"/>
      <c r="AT21" s="59"/>
      <c r="AU21" s="59"/>
      <c r="AV21" s="59"/>
      <c r="AW21" s="59"/>
      <c r="AX21" s="59"/>
      <c r="AY21" s="59"/>
      <c r="BC21" s="156"/>
      <c r="BD21" s="156"/>
      <c r="BE21" s="156"/>
      <c r="BF21" s="156"/>
    </row>
    <row r="22" spans="1:58" ht="16.5">
      <c r="A22" s="210"/>
      <c r="B22" s="234"/>
      <c r="C22" s="235"/>
      <c r="D22" s="236"/>
      <c r="E22" s="235"/>
      <c r="F22" s="235"/>
      <c r="G22" s="237"/>
      <c r="H22" s="228"/>
      <c r="I22" s="243"/>
      <c r="J22" s="68"/>
      <c r="K22" s="155" t="str">
        <f t="shared" si="0"/>
        <v/>
      </c>
      <c r="L22" s="204" t="s">
        <v>136</v>
      </c>
      <c r="M22" s="204">
        <v>1.5</v>
      </c>
      <c r="N22" s="155" t="str">
        <f t="shared" si="1"/>
        <v>公斤</v>
      </c>
      <c r="O22" s="68" t="s">
        <v>155</v>
      </c>
      <c r="P22" s="68">
        <v>0.01</v>
      </c>
      <c r="Q22" s="155" t="str">
        <f t="shared" si="2"/>
        <v>公斤</v>
      </c>
      <c r="R22" s="68" t="s">
        <v>201</v>
      </c>
      <c r="S22" s="68"/>
      <c r="T22" s="155" t="str">
        <f t="shared" si="3"/>
        <v/>
      </c>
      <c r="U22" s="193"/>
      <c r="V22" s="193"/>
      <c r="W22" s="155" t="str">
        <f t="shared" si="4"/>
        <v/>
      </c>
      <c r="X22" s="204" t="s">
        <v>119</v>
      </c>
      <c r="Y22" s="204">
        <v>0.05</v>
      </c>
      <c r="Z22" s="155" t="str">
        <f t="shared" si="5"/>
        <v>公斤</v>
      </c>
      <c r="AA22" s="164"/>
      <c r="AB22" s="244"/>
      <c r="AC22" s="132"/>
      <c r="AD22" s="96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59"/>
      <c r="AT22" s="59"/>
      <c r="AU22" s="59"/>
      <c r="AV22" s="59"/>
      <c r="AW22" s="59"/>
      <c r="AX22" s="59"/>
      <c r="AY22" s="59"/>
      <c r="BC22" s="156"/>
      <c r="BD22" s="156"/>
      <c r="BE22" s="156"/>
      <c r="BF22" s="156"/>
    </row>
    <row r="23" spans="1:58" ht="16.5">
      <c r="A23" s="210"/>
      <c r="B23" s="234"/>
      <c r="C23" s="235"/>
      <c r="D23" s="236"/>
      <c r="E23" s="235"/>
      <c r="F23" s="235"/>
      <c r="G23" s="237"/>
      <c r="H23" s="228"/>
      <c r="I23" s="243"/>
      <c r="J23" s="68"/>
      <c r="K23" s="155" t="str">
        <f t="shared" si="0"/>
        <v/>
      </c>
      <c r="L23" s="204" t="s">
        <v>116</v>
      </c>
      <c r="M23" s="204">
        <v>0.5</v>
      </c>
      <c r="N23" s="155" t="str">
        <f t="shared" si="1"/>
        <v>公斤</v>
      </c>
      <c r="O23" s="68" t="s">
        <v>116</v>
      </c>
      <c r="P23" s="68">
        <v>0.5</v>
      </c>
      <c r="Q23" s="155" t="str">
        <f t="shared" si="2"/>
        <v>公斤</v>
      </c>
      <c r="R23" s="68" t="s">
        <v>128</v>
      </c>
      <c r="S23" s="68"/>
      <c r="T23" s="155" t="str">
        <f t="shared" si="3"/>
        <v/>
      </c>
      <c r="U23" s="193"/>
      <c r="V23" s="193"/>
      <c r="W23" s="155" t="str">
        <f t="shared" si="4"/>
        <v/>
      </c>
      <c r="X23" s="204"/>
      <c r="Y23" s="204"/>
      <c r="Z23" s="155" t="str">
        <f t="shared" si="5"/>
        <v/>
      </c>
      <c r="AA23" s="164"/>
      <c r="AB23" s="244"/>
      <c r="AC23" s="132"/>
      <c r="AD23" s="96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59"/>
      <c r="AT23" s="59"/>
      <c r="AU23" s="59"/>
      <c r="AV23" s="59"/>
      <c r="AW23" s="59"/>
      <c r="AX23" s="59"/>
      <c r="AY23" s="59"/>
      <c r="BC23" s="156"/>
      <c r="BD23" s="156"/>
      <c r="BE23" s="156"/>
      <c r="BF23" s="156"/>
    </row>
    <row r="24" spans="1:58" ht="16.5">
      <c r="A24" s="210"/>
      <c r="B24" s="234"/>
      <c r="C24" s="235"/>
      <c r="D24" s="236"/>
      <c r="E24" s="235"/>
      <c r="F24" s="235"/>
      <c r="G24" s="237"/>
      <c r="H24" s="228"/>
      <c r="I24" s="243"/>
      <c r="J24" s="68"/>
      <c r="K24" s="155" t="str">
        <f t="shared" si="0"/>
        <v/>
      </c>
      <c r="L24" s="204" t="s">
        <v>149</v>
      </c>
      <c r="M24" s="204"/>
      <c r="N24" s="155" t="str">
        <f t="shared" si="1"/>
        <v/>
      </c>
      <c r="O24" s="208" t="s">
        <v>115</v>
      </c>
      <c r="P24" s="208">
        <v>0.05</v>
      </c>
      <c r="Q24" s="155" t="str">
        <f t="shared" si="2"/>
        <v>公斤</v>
      </c>
      <c r="R24" s="68"/>
      <c r="S24" s="68"/>
      <c r="T24" s="155" t="str">
        <f t="shared" si="3"/>
        <v/>
      </c>
      <c r="U24" s="193"/>
      <c r="V24" s="193"/>
      <c r="W24" s="155" t="str">
        <f t="shared" si="4"/>
        <v/>
      </c>
      <c r="X24" s="204"/>
      <c r="Y24" s="204"/>
      <c r="Z24" s="155" t="str">
        <f t="shared" si="5"/>
        <v/>
      </c>
      <c r="AA24" s="164"/>
      <c r="AB24" s="244"/>
      <c r="AC24" s="132"/>
      <c r="AD24" s="96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59"/>
      <c r="AT24" s="59"/>
      <c r="AU24" s="59"/>
      <c r="AV24" s="59"/>
      <c r="AW24" s="59"/>
      <c r="AX24" s="59"/>
      <c r="AY24" s="59"/>
      <c r="BC24" s="156"/>
      <c r="BD24" s="156"/>
      <c r="BE24" s="156"/>
      <c r="BF24" s="156"/>
    </row>
    <row r="25" spans="1:58" ht="17.25" thickBot="1">
      <c r="A25" s="211"/>
      <c r="B25" s="239"/>
      <c r="C25" s="229"/>
      <c r="D25" s="230"/>
      <c r="E25" s="229"/>
      <c r="F25" s="229"/>
      <c r="G25" s="231"/>
      <c r="H25" s="232"/>
      <c r="I25" s="245"/>
      <c r="J25" s="69"/>
      <c r="K25" s="246" t="str">
        <f t="shared" si="0"/>
        <v/>
      </c>
      <c r="L25" s="205"/>
      <c r="M25" s="205"/>
      <c r="N25" s="246" t="str">
        <f t="shared" si="1"/>
        <v/>
      </c>
      <c r="O25" s="69"/>
      <c r="P25" s="69"/>
      <c r="Q25" s="246" t="str">
        <f t="shared" si="2"/>
        <v/>
      </c>
      <c r="R25" s="69"/>
      <c r="S25" s="69"/>
      <c r="T25" s="246" t="str">
        <f t="shared" si="3"/>
        <v/>
      </c>
      <c r="U25" s="247"/>
      <c r="V25" s="247"/>
      <c r="W25" s="246" t="str">
        <f t="shared" si="4"/>
        <v/>
      </c>
      <c r="X25" s="205"/>
      <c r="Y25" s="205"/>
      <c r="Z25" s="246" t="str">
        <f t="shared" si="5"/>
        <v/>
      </c>
      <c r="AA25" s="165"/>
      <c r="AB25" s="248"/>
      <c r="AC25" s="133"/>
      <c r="AD25" s="97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59"/>
      <c r="AT25" s="59"/>
      <c r="AU25" s="59"/>
      <c r="AV25" s="59"/>
      <c r="AW25" s="59"/>
      <c r="AX25" s="59"/>
      <c r="AY25" s="59"/>
      <c r="BC25" s="156"/>
      <c r="BD25" s="156"/>
      <c r="BE25" s="156"/>
      <c r="BF25" s="156"/>
    </row>
    <row r="26" spans="1:58" ht="16.5">
      <c r="A26" s="209" t="s">
        <v>381</v>
      </c>
      <c r="B26" s="233">
        <v>5</v>
      </c>
      <c r="C26" s="224">
        <v>2.4</v>
      </c>
      <c r="D26" s="225">
        <v>2.2999999999999998</v>
      </c>
      <c r="E26" s="223">
        <v>0</v>
      </c>
      <c r="F26" s="223">
        <v>0</v>
      </c>
      <c r="G26" s="226">
        <v>2.5</v>
      </c>
      <c r="H26" s="227">
        <v>724.3</v>
      </c>
      <c r="I26" s="240" t="s">
        <v>293</v>
      </c>
      <c r="J26" s="203"/>
      <c r="K26" s="67" t="str">
        <f t="shared" si="0"/>
        <v/>
      </c>
      <c r="L26" s="297" t="s">
        <v>303</v>
      </c>
      <c r="M26" s="298"/>
      <c r="N26" s="67" t="str">
        <f t="shared" si="1"/>
        <v/>
      </c>
      <c r="O26" s="206" t="s">
        <v>325</v>
      </c>
      <c r="P26" s="207"/>
      <c r="Q26" s="67" t="str">
        <f t="shared" si="2"/>
        <v/>
      </c>
      <c r="R26" s="206" t="s">
        <v>344</v>
      </c>
      <c r="S26" s="207"/>
      <c r="T26" s="67" t="str">
        <f t="shared" si="3"/>
        <v/>
      </c>
      <c r="U26" s="241" t="s">
        <v>1</v>
      </c>
      <c r="V26" s="241"/>
      <c r="W26" s="67" t="str">
        <f t="shared" si="4"/>
        <v/>
      </c>
      <c r="X26" s="297" t="s">
        <v>367</v>
      </c>
      <c r="Y26" s="298"/>
      <c r="Z26" s="67" t="str">
        <f t="shared" si="5"/>
        <v/>
      </c>
      <c r="AA26" s="160" t="s">
        <v>110</v>
      </c>
      <c r="AB26" s="242"/>
      <c r="AC26" s="134"/>
      <c r="AD26" s="100" t="str">
        <f>A26</f>
        <v>H3</v>
      </c>
      <c r="AE26" s="58" t="str">
        <f>I26</f>
        <v>拌麵特餐</v>
      </c>
      <c r="AF26" s="58" t="str">
        <f>I27&amp;" "&amp;I28&amp;" "&amp;I29&amp;" "&amp;I30&amp;" "&amp;I31&amp;" "&amp;I32</f>
        <v xml:space="preserve">麵條     </v>
      </c>
      <c r="AG26" s="58" t="str">
        <f>L26</f>
        <v>冬瓜絞肉</v>
      </c>
      <c r="AH26" s="58" t="str">
        <f>L27&amp;" "&amp;L28&amp;" "&amp;L29&amp;" "&amp;L30&amp;" "&amp;L31&amp;" "&amp;L32</f>
        <v xml:space="preserve">豬後腿肉 冬瓜 甜麵醬   </v>
      </c>
      <c r="AI26" s="58" t="str">
        <f>O26</f>
        <v>拌麵配料</v>
      </c>
      <c r="AJ26" s="58" t="str">
        <f>O27&amp;" "&amp;O28&amp;" "&amp;O29&amp;" "&amp;O30&amp;" "&amp;O31&amp;" "&amp;O32</f>
        <v xml:space="preserve">甘藍 洋蔥 胡蘿蔔 木耳絲 大蒜 </v>
      </c>
      <c r="AK26" s="58" t="str">
        <f>R26</f>
        <v>豆皮豆芽</v>
      </c>
      <c r="AL26" s="58" t="str">
        <f>R27&amp;" "&amp;R28&amp;" "&amp;R29&amp;" "&amp;R30&amp;" "&amp;R31&amp;" "&amp;R32</f>
        <v xml:space="preserve">豆皮 綠豆芽 韮菜 大蒜  </v>
      </c>
      <c r="AM26" s="58" t="str">
        <f>U26</f>
        <v>時蔬</v>
      </c>
      <c r="AN26" s="58" t="str">
        <f>U27&amp;" "&amp;U28&amp;" "&amp;U29&amp;" "&amp;U30&amp;" "&amp;U31&amp;" "&amp;U32</f>
        <v xml:space="preserve">時蔬 大蒜    </v>
      </c>
      <c r="AO26" s="58" t="str">
        <f>X26</f>
        <v>時蔬豆腐湯</v>
      </c>
      <c r="AP26" s="58" t="str">
        <f>X27&amp;" "&amp;X28&amp;" "&amp;X29&amp;" "&amp;X30&amp;" "&amp;X31&amp;" "&amp;X32</f>
        <v xml:space="preserve">時蔬 豆腐 薑 大骨  </v>
      </c>
      <c r="AQ26" s="84" t="str">
        <f>AA26</f>
        <v>點心</v>
      </c>
      <c r="AR26" s="84">
        <f>AB26</f>
        <v>0</v>
      </c>
      <c r="AS26" s="88">
        <f t="shared" ref="AS26" si="13">B26</f>
        <v>5</v>
      </c>
      <c r="AT26" s="88">
        <f t="shared" ref="AT26" si="14">G26</f>
        <v>2.5</v>
      </c>
      <c r="AU26" s="88">
        <f t="shared" ref="AU26" si="15">D26</f>
        <v>2.2999999999999998</v>
      </c>
      <c r="AV26" s="88">
        <f t="shared" ref="AV26" si="16">C26</f>
        <v>2.4</v>
      </c>
      <c r="AW26" s="88">
        <f t="shared" ref="AW26" si="17">E26</f>
        <v>0</v>
      </c>
      <c r="AX26" s="88">
        <f t="shared" ref="AX26" si="18">F26</f>
        <v>0</v>
      </c>
      <c r="AY26" s="88">
        <f t="shared" ref="AY26" si="19">H26</f>
        <v>724.3</v>
      </c>
      <c r="BC26" s="156"/>
      <c r="BD26" s="156"/>
      <c r="BE26" s="156"/>
      <c r="BF26" s="156"/>
    </row>
    <row r="27" spans="1:58" ht="16.5">
      <c r="A27" s="210"/>
      <c r="B27" s="234"/>
      <c r="C27" s="235"/>
      <c r="D27" s="236"/>
      <c r="E27" s="235"/>
      <c r="F27" s="235"/>
      <c r="G27" s="237"/>
      <c r="H27" s="228"/>
      <c r="I27" s="243" t="s">
        <v>294</v>
      </c>
      <c r="J27" s="68">
        <v>15</v>
      </c>
      <c r="K27" s="155" t="str">
        <f t="shared" si="0"/>
        <v>公斤</v>
      </c>
      <c r="L27" s="204" t="s">
        <v>114</v>
      </c>
      <c r="M27" s="204">
        <v>6</v>
      </c>
      <c r="N27" s="155" t="str">
        <f t="shared" si="1"/>
        <v>公斤</v>
      </c>
      <c r="O27" s="68" t="s">
        <v>132</v>
      </c>
      <c r="P27" s="68">
        <v>2</v>
      </c>
      <c r="Q27" s="155" t="str">
        <f t="shared" si="2"/>
        <v>公斤</v>
      </c>
      <c r="R27" s="68" t="s">
        <v>345</v>
      </c>
      <c r="S27" s="68">
        <v>1</v>
      </c>
      <c r="T27" s="155" t="str">
        <f t="shared" si="3"/>
        <v>公斤</v>
      </c>
      <c r="U27" s="194" t="s">
        <v>1</v>
      </c>
      <c r="V27" s="194">
        <v>7</v>
      </c>
      <c r="W27" s="155" t="str">
        <f t="shared" si="4"/>
        <v>公斤</v>
      </c>
      <c r="X27" s="204" t="s">
        <v>1</v>
      </c>
      <c r="Y27" s="204">
        <v>1.5</v>
      </c>
      <c r="Z27" s="155" t="str">
        <f t="shared" si="5"/>
        <v>公斤</v>
      </c>
      <c r="AA27" s="161" t="s">
        <v>110</v>
      </c>
      <c r="AB27" s="244"/>
      <c r="AC27" s="135"/>
      <c r="AD27" s="96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59"/>
      <c r="AT27" s="59"/>
      <c r="AU27" s="59"/>
      <c r="AV27" s="59"/>
      <c r="AW27" s="59"/>
      <c r="AX27" s="59"/>
      <c r="AY27" s="59"/>
      <c r="BC27" s="156"/>
      <c r="BD27" s="156"/>
      <c r="BE27" s="156"/>
      <c r="BF27" s="156"/>
    </row>
    <row r="28" spans="1:58" ht="16.5">
      <c r="A28" s="210"/>
      <c r="B28" s="238"/>
      <c r="C28" s="235"/>
      <c r="D28" s="236"/>
      <c r="E28" s="235"/>
      <c r="F28" s="235"/>
      <c r="G28" s="237"/>
      <c r="H28" s="228"/>
      <c r="I28" s="243"/>
      <c r="J28" s="68"/>
      <c r="K28" s="155" t="str">
        <f t="shared" si="0"/>
        <v/>
      </c>
      <c r="L28" s="204" t="s">
        <v>154</v>
      </c>
      <c r="M28" s="204">
        <v>3</v>
      </c>
      <c r="N28" s="155" t="str">
        <f t="shared" si="1"/>
        <v>公斤</v>
      </c>
      <c r="O28" s="68" t="s">
        <v>136</v>
      </c>
      <c r="P28" s="68">
        <v>2</v>
      </c>
      <c r="Q28" s="155" t="str">
        <f t="shared" si="2"/>
        <v>公斤</v>
      </c>
      <c r="R28" s="68" t="s">
        <v>129</v>
      </c>
      <c r="S28" s="68">
        <v>5</v>
      </c>
      <c r="T28" s="155" t="str">
        <f t="shared" si="3"/>
        <v>公斤</v>
      </c>
      <c r="U28" s="194" t="s">
        <v>115</v>
      </c>
      <c r="V28" s="195">
        <v>0.05</v>
      </c>
      <c r="W28" s="155" t="str">
        <f t="shared" si="4"/>
        <v>公斤</v>
      </c>
      <c r="X28" s="204" t="s">
        <v>221</v>
      </c>
      <c r="Y28" s="204">
        <v>2.5</v>
      </c>
      <c r="Z28" s="155" t="str">
        <f t="shared" si="5"/>
        <v>公斤</v>
      </c>
      <c r="AA28" s="164"/>
      <c r="AB28" s="244"/>
      <c r="AC28" s="135"/>
      <c r="AD28" s="96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59"/>
      <c r="AT28" s="59"/>
      <c r="AU28" s="59"/>
      <c r="AV28" s="59"/>
      <c r="AW28" s="59"/>
      <c r="AX28" s="59"/>
      <c r="AY28" s="59"/>
      <c r="BC28" s="156"/>
      <c r="BD28" s="156"/>
      <c r="BE28" s="156"/>
      <c r="BF28" s="156"/>
    </row>
    <row r="29" spans="1:58" ht="16.5">
      <c r="A29" s="210"/>
      <c r="B29" s="234"/>
      <c r="C29" s="235"/>
      <c r="D29" s="236"/>
      <c r="E29" s="235"/>
      <c r="F29" s="235"/>
      <c r="G29" s="237"/>
      <c r="H29" s="228"/>
      <c r="I29" s="243"/>
      <c r="J29" s="68"/>
      <c r="K29" s="155" t="str">
        <f t="shared" si="0"/>
        <v/>
      </c>
      <c r="L29" s="204" t="s">
        <v>214</v>
      </c>
      <c r="M29" s="204"/>
      <c r="N29" s="155" t="str">
        <f t="shared" si="1"/>
        <v/>
      </c>
      <c r="O29" s="68" t="s">
        <v>116</v>
      </c>
      <c r="P29" s="68">
        <v>1</v>
      </c>
      <c r="Q29" s="155" t="str">
        <f t="shared" si="2"/>
        <v>公斤</v>
      </c>
      <c r="R29" s="68" t="s">
        <v>185</v>
      </c>
      <c r="S29" s="68">
        <v>0.5</v>
      </c>
      <c r="T29" s="155" t="str">
        <f t="shared" si="3"/>
        <v>公斤</v>
      </c>
      <c r="U29" s="193"/>
      <c r="V29" s="193"/>
      <c r="W29" s="155" t="str">
        <f t="shared" si="4"/>
        <v/>
      </c>
      <c r="X29" s="204" t="s">
        <v>119</v>
      </c>
      <c r="Y29" s="204">
        <v>0.1</v>
      </c>
      <c r="Z29" s="155" t="str">
        <f t="shared" si="5"/>
        <v>公斤</v>
      </c>
      <c r="AA29" s="164"/>
      <c r="AB29" s="244"/>
      <c r="AC29" s="135"/>
      <c r="AD29" s="96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59"/>
      <c r="AT29" s="59"/>
      <c r="AU29" s="59"/>
      <c r="AV29" s="59"/>
      <c r="AW29" s="59"/>
      <c r="AX29" s="59"/>
      <c r="AY29" s="59"/>
    </row>
    <row r="30" spans="1:58" ht="16.5">
      <c r="A30" s="210"/>
      <c r="B30" s="234"/>
      <c r="C30" s="235"/>
      <c r="D30" s="236"/>
      <c r="E30" s="235"/>
      <c r="F30" s="235"/>
      <c r="G30" s="237"/>
      <c r="H30" s="228"/>
      <c r="I30" s="243"/>
      <c r="J30" s="68"/>
      <c r="K30" s="155" t="str">
        <f t="shared" si="0"/>
        <v/>
      </c>
      <c r="L30" s="204"/>
      <c r="M30" s="204"/>
      <c r="N30" s="155" t="str">
        <f t="shared" si="1"/>
        <v/>
      </c>
      <c r="O30" s="68" t="s">
        <v>160</v>
      </c>
      <c r="P30" s="68">
        <v>0.1</v>
      </c>
      <c r="Q30" s="155" t="str">
        <f t="shared" si="2"/>
        <v>公斤</v>
      </c>
      <c r="R30" s="68" t="s">
        <v>115</v>
      </c>
      <c r="S30" s="68">
        <v>0.05</v>
      </c>
      <c r="T30" s="155" t="str">
        <f t="shared" si="3"/>
        <v>公斤</v>
      </c>
      <c r="U30" s="193"/>
      <c r="V30" s="193"/>
      <c r="W30" s="155" t="str">
        <f t="shared" si="4"/>
        <v/>
      </c>
      <c r="X30" s="204" t="s">
        <v>125</v>
      </c>
      <c r="Y30" s="204">
        <v>1</v>
      </c>
      <c r="Z30" s="155" t="str">
        <f t="shared" si="5"/>
        <v>公斤</v>
      </c>
      <c r="AA30" s="164"/>
      <c r="AB30" s="244"/>
      <c r="AC30" s="135"/>
      <c r="AD30" s="96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59"/>
      <c r="AT30" s="59"/>
      <c r="AU30" s="59"/>
      <c r="AV30" s="59"/>
      <c r="AW30" s="59"/>
      <c r="AX30" s="59"/>
      <c r="AY30" s="59"/>
    </row>
    <row r="31" spans="1:58" ht="16.5">
      <c r="A31" s="210"/>
      <c r="B31" s="234"/>
      <c r="C31" s="235"/>
      <c r="D31" s="236"/>
      <c r="E31" s="235"/>
      <c r="F31" s="235"/>
      <c r="G31" s="237"/>
      <c r="H31" s="228"/>
      <c r="I31" s="243"/>
      <c r="J31" s="68"/>
      <c r="K31" s="155" t="str">
        <f t="shared" si="0"/>
        <v/>
      </c>
      <c r="L31" s="204"/>
      <c r="M31" s="204"/>
      <c r="N31" s="155" t="str">
        <f t="shared" si="1"/>
        <v/>
      </c>
      <c r="O31" s="208" t="s">
        <v>115</v>
      </c>
      <c r="P31" s="208">
        <v>0.05</v>
      </c>
      <c r="Q31" s="155" t="str">
        <f t="shared" si="2"/>
        <v>公斤</v>
      </c>
      <c r="R31" s="68"/>
      <c r="S31" s="68"/>
      <c r="T31" s="155" t="str">
        <f t="shared" si="3"/>
        <v/>
      </c>
      <c r="U31" s="193"/>
      <c r="V31" s="193"/>
      <c r="W31" s="155" t="str">
        <f t="shared" si="4"/>
        <v/>
      </c>
      <c r="X31" s="204"/>
      <c r="Y31" s="204"/>
      <c r="Z31" s="155" t="str">
        <f t="shared" si="5"/>
        <v/>
      </c>
      <c r="AA31" s="164"/>
      <c r="AB31" s="244"/>
      <c r="AC31" s="135"/>
      <c r="AD31" s="96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59"/>
      <c r="AT31" s="59"/>
      <c r="AU31" s="59"/>
      <c r="AV31" s="59"/>
      <c r="AW31" s="59"/>
      <c r="AX31" s="59"/>
      <c r="AY31" s="59"/>
    </row>
    <row r="32" spans="1:58" ht="17.25" thickBot="1">
      <c r="A32" s="211"/>
      <c r="B32" s="239"/>
      <c r="C32" s="229"/>
      <c r="D32" s="230"/>
      <c r="E32" s="229"/>
      <c r="F32" s="229"/>
      <c r="G32" s="231"/>
      <c r="H32" s="232"/>
      <c r="I32" s="245"/>
      <c r="J32" s="69"/>
      <c r="K32" s="246" t="str">
        <f t="shared" si="0"/>
        <v/>
      </c>
      <c r="L32" s="205"/>
      <c r="M32" s="205"/>
      <c r="N32" s="246" t="str">
        <f t="shared" si="1"/>
        <v/>
      </c>
      <c r="O32" s="69"/>
      <c r="P32" s="69"/>
      <c r="Q32" s="246" t="str">
        <f t="shared" si="2"/>
        <v/>
      </c>
      <c r="R32" s="69"/>
      <c r="S32" s="69"/>
      <c r="T32" s="246" t="str">
        <f t="shared" si="3"/>
        <v/>
      </c>
      <c r="U32" s="247"/>
      <c r="V32" s="247"/>
      <c r="W32" s="246" t="str">
        <f t="shared" si="4"/>
        <v/>
      </c>
      <c r="X32" s="205"/>
      <c r="Y32" s="205"/>
      <c r="Z32" s="246" t="str">
        <f t="shared" si="5"/>
        <v/>
      </c>
      <c r="AA32" s="165"/>
      <c r="AB32" s="248"/>
      <c r="AC32" s="136"/>
      <c r="AD32" s="97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59"/>
      <c r="AT32" s="59"/>
      <c r="AU32" s="59"/>
      <c r="AV32" s="59"/>
      <c r="AW32" s="59"/>
      <c r="AX32" s="59"/>
      <c r="AY32" s="59"/>
    </row>
    <row r="33" spans="1:51" ht="16.5">
      <c r="A33" s="209" t="s">
        <v>382</v>
      </c>
      <c r="B33" s="233">
        <v>5.4</v>
      </c>
      <c r="C33" s="224">
        <v>2.2000000000000002</v>
      </c>
      <c r="D33" s="225">
        <v>2</v>
      </c>
      <c r="E33" s="223">
        <v>0</v>
      </c>
      <c r="F33" s="223">
        <v>0</v>
      </c>
      <c r="G33" s="226">
        <v>2.5</v>
      </c>
      <c r="H33" s="227">
        <v>740.1</v>
      </c>
      <c r="I33" s="240" t="s">
        <v>138</v>
      </c>
      <c r="J33" s="203"/>
      <c r="K33" s="67" t="str">
        <f t="shared" si="0"/>
        <v/>
      </c>
      <c r="L33" s="297" t="s">
        <v>304</v>
      </c>
      <c r="M33" s="298"/>
      <c r="N33" s="67" t="str">
        <f t="shared" si="1"/>
        <v/>
      </c>
      <c r="O33" s="206" t="s">
        <v>326</v>
      </c>
      <c r="P33" s="207"/>
      <c r="Q33" s="67" t="str">
        <f t="shared" si="2"/>
        <v/>
      </c>
      <c r="R33" s="206" t="s">
        <v>251</v>
      </c>
      <c r="S33" s="207"/>
      <c r="T33" s="67" t="str">
        <f t="shared" si="3"/>
        <v/>
      </c>
      <c r="U33" s="241" t="s">
        <v>1</v>
      </c>
      <c r="V33" s="241"/>
      <c r="W33" s="67" t="str">
        <f t="shared" si="4"/>
        <v/>
      </c>
      <c r="X33" s="297" t="s">
        <v>190</v>
      </c>
      <c r="Y33" s="298"/>
      <c r="Z33" s="67" t="str">
        <f t="shared" si="5"/>
        <v/>
      </c>
      <c r="AA33" s="160" t="s">
        <v>110</v>
      </c>
      <c r="AB33" s="242"/>
      <c r="AC33" s="131"/>
      <c r="AD33" s="100" t="str">
        <f>A33</f>
        <v>H4</v>
      </c>
      <c r="AE33" s="58" t="str">
        <f>I33</f>
        <v>糙米飯</v>
      </c>
      <c r="AF33" s="58" t="str">
        <f>I34&amp;" "&amp;I35&amp;" "&amp;I36&amp;" "&amp;I37&amp;" "&amp;I38&amp;" "&amp;I39</f>
        <v xml:space="preserve">米 糙米    </v>
      </c>
      <c r="AG33" s="58" t="str">
        <f>L33</f>
        <v>普羅旺斯燉烏魚</v>
      </c>
      <c r="AH33" s="58" t="str">
        <f>L34&amp;" "&amp;L35&amp;" "&amp;L36&amp;" "&amp;L37&amp;" "&amp;L38&amp;" "&amp;L39</f>
        <v>魚丁 大番茄 洋蔥 大蒜 義大利香料 甜椒</v>
      </c>
      <c r="AI33" s="58" t="str">
        <f>O33</f>
        <v>紅仁炒蛋</v>
      </c>
      <c r="AJ33" s="58" t="str">
        <f>O34&amp;" "&amp;O35&amp;" "&amp;O36&amp;" "&amp;O37&amp;" "&amp;O38&amp;" "&amp;O39</f>
        <v xml:space="preserve">雞蛋 胡蘿蔔 大蒜   </v>
      </c>
      <c r="AK33" s="58" t="str">
        <f>R33</f>
        <v>炸物雙拼</v>
      </c>
      <c r="AL33" s="58" t="str">
        <f>R34&amp;" "&amp;R35&amp;" "&amp;R36&amp;" "&amp;R37&amp;" "&amp;R38&amp;" "&amp;R39</f>
        <v xml:space="preserve">杏鮑菇 天婦羅 胡椒粉   </v>
      </c>
      <c r="AM33" s="58" t="str">
        <f>U33</f>
        <v>時蔬</v>
      </c>
      <c r="AN33" s="58" t="str">
        <f>U34&amp;" "&amp;U35&amp;" "&amp;U36&amp;" "&amp;U37&amp;" "&amp;U38&amp;" "&amp;U39</f>
        <v xml:space="preserve">時蔬 大蒜    </v>
      </c>
      <c r="AO33" s="58" t="str">
        <f>X33</f>
        <v>仙草甜湯</v>
      </c>
      <c r="AP33" s="58" t="str">
        <f>X34&amp;" "&amp;X35&amp;" "&amp;X36&amp;" "&amp;X37&amp;" "&amp;X38&amp;" "&amp;X39</f>
        <v xml:space="preserve">仙草凍 紅砂糖    </v>
      </c>
      <c r="AQ33" s="84" t="str">
        <f>AA33</f>
        <v>點心</v>
      </c>
      <c r="AR33" s="84">
        <f>AB33</f>
        <v>0</v>
      </c>
      <c r="AS33" s="88">
        <f t="shared" ref="AS33" si="20">B33</f>
        <v>5.4</v>
      </c>
      <c r="AT33" s="88">
        <f t="shared" ref="AT33" si="21">G33</f>
        <v>2.5</v>
      </c>
      <c r="AU33" s="88">
        <f t="shared" ref="AU33" si="22">D33</f>
        <v>2</v>
      </c>
      <c r="AV33" s="88">
        <f t="shared" ref="AV33" si="23">C33</f>
        <v>2.2000000000000002</v>
      </c>
      <c r="AW33" s="88">
        <f t="shared" ref="AW33" si="24">E33</f>
        <v>0</v>
      </c>
      <c r="AX33" s="88">
        <f t="shared" ref="AX33" si="25">F33</f>
        <v>0</v>
      </c>
      <c r="AY33" s="88">
        <f t="shared" ref="AY33" si="26">H33</f>
        <v>740.1</v>
      </c>
    </row>
    <row r="34" spans="1:51" ht="16.5">
      <c r="A34" s="210"/>
      <c r="B34" s="234"/>
      <c r="C34" s="235"/>
      <c r="D34" s="236"/>
      <c r="E34" s="235"/>
      <c r="F34" s="235"/>
      <c r="G34" s="237"/>
      <c r="H34" s="228"/>
      <c r="I34" s="243" t="s">
        <v>113</v>
      </c>
      <c r="J34" s="68">
        <v>7</v>
      </c>
      <c r="K34" s="155" t="str">
        <f t="shared" si="0"/>
        <v>公斤</v>
      </c>
      <c r="L34" s="204" t="s">
        <v>211</v>
      </c>
      <c r="M34" s="204">
        <v>6.5</v>
      </c>
      <c r="N34" s="155" t="str">
        <f t="shared" si="1"/>
        <v>公斤</v>
      </c>
      <c r="O34" s="68" t="s">
        <v>117</v>
      </c>
      <c r="P34" s="68">
        <v>3.5</v>
      </c>
      <c r="Q34" s="155" t="str">
        <f t="shared" si="2"/>
        <v>公斤</v>
      </c>
      <c r="R34" s="68" t="s">
        <v>170</v>
      </c>
      <c r="S34" s="68">
        <v>3.5</v>
      </c>
      <c r="T34" s="155" t="str">
        <f t="shared" si="3"/>
        <v>公斤</v>
      </c>
      <c r="U34" s="194" t="s">
        <v>1</v>
      </c>
      <c r="V34" s="194">
        <v>7</v>
      </c>
      <c r="W34" s="155" t="str">
        <f t="shared" si="4"/>
        <v>公斤</v>
      </c>
      <c r="X34" s="204" t="s">
        <v>191</v>
      </c>
      <c r="Y34" s="204">
        <v>6</v>
      </c>
      <c r="Z34" s="155" t="str">
        <f t="shared" si="5"/>
        <v>公斤</v>
      </c>
      <c r="AA34" s="161" t="s">
        <v>110</v>
      </c>
      <c r="AB34" s="244"/>
      <c r="AC34" s="132"/>
      <c r="AD34" s="96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59"/>
      <c r="AT34" s="59"/>
      <c r="AU34" s="59"/>
      <c r="AV34" s="59"/>
      <c r="AW34" s="59"/>
      <c r="AX34" s="59"/>
      <c r="AY34" s="59"/>
    </row>
    <row r="35" spans="1:51" ht="16.5">
      <c r="A35" s="210"/>
      <c r="B35" s="238"/>
      <c r="C35" s="235"/>
      <c r="D35" s="236"/>
      <c r="E35" s="235"/>
      <c r="F35" s="235"/>
      <c r="G35" s="237"/>
      <c r="H35" s="228"/>
      <c r="I35" s="243" t="s">
        <v>139</v>
      </c>
      <c r="J35" s="68">
        <v>3</v>
      </c>
      <c r="K35" s="155" t="str">
        <f t="shared" si="0"/>
        <v>公斤</v>
      </c>
      <c r="L35" s="204" t="s">
        <v>305</v>
      </c>
      <c r="M35" s="204">
        <v>2.5</v>
      </c>
      <c r="N35" s="155" t="str">
        <f t="shared" si="1"/>
        <v>公斤</v>
      </c>
      <c r="O35" s="68" t="s">
        <v>116</v>
      </c>
      <c r="P35" s="68">
        <v>4</v>
      </c>
      <c r="Q35" s="155" t="str">
        <f t="shared" si="2"/>
        <v>公斤</v>
      </c>
      <c r="R35" s="68" t="s">
        <v>346</v>
      </c>
      <c r="S35" s="68">
        <v>2.5</v>
      </c>
      <c r="T35" s="155" t="str">
        <f t="shared" si="3"/>
        <v>公斤</v>
      </c>
      <c r="U35" s="194" t="s">
        <v>115</v>
      </c>
      <c r="V35" s="195">
        <v>0.05</v>
      </c>
      <c r="W35" s="155" t="str">
        <f t="shared" si="4"/>
        <v>公斤</v>
      </c>
      <c r="X35" s="204" t="s">
        <v>128</v>
      </c>
      <c r="Y35" s="204">
        <v>2</v>
      </c>
      <c r="Z35" s="155" t="str">
        <f t="shared" si="5"/>
        <v>公斤</v>
      </c>
      <c r="AA35" s="164"/>
      <c r="AB35" s="244"/>
      <c r="AC35" s="132"/>
      <c r="AD35" s="96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59"/>
      <c r="AT35" s="59"/>
      <c r="AU35" s="59"/>
      <c r="AV35" s="59"/>
      <c r="AW35" s="59"/>
      <c r="AX35" s="59"/>
      <c r="AY35" s="59"/>
    </row>
    <row r="36" spans="1:51" ht="16.5">
      <c r="A36" s="210"/>
      <c r="B36" s="234"/>
      <c r="C36" s="235"/>
      <c r="D36" s="236"/>
      <c r="E36" s="235"/>
      <c r="F36" s="235"/>
      <c r="G36" s="237"/>
      <c r="H36" s="228"/>
      <c r="I36" s="243"/>
      <c r="J36" s="68"/>
      <c r="K36" s="155" t="str">
        <f t="shared" si="0"/>
        <v/>
      </c>
      <c r="L36" s="204" t="s">
        <v>136</v>
      </c>
      <c r="M36" s="204">
        <v>1.5</v>
      </c>
      <c r="N36" s="155" t="str">
        <f t="shared" si="1"/>
        <v>公斤</v>
      </c>
      <c r="O36" s="68" t="s">
        <v>115</v>
      </c>
      <c r="P36" s="68">
        <v>0.05</v>
      </c>
      <c r="Q36" s="155" t="str">
        <f t="shared" si="2"/>
        <v>公斤</v>
      </c>
      <c r="R36" s="68" t="s">
        <v>347</v>
      </c>
      <c r="S36" s="68"/>
      <c r="T36" s="155" t="str">
        <f t="shared" si="3"/>
        <v/>
      </c>
      <c r="U36" s="193"/>
      <c r="V36" s="193"/>
      <c r="W36" s="155" t="str">
        <f t="shared" si="4"/>
        <v/>
      </c>
      <c r="X36" s="204"/>
      <c r="Y36" s="204"/>
      <c r="Z36" s="155" t="str">
        <f t="shared" si="5"/>
        <v/>
      </c>
      <c r="AA36" s="164"/>
      <c r="AB36" s="244"/>
      <c r="AC36" s="132"/>
      <c r="AD36" s="96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59"/>
      <c r="AT36" s="59"/>
      <c r="AU36" s="59"/>
      <c r="AV36" s="59"/>
      <c r="AW36" s="59"/>
      <c r="AX36" s="59"/>
      <c r="AY36" s="59"/>
    </row>
    <row r="37" spans="1:51" ht="16.5">
      <c r="A37" s="210"/>
      <c r="B37" s="234"/>
      <c r="C37" s="235"/>
      <c r="D37" s="236"/>
      <c r="E37" s="235"/>
      <c r="F37" s="235"/>
      <c r="G37" s="237"/>
      <c r="H37" s="228"/>
      <c r="I37" s="243"/>
      <c r="J37" s="68"/>
      <c r="K37" s="155" t="str">
        <f t="shared" si="0"/>
        <v/>
      </c>
      <c r="L37" s="204" t="s">
        <v>115</v>
      </c>
      <c r="M37" s="204">
        <v>0.05</v>
      </c>
      <c r="N37" s="155" t="str">
        <f t="shared" si="1"/>
        <v>公斤</v>
      </c>
      <c r="O37" s="68"/>
      <c r="P37" s="68"/>
      <c r="Q37" s="155" t="str">
        <f t="shared" si="2"/>
        <v/>
      </c>
      <c r="R37" s="68"/>
      <c r="S37" s="68"/>
      <c r="T37" s="155" t="str">
        <f t="shared" si="3"/>
        <v/>
      </c>
      <c r="U37" s="193"/>
      <c r="V37" s="193"/>
      <c r="W37" s="155" t="str">
        <f t="shared" si="4"/>
        <v/>
      </c>
      <c r="X37" s="204"/>
      <c r="Y37" s="204"/>
      <c r="Z37" s="155" t="str">
        <f t="shared" si="5"/>
        <v/>
      </c>
      <c r="AA37" s="164"/>
      <c r="AB37" s="244"/>
      <c r="AC37" s="132"/>
      <c r="AD37" s="96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59"/>
      <c r="AT37" s="59"/>
      <c r="AU37" s="59"/>
      <c r="AV37" s="59"/>
      <c r="AW37" s="59"/>
      <c r="AX37" s="59"/>
      <c r="AY37" s="59"/>
    </row>
    <row r="38" spans="1:51" ht="16.5">
      <c r="A38" s="210"/>
      <c r="B38" s="234"/>
      <c r="C38" s="235"/>
      <c r="D38" s="236"/>
      <c r="E38" s="235"/>
      <c r="F38" s="235"/>
      <c r="G38" s="237"/>
      <c r="H38" s="228"/>
      <c r="I38" s="243"/>
      <c r="J38" s="68"/>
      <c r="K38" s="155" t="str">
        <f t="shared" si="0"/>
        <v/>
      </c>
      <c r="L38" s="204" t="s">
        <v>306</v>
      </c>
      <c r="M38" s="204">
        <v>0.01</v>
      </c>
      <c r="N38" s="155" t="str">
        <f t="shared" si="1"/>
        <v>公斤</v>
      </c>
      <c r="O38" s="208"/>
      <c r="P38" s="208"/>
      <c r="Q38" s="155" t="str">
        <f t="shared" si="2"/>
        <v/>
      </c>
      <c r="R38" s="68"/>
      <c r="S38" s="68"/>
      <c r="T38" s="155" t="str">
        <f t="shared" si="3"/>
        <v/>
      </c>
      <c r="U38" s="193"/>
      <c r="V38" s="193"/>
      <c r="W38" s="155" t="str">
        <f t="shared" si="4"/>
        <v/>
      </c>
      <c r="X38" s="204"/>
      <c r="Y38" s="204"/>
      <c r="Z38" s="155" t="str">
        <f t="shared" si="5"/>
        <v/>
      </c>
      <c r="AA38" s="164"/>
      <c r="AB38" s="244"/>
      <c r="AC38" s="132"/>
      <c r="AD38" s="96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59"/>
      <c r="AT38" s="59"/>
      <c r="AU38" s="59"/>
      <c r="AV38" s="59"/>
      <c r="AW38" s="59"/>
      <c r="AX38" s="59"/>
      <c r="AY38" s="59"/>
    </row>
    <row r="39" spans="1:51" ht="17.25" thickBot="1">
      <c r="A39" s="211"/>
      <c r="B39" s="239"/>
      <c r="C39" s="229"/>
      <c r="D39" s="230"/>
      <c r="E39" s="229"/>
      <c r="F39" s="229"/>
      <c r="G39" s="231"/>
      <c r="H39" s="232"/>
      <c r="I39" s="245"/>
      <c r="J39" s="69"/>
      <c r="K39" s="246" t="str">
        <f t="shared" si="0"/>
        <v/>
      </c>
      <c r="L39" s="205" t="s">
        <v>307</v>
      </c>
      <c r="M39" s="205">
        <v>0.4</v>
      </c>
      <c r="N39" s="246" t="str">
        <f t="shared" si="1"/>
        <v>公斤</v>
      </c>
      <c r="O39" s="69"/>
      <c r="P39" s="69"/>
      <c r="Q39" s="246" t="str">
        <f t="shared" si="2"/>
        <v/>
      </c>
      <c r="R39" s="69"/>
      <c r="S39" s="69"/>
      <c r="T39" s="246" t="str">
        <f t="shared" si="3"/>
        <v/>
      </c>
      <c r="U39" s="247"/>
      <c r="V39" s="247"/>
      <c r="W39" s="246" t="str">
        <f t="shared" si="4"/>
        <v/>
      </c>
      <c r="X39" s="205"/>
      <c r="Y39" s="205"/>
      <c r="Z39" s="246" t="str">
        <f t="shared" si="5"/>
        <v/>
      </c>
      <c r="AA39" s="165"/>
      <c r="AB39" s="248"/>
      <c r="AC39" s="132"/>
      <c r="AD39" s="97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59"/>
      <c r="AT39" s="59"/>
      <c r="AU39" s="59"/>
      <c r="AV39" s="59"/>
      <c r="AW39" s="59"/>
      <c r="AX39" s="59"/>
      <c r="AY39" s="59"/>
    </row>
    <row r="40" spans="1:51" ht="16.5">
      <c r="A40" s="209" t="s">
        <v>383</v>
      </c>
      <c r="B40" s="233">
        <v>5.8</v>
      </c>
      <c r="C40" s="224">
        <v>2.7</v>
      </c>
      <c r="D40" s="225">
        <v>2</v>
      </c>
      <c r="E40" s="223">
        <v>0</v>
      </c>
      <c r="F40" s="223">
        <v>0</v>
      </c>
      <c r="G40" s="226">
        <v>3.4</v>
      </c>
      <c r="H40" s="227">
        <v>871</v>
      </c>
      <c r="I40" s="240" t="s">
        <v>178</v>
      </c>
      <c r="J40" s="203"/>
      <c r="K40" s="67" t="str">
        <f t="shared" si="0"/>
        <v/>
      </c>
      <c r="L40" s="297" t="s">
        <v>308</v>
      </c>
      <c r="M40" s="298"/>
      <c r="N40" s="67" t="str">
        <f t="shared" si="1"/>
        <v/>
      </c>
      <c r="O40" s="206" t="s">
        <v>222</v>
      </c>
      <c r="P40" s="207"/>
      <c r="Q40" s="67" t="str">
        <f t="shared" si="2"/>
        <v/>
      </c>
      <c r="R40" s="206" t="s">
        <v>348</v>
      </c>
      <c r="S40" s="207"/>
      <c r="T40" s="67" t="str">
        <f t="shared" si="3"/>
        <v/>
      </c>
      <c r="U40" s="241" t="s">
        <v>1</v>
      </c>
      <c r="V40" s="241"/>
      <c r="W40" s="67" t="str">
        <f t="shared" si="4"/>
        <v/>
      </c>
      <c r="X40" s="297" t="s">
        <v>368</v>
      </c>
      <c r="Y40" s="298"/>
      <c r="Z40" s="67" t="str">
        <f t="shared" si="5"/>
        <v/>
      </c>
      <c r="AA40" s="160" t="s">
        <v>110</v>
      </c>
      <c r="AB40" s="242" t="s">
        <v>147</v>
      </c>
      <c r="AC40" s="119"/>
      <c r="AD40" s="100" t="str">
        <f>A40</f>
        <v>H5</v>
      </c>
      <c r="AE40" s="58" t="str">
        <f>I40</f>
        <v>紫米飯</v>
      </c>
      <c r="AF40" s="58" t="str">
        <f>I41&amp;" "&amp;I42&amp;" "&amp;I43&amp;" "&amp;I44&amp;" "&amp;I45&amp;" "&amp;I46</f>
        <v xml:space="preserve">米 黑糯米    </v>
      </c>
      <c r="AG40" s="58" t="str">
        <f>L40</f>
        <v>炸鹹酥雞</v>
      </c>
      <c r="AH40" s="58" t="str">
        <f>L41&amp;" "&amp;L42&amp;" "&amp;L43&amp;" "&amp;L44&amp;" "&amp;L45&amp;" "&amp;L46</f>
        <v xml:space="preserve">鹹酥雞 米血    </v>
      </c>
      <c r="AI40" s="58" t="str">
        <f>O40</f>
        <v>麻婆豆腐</v>
      </c>
      <c r="AJ40" s="58" t="str">
        <f>O41&amp;" "&amp;O42&amp;" "&amp;O43&amp;" "&amp;O44&amp;" "&amp;O45&amp;" "&amp;O46</f>
        <v xml:space="preserve">豆腐 大番茄 紅蘿蔔 大蒜 豬後腿肉 </v>
      </c>
      <c r="AK40" s="58" t="str">
        <f>R40</f>
        <v>蒜香季豆</v>
      </c>
      <c r="AL40" s="58" t="str">
        <f>R41&amp;" "&amp;R42&amp;" "&amp;R43&amp;" "&amp;R44&amp;" "&amp;R45&amp;" "&amp;R46</f>
        <v xml:space="preserve">冷凍菜豆(莢) 胡蘿蔔 大蒜 豬後腿肉  </v>
      </c>
      <c r="AM40" s="58" t="str">
        <f>U40</f>
        <v>時蔬</v>
      </c>
      <c r="AN40" s="58" t="str">
        <f>U41&amp;" "&amp;U42&amp;" "&amp;U43&amp;" "&amp;U44&amp;" "&amp;U45&amp;" "&amp;U46</f>
        <v xml:space="preserve">時蔬 大蒜    </v>
      </c>
      <c r="AO40" s="58" t="str">
        <f>X40</f>
        <v>牛蒡湯</v>
      </c>
      <c r="AP40" s="58" t="str">
        <f>X41&amp;" "&amp;X42&amp;" "&amp;X43&amp;" "&amp;X44&amp;" "&amp;X45&amp;" "&amp;X46</f>
        <v xml:space="preserve">牛蒡 枸杞 薑 大骨  </v>
      </c>
      <c r="AQ40" s="84" t="str">
        <f>AA40</f>
        <v>點心</v>
      </c>
      <c r="AR40" s="84" t="str">
        <f>AB40</f>
        <v>有機豆奶</v>
      </c>
      <c r="AS40" s="88">
        <f t="shared" ref="AS40" si="27">B40</f>
        <v>5.8</v>
      </c>
      <c r="AT40" s="88">
        <f t="shared" ref="AT40" si="28">G40</f>
        <v>3.4</v>
      </c>
      <c r="AU40" s="88">
        <f t="shared" ref="AU40" si="29">D40</f>
        <v>2</v>
      </c>
      <c r="AV40" s="88">
        <f t="shared" ref="AV40" si="30">C40</f>
        <v>2.7</v>
      </c>
      <c r="AW40" s="88">
        <f t="shared" ref="AW40" si="31">E40</f>
        <v>0</v>
      </c>
      <c r="AX40" s="88">
        <f t="shared" ref="AX40" si="32">F40</f>
        <v>0</v>
      </c>
      <c r="AY40" s="88">
        <f t="shared" ref="AY40" si="33">H40</f>
        <v>871</v>
      </c>
    </row>
    <row r="41" spans="1:51" ht="16.5">
      <c r="A41" s="210"/>
      <c r="B41" s="234"/>
      <c r="C41" s="235"/>
      <c r="D41" s="236"/>
      <c r="E41" s="235"/>
      <c r="F41" s="235"/>
      <c r="G41" s="237"/>
      <c r="H41" s="228"/>
      <c r="I41" s="243" t="s">
        <v>113</v>
      </c>
      <c r="J41" s="68">
        <v>10</v>
      </c>
      <c r="K41" s="155" t="str">
        <f t="shared" si="0"/>
        <v>公斤</v>
      </c>
      <c r="L41" s="204" t="s">
        <v>309</v>
      </c>
      <c r="M41" s="204">
        <v>7</v>
      </c>
      <c r="N41" s="155" t="str">
        <f t="shared" si="1"/>
        <v>公斤</v>
      </c>
      <c r="O41" s="68" t="s">
        <v>221</v>
      </c>
      <c r="P41" s="68">
        <v>4.5</v>
      </c>
      <c r="Q41" s="155" t="str">
        <f t="shared" si="2"/>
        <v>公斤</v>
      </c>
      <c r="R41" s="68" t="s">
        <v>143</v>
      </c>
      <c r="S41" s="68">
        <v>5</v>
      </c>
      <c r="T41" s="155" t="str">
        <f t="shared" si="3"/>
        <v>公斤</v>
      </c>
      <c r="U41" s="194" t="s">
        <v>1</v>
      </c>
      <c r="V41" s="194">
        <v>7</v>
      </c>
      <c r="W41" s="155" t="str">
        <f t="shared" si="4"/>
        <v>公斤</v>
      </c>
      <c r="X41" s="204" t="s">
        <v>369</v>
      </c>
      <c r="Y41" s="204">
        <v>4</v>
      </c>
      <c r="Z41" s="155" t="str">
        <f t="shared" si="5"/>
        <v>公斤</v>
      </c>
      <c r="AA41" s="161" t="s">
        <v>110</v>
      </c>
      <c r="AB41" s="244" t="s">
        <v>147</v>
      </c>
      <c r="AC41" s="117"/>
      <c r="AD41" s="96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59"/>
      <c r="AT41" s="59"/>
      <c r="AU41" s="59"/>
      <c r="AV41" s="59"/>
      <c r="AW41" s="59"/>
      <c r="AX41" s="59"/>
      <c r="AY41" s="59"/>
    </row>
    <row r="42" spans="1:51" ht="16.5">
      <c r="A42" s="210"/>
      <c r="B42" s="238"/>
      <c r="C42" s="235"/>
      <c r="D42" s="236"/>
      <c r="E42" s="235"/>
      <c r="F42" s="235"/>
      <c r="G42" s="237"/>
      <c r="H42" s="228"/>
      <c r="I42" s="243" t="s">
        <v>173</v>
      </c>
      <c r="J42" s="68">
        <v>0.4</v>
      </c>
      <c r="K42" s="155" t="str">
        <f t="shared" si="0"/>
        <v>公斤</v>
      </c>
      <c r="L42" s="204" t="s">
        <v>169</v>
      </c>
      <c r="M42" s="204">
        <v>2</v>
      </c>
      <c r="N42" s="155" t="str">
        <f t="shared" si="1"/>
        <v>公斤</v>
      </c>
      <c r="O42" s="68" t="s">
        <v>305</v>
      </c>
      <c r="P42" s="68">
        <v>2.5</v>
      </c>
      <c r="Q42" s="155" t="str">
        <f t="shared" si="2"/>
        <v>公斤</v>
      </c>
      <c r="R42" s="68" t="s">
        <v>116</v>
      </c>
      <c r="S42" s="68">
        <v>0.5</v>
      </c>
      <c r="T42" s="155" t="str">
        <f t="shared" si="3"/>
        <v>公斤</v>
      </c>
      <c r="U42" s="194" t="s">
        <v>115</v>
      </c>
      <c r="V42" s="195">
        <v>0.05</v>
      </c>
      <c r="W42" s="155" t="str">
        <f t="shared" si="4"/>
        <v>公斤</v>
      </c>
      <c r="X42" s="204" t="s">
        <v>151</v>
      </c>
      <c r="Y42" s="204">
        <v>0.05</v>
      </c>
      <c r="Z42" s="155" t="str">
        <f t="shared" si="5"/>
        <v>公斤</v>
      </c>
      <c r="AA42" s="164"/>
      <c r="AB42" s="244"/>
      <c r="AC42" s="117"/>
      <c r="AD42" s="96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59"/>
      <c r="AT42" s="59"/>
      <c r="AU42" s="59"/>
      <c r="AV42" s="59"/>
      <c r="AW42" s="59"/>
      <c r="AX42" s="59"/>
      <c r="AY42" s="59"/>
    </row>
    <row r="43" spans="1:51" ht="16.5">
      <c r="A43" s="210"/>
      <c r="B43" s="234"/>
      <c r="C43" s="235"/>
      <c r="D43" s="236"/>
      <c r="E43" s="235"/>
      <c r="F43" s="235"/>
      <c r="G43" s="237"/>
      <c r="H43" s="228"/>
      <c r="I43" s="243"/>
      <c r="J43" s="68"/>
      <c r="K43" s="155" t="str">
        <f t="shared" si="0"/>
        <v/>
      </c>
      <c r="L43" s="204"/>
      <c r="M43" s="204"/>
      <c r="N43" s="155" t="str">
        <f t="shared" si="1"/>
        <v/>
      </c>
      <c r="O43" s="68" t="s">
        <v>157</v>
      </c>
      <c r="P43" s="68">
        <v>1</v>
      </c>
      <c r="Q43" s="155" t="str">
        <f t="shared" si="2"/>
        <v>公斤</v>
      </c>
      <c r="R43" s="68" t="s">
        <v>115</v>
      </c>
      <c r="S43" s="68">
        <v>0.05</v>
      </c>
      <c r="T43" s="155" t="str">
        <f t="shared" si="3"/>
        <v>公斤</v>
      </c>
      <c r="U43" s="193"/>
      <c r="V43" s="193"/>
      <c r="W43" s="155" t="str">
        <f t="shared" si="4"/>
        <v/>
      </c>
      <c r="X43" s="204" t="s">
        <v>119</v>
      </c>
      <c r="Y43" s="204">
        <v>0.1</v>
      </c>
      <c r="Z43" s="155" t="str">
        <f t="shared" si="5"/>
        <v>公斤</v>
      </c>
      <c r="AA43" s="164"/>
      <c r="AB43" s="244"/>
      <c r="AC43" s="117"/>
      <c r="AD43" s="96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59"/>
      <c r="AT43" s="59"/>
      <c r="AU43" s="59"/>
      <c r="AV43" s="59"/>
      <c r="AW43" s="59"/>
      <c r="AX43" s="59"/>
      <c r="AY43" s="59"/>
    </row>
    <row r="44" spans="1:51" ht="16.5">
      <c r="A44" s="210"/>
      <c r="B44" s="234"/>
      <c r="C44" s="235"/>
      <c r="D44" s="236"/>
      <c r="E44" s="235"/>
      <c r="F44" s="235"/>
      <c r="G44" s="237"/>
      <c r="H44" s="228"/>
      <c r="I44" s="243"/>
      <c r="J44" s="68"/>
      <c r="K44" s="155" t="str">
        <f t="shared" si="0"/>
        <v/>
      </c>
      <c r="L44" s="204"/>
      <c r="M44" s="204"/>
      <c r="N44" s="155" t="str">
        <f t="shared" si="1"/>
        <v/>
      </c>
      <c r="O44" s="68" t="s">
        <v>115</v>
      </c>
      <c r="P44" s="68">
        <v>0.05</v>
      </c>
      <c r="Q44" s="155" t="str">
        <f t="shared" si="2"/>
        <v>公斤</v>
      </c>
      <c r="R44" s="68" t="s">
        <v>114</v>
      </c>
      <c r="S44" s="68">
        <v>1</v>
      </c>
      <c r="T44" s="155" t="str">
        <f t="shared" si="3"/>
        <v>公斤</v>
      </c>
      <c r="U44" s="193"/>
      <c r="V44" s="193"/>
      <c r="W44" s="155" t="str">
        <f t="shared" si="4"/>
        <v/>
      </c>
      <c r="X44" s="204" t="s">
        <v>125</v>
      </c>
      <c r="Y44" s="204">
        <v>1</v>
      </c>
      <c r="Z44" s="155" t="str">
        <f t="shared" si="5"/>
        <v>公斤</v>
      </c>
      <c r="AA44" s="164"/>
      <c r="AB44" s="244"/>
      <c r="AC44" s="117"/>
      <c r="AD44" s="96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59"/>
      <c r="AT44" s="59"/>
      <c r="AU44" s="59"/>
      <c r="AV44" s="59"/>
      <c r="AW44" s="59"/>
      <c r="AX44" s="59"/>
      <c r="AY44" s="59"/>
    </row>
    <row r="45" spans="1:51" ht="16.5">
      <c r="A45" s="210"/>
      <c r="B45" s="234"/>
      <c r="C45" s="235"/>
      <c r="D45" s="236"/>
      <c r="E45" s="235"/>
      <c r="F45" s="235"/>
      <c r="G45" s="237"/>
      <c r="H45" s="228"/>
      <c r="I45" s="243"/>
      <c r="J45" s="68"/>
      <c r="K45" s="155" t="str">
        <f t="shared" si="0"/>
        <v/>
      </c>
      <c r="L45" s="204"/>
      <c r="M45" s="204"/>
      <c r="N45" s="155" t="str">
        <f t="shared" si="1"/>
        <v/>
      </c>
      <c r="O45" s="208" t="s">
        <v>114</v>
      </c>
      <c r="P45" s="208">
        <v>0.5</v>
      </c>
      <c r="Q45" s="155" t="str">
        <f t="shared" si="2"/>
        <v>公斤</v>
      </c>
      <c r="R45" s="68"/>
      <c r="S45" s="68"/>
      <c r="T45" s="155" t="str">
        <f t="shared" si="3"/>
        <v/>
      </c>
      <c r="U45" s="193"/>
      <c r="V45" s="193"/>
      <c r="W45" s="155" t="str">
        <f t="shared" si="4"/>
        <v/>
      </c>
      <c r="X45" s="204"/>
      <c r="Y45" s="204"/>
      <c r="Z45" s="155" t="str">
        <f t="shared" si="5"/>
        <v/>
      </c>
      <c r="AA45" s="164"/>
      <c r="AB45" s="244"/>
      <c r="AC45" s="117"/>
      <c r="AD45" s="96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59"/>
      <c r="AT45" s="59"/>
      <c r="AU45" s="59"/>
      <c r="AV45" s="59"/>
      <c r="AW45" s="59"/>
      <c r="AX45" s="59"/>
      <c r="AY45" s="59"/>
    </row>
    <row r="46" spans="1:51" ht="17.25" thickBot="1">
      <c r="A46" s="211"/>
      <c r="B46" s="239"/>
      <c r="C46" s="229"/>
      <c r="D46" s="230"/>
      <c r="E46" s="229"/>
      <c r="F46" s="229"/>
      <c r="G46" s="231"/>
      <c r="H46" s="232"/>
      <c r="I46" s="245"/>
      <c r="J46" s="69"/>
      <c r="K46" s="246" t="str">
        <f t="shared" si="0"/>
        <v/>
      </c>
      <c r="L46" s="205"/>
      <c r="M46" s="205"/>
      <c r="N46" s="246" t="str">
        <f t="shared" si="1"/>
        <v/>
      </c>
      <c r="O46" s="69"/>
      <c r="P46" s="69"/>
      <c r="Q46" s="246" t="str">
        <f t="shared" si="2"/>
        <v/>
      </c>
      <c r="R46" s="69"/>
      <c r="S46" s="69"/>
      <c r="T46" s="246" t="str">
        <f t="shared" si="3"/>
        <v/>
      </c>
      <c r="U46" s="247"/>
      <c r="V46" s="247"/>
      <c r="W46" s="246" t="str">
        <f t="shared" si="4"/>
        <v/>
      </c>
      <c r="X46" s="205"/>
      <c r="Y46" s="205"/>
      <c r="Z46" s="246" t="str">
        <f t="shared" si="5"/>
        <v/>
      </c>
      <c r="AA46" s="165"/>
      <c r="AB46" s="248"/>
      <c r="AC46" s="118"/>
      <c r="AD46" s="97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59"/>
      <c r="AT46" s="59"/>
      <c r="AU46" s="59"/>
      <c r="AV46" s="59"/>
      <c r="AW46" s="59"/>
      <c r="AX46" s="59"/>
      <c r="AY46" s="59"/>
    </row>
    <row r="47" spans="1:51" ht="16.5">
      <c r="A47" s="209" t="s">
        <v>384</v>
      </c>
      <c r="B47" s="233">
        <v>5</v>
      </c>
      <c r="C47" s="224">
        <v>2.8</v>
      </c>
      <c r="D47" s="225">
        <v>2.6</v>
      </c>
      <c r="E47" s="223">
        <v>0</v>
      </c>
      <c r="F47" s="223">
        <v>0</v>
      </c>
      <c r="G47" s="226">
        <v>3.1</v>
      </c>
      <c r="H47" s="227">
        <v>810.2</v>
      </c>
      <c r="I47" s="240" t="s">
        <v>133</v>
      </c>
      <c r="J47" s="203"/>
      <c r="K47" s="67" t="str">
        <f t="shared" si="0"/>
        <v/>
      </c>
      <c r="L47" s="297" t="s">
        <v>181</v>
      </c>
      <c r="M47" s="298"/>
      <c r="N47" s="67" t="str">
        <f t="shared" si="1"/>
        <v/>
      </c>
      <c r="O47" s="206" t="s">
        <v>158</v>
      </c>
      <c r="P47" s="207"/>
      <c r="Q47" s="67" t="str">
        <f t="shared" si="2"/>
        <v/>
      </c>
      <c r="R47" s="206" t="s">
        <v>349</v>
      </c>
      <c r="S47" s="207"/>
      <c r="T47" s="67" t="str">
        <f t="shared" si="3"/>
        <v/>
      </c>
      <c r="U47" s="241" t="s">
        <v>1</v>
      </c>
      <c r="V47" s="241"/>
      <c r="W47" s="67" t="str">
        <f t="shared" si="4"/>
        <v/>
      </c>
      <c r="X47" s="297" t="s">
        <v>232</v>
      </c>
      <c r="Y47" s="298"/>
      <c r="Z47" s="67" t="str">
        <f t="shared" si="5"/>
        <v/>
      </c>
      <c r="AA47" s="160" t="s">
        <v>110</v>
      </c>
      <c r="AB47" s="242"/>
      <c r="AC47" s="119" t="s">
        <v>127</v>
      </c>
      <c r="AD47" s="100" t="str">
        <f>A47</f>
        <v>I1</v>
      </c>
      <c r="AE47" s="58" t="str">
        <f>I47</f>
        <v>白米飯</v>
      </c>
      <c r="AF47" s="58" t="str">
        <f>I48&amp;" "&amp;I49&amp;" "&amp;I50&amp;" "&amp;I51&amp;" "&amp;I52&amp;" "&amp;I53</f>
        <v xml:space="preserve">米     </v>
      </c>
      <c r="AG47" s="58" t="str">
        <f>L47</f>
        <v>三杯雞</v>
      </c>
      <c r="AH47" s="58" t="str">
        <f>L48&amp;" "&amp;L49&amp;" "&amp;L50&amp;" "&amp;L51&amp;" "&amp;L52&amp;" "&amp;L53</f>
        <v xml:space="preserve">肉雞 洋蔥 胡蘿蔔 九層塔 大蒜 </v>
      </c>
      <c r="AI47" s="58" t="str">
        <f>O47</f>
        <v>堅果花椰</v>
      </c>
      <c r="AJ47" s="58" t="str">
        <f>O48&amp;" "&amp;O49&amp;" "&amp;O50&amp;" "&amp;O51&amp;" "&amp;O52&amp;" "&amp;O53</f>
        <v xml:space="preserve">冷凍花椰菜 胡蘿蔔 大蒜 腰果 豬後腿肉 </v>
      </c>
      <c r="AK47" s="58" t="str">
        <f>R47</f>
        <v>蛋香刈薯</v>
      </c>
      <c r="AL47" s="58" t="str">
        <f>R48&amp;" "&amp;R49&amp;" "&amp;R50&amp;" "&amp;R51&amp;" "&amp;R52&amp;" "&amp;R53</f>
        <v xml:space="preserve">雞蛋 刈薯 大蒜   </v>
      </c>
      <c r="AM47" s="58" t="str">
        <f>U47</f>
        <v>時蔬</v>
      </c>
      <c r="AN47" s="58" t="str">
        <f>U48&amp;" "&amp;U49&amp;" "&amp;U50&amp;" "&amp;U51&amp;" "&amp;U52&amp;" "&amp;U53</f>
        <v xml:space="preserve">時蔬 大蒜    </v>
      </c>
      <c r="AO47" s="58" t="str">
        <f>X47</f>
        <v>針菇蔬湯</v>
      </c>
      <c r="AP47" s="58" t="str">
        <f>X48&amp;" "&amp;X49&amp;" "&amp;X50&amp;" "&amp;X51&amp;" "&amp;X52&amp;" "&amp;X53</f>
        <v xml:space="preserve">金針菇 時蔬 薑 大骨  </v>
      </c>
      <c r="AQ47" s="84" t="str">
        <f>AA47</f>
        <v>點心</v>
      </c>
      <c r="AR47" s="84">
        <f>AB47</f>
        <v>0</v>
      </c>
      <c r="AS47" s="88">
        <f t="shared" ref="AS47" si="34">B47</f>
        <v>5</v>
      </c>
      <c r="AT47" s="88">
        <f t="shared" ref="AT47" si="35">G47</f>
        <v>3.1</v>
      </c>
      <c r="AU47" s="88">
        <f t="shared" ref="AU47" si="36">D47</f>
        <v>2.6</v>
      </c>
      <c r="AV47" s="88">
        <f t="shared" ref="AV47" si="37">C47</f>
        <v>2.8</v>
      </c>
      <c r="AW47" s="88">
        <f t="shared" ref="AW47" si="38">E47</f>
        <v>0</v>
      </c>
      <c r="AX47" s="88">
        <f t="shared" ref="AX47" si="39">F47</f>
        <v>0</v>
      </c>
      <c r="AY47" s="88">
        <f t="shared" ref="AY47" si="40">H47</f>
        <v>810.2</v>
      </c>
    </row>
    <row r="48" spans="1:51" ht="16.5">
      <c r="A48" s="210"/>
      <c r="B48" s="234"/>
      <c r="C48" s="235"/>
      <c r="D48" s="236"/>
      <c r="E48" s="235"/>
      <c r="F48" s="235"/>
      <c r="G48" s="237"/>
      <c r="H48" s="228"/>
      <c r="I48" s="243" t="s">
        <v>113</v>
      </c>
      <c r="J48" s="68">
        <v>10</v>
      </c>
      <c r="K48" s="155" t="str">
        <f t="shared" si="0"/>
        <v>公斤</v>
      </c>
      <c r="L48" s="204" t="s">
        <v>135</v>
      </c>
      <c r="M48" s="204">
        <v>9</v>
      </c>
      <c r="N48" s="155" t="str">
        <f t="shared" si="1"/>
        <v>公斤</v>
      </c>
      <c r="O48" s="68" t="s">
        <v>159</v>
      </c>
      <c r="P48" s="68">
        <v>6.5</v>
      </c>
      <c r="Q48" s="155" t="str">
        <f t="shared" si="2"/>
        <v>公斤</v>
      </c>
      <c r="R48" s="68" t="s">
        <v>117</v>
      </c>
      <c r="S48" s="68">
        <v>2</v>
      </c>
      <c r="T48" s="155" t="str">
        <f t="shared" si="3"/>
        <v>公斤</v>
      </c>
      <c r="U48" s="194" t="s">
        <v>1</v>
      </c>
      <c r="V48" s="194">
        <v>7</v>
      </c>
      <c r="W48" s="155" t="str">
        <f t="shared" si="4"/>
        <v>公斤</v>
      </c>
      <c r="X48" s="204" t="s">
        <v>162</v>
      </c>
      <c r="Y48" s="204">
        <v>1</v>
      </c>
      <c r="Z48" s="155" t="str">
        <f t="shared" si="5"/>
        <v>公斤</v>
      </c>
      <c r="AA48" s="161" t="s">
        <v>110</v>
      </c>
      <c r="AB48" s="244"/>
      <c r="AC48" s="117" t="s">
        <v>127</v>
      </c>
      <c r="AD48" s="96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59"/>
      <c r="AT48" s="59"/>
      <c r="AU48" s="59"/>
      <c r="AV48" s="59"/>
      <c r="AW48" s="59"/>
      <c r="AX48" s="59"/>
      <c r="AY48" s="59"/>
    </row>
    <row r="49" spans="1:51" ht="16.5">
      <c r="A49" s="210"/>
      <c r="B49" s="238"/>
      <c r="C49" s="235"/>
      <c r="D49" s="236"/>
      <c r="E49" s="235"/>
      <c r="F49" s="235"/>
      <c r="G49" s="237"/>
      <c r="H49" s="228"/>
      <c r="I49" s="243"/>
      <c r="J49" s="68"/>
      <c r="K49" s="155" t="str">
        <f t="shared" si="0"/>
        <v/>
      </c>
      <c r="L49" s="204" t="s">
        <v>136</v>
      </c>
      <c r="M49" s="204">
        <v>3</v>
      </c>
      <c r="N49" s="155" t="str">
        <f t="shared" si="1"/>
        <v>公斤</v>
      </c>
      <c r="O49" s="68" t="s">
        <v>116</v>
      </c>
      <c r="P49" s="68">
        <v>1</v>
      </c>
      <c r="Q49" s="155" t="str">
        <f t="shared" si="2"/>
        <v>公斤</v>
      </c>
      <c r="R49" s="68" t="s">
        <v>184</v>
      </c>
      <c r="S49" s="68">
        <v>4.5</v>
      </c>
      <c r="T49" s="155" t="str">
        <f t="shared" si="3"/>
        <v>公斤</v>
      </c>
      <c r="U49" s="194" t="s">
        <v>115</v>
      </c>
      <c r="V49" s="195">
        <v>0.05</v>
      </c>
      <c r="W49" s="155" t="str">
        <f t="shared" si="4"/>
        <v>公斤</v>
      </c>
      <c r="X49" s="204" t="s">
        <v>1</v>
      </c>
      <c r="Y49" s="204">
        <v>2</v>
      </c>
      <c r="Z49" s="155" t="str">
        <f t="shared" si="5"/>
        <v>公斤</v>
      </c>
      <c r="AA49" s="164"/>
      <c r="AB49" s="244"/>
      <c r="AC49" s="117"/>
      <c r="AD49" s="96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59"/>
      <c r="AT49" s="59"/>
      <c r="AU49" s="59"/>
      <c r="AV49" s="59"/>
      <c r="AW49" s="59"/>
      <c r="AX49" s="59"/>
      <c r="AY49" s="59"/>
    </row>
    <row r="50" spans="1:51" ht="16.5">
      <c r="A50" s="210"/>
      <c r="B50" s="234"/>
      <c r="C50" s="235"/>
      <c r="D50" s="236"/>
      <c r="E50" s="235"/>
      <c r="F50" s="235"/>
      <c r="G50" s="237"/>
      <c r="H50" s="228"/>
      <c r="I50" s="243"/>
      <c r="J50" s="68"/>
      <c r="K50" s="155" t="str">
        <f t="shared" si="0"/>
        <v/>
      </c>
      <c r="L50" s="204" t="s">
        <v>116</v>
      </c>
      <c r="M50" s="204">
        <v>0.5</v>
      </c>
      <c r="N50" s="155" t="str">
        <f t="shared" si="1"/>
        <v>公斤</v>
      </c>
      <c r="O50" s="68" t="s">
        <v>115</v>
      </c>
      <c r="P50" s="68">
        <v>0.05</v>
      </c>
      <c r="Q50" s="155" t="str">
        <f t="shared" si="2"/>
        <v>公斤</v>
      </c>
      <c r="R50" s="68" t="s">
        <v>115</v>
      </c>
      <c r="S50" s="68">
        <v>0.05</v>
      </c>
      <c r="T50" s="155" t="str">
        <f t="shared" si="3"/>
        <v>公斤</v>
      </c>
      <c r="U50" s="193"/>
      <c r="V50" s="193"/>
      <c r="W50" s="155" t="str">
        <f t="shared" si="4"/>
        <v/>
      </c>
      <c r="X50" s="204" t="s">
        <v>119</v>
      </c>
      <c r="Y50" s="204">
        <v>0.1</v>
      </c>
      <c r="Z50" s="155" t="str">
        <f t="shared" si="5"/>
        <v>公斤</v>
      </c>
      <c r="AA50" s="164"/>
      <c r="AB50" s="244"/>
      <c r="AC50" s="117"/>
      <c r="AD50" s="96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59"/>
      <c r="AT50" s="59"/>
      <c r="AU50" s="59"/>
      <c r="AV50" s="59"/>
      <c r="AW50" s="59"/>
      <c r="AX50" s="59"/>
      <c r="AY50" s="59"/>
    </row>
    <row r="51" spans="1:51" ht="16.5">
      <c r="A51" s="210"/>
      <c r="B51" s="234"/>
      <c r="C51" s="235"/>
      <c r="D51" s="236"/>
      <c r="E51" s="235"/>
      <c r="F51" s="235"/>
      <c r="G51" s="237"/>
      <c r="H51" s="228"/>
      <c r="I51" s="243"/>
      <c r="J51" s="68"/>
      <c r="K51" s="155" t="str">
        <f t="shared" si="0"/>
        <v/>
      </c>
      <c r="L51" s="204" t="s">
        <v>123</v>
      </c>
      <c r="M51" s="204">
        <v>0.1</v>
      </c>
      <c r="N51" s="155" t="str">
        <f t="shared" si="1"/>
        <v>公斤</v>
      </c>
      <c r="O51" s="68" t="s">
        <v>327</v>
      </c>
      <c r="P51" s="68">
        <v>0.2</v>
      </c>
      <c r="Q51" s="155" t="str">
        <f t="shared" si="2"/>
        <v>公斤</v>
      </c>
      <c r="R51" s="68"/>
      <c r="S51" s="68"/>
      <c r="T51" s="155" t="str">
        <f t="shared" si="3"/>
        <v/>
      </c>
      <c r="U51" s="193"/>
      <c r="V51" s="193"/>
      <c r="W51" s="155" t="str">
        <f t="shared" si="4"/>
        <v/>
      </c>
      <c r="X51" s="204" t="s">
        <v>125</v>
      </c>
      <c r="Y51" s="204">
        <v>1</v>
      </c>
      <c r="Z51" s="155" t="str">
        <f t="shared" si="5"/>
        <v>公斤</v>
      </c>
      <c r="AA51" s="164"/>
      <c r="AB51" s="244"/>
      <c r="AC51" s="117"/>
      <c r="AD51" s="96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59"/>
      <c r="AT51" s="59"/>
      <c r="AU51" s="59"/>
      <c r="AV51" s="59"/>
      <c r="AW51" s="59"/>
      <c r="AX51" s="59"/>
      <c r="AY51" s="59"/>
    </row>
    <row r="52" spans="1:51" ht="16.5">
      <c r="A52" s="210"/>
      <c r="B52" s="234"/>
      <c r="C52" s="235"/>
      <c r="D52" s="236"/>
      <c r="E52" s="235"/>
      <c r="F52" s="235"/>
      <c r="G52" s="237"/>
      <c r="H52" s="228"/>
      <c r="I52" s="243"/>
      <c r="J52" s="68"/>
      <c r="K52" s="155" t="str">
        <f t="shared" si="0"/>
        <v/>
      </c>
      <c r="L52" s="204" t="s">
        <v>115</v>
      </c>
      <c r="M52" s="204">
        <v>0.05</v>
      </c>
      <c r="N52" s="155" t="str">
        <f t="shared" si="1"/>
        <v>公斤</v>
      </c>
      <c r="O52" s="208" t="s">
        <v>114</v>
      </c>
      <c r="P52" s="208">
        <v>1.2</v>
      </c>
      <c r="Q52" s="155" t="str">
        <f t="shared" si="2"/>
        <v>公斤</v>
      </c>
      <c r="R52" s="68"/>
      <c r="S52" s="68"/>
      <c r="T52" s="155" t="str">
        <f t="shared" si="3"/>
        <v/>
      </c>
      <c r="U52" s="193"/>
      <c r="V52" s="193"/>
      <c r="W52" s="155" t="str">
        <f t="shared" si="4"/>
        <v/>
      </c>
      <c r="X52" s="204"/>
      <c r="Y52" s="204"/>
      <c r="Z52" s="155" t="str">
        <f t="shared" si="5"/>
        <v/>
      </c>
      <c r="AA52" s="164"/>
      <c r="AB52" s="244"/>
      <c r="AC52" s="117"/>
      <c r="AD52" s="96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59"/>
      <c r="AT52" s="59"/>
      <c r="AU52" s="59"/>
      <c r="AV52" s="59"/>
      <c r="AW52" s="59"/>
      <c r="AX52" s="59"/>
      <c r="AY52" s="59"/>
    </row>
    <row r="53" spans="1:51" ht="17.25" thickBot="1">
      <c r="A53" s="211"/>
      <c r="B53" s="239"/>
      <c r="C53" s="229"/>
      <c r="D53" s="230"/>
      <c r="E53" s="229"/>
      <c r="F53" s="229"/>
      <c r="G53" s="231"/>
      <c r="H53" s="232"/>
      <c r="I53" s="245"/>
      <c r="J53" s="69"/>
      <c r="K53" s="246" t="str">
        <f t="shared" si="0"/>
        <v/>
      </c>
      <c r="L53" s="205"/>
      <c r="M53" s="205"/>
      <c r="N53" s="246" t="str">
        <f t="shared" si="1"/>
        <v/>
      </c>
      <c r="O53" s="69"/>
      <c r="P53" s="69"/>
      <c r="Q53" s="246" t="str">
        <f t="shared" si="2"/>
        <v/>
      </c>
      <c r="R53" s="69"/>
      <c r="S53" s="69"/>
      <c r="T53" s="246" t="str">
        <f t="shared" si="3"/>
        <v/>
      </c>
      <c r="U53" s="247"/>
      <c r="V53" s="247"/>
      <c r="W53" s="246" t="str">
        <f t="shared" si="4"/>
        <v/>
      </c>
      <c r="X53" s="205"/>
      <c r="Y53" s="205"/>
      <c r="Z53" s="246" t="str">
        <f t="shared" si="5"/>
        <v/>
      </c>
      <c r="AA53" s="165"/>
      <c r="AB53" s="248"/>
      <c r="AC53" s="118"/>
      <c r="AD53" s="97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59"/>
      <c r="AT53" s="59"/>
      <c r="AU53" s="59"/>
      <c r="AV53" s="59"/>
      <c r="AW53" s="59"/>
      <c r="AX53" s="59"/>
      <c r="AY53" s="59"/>
    </row>
    <row r="54" spans="1:51" ht="16.5">
      <c r="A54" s="209" t="s">
        <v>385</v>
      </c>
      <c r="B54" s="233">
        <v>5</v>
      </c>
      <c r="C54" s="224">
        <v>2.5</v>
      </c>
      <c r="D54" s="225">
        <v>2</v>
      </c>
      <c r="E54" s="223">
        <v>0</v>
      </c>
      <c r="F54" s="223">
        <v>0</v>
      </c>
      <c r="G54" s="226">
        <v>3.1</v>
      </c>
      <c r="H54" s="227">
        <v>780.1</v>
      </c>
      <c r="I54" s="240" t="s">
        <v>138</v>
      </c>
      <c r="J54" s="203"/>
      <c r="K54" s="67" t="str">
        <f t="shared" si="0"/>
        <v/>
      </c>
      <c r="L54" s="297" t="s">
        <v>182</v>
      </c>
      <c r="M54" s="298"/>
      <c r="N54" s="67" t="str">
        <f t="shared" si="1"/>
        <v/>
      </c>
      <c r="O54" s="206" t="s">
        <v>328</v>
      </c>
      <c r="P54" s="207"/>
      <c r="Q54" s="67" t="str">
        <f t="shared" si="2"/>
        <v/>
      </c>
      <c r="R54" s="206" t="s">
        <v>333</v>
      </c>
      <c r="S54" s="207"/>
      <c r="T54" s="67" t="str">
        <f t="shared" si="3"/>
        <v/>
      </c>
      <c r="U54" s="241" t="s">
        <v>1</v>
      </c>
      <c r="V54" s="241"/>
      <c r="W54" s="67" t="str">
        <f t="shared" si="4"/>
        <v/>
      </c>
      <c r="X54" s="297" t="s">
        <v>164</v>
      </c>
      <c r="Y54" s="298"/>
      <c r="Z54" s="67" t="str">
        <f t="shared" si="5"/>
        <v/>
      </c>
      <c r="AA54" s="160" t="s">
        <v>110</v>
      </c>
      <c r="AB54" s="242"/>
      <c r="AC54" s="131"/>
      <c r="AD54" s="100" t="str">
        <f>A54</f>
        <v>I2</v>
      </c>
      <c r="AE54" s="58" t="str">
        <f>I54</f>
        <v>糙米飯</v>
      </c>
      <c r="AF54" s="58" t="str">
        <f>I55&amp;" "&amp;I56&amp;" "&amp;I57&amp;" "&amp;I58&amp;" "&amp;I59&amp;" "&amp;I60</f>
        <v xml:space="preserve">米 糙米    </v>
      </c>
      <c r="AG54" s="58" t="str">
        <f>L54</f>
        <v>蘿蔔燒肉</v>
      </c>
      <c r="AH54" s="58" t="str">
        <f>L55&amp;" "&amp;L56&amp;" "&amp;L57&amp;" "&amp;L58&amp;" "&amp;L59&amp;" "&amp;L60</f>
        <v xml:space="preserve">豬後腿肉 白蘿蔔 胡蘿蔔 大蒜  </v>
      </c>
      <c r="AI54" s="58" t="str">
        <f>O54</f>
        <v>青椒干片</v>
      </c>
      <c r="AJ54" s="58" t="str">
        <f>O55&amp;" "&amp;O56&amp;" "&amp;O57&amp;" "&amp;O58&amp;" "&amp;O59&amp;" "&amp;O60</f>
        <v xml:space="preserve">豆干 甜椒(青皮) 大蒜   </v>
      </c>
      <c r="AK54" s="58" t="str">
        <f>R54</f>
        <v>肉絲豆芽</v>
      </c>
      <c r="AL54" s="58" t="str">
        <f>R55&amp;" "&amp;R56&amp;" "&amp;R57&amp;" "&amp;R58&amp;" "&amp;R59&amp;" "&amp;R60</f>
        <v xml:space="preserve">豬後腿肉 綠豆芽 大蒜   </v>
      </c>
      <c r="AM54" s="58" t="str">
        <f>U54</f>
        <v>時蔬</v>
      </c>
      <c r="AN54" s="58" t="str">
        <f>U55&amp;" "&amp;U56&amp;" "&amp;U57&amp;" "&amp;U58&amp;" "&amp;U59&amp;" "&amp;U60</f>
        <v xml:space="preserve">時蔬 大蒜    </v>
      </c>
      <c r="AO54" s="58" t="str">
        <f>X54</f>
        <v>紫菜蛋花湯</v>
      </c>
      <c r="AP54" s="58" t="str">
        <f>X55&amp;" "&amp;X56&amp;" "&amp;X57&amp;" "&amp;X58&amp;" "&amp;X59&amp;" "&amp;X60</f>
        <v xml:space="preserve">紫菜 雞蛋 薑 大骨  </v>
      </c>
      <c r="AQ54" s="84" t="str">
        <f>AA54</f>
        <v>點心</v>
      </c>
      <c r="AR54" s="84">
        <f>AB54</f>
        <v>0</v>
      </c>
      <c r="AS54" s="88">
        <f t="shared" ref="AS54" si="41">B54</f>
        <v>5</v>
      </c>
      <c r="AT54" s="88">
        <f t="shared" ref="AT54" si="42">G54</f>
        <v>3.1</v>
      </c>
      <c r="AU54" s="88">
        <f t="shared" ref="AU54" si="43">D54</f>
        <v>2</v>
      </c>
      <c r="AV54" s="88">
        <f t="shared" ref="AV54" si="44">C54</f>
        <v>2.5</v>
      </c>
      <c r="AW54" s="88">
        <f t="shared" ref="AW54" si="45">E54</f>
        <v>0</v>
      </c>
      <c r="AX54" s="88">
        <f t="shared" ref="AX54" si="46">F54</f>
        <v>0</v>
      </c>
      <c r="AY54" s="88">
        <f t="shared" ref="AY54" si="47">H54</f>
        <v>780.1</v>
      </c>
    </row>
    <row r="55" spans="1:51" ht="16.5">
      <c r="A55" s="210"/>
      <c r="B55" s="234"/>
      <c r="C55" s="235"/>
      <c r="D55" s="236"/>
      <c r="E55" s="235"/>
      <c r="F55" s="235"/>
      <c r="G55" s="237"/>
      <c r="H55" s="228"/>
      <c r="I55" s="243" t="s">
        <v>113</v>
      </c>
      <c r="J55" s="68">
        <v>7</v>
      </c>
      <c r="K55" s="155" t="str">
        <f t="shared" si="0"/>
        <v>公斤</v>
      </c>
      <c r="L55" s="204" t="s">
        <v>114</v>
      </c>
      <c r="M55" s="204">
        <v>6.5</v>
      </c>
      <c r="N55" s="155" t="str">
        <f t="shared" si="1"/>
        <v>公斤</v>
      </c>
      <c r="O55" s="68" t="s">
        <v>146</v>
      </c>
      <c r="P55" s="68">
        <v>3.5</v>
      </c>
      <c r="Q55" s="155" t="str">
        <f t="shared" si="2"/>
        <v>公斤</v>
      </c>
      <c r="R55" s="68" t="s">
        <v>114</v>
      </c>
      <c r="S55" s="68">
        <v>0.5</v>
      </c>
      <c r="T55" s="155" t="str">
        <f t="shared" si="3"/>
        <v>公斤</v>
      </c>
      <c r="U55" s="194" t="s">
        <v>1</v>
      </c>
      <c r="V55" s="194">
        <v>7</v>
      </c>
      <c r="W55" s="155" t="str">
        <f t="shared" si="4"/>
        <v>公斤</v>
      </c>
      <c r="X55" s="204" t="s">
        <v>370</v>
      </c>
      <c r="Y55" s="204">
        <v>0.5</v>
      </c>
      <c r="Z55" s="155" t="str">
        <f t="shared" si="5"/>
        <v>公斤</v>
      </c>
      <c r="AA55" s="161" t="s">
        <v>110</v>
      </c>
      <c r="AB55" s="244"/>
      <c r="AC55" s="132"/>
      <c r="AD55" s="96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59"/>
      <c r="AT55" s="59"/>
      <c r="AU55" s="59"/>
      <c r="AV55" s="59"/>
      <c r="AW55" s="59"/>
      <c r="AX55" s="59"/>
      <c r="AY55" s="59"/>
    </row>
    <row r="56" spans="1:51" ht="16.5">
      <c r="A56" s="210"/>
      <c r="B56" s="238"/>
      <c r="C56" s="235"/>
      <c r="D56" s="236"/>
      <c r="E56" s="235"/>
      <c r="F56" s="235"/>
      <c r="G56" s="237"/>
      <c r="H56" s="228"/>
      <c r="I56" s="243" t="s">
        <v>139</v>
      </c>
      <c r="J56" s="68">
        <v>3</v>
      </c>
      <c r="K56" s="155" t="str">
        <f t="shared" si="0"/>
        <v>公斤</v>
      </c>
      <c r="L56" s="204" t="s">
        <v>121</v>
      </c>
      <c r="M56" s="204">
        <v>3.5</v>
      </c>
      <c r="N56" s="155" t="str">
        <f t="shared" si="1"/>
        <v>公斤</v>
      </c>
      <c r="O56" s="68" t="s">
        <v>329</v>
      </c>
      <c r="P56" s="68">
        <v>1.5</v>
      </c>
      <c r="Q56" s="155" t="str">
        <f t="shared" si="2"/>
        <v>公斤</v>
      </c>
      <c r="R56" s="68" t="s">
        <v>129</v>
      </c>
      <c r="S56" s="68">
        <v>5</v>
      </c>
      <c r="T56" s="155" t="str">
        <f t="shared" si="3"/>
        <v>公斤</v>
      </c>
      <c r="U56" s="194" t="s">
        <v>115</v>
      </c>
      <c r="V56" s="195">
        <v>0.05</v>
      </c>
      <c r="W56" s="155" t="str">
        <f t="shared" si="4"/>
        <v>公斤</v>
      </c>
      <c r="X56" s="204" t="s">
        <v>117</v>
      </c>
      <c r="Y56" s="204">
        <v>0.6</v>
      </c>
      <c r="Z56" s="155" t="str">
        <f t="shared" si="5"/>
        <v>公斤</v>
      </c>
      <c r="AA56" s="164"/>
      <c r="AB56" s="244"/>
      <c r="AC56" s="132"/>
      <c r="AD56" s="96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59"/>
      <c r="AT56" s="59"/>
      <c r="AU56" s="59"/>
      <c r="AV56" s="59"/>
      <c r="AW56" s="59"/>
      <c r="AX56" s="59"/>
      <c r="AY56" s="59"/>
    </row>
    <row r="57" spans="1:51" ht="16.5">
      <c r="A57" s="210"/>
      <c r="B57" s="234"/>
      <c r="C57" s="235"/>
      <c r="D57" s="236"/>
      <c r="E57" s="235"/>
      <c r="F57" s="235"/>
      <c r="G57" s="237"/>
      <c r="H57" s="228"/>
      <c r="I57" s="243"/>
      <c r="J57" s="68"/>
      <c r="K57" s="155" t="str">
        <f t="shared" si="0"/>
        <v/>
      </c>
      <c r="L57" s="204" t="s">
        <v>116</v>
      </c>
      <c r="M57" s="204">
        <v>0.5</v>
      </c>
      <c r="N57" s="155" t="str">
        <f t="shared" si="1"/>
        <v>公斤</v>
      </c>
      <c r="O57" s="68" t="s">
        <v>115</v>
      </c>
      <c r="P57" s="68">
        <v>0.05</v>
      </c>
      <c r="Q57" s="155" t="str">
        <f t="shared" si="2"/>
        <v>公斤</v>
      </c>
      <c r="R57" s="68" t="s">
        <v>115</v>
      </c>
      <c r="S57" s="68">
        <v>0.05</v>
      </c>
      <c r="T57" s="155" t="str">
        <f t="shared" si="3"/>
        <v>公斤</v>
      </c>
      <c r="U57" s="193"/>
      <c r="V57" s="193"/>
      <c r="W57" s="155" t="str">
        <f t="shared" si="4"/>
        <v/>
      </c>
      <c r="X57" s="204" t="s">
        <v>119</v>
      </c>
      <c r="Y57" s="204">
        <v>0.1</v>
      </c>
      <c r="Z57" s="155" t="str">
        <f t="shared" si="5"/>
        <v>公斤</v>
      </c>
      <c r="AA57" s="164"/>
      <c r="AB57" s="244"/>
      <c r="AC57" s="132"/>
      <c r="AD57" s="96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59"/>
      <c r="AT57" s="59"/>
      <c r="AU57" s="59"/>
      <c r="AV57" s="59"/>
      <c r="AW57" s="59"/>
      <c r="AX57" s="59"/>
      <c r="AY57" s="59"/>
    </row>
    <row r="58" spans="1:51" ht="16.5">
      <c r="A58" s="210"/>
      <c r="B58" s="234"/>
      <c r="C58" s="235"/>
      <c r="D58" s="236"/>
      <c r="E58" s="235"/>
      <c r="F58" s="235"/>
      <c r="G58" s="237"/>
      <c r="H58" s="228"/>
      <c r="I58" s="243"/>
      <c r="J58" s="68"/>
      <c r="K58" s="155" t="str">
        <f t="shared" si="0"/>
        <v/>
      </c>
      <c r="L58" s="204" t="s">
        <v>115</v>
      </c>
      <c r="M58" s="204">
        <v>0.05</v>
      </c>
      <c r="N58" s="155" t="str">
        <f t="shared" si="1"/>
        <v>公斤</v>
      </c>
      <c r="O58" s="68"/>
      <c r="P58" s="68"/>
      <c r="Q58" s="155" t="str">
        <f t="shared" si="2"/>
        <v/>
      </c>
      <c r="R58" s="68"/>
      <c r="S58" s="68"/>
      <c r="T58" s="155" t="str">
        <f t="shared" si="3"/>
        <v/>
      </c>
      <c r="U58" s="193"/>
      <c r="V58" s="193"/>
      <c r="W58" s="155" t="str">
        <f t="shared" si="4"/>
        <v/>
      </c>
      <c r="X58" s="204" t="s">
        <v>125</v>
      </c>
      <c r="Y58" s="204">
        <v>1</v>
      </c>
      <c r="Z58" s="155" t="str">
        <f t="shared" si="5"/>
        <v>公斤</v>
      </c>
      <c r="AA58" s="164"/>
      <c r="AB58" s="244"/>
      <c r="AC58" s="132"/>
      <c r="AD58" s="96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59"/>
      <c r="AT58" s="59"/>
      <c r="AU58" s="59"/>
      <c r="AV58" s="59"/>
      <c r="AW58" s="59"/>
      <c r="AX58" s="59"/>
      <c r="AY58" s="59"/>
    </row>
    <row r="59" spans="1:51" ht="16.5">
      <c r="A59" s="210"/>
      <c r="B59" s="234"/>
      <c r="C59" s="235"/>
      <c r="D59" s="236"/>
      <c r="E59" s="235"/>
      <c r="F59" s="235"/>
      <c r="G59" s="237"/>
      <c r="H59" s="228"/>
      <c r="I59" s="243"/>
      <c r="J59" s="68"/>
      <c r="K59" s="155" t="str">
        <f t="shared" si="0"/>
        <v/>
      </c>
      <c r="L59" s="204"/>
      <c r="M59" s="204"/>
      <c r="N59" s="155" t="str">
        <f t="shared" si="1"/>
        <v/>
      </c>
      <c r="O59" s="208"/>
      <c r="P59" s="208"/>
      <c r="Q59" s="155" t="str">
        <f t="shared" si="2"/>
        <v/>
      </c>
      <c r="R59" s="68"/>
      <c r="S59" s="68"/>
      <c r="T59" s="155" t="str">
        <f t="shared" si="3"/>
        <v/>
      </c>
      <c r="U59" s="193"/>
      <c r="V59" s="193"/>
      <c r="W59" s="155" t="str">
        <f t="shared" si="4"/>
        <v/>
      </c>
      <c r="X59" s="204"/>
      <c r="Y59" s="204"/>
      <c r="Z59" s="155" t="str">
        <f t="shared" si="5"/>
        <v/>
      </c>
      <c r="AA59" s="164"/>
      <c r="AB59" s="244"/>
      <c r="AC59" s="132"/>
      <c r="AD59" s="96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59"/>
      <c r="AT59" s="59"/>
      <c r="AU59" s="59"/>
      <c r="AV59" s="59"/>
      <c r="AW59" s="59"/>
      <c r="AX59" s="59"/>
      <c r="AY59" s="59"/>
    </row>
    <row r="60" spans="1:51" ht="17.25" thickBot="1">
      <c r="A60" s="211"/>
      <c r="B60" s="239"/>
      <c r="C60" s="229"/>
      <c r="D60" s="230"/>
      <c r="E60" s="229"/>
      <c r="F60" s="229"/>
      <c r="G60" s="231"/>
      <c r="H60" s="232"/>
      <c r="I60" s="245"/>
      <c r="J60" s="69"/>
      <c r="K60" s="246" t="str">
        <f t="shared" si="0"/>
        <v/>
      </c>
      <c r="L60" s="205"/>
      <c r="M60" s="205"/>
      <c r="N60" s="246" t="str">
        <f t="shared" si="1"/>
        <v/>
      </c>
      <c r="O60" s="69"/>
      <c r="P60" s="69"/>
      <c r="Q60" s="246" t="str">
        <f t="shared" si="2"/>
        <v/>
      </c>
      <c r="R60" s="69"/>
      <c r="S60" s="69"/>
      <c r="T60" s="246" t="str">
        <f t="shared" si="3"/>
        <v/>
      </c>
      <c r="U60" s="247"/>
      <c r="V60" s="247"/>
      <c r="W60" s="246" t="str">
        <f t="shared" si="4"/>
        <v/>
      </c>
      <c r="X60" s="205"/>
      <c r="Y60" s="205"/>
      <c r="Z60" s="246" t="str">
        <f t="shared" si="5"/>
        <v/>
      </c>
      <c r="AA60" s="165"/>
      <c r="AB60" s="248"/>
      <c r="AC60" s="133"/>
      <c r="AD60" s="97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59"/>
      <c r="AT60" s="59"/>
      <c r="AU60" s="59"/>
      <c r="AV60" s="59"/>
      <c r="AW60" s="59"/>
      <c r="AX60" s="59"/>
      <c r="AY60" s="59"/>
    </row>
    <row r="61" spans="1:51" ht="16.5">
      <c r="A61" s="209" t="s">
        <v>386</v>
      </c>
      <c r="B61" s="233">
        <v>5.5</v>
      </c>
      <c r="C61" s="224">
        <v>2.5</v>
      </c>
      <c r="D61" s="225">
        <v>2.1</v>
      </c>
      <c r="E61" s="223">
        <v>0</v>
      </c>
      <c r="F61" s="223">
        <v>0</v>
      </c>
      <c r="G61" s="226">
        <v>2.8</v>
      </c>
      <c r="H61" s="227">
        <v>789.4</v>
      </c>
      <c r="I61" s="240" t="s">
        <v>295</v>
      </c>
      <c r="J61" s="203"/>
      <c r="K61" s="67" t="str">
        <f t="shared" si="0"/>
        <v/>
      </c>
      <c r="L61" s="297" t="s">
        <v>310</v>
      </c>
      <c r="M61" s="298"/>
      <c r="N61" s="67" t="str">
        <f t="shared" si="1"/>
        <v/>
      </c>
      <c r="O61" s="206" t="s">
        <v>330</v>
      </c>
      <c r="P61" s="207"/>
      <c r="Q61" s="67" t="str">
        <f t="shared" si="2"/>
        <v/>
      </c>
      <c r="R61" s="206" t="s">
        <v>350</v>
      </c>
      <c r="S61" s="207"/>
      <c r="T61" s="67" t="str">
        <f t="shared" si="3"/>
        <v/>
      </c>
      <c r="U61" s="241" t="s">
        <v>1</v>
      </c>
      <c r="V61" s="241"/>
      <c r="W61" s="67" t="str">
        <f t="shared" si="4"/>
        <v/>
      </c>
      <c r="X61" s="297" t="s">
        <v>163</v>
      </c>
      <c r="Y61" s="298"/>
      <c r="Z61" s="67" t="str">
        <f t="shared" si="5"/>
        <v/>
      </c>
      <c r="AA61" s="160" t="s">
        <v>110</v>
      </c>
      <c r="AB61" s="242"/>
      <c r="AC61" s="119"/>
      <c r="AD61" s="100" t="str">
        <f>A61</f>
        <v>I3</v>
      </c>
      <c r="AE61" s="58" t="str">
        <f>I61</f>
        <v>油飯特餐</v>
      </c>
      <c r="AF61" s="58" t="str">
        <f>I62&amp;" "&amp;I63&amp;" "&amp;I64&amp;" "&amp;I65&amp;" "&amp;I66&amp;" "&amp;I67</f>
        <v xml:space="preserve">米 糯米 蕎麥   </v>
      </c>
      <c r="AG61" s="58" t="str">
        <f>L61</f>
        <v>風味雞翅</v>
      </c>
      <c r="AH61" s="58" t="str">
        <f>L62&amp;" "&amp;L63&amp;" "&amp;L64&amp;" "&amp;L67&amp;" "&amp;L65&amp;" "&amp;L66</f>
        <v xml:space="preserve">調理雞翅     </v>
      </c>
      <c r="AI61" s="58" t="str">
        <f>O61</f>
        <v>油飯配料</v>
      </c>
      <c r="AJ61" s="58" t="str">
        <f>O62&amp;" "&amp;O63&amp;" "&amp;O64&amp;" "&amp;O65&amp;" "&amp;O66&amp;" "&amp;O67</f>
        <v xml:space="preserve">豬後腿肉 乾香菇 紅蔥頭 大蒜 脆筍 </v>
      </c>
      <c r="AK61" s="58" t="str">
        <f>R61</f>
        <v>麵筋甘藍</v>
      </c>
      <c r="AL61" s="58" t="str">
        <f>R62&amp;" "&amp;R63&amp;" "&amp;R64&amp;" "&amp;R65&amp;" "&amp;R66&amp;" "&amp;R67</f>
        <v xml:space="preserve">麵筋泡 甘藍 胡蘿蔔 大蒜  </v>
      </c>
      <c r="AM61" s="58" t="str">
        <f>U61</f>
        <v>時蔬</v>
      </c>
      <c r="AN61" s="58" t="str">
        <f>U62&amp;" "&amp;U63&amp;" "&amp;U64&amp;" "&amp;U65&amp;" "&amp;U66&amp;" "&amp;U67</f>
        <v xml:space="preserve">時蔬 大蒜    </v>
      </c>
      <c r="AO61" s="58" t="str">
        <f>X61</f>
        <v>時瓜湯</v>
      </c>
      <c r="AP61" s="58" t="str">
        <f>X62&amp;" "&amp;X63&amp;" "&amp;X64&amp;" "&amp;X65&amp;" "&amp;X66&amp;" "&amp;X67</f>
        <v xml:space="preserve">時瓜 薑 大骨   </v>
      </c>
      <c r="AQ61" s="84" t="str">
        <f>AA61</f>
        <v>點心</v>
      </c>
      <c r="AR61" s="84">
        <f>AB61</f>
        <v>0</v>
      </c>
      <c r="AS61" s="88">
        <f t="shared" ref="AS61" si="48">B61</f>
        <v>5.5</v>
      </c>
      <c r="AT61" s="88">
        <f t="shared" ref="AT61" si="49">G61</f>
        <v>2.8</v>
      </c>
      <c r="AU61" s="88">
        <f t="shared" ref="AU61" si="50">D61</f>
        <v>2.1</v>
      </c>
      <c r="AV61" s="88">
        <f t="shared" ref="AV61" si="51">C61</f>
        <v>2.5</v>
      </c>
      <c r="AW61" s="88">
        <f t="shared" ref="AW61" si="52">E61</f>
        <v>0</v>
      </c>
      <c r="AX61" s="88">
        <f t="shared" ref="AX61" si="53">F61</f>
        <v>0</v>
      </c>
      <c r="AY61" s="88">
        <f t="shared" ref="AY61" si="54">H61</f>
        <v>789.4</v>
      </c>
    </row>
    <row r="62" spans="1:51" ht="16.5">
      <c r="A62" s="210"/>
      <c r="B62" s="234"/>
      <c r="C62" s="235"/>
      <c r="D62" s="236"/>
      <c r="E62" s="235"/>
      <c r="F62" s="235"/>
      <c r="G62" s="237"/>
      <c r="H62" s="228"/>
      <c r="I62" s="243" t="s">
        <v>113</v>
      </c>
      <c r="J62" s="68">
        <v>8</v>
      </c>
      <c r="K62" s="155" t="str">
        <f t="shared" si="0"/>
        <v>公斤</v>
      </c>
      <c r="L62" s="204" t="s">
        <v>311</v>
      </c>
      <c r="M62" s="204">
        <v>9</v>
      </c>
      <c r="N62" s="155" t="str">
        <f t="shared" si="1"/>
        <v>公斤</v>
      </c>
      <c r="O62" s="68" t="s">
        <v>114</v>
      </c>
      <c r="P62" s="68">
        <v>1.8</v>
      </c>
      <c r="Q62" s="155" t="str">
        <f t="shared" si="2"/>
        <v>公斤</v>
      </c>
      <c r="R62" s="68" t="s">
        <v>324</v>
      </c>
      <c r="S62" s="68">
        <v>0.3</v>
      </c>
      <c r="T62" s="155" t="str">
        <f t="shared" si="3"/>
        <v>公斤</v>
      </c>
      <c r="U62" s="194" t="s">
        <v>1</v>
      </c>
      <c r="V62" s="194">
        <v>7</v>
      </c>
      <c r="W62" s="155" t="str">
        <f t="shared" si="4"/>
        <v>公斤</v>
      </c>
      <c r="X62" s="204" t="s">
        <v>161</v>
      </c>
      <c r="Y62" s="204">
        <v>5</v>
      </c>
      <c r="Z62" s="155" t="str">
        <f t="shared" si="5"/>
        <v>公斤</v>
      </c>
      <c r="AA62" s="161" t="s">
        <v>110</v>
      </c>
      <c r="AB62" s="244"/>
      <c r="AC62" s="117"/>
      <c r="AD62" s="96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59"/>
      <c r="AT62" s="59"/>
      <c r="AU62" s="59"/>
      <c r="AV62" s="59"/>
      <c r="AW62" s="59"/>
      <c r="AX62" s="59"/>
      <c r="AY62" s="59"/>
    </row>
    <row r="63" spans="1:51" ht="16.5">
      <c r="A63" s="210"/>
      <c r="B63" s="238"/>
      <c r="C63" s="235"/>
      <c r="D63" s="236"/>
      <c r="E63" s="235"/>
      <c r="F63" s="235"/>
      <c r="G63" s="237"/>
      <c r="H63" s="228"/>
      <c r="I63" s="243" t="s">
        <v>296</v>
      </c>
      <c r="J63" s="68">
        <v>2</v>
      </c>
      <c r="K63" s="155" t="str">
        <f t="shared" si="0"/>
        <v>公斤</v>
      </c>
      <c r="L63" s="204"/>
      <c r="M63" s="204"/>
      <c r="N63" s="155" t="str">
        <f t="shared" si="1"/>
        <v/>
      </c>
      <c r="O63" s="68" t="s">
        <v>155</v>
      </c>
      <c r="P63" s="68">
        <v>0.1</v>
      </c>
      <c r="Q63" s="155" t="str">
        <f t="shared" si="2"/>
        <v>公斤</v>
      </c>
      <c r="R63" s="68" t="s">
        <v>132</v>
      </c>
      <c r="S63" s="68">
        <v>6</v>
      </c>
      <c r="T63" s="155" t="str">
        <f t="shared" si="3"/>
        <v>公斤</v>
      </c>
      <c r="U63" s="194" t="s">
        <v>115</v>
      </c>
      <c r="V63" s="195">
        <v>0.05</v>
      </c>
      <c r="W63" s="155" t="str">
        <f t="shared" si="4"/>
        <v>公斤</v>
      </c>
      <c r="X63" s="204" t="s">
        <v>119</v>
      </c>
      <c r="Y63" s="204">
        <v>0.05</v>
      </c>
      <c r="Z63" s="155" t="str">
        <f t="shared" si="5"/>
        <v>公斤</v>
      </c>
      <c r="AA63" s="164"/>
      <c r="AB63" s="244"/>
      <c r="AC63" s="117"/>
      <c r="AD63" s="96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59"/>
      <c r="AT63" s="59"/>
      <c r="AU63" s="59"/>
      <c r="AV63" s="59"/>
      <c r="AW63" s="59"/>
      <c r="AX63" s="59"/>
      <c r="AY63" s="59"/>
    </row>
    <row r="64" spans="1:51" ht="16.5">
      <c r="A64" s="210"/>
      <c r="B64" s="234"/>
      <c r="C64" s="235"/>
      <c r="D64" s="236"/>
      <c r="E64" s="235"/>
      <c r="F64" s="235"/>
      <c r="G64" s="237"/>
      <c r="H64" s="228"/>
      <c r="I64" s="243" t="s">
        <v>297</v>
      </c>
      <c r="J64" s="68">
        <v>1</v>
      </c>
      <c r="K64" s="155" t="str">
        <f t="shared" si="0"/>
        <v>公斤</v>
      </c>
      <c r="L64" s="204"/>
      <c r="M64" s="204"/>
      <c r="N64" s="155" t="str">
        <f t="shared" si="1"/>
        <v/>
      </c>
      <c r="O64" s="68" t="s">
        <v>156</v>
      </c>
      <c r="P64" s="68">
        <v>0.01</v>
      </c>
      <c r="Q64" s="155" t="str">
        <f t="shared" si="2"/>
        <v>公斤</v>
      </c>
      <c r="R64" s="68" t="s">
        <v>116</v>
      </c>
      <c r="S64" s="68">
        <v>0.5</v>
      </c>
      <c r="T64" s="155" t="str">
        <f t="shared" si="3"/>
        <v>公斤</v>
      </c>
      <c r="U64" s="193"/>
      <c r="V64" s="193"/>
      <c r="W64" s="155" t="str">
        <f t="shared" si="4"/>
        <v/>
      </c>
      <c r="X64" s="204" t="s">
        <v>125</v>
      </c>
      <c r="Y64" s="204">
        <v>1</v>
      </c>
      <c r="Z64" s="155" t="str">
        <f t="shared" si="5"/>
        <v>公斤</v>
      </c>
      <c r="AA64" s="164"/>
      <c r="AB64" s="244"/>
      <c r="AC64" s="117"/>
      <c r="AD64" s="96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59"/>
      <c r="AT64" s="59"/>
      <c r="AU64" s="59"/>
      <c r="AV64" s="59"/>
      <c r="AW64" s="59"/>
      <c r="AX64" s="59"/>
      <c r="AY64" s="59"/>
    </row>
    <row r="65" spans="1:51" ht="16.5">
      <c r="A65" s="210"/>
      <c r="B65" s="234"/>
      <c r="C65" s="235"/>
      <c r="D65" s="236"/>
      <c r="E65" s="235"/>
      <c r="F65" s="235"/>
      <c r="G65" s="237"/>
      <c r="H65" s="228"/>
      <c r="I65" s="243"/>
      <c r="J65" s="68"/>
      <c r="K65" s="155" t="str">
        <f t="shared" si="0"/>
        <v/>
      </c>
      <c r="L65" s="204"/>
      <c r="M65" s="204"/>
      <c r="N65" s="155" t="str">
        <f t="shared" si="1"/>
        <v/>
      </c>
      <c r="O65" s="68" t="s">
        <v>115</v>
      </c>
      <c r="P65" s="68">
        <v>0.05</v>
      </c>
      <c r="Q65" s="155" t="str">
        <f t="shared" si="2"/>
        <v>公斤</v>
      </c>
      <c r="R65" s="68" t="s">
        <v>115</v>
      </c>
      <c r="S65" s="68">
        <v>0.05</v>
      </c>
      <c r="T65" s="155" t="str">
        <f t="shared" si="3"/>
        <v>公斤</v>
      </c>
      <c r="U65" s="193"/>
      <c r="V65" s="193"/>
      <c r="W65" s="155" t="str">
        <f t="shared" si="4"/>
        <v/>
      </c>
      <c r="X65" s="204"/>
      <c r="Y65" s="204"/>
      <c r="Z65" s="155" t="str">
        <f t="shared" si="5"/>
        <v/>
      </c>
      <c r="AA65" s="164"/>
      <c r="AB65" s="244"/>
      <c r="AC65" s="117"/>
      <c r="AD65" s="96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59"/>
      <c r="AT65" s="59"/>
      <c r="AU65" s="59"/>
      <c r="AV65" s="59"/>
      <c r="AW65" s="59"/>
      <c r="AX65" s="59"/>
      <c r="AY65" s="59"/>
    </row>
    <row r="66" spans="1:51" ht="16.5">
      <c r="A66" s="210"/>
      <c r="B66" s="234"/>
      <c r="C66" s="235"/>
      <c r="D66" s="236"/>
      <c r="E66" s="235"/>
      <c r="F66" s="235"/>
      <c r="G66" s="237"/>
      <c r="H66" s="228"/>
      <c r="I66" s="243"/>
      <c r="J66" s="68"/>
      <c r="K66" s="155" t="str">
        <f t="shared" si="0"/>
        <v/>
      </c>
      <c r="L66" s="204"/>
      <c r="M66" s="204"/>
      <c r="N66" s="155" t="str">
        <f t="shared" si="1"/>
        <v/>
      </c>
      <c r="O66" s="208" t="s">
        <v>144</v>
      </c>
      <c r="P66" s="208">
        <v>2.5</v>
      </c>
      <c r="Q66" s="155" t="str">
        <f t="shared" si="2"/>
        <v>公斤</v>
      </c>
      <c r="R66" s="68"/>
      <c r="S66" s="68"/>
      <c r="T66" s="155" t="str">
        <f t="shared" si="3"/>
        <v/>
      </c>
      <c r="U66" s="193"/>
      <c r="V66" s="193"/>
      <c r="W66" s="155" t="str">
        <f t="shared" si="4"/>
        <v/>
      </c>
      <c r="X66" s="204"/>
      <c r="Y66" s="204"/>
      <c r="Z66" s="155" t="str">
        <f t="shared" si="5"/>
        <v/>
      </c>
      <c r="AA66" s="164"/>
      <c r="AB66" s="244"/>
      <c r="AC66" s="117"/>
      <c r="AD66" s="96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59"/>
      <c r="AT66" s="59"/>
      <c r="AU66" s="59"/>
      <c r="AV66" s="59"/>
      <c r="AW66" s="59"/>
      <c r="AX66" s="59"/>
      <c r="AY66" s="59"/>
    </row>
    <row r="67" spans="1:51" ht="17.25" thickBot="1">
      <c r="A67" s="211"/>
      <c r="B67" s="239"/>
      <c r="C67" s="229"/>
      <c r="D67" s="230"/>
      <c r="E67" s="229"/>
      <c r="F67" s="229"/>
      <c r="G67" s="231"/>
      <c r="H67" s="232"/>
      <c r="I67" s="245"/>
      <c r="J67" s="69"/>
      <c r="K67" s="246" t="str">
        <f t="shared" si="0"/>
        <v/>
      </c>
      <c r="L67" s="205"/>
      <c r="M67" s="205"/>
      <c r="N67" s="246" t="str">
        <f t="shared" si="1"/>
        <v/>
      </c>
      <c r="O67" s="69"/>
      <c r="P67" s="69"/>
      <c r="Q67" s="246" t="str">
        <f t="shared" si="2"/>
        <v/>
      </c>
      <c r="R67" s="69"/>
      <c r="S67" s="69"/>
      <c r="T67" s="246" t="str">
        <f t="shared" si="3"/>
        <v/>
      </c>
      <c r="U67" s="247"/>
      <c r="V67" s="247"/>
      <c r="W67" s="246" t="str">
        <f t="shared" si="4"/>
        <v/>
      </c>
      <c r="X67" s="205"/>
      <c r="Y67" s="205"/>
      <c r="Z67" s="246" t="str">
        <f t="shared" si="5"/>
        <v/>
      </c>
      <c r="AA67" s="165"/>
      <c r="AB67" s="248"/>
      <c r="AC67" s="118"/>
      <c r="AD67" s="97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59"/>
      <c r="AT67" s="59"/>
      <c r="AU67" s="59"/>
      <c r="AV67" s="59"/>
      <c r="AW67" s="59"/>
      <c r="AX67" s="59"/>
      <c r="AY67" s="59"/>
    </row>
    <row r="68" spans="1:51" ht="16.5">
      <c r="A68" s="209" t="s">
        <v>387</v>
      </c>
      <c r="B68" s="233">
        <v>5.7</v>
      </c>
      <c r="C68" s="224">
        <v>2.7</v>
      </c>
      <c r="D68" s="225">
        <v>2.8</v>
      </c>
      <c r="E68" s="223">
        <v>0</v>
      </c>
      <c r="F68" s="223">
        <v>0</v>
      </c>
      <c r="G68" s="226">
        <v>2.6</v>
      </c>
      <c r="H68" s="227">
        <v>817.7</v>
      </c>
      <c r="I68" s="240" t="s">
        <v>138</v>
      </c>
      <c r="J68" s="203"/>
      <c r="K68" s="67" t="str">
        <f t="shared" si="0"/>
        <v/>
      </c>
      <c r="L68" s="297" t="s">
        <v>312</v>
      </c>
      <c r="M68" s="298"/>
      <c r="N68" s="67" t="str">
        <f t="shared" si="1"/>
        <v/>
      </c>
      <c r="O68" s="206" t="s">
        <v>219</v>
      </c>
      <c r="P68" s="207"/>
      <c r="Q68" s="67" t="str">
        <f t="shared" si="2"/>
        <v/>
      </c>
      <c r="R68" s="206" t="s">
        <v>227</v>
      </c>
      <c r="S68" s="207"/>
      <c r="T68" s="67" t="str">
        <f t="shared" si="3"/>
        <v/>
      </c>
      <c r="U68" s="241" t="s">
        <v>1</v>
      </c>
      <c r="V68" s="241"/>
      <c r="W68" s="67" t="str">
        <f t="shared" si="4"/>
        <v/>
      </c>
      <c r="X68" s="297" t="s">
        <v>240</v>
      </c>
      <c r="Y68" s="298"/>
      <c r="Z68" s="67" t="str">
        <f t="shared" si="5"/>
        <v/>
      </c>
      <c r="AA68" s="160" t="s">
        <v>110</v>
      </c>
      <c r="AB68" s="242"/>
      <c r="AC68" s="131"/>
      <c r="AD68" s="100" t="str">
        <f>A68</f>
        <v>I4</v>
      </c>
      <c r="AE68" s="58" t="str">
        <f>I68</f>
        <v>糙米飯</v>
      </c>
      <c r="AF68" s="58" t="str">
        <f>I69&amp;" "&amp;I70&amp;" "&amp;I71&amp;" "&amp;I72&amp;" "&amp;I73&amp;" "&amp;I74</f>
        <v xml:space="preserve">米 糙米    </v>
      </c>
      <c r="AG68" s="58" t="str">
        <f>L68</f>
        <v>紅燒蒼蠅頭</v>
      </c>
      <c r="AH68" s="58" t="str">
        <f>L69&amp;" "&amp;L70&amp;" "&amp;L71&amp;" "&amp;L72&amp;" "&amp;L73&amp;" "&amp;L74</f>
        <v xml:space="preserve">豬後腿肉 豆干 冷凍菜豆(莢) 豆豉  </v>
      </c>
      <c r="AI68" s="58" t="str">
        <f>O68</f>
        <v>螞蟻上樹</v>
      </c>
      <c r="AJ68" s="58" t="str">
        <f>O69&amp;" "&amp;O70&amp;" "&amp;O71&amp;" "&amp;O72&amp;" "&amp;O73&amp;" "&amp;O74</f>
        <v xml:space="preserve">豬後腿肉 冬粉 時蔬 胡蘿蔔 大蒜 </v>
      </c>
      <c r="AK68" s="58" t="str">
        <f>R68</f>
        <v>菇拌海帶</v>
      </c>
      <c r="AL68" s="58" t="str">
        <f>R69&amp;" "&amp;R70&amp;" "&amp;R71&amp;" "&amp;R72&amp;" "&amp;R73&amp;" "&amp;R74</f>
        <v xml:space="preserve">乾裙帶菜 金針菇 大蒜   </v>
      </c>
      <c r="AM68" s="58" t="str">
        <f>U68</f>
        <v>時蔬</v>
      </c>
      <c r="AN68" s="58" t="str">
        <f>U69&amp;" "&amp;U70&amp;" "&amp;U71&amp;" "&amp;U72&amp;" "&amp;U73&amp;" "&amp;U74</f>
        <v xml:space="preserve">時蔬 大蒜    </v>
      </c>
      <c r="AO68" s="58" t="str">
        <f>X68</f>
        <v>冬瓜銀耳湯</v>
      </c>
      <c r="AP68" s="58" t="str">
        <f>X69&amp;" "&amp;X70&amp;" "&amp;X71&amp;" "&amp;X72&amp;" "&amp;X73&amp;" "&amp;X74</f>
        <v xml:space="preserve">冬瓜糖磚 乾銀耳 紅砂糖   </v>
      </c>
      <c r="AQ68" s="84" t="str">
        <f>AA68</f>
        <v>點心</v>
      </c>
      <c r="AR68" s="84">
        <f>AB68</f>
        <v>0</v>
      </c>
      <c r="AS68" s="88">
        <f t="shared" ref="AS68" si="55">B68</f>
        <v>5.7</v>
      </c>
      <c r="AT68" s="88">
        <f t="shared" ref="AT68" si="56">G68</f>
        <v>2.6</v>
      </c>
      <c r="AU68" s="88">
        <f t="shared" ref="AU68" si="57">D68</f>
        <v>2.8</v>
      </c>
      <c r="AV68" s="88">
        <f t="shared" ref="AV68" si="58">C68</f>
        <v>2.7</v>
      </c>
      <c r="AW68" s="88">
        <f t="shared" ref="AW68" si="59">E68</f>
        <v>0</v>
      </c>
      <c r="AX68" s="88">
        <f t="shared" ref="AX68" si="60">F68</f>
        <v>0</v>
      </c>
      <c r="AY68" s="88">
        <f t="shared" ref="AY68" si="61">H68</f>
        <v>817.7</v>
      </c>
    </row>
    <row r="69" spans="1:51" ht="16.5">
      <c r="A69" s="210"/>
      <c r="B69" s="234"/>
      <c r="C69" s="235"/>
      <c r="D69" s="236"/>
      <c r="E69" s="235"/>
      <c r="F69" s="235"/>
      <c r="G69" s="237"/>
      <c r="H69" s="228"/>
      <c r="I69" s="243" t="s">
        <v>113</v>
      </c>
      <c r="J69" s="68">
        <v>7</v>
      </c>
      <c r="K69" s="155" t="str">
        <f t="shared" si="0"/>
        <v>公斤</v>
      </c>
      <c r="L69" s="204" t="s">
        <v>114</v>
      </c>
      <c r="M69" s="204">
        <v>6</v>
      </c>
      <c r="N69" s="155" t="str">
        <f t="shared" si="1"/>
        <v>公斤</v>
      </c>
      <c r="O69" s="68" t="s">
        <v>114</v>
      </c>
      <c r="P69" s="68">
        <v>1.5</v>
      </c>
      <c r="Q69" s="155" t="str">
        <f t="shared" si="2"/>
        <v>公斤</v>
      </c>
      <c r="R69" s="68" t="s">
        <v>228</v>
      </c>
      <c r="S69" s="68">
        <v>0.6</v>
      </c>
      <c r="T69" s="155" t="str">
        <f t="shared" si="3"/>
        <v>公斤</v>
      </c>
      <c r="U69" s="194" t="s">
        <v>1</v>
      </c>
      <c r="V69" s="194">
        <v>7</v>
      </c>
      <c r="W69" s="155" t="str">
        <f t="shared" si="4"/>
        <v>公斤</v>
      </c>
      <c r="X69" s="204" t="s">
        <v>241</v>
      </c>
      <c r="Y69" s="204">
        <v>1</v>
      </c>
      <c r="Z69" s="155" t="str">
        <f t="shared" si="5"/>
        <v>公斤</v>
      </c>
      <c r="AA69" s="161" t="s">
        <v>110</v>
      </c>
      <c r="AB69" s="244"/>
      <c r="AC69" s="132"/>
      <c r="AD69" s="96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59"/>
      <c r="AT69" s="59"/>
      <c r="AU69" s="59"/>
      <c r="AV69" s="59"/>
      <c r="AW69" s="59"/>
      <c r="AX69" s="59"/>
      <c r="AY69" s="59"/>
    </row>
    <row r="70" spans="1:51" ht="16.5">
      <c r="A70" s="210"/>
      <c r="B70" s="238"/>
      <c r="C70" s="235"/>
      <c r="D70" s="236"/>
      <c r="E70" s="235"/>
      <c r="F70" s="235"/>
      <c r="G70" s="237"/>
      <c r="H70" s="228"/>
      <c r="I70" s="243" t="s">
        <v>139</v>
      </c>
      <c r="J70" s="68">
        <v>3</v>
      </c>
      <c r="K70" s="155" t="str">
        <f t="shared" si="0"/>
        <v>公斤</v>
      </c>
      <c r="L70" s="204" t="s">
        <v>146</v>
      </c>
      <c r="M70" s="204">
        <v>2</v>
      </c>
      <c r="N70" s="155" t="str">
        <f t="shared" si="1"/>
        <v>公斤</v>
      </c>
      <c r="O70" s="68" t="s">
        <v>142</v>
      </c>
      <c r="P70" s="68">
        <v>1</v>
      </c>
      <c r="Q70" s="155" t="str">
        <f t="shared" si="2"/>
        <v>公斤</v>
      </c>
      <c r="R70" s="68" t="s">
        <v>162</v>
      </c>
      <c r="S70" s="68">
        <v>2</v>
      </c>
      <c r="T70" s="155" t="str">
        <f t="shared" si="3"/>
        <v>公斤</v>
      </c>
      <c r="U70" s="194" t="s">
        <v>115</v>
      </c>
      <c r="V70" s="195">
        <v>0.05</v>
      </c>
      <c r="W70" s="155" t="str">
        <f t="shared" si="4"/>
        <v>公斤</v>
      </c>
      <c r="X70" s="204" t="s">
        <v>242</v>
      </c>
      <c r="Y70" s="204">
        <v>1.3</v>
      </c>
      <c r="Z70" s="155" t="str">
        <f t="shared" si="5"/>
        <v>公斤</v>
      </c>
      <c r="AA70" s="164"/>
      <c r="AB70" s="244"/>
      <c r="AC70" s="132"/>
      <c r="AD70" s="96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59"/>
      <c r="AT70" s="59"/>
      <c r="AU70" s="59"/>
      <c r="AV70" s="59"/>
      <c r="AW70" s="59"/>
      <c r="AX70" s="59"/>
      <c r="AY70" s="59"/>
    </row>
    <row r="71" spans="1:51" ht="16.5">
      <c r="A71" s="210"/>
      <c r="B71" s="234"/>
      <c r="C71" s="235"/>
      <c r="D71" s="236"/>
      <c r="E71" s="235"/>
      <c r="F71" s="235"/>
      <c r="G71" s="237"/>
      <c r="H71" s="228"/>
      <c r="I71" s="243"/>
      <c r="J71" s="68"/>
      <c r="K71" s="155" t="str">
        <f t="shared" ref="K71:K134" si="62">IF(J71,"公斤","")</f>
        <v/>
      </c>
      <c r="L71" s="204" t="s">
        <v>143</v>
      </c>
      <c r="M71" s="204">
        <v>1.5</v>
      </c>
      <c r="N71" s="155" t="str">
        <f t="shared" ref="N71:N134" si="63">IF(M71,"公斤","")</f>
        <v>公斤</v>
      </c>
      <c r="O71" s="68" t="s">
        <v>1</v>
      </c>
      <c r="P71" s="68">
        <v>3.5</v>
      </c>
      <c r="Q71" s="155" t="str">
        <f t="shared" ref="Q71:Q134" si="64">IF(P71,"公斤","")</f>
        <v>公斤</v>
      </c>
      <c r="R71" s="68" t="s">
        <v>115</v>
      </c>
      <c r="S71" s="68">
        <v>0.05</v>
      </c>
      <c r="T71" s="155" t="str">
        <f t="shared" ref="T71:T134" si="65">IF(S71,"公斤","")</f>
        <v>公斤</v>
      </c>
      <c r="U71" s="193"/>
      <c r="V71" s="193"/>
      <c r="W71" s="155" t="str">
        <f t="shared" ref="W71:W134" si="66">IF(V71,"公斤","")</f>
        <v/>
      </c>
      <c r="X71" s="204" t="s">
        <v>128</v>
      </c>
      <c r="Y71" s="204">
        <v>1</v>
      </c>
      <c r="Z71" s="155" t="str">
        <f t="shared" ref="Z71:Z134" si="67">IF(Y71,"公斤","")</f>
        <v>公斤</v>
      </c>
      <c r="AA71" s="164"/>
      <c r="AB71" s="244"/>
      <c r="AC71" s="132"/>
      <c r="AD71" s="96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59"/>
      <c r="AT71" s="59"/>
      <c r="AU71" s="59"/>
      <c r="AV71" s="59"/>
      <c r="AW71" s="59"/>
      <c r="AX71" s="59"/>
      <c r="AY71" s="59"/>
    </row>
    <row r="72" spans="1:51" ht="16.5">
      <c r="A72" s="210"/>
      <c r="B72" s="234"/>
      <c r="C72" s="235"/>
      <c r="D72" s="236"/>
      <c r="E72" s="235"/>
      <c r="F72" s="235"/>
      <c r="G72" s="237"/>
      <c r="H72" s="228"/>
      <c r="I72" s="243"/>
      <c r="J72" s="68"/>
      <c r="K72" s="155" t="str">
        <f t="shared" si="62"/>
        <v/>
      </c>
      <c r="L72" s="204" t="s">
        <v>313</v>
      </c>
      <c r="M72" s="204">
        <v>0.1</v>
      </c>
      <c r="N72" s="155" t="str">
        <f t="shared" si="63"/>
        <v>公斤</v>
      </c>
      <c r="O72" s="68" t="s">
        <v>116</v>
      </c>
      <c r="P72" s="68">
        <v>2.5</v>
      </c>
      <c r="Q72" s="155" t="str">
        <f t="shared" ref="Q72" si="68">IF(P72,"公斤","")</f>
        <v>公斤</v>
      </c>
      <c r="R72" s="68"/>
      <c r="S72" s="68"/>
      <c r="T72" s="155" t="str">
        <f t="shared" si="65"/>
        <v/>
      </c>
      <c r="U72" s="193"/>
      <c r="V72" s="193"/>
      <c r="W72" s="155" t="str">
        <f t="shared" si="66"/>
        <v/>
      </c>
      <c r="X72" s="204"/>
      <c r="Y72" s="204"/>
      <c r="Z72" s="155" t="str">
        <f t="shared" si="67"/>
        <v/>
      </c>
      <c r="AA72" s="164"/>
      <c r="AB72" s="244"/>
      <c r="AC72" s="132"/>
      <c r="AD72" s="96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59"/>
      <c r="AT72" s="59"/>
      <c r="AU72" s="59"/>
      <c r="AV72" s="59"/>
      <c r="AW72" s="59"/>
      <c r="AX72" s="59"/>
      <c r="AY72" s="59"/>
    </row>
    <row r="73" spans="1:51" ht="16.5">
      <c r="A73" s="210"/>
      <c r="B73" s="234"/>
      <c r="C73" s="235"/>
      <c r="D73" s="236"/>
      <c r="E73" s="235"/>
      <c r="F73" s="235"/>
      <c r="G73" s="237"/>
      <c r="H73" s="228"/>
      <c r="I73" s="243"/>
      <c r="J73" s="68"/>
      <c r="K73" s="155" t="str">
        <f t="shared" si="62"/>
        <v/>
      </c>
      <c r="L73" s="204"/>
      <c r="M73" s="204"/>
      <c r="N73" s="155" t="str">
        <f t="shared" si="63"/>
        <v/>
      </c>
      <c r="O73" s="208" t="s">
        <v>115</v>
      </c>
      <c r="P73" s="208">
        <v>0.05</v>
      </c>
      <c r="Q73" s="155" t="str">
        <f t="shared" si="64"/>
        <v>公斤</v>
      </c>
      <c r="R73" s="68"/>
      <c r="S73" s="68"/>
      <c r="T73" s="155" t="str">
        <f t="shared" si="65"/>
        <v/>
      </c>
      <c r="U73" s="193"/>
      <c r="V73" s="193"/>
      <c r="W73" s="155" t="str">
        <f t="shared" si="66"/>
        <v/>
      </c>
      <c r="X73" s="204"/>
      <c r="Y73" s="204"/>
      <c r="Z73" s="155" t="str">
        <f t="shared" si="67"/>
        <v/>
      </c>
      <c r="AA73" s="164"/>
      <c r="AB73" s="244"/>
      <c r="AC73" s="132"/>
      <c r="AD73" s="96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59"/>
      <c r="AT73" s="59"/>
      <c r="AU73" s="59"/>
      <c r="AV73" s="59"/>
      <c r="AW73" s="59"/>
      <c r="AX73" s="59"/>
      <c r="AY73" s="59"/>
    </row>
    <row r="74" spans="1:51" ht="17.25" thickBot="1">
      <c r="A74" s="211"/>
      <c r="B74" s="239"/>
      <c r="C74" s="229"/>
      <c r="D74" s="230"/>
      <c r="E74" s="229"/>
      <c r="F74" s="229"/>
      <c r="G74" s="231"/>
      <c r="H74" s="232"/>
      <c r="I74" s="245"/>
      <c r="J74" s="69"/>
      <c r="K74" s="246" t="str">
        <f t="shared" si="62"/>
        <v/>
      </c>
      <c r="L74" s="205"/>
      <c r="M74" s="205"/>
      <c r="N74" s="246" t="str">
        <f t="shared" si="63"/>
        <v/>
      </c>
      <c r="O74" s="69"/>
      <c r="P74" s="69"/>
      <c r="Q74" s="246" t="str">
        <f t="shared" si="64"/>
        <v/>
      </c>
      <c r="R74" s="69"/>
      <c r="S74" s="69"/>
      <c r="T74" s="246" t="str">
        <f t="shared" si="65"/>
        <v/>
      </c>
      <c r="U74" s="247"/>
      <c r="V74" s="247"/>
      <c r="W74" s="246" t="str">
        <f t="shared" si="66"/>
        <v/>
      </c>
      <c r="X74" s="205"/>
      <c r="Y74" s="205"/>
      <c r="Z74" s="246" t="str">
        <f t="shared" si="67"/>
        <v/>
      </c>
      <c r="AA74" s="165"/>
      <c r="AB74" s="248"/>
      <c r="AC74" s="132"/>
      <c r="AD74" s="97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59"/>
      <c r="AT74" s="59"/>
      <c r="AU74" s="59"/>
      <c r="AV74" s="59"/>
      <c r="AW74" s="59"/>
      <c r="AX74" s="59"/>
      <c r="AY74" s="59"/>
    </row>
    <row r="75" spans="1:51" ht="16.5">
      <c r="A75" s="209" t="s">
        <v>388</v>
      </c>
      <c r="B75" s="233">
        <v>5.2</v>
      </c>
      <c r="C75" s="224">
        <v>2.2999999999999998</v>
      </c>
      <c r="D75" s="225">
        <v>2</v>
      </c>
      <c r="E75" s="223">
        <v>0</v>
      </c>
      <c r="F75" s="223">
        <v>0</v>
      </c>
      <c r="G75" s="226">
        <v>2.6</v>
      </c>
      <c r="H75" s="227">
        <v>737.5</v>
      </c>
      <c r="I75" s="240" t="s">
        <v>298</v>
      </c>
      <c r="J75" s="203"/>
      <c r="K75" s="67" t="str">
        <f t="shared" si="62"/>
        <v/>
      </c>
      <c r="L75" s="297" t="s">
        <v>314</v>
      </c>
      <c r="M75" s="298"/>
      <c r="N75" s="67" t="str">
        <f t="shared" si="63"/>
        <v/>
      </c>
      <c r="O75" s="206" t="s">
        <v>331</v>
      </c>
      <c r="P75" s="207"/>
      <c r="Q75" s="67" t="str">
        <f t="shared" si="64"/>
        <v/>
      </c>
      <c r="R75" s="206" t="s">
        <v>351</v>
      </c>
      <c r="S75" s="207"/>
      <c r="T75" s="67" t="str">
        <f t="shared" si="65"/>
        <v/>
      </c>
      <c r="U75" s="241" t="s">
        <v>1</v>
      </c>
      <c r="V75" s="241"/>
      <c r="W75" s="67" t="str">
        <f t="shared" si="66"/>
        <v/>
      </c>
      <c r="X75" s="297" t="s">
        <v>122</v>
      </c>
      <c r="Y75" s="298"/>
      <c r="Z75" s="67" t="str">
        <f t="shared" si="67"/>
        <v/>
      </c>
      <c r="AA75" s="160" t="s">
        <v>110</v>
      </c>
      <c r="AB75" s="242" t="s">
        <v>147</v>
      </c>
      <c r="AC75" s="119"/>
      <c r="AD75" s="100" t="str">
        <f>A75</f>
        <v>I5</v>
      </c>
      <c r="AE75" s="58" t="str">
        <f>I75</f>
        <v>燕麥飯</v>
      </c>
      <c r="AF75" s="58" t="str">
        <f>I76&amp;" "&amp;I77&amp;" "&amp;I78&amp;" "&amp;I79&amp;" "&amp;I80&amp;" "&amp;I81</f>
        <v xml:space="preserve">米 燕麥    </v>
      </c>
      <c r="AG75" s="58" t="str">
        <f>L75</f>
        <v>麥克雞塊</v>
      </c>
      <c r="AH75" s="58" t="str">
        <f>L76&amp;" "&amp;L77&amp;" "&amp;L78&amp;" "&amp;L79&amp;" "&amp;L80&amp;" "&amp;L81</f>
        <v xml:space="preserve">冷凍雞塊     </v>
      </c>
      <c r="AI75" s="58" t="str">
        <f>O75</f>
        <v>蛋炒白菜</v>
      </c>
      <c r="AJ75" s="58" t="str">
        <f>O76&amp;" "&amp;O77&amp;" "&amp;O78&amp;" "&amp;O79&amp;" "&amp;O80&amp;" "&amp;O81</f>
        <v xml:space="preserve">雞蛋 結球白菜 胡蘿蔔 大蒜 乾木耳 </v>
      </c>
      <c r="AK75" s="58" t="str">
        <f>R75</f>
        <v>筍干凍腐</v>
      </c>
      <c r="AL75" s="58" t="str">
        <f>R76&amp;" "&amp;R77&amp;" "&amp;R78&amp;" "&amp;R79&amp;" "&amp;R80&amp;" "&amp;R81</f>
        <v xml:space="preserve">凍豆腐 麻竹筍干 胡蘿蔔 大蒜  </v>
      </c>
      <c r="AM75" s="58" t="str">
        <f>U75</f>
        <v>時蔬</v>
      </c>
      <c r="AN75" s="58" t="str">
        <f>U76&amp;" "&amp;U77&amp;" "&amp;U78&amp;" "&amp;U79&amp;" "&amp;U80&amp;" "&amp;U81</f>
        <v xml:space="preserve">時蔬 大蒜    </v>
      </c>
      <c r="AO75" s="58" t="str">
        <f>X75</f>
        <v>時蔬湯</v>
      </c>
      <c r="AP75" s="58" t="str">
        <f>X76&amp;" "&amp;X77&amp;" "&amp;X78&amp;" "&amp;X79&amp;" "&amp;X80&amp;" "&amp;X81</f>
        <v xml:space="preserve">時蔬 大骨 薑 枸杞 胡蘿蔔 </v>
      </c>
      <c r="AQ75" s="84" t="str">
        <f>AA75</f>
        <v>點心</v>
      </c>
      <c r="AR75" s="84" t="str">
        <f>AB75</f>
        <v>有機豆奶</v>
      </c>
      <c r="AS75" s="88">
        <f t="shared" ref="AS75" si="69">B75</f>
        <v>5.2</v>
      </c>
      <c r="AT75" s="88">
        <f t="shared" ref="AT75" si="70">G75</f>
        <v>2.6</v>
      </c>
      <c r="AU75" s="88">
        <f t="shared" ref="AU75" si="71">D75</f>
        <v>2</v>
      </c>
      <c r="AV75" s="88">
        <f t="shared" ref="AV75" si="72">C75</f>
        <v>2.2999999999999998</v>
      </c>
      <c r="AW75" s="88">
        <f t="shared" ref="AW75" si="73">E75</f>
        <v>0</v>
      </c>
      <c r="AX75" s="88">
        <f t="shared" ref="AX75" si="74">F75</f>
        <v>0</v>
      </c>
      <c r="AY75" s="88">
        <f t="shared" ref="AY75" si="75">H75</f>
        <v>737.5</v>
      </c>
    </row>
    <row r="76" spans="1:51" ht="16.5">
      <c r="A76" s="210"/>
      <c r="B76" s="234"/>
      <c r="C76" s="235"/>
      <c r="D76" s="236"/>
      <c r="E76" s="235"/>
      <c r="F76" s="235"/>
      <c r="G76" s="237"/>
      <c r="H76" s="228"/>
      <c r="I76" s="243" t="s">
        <v>113</v>
      </c>
      <c r="J76" s="68">
        <v>10</v>
      </c>
      <c r="K76" s="155" t="str">
        <f t="shared" si="62"/>
        <v>公斤</v>
      </c>
      <c r="L76" s="204" t="s">
        <v>216</v>
      </c>
      <c r="M76" s="204">
        <v>6</v>
      </c>
      <c r="N76" s="155" t="str">
        <f t="shared" si="63"/>
        <v>公斤</v>
      </c>
      <c r="O76" s="68" t="s">
        <v>117</v>
      </c>
      <c r="P76" s="68">
        <v>5</v>
      </c>
      <c r="Q76" s="155" t="str">
        <f t="shared" si="64"/>
        <v>公斤</v>
      </c>
      <c r="R76" s="68" t="s">
        <v>248</v>
      </c>
      <c r="S76" s="68">
        <v>3</v>
      </c>
      <c r="T76" s="155" t="str">
        <f t="shared" si="65"/>
        <v>公斤</v>
      </c>
      <c r="U76" s="194" t="s">
        <v>1</v>
      </c>
      <c r="V76" s="194">
        <v>7</v>
      </c>
      <c r="W76" s="155" t="str">
        <f t="shared" si="66"/>
        <v>公斤</v>
      </c>
      <c r="X76" s="204" t="s">
        <v>1</v>
      </c>
      <c r="Y76" s="204">
        <v>2.5</v>
      </c>
      <c r="Z76" s="155" t="str">
        <f t="shared" si="67"/>
        <v>公斤</v>
      </c>
      <c r="AA76" s="161" t="s">
        <v>110</v>
      </c>
      <c r="AB76" s="244" t="s">
        <v>147</v>
      </c>
      <c r="AC76" s="117"/>
      <c r="AD76" s="96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59"/>
      <c r="AT76" s="59"/>
      <c r="AU76" s="59"/>
      <c r="AV76" s="59"/>
      <c r="AW76" s="59"/>
      <c r="AX76" s="59"/>
      <c r="AY76" s="59"/>
    </row>
    <row r="77" spans="1:51" ht="16.5">
      <c r="A77" s="210"/>
      <c r="B77" s="238"/>
      <c r="C77" s="235"/>
      <c r="D77" s="236"/>
      <c r="E77" s="235"/>
      <c r="F77" s="235"/>
      <c r="G77" s="237"/>
      <c r="H77" s="228"/>
      <c r="I77" s="243" t="s">
        <v>299</v>
      </c>
      <c r="J77" s="68">
        <v>0.4</v>
      </c>
      <c r="K77" s="155" t="str">
        <f t="shared" si="62"/>
        <v>公斤</v>
      </c>
      <c r="L77" s="204"/>
      <c r="M77" s="204"/>
      <c r="N77" s="155" t="str">
        <f t="shared" si="63"/>
        <v/>
      </c>
      <c r="O77" s="68" t="s">
        <v>134</v>
      </c>
      <c r="P77" s="68">
        <v>5</v>
      </c>
      <c r="Q77" s="155" t="str">
        <f t="shared" si="64"/>
        <v>公斤</v>
      </c>
      <c r="R77" s="68" t="s">
        <v>172</v>
      </c>
      <c r="S77" s="68">
        <v>3</v>
      </c>
      <c r="T77" s="155" t="str">
        <f t="shared" si="65"/>
        <v>公斤</v>
      </c>
      <c r="U77" s="194" t="s">
        <v>115</v>
      </c>
      <c r="V77" s="195">
        <v>0.05</v>
      </c>
      <c r="W77" s="155" t="str">
        <f t="shared" si="66"/>
        <v>公斤</v>
      </c>
      <c r="X77" s="204" t="s">
        <v>125</v>
      </c>
      <c r="Y77" s="204">
        <v>1</v>
      </c>
      <c r="Z77" s="155" t="str">
        <f t="shared" si="67"/>
        <v>公斤</v>
      </c>
      <c r="AA77" s="164"/>
      <c r="AB77" s="244"/>
      <c r="AC77" s="117"/>
      <c r="AD77" s="96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59"/>
      <c r="AT77" s="59"/>
      <c r="AU77" s="59"/>
      <c r="AV77" s="59"/>
      <c r="AW77" s="59"/>
      <c r="AX77" s="59"/>
      <c r="AY77" s="59"/>
    </row>
    <row r="78" spans="1:51" ht="16.5">
      <c r="A78" s="210"/>
      <c r="B78" s="234"/>
      <c r="C78" s="235"/>
      <c r="D78" s="236"/>
      <c r="E78" s="235"/>
      <c r="F78" s="235"/>
      <c r="G78" s="237"/>
      <c r="H78" s="228"/>
      <c r="I78" s="243"/>
      <c r="J78" s="68"/>
      <c r="K78" s="155" t="str">
        <f t="shared" si="62"/>
        <v/>
      </c>
      <c r="L78" s="204"/>
      <c r="M78" s="204"/>
      <c r="N78" s="155" t="str">
        <f t="shared" si="63"/>
        <v/>
      </c>
      <c r="O78" s="68" t="s">
        <v>116</v>
      </c>
      <c r="P78" s="68">
        <v>0.5</v>
      </c>
      <c r="Q78" s="155" t="str">
        <f t="shared" si="64"/>
        <v>公斤</v>
      </c>
      <c r="R78" s="68" t="s">
        <v>116</v>
      </c>
      <c r="S78" s="68">
        <v>0.5</v>
      </c>
      <c r="T78" s="155" t="str">
        <f t="shared" si="65"/>
        <v>公斤</v>
      </c>
      <c r="U78" s="193"/>
      <c r="V78" s="193"/>
      <c r="W78" s="155" t="str">
        <f t="shared" si="66"/>
        <v/>
      </c>
      <c r="X78" s="204" t="s">
        <v>119</v>
      </c>
      <c r="Y78" s="204">
        <v>0.1</v>
      </c>
      <c r="Z78" s="155" t="str">
        <f t="shared" si="67"/>
        <v>公斤</v>
      </c>
      <c r="AA78" s="164"/>
      <c r="AB78" s="244"/>
      <c r="AC78" s="117"/>
      <c r="AD78" s="96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59"/>
      <c r="AT78" s="59"/>
      <c r="AU78" s="59"/>
      <c r="AV78" s="59"/>
      <c r="AW78" s="59"/>
      <c r="AX78" s="59"/>
      <c r="AY78" s="59"/>
    </row>
    <row r="79" spans="1:51" ht="16.5">
      <c r="A79" s="210"/>
      <c r="B79" s="234"/>
      <c r="C79" s="235"/>
      <c r="D79" s="236"/>
      <c r="E79" s="235"/>
      <c r="F79" s="235"/>
      <c r="G79" s="237"/>
      <c r="H79" s="228"/>
      <c r="I79" s="243"/>
      <c r="J79" s="68"/>
      <c r="K79" s="155" t="str">
        <f t="shared" si="62"/>
        <v/>
      </c>
      <c r="L79" s="204"/>
      <c r="M79" s="204"/>
      <c r="N79" s="155" t="str">
        <f t="shared" si="63"/>
        <v/>
      </c>
      <c r="O79" s="68" t="s">
        <v>115</v>
      </c>
      <c r="P79" s="68">
        <v>0.05</v>
      </c>
      <c r="Q79" s="155" t="str">
        <f t="shared" si="64"/>
        <v>公斤</v>
      </c>
      <c r="R79" s="68" t="s">
        <v>115</v>
      </c>
      <c r="S79" s="68">
        <v>0.05</v>
      </c>
      <c r="T79" s="155" t="str">
        <f t="shared" si="65"/>
        <v>公斤</v>
      </c>
      <c r="U79" s="193"/>
      <c r="V79" s="193"/>
      <c r="W79" s="155" t="str">
        <f t="shared" si="66"/>
        <v/>
      </c>
      <c r="X79" s="204" t="s">
        <v>151</v>
      </c>
      <c r="Y79" s="204">
        <v>0.05</v>
      </c>
      <c r="Z79" s="155" t="str">
        <f t="shared" si="67"/>
        <v>公斤</v>
      </c>
      <c r="AA79" s="164"/>
      <c r="AB79" s="244"/>
      <c r="AC79" s="117"/>
      <c r="AD79" s="96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59"/>
      <c r="AT79" s="59"/>
      <c r="AU79" s="59"/>
      <c r="AV79" s="59"/>
      <c r="AW79" s="59"/>
      <c r="AX79" s="59"/>
      <c r="AY79" s="59"/>
    </row>
    <row r="80" spans="1:51" ht="16.5">
      <c r="A80" s="210"/>
      <c r="B80" s="234"/>
      <c r="C80" s="235"/>
      <c r="D80" s="236"/>
      <c r="E80" s="235"/>
      <c r="F80" s="235"/>
      <c r="G80" s="237"/>
      <c r="H80" s="228"/>
      <c r="I80" s="243"/>
      <c r="J80" s="68"/>
      <c r="K80" s="155" t="str">
        <f t="shared" si="62"/>
        <v/>
      </c>
      <c r="L80" s="204"/>
      <c r="M80" s="204"/>
      <c r="N80" s="155" t="str">
        <f t="shared" si="63"/>
        <v/>
      </c>
      <c r="O80" s="208" t="s">
        <v>118</v>
      </c>
      <c r="P80" s="208">
        <v>0.1</v>
      </c>
      <c r="Q80" s="155" t="str">
        <f t="shared" si="64"/>
        <v>公斤</v>
      </c>
      <c r="R80" s="68"/>
      <c r="S80" s="68"/>
      <c r="T80" s="155" t="str">
        <f t="shared" si="65"/>
        <v/>
      </c>
      <c r="U80" s="193"/>
      <c r="V80" s="193"/>
      <c r="W80" s="155" t="str">
        <f t="shared" si="66"/>
        <v/>
      </c>
      <c r="X80" s="204" t="s">
        <v>116</v>
      </c>
      <c r="Y80" s="204">
        <v>0.5</v>
      </c>
      <c r="Z80" s="155" t="str">
        <f t="shared" si="67"/>
        <v>公斤</v>
      </c>
      <c r="AA80" s="164"/>
      <c r="AB80" s="244"/>
      <c r="AC80" s="117"/>
      <c r="AD80" s="96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59"/>
      <c r="AT80" s="59"/>
      <c r="AU80" s="59"/>
      <c r="AV80" s="59"/>
      <c r="AW80" s="59"/>
      <c r="AX80" s="59"/>
      <c r="AY80" s="59"/>
    </row>
    <row r="81" spans="1:51" ht="17.25" thickBot="1">
      <c r="A81" s="211"/>
      <c r="B81" s="239"/>
      <c r="C81" s="229"/>
      <c r="D81" s="230"/>
      <c r="E81" s="229"/>
      <c r="F81" s="229"/>
      <c r="G81" s="231"/>
      <c r="H81" s="232"/>
      <c r="I81" s="245"/>
      <c r="J81" s="69"/>
      <c r="K81" s="246" t="str">
        <f t="shared" si="62"/>
        <v/>
      </c>
      <c r="L81" s="205"/>
      <c r="M81" s="205"/>
      <c r="N81" s="246" t="str">
        <f t="shared" si="63"/>
        <v/>
      </c>
      <c r="O81" s="69"/>
      <c r="P81" s="69"/>
      <c r="Q81" s="246" t="str">
        <f t="shared" si="64"/>
        <v/>
      </c>
      <c r="R81" s="69"/>
      <c r="S81" s="69"/>
      <c r="T81" s="246" t="str">
        <f t="shared" si="65"/>
        <v/>
      </c>
      <c r="U81" s="247"/>
      <c r="V81" s="247"/>
      <c r="W81" s="246" t="str">
        <f t="shared" si="66"/>
        <v/>
      </c>
      <c r="X81" s="205"/>
      <c r="Y81" s="205"/>
      <c r="Z81" s="246" t="str">
        <f t="shared" si="67"/>
        <v/>
      </c>
      <c r="AA81" s="165"/>
      <c r="AB81" s="248"/>
      <c r="AC81" s="118"/>
      <c r="AD81" s="97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59"/>
      <c r="AT81" s="59"/>
      <c r="AU81" s="59"/>
      <c r="AV81" s="59"/>
      <c r="AW81" s="59"/>
      <c r="AX81" s="59"/>
      <c r="AY81" s="59"/>
    </row>
    <row r="82" spans="1:51" ht="16.5">
      <c r="A82" s="209" t="s">
        <v>389</v>
      </c>
      <c r="B82" s="233">
        <v>5</v>
      </c>
      <c r="C82" s="224">
        <v>2.6</v>
      </c>
      <c r="D82" s="225">
        <v>2.2999999999999998</v>
      </c>
      <c r="E82" s="223">
        <v>0</v>
      </c>
      <c r="F82" s="223">
        <v>0</v>
      </c>
      <c r="G82" s="226">
        <v>2.9</v>
      </c>
      <c r="H82" s="227">
        <v>775.5</v>
      </c>
      <c r="I82" s="240" t="s">
        <v>133</v>
      </c>
      <c r="J82" s="203"/>
      <c r="K82" s="67" t="str">
        <f t="shared" si="62"/>
        <v/>
      </c>
      <c r="L82" s="297" t="s">
        <v>208</v>
      </c>
      <c r="M82" s="298"/>
      <c r="N82" s="67" t="str">
        <f t="shared" si="63"/>
        <v/>
      </c>
      <c r="O82" s="206" t="s">
        <v>332</v>
      </c>
      <c r="P82" s="207"/>
      <c r="Q82" s="67" t="str">
        <f t="shared" si="64"/>
        <v/>
      </c>
      <c r="R82" s="206" t="s">
        <v>352</v>
      </c>
      <c r="S82" s="207"/>
      <c r="T82" s="67" t="str">
        <f t="shared" si="65"/>
        <v/>
      </c>
      <c r="U82" s="241" t="s">
        <v>1</v>
      </c>
      <c r="V82" s="241"/>
      <c r="W82" s="67" t="str">
        <f t="shared" si="66"/>
        <v/>
      </c>
      <c r="X82" s="297" t="s">
        <v>233</v>
      </c>
      <c r="Y82" s="298"/>
      <c r="Z82" s="67" t="str">
        <f t="shared" si="67"/>
        <v/>
      </c>
      <c r="AA82" s="160" t="s">
        <v>110</v>
      </c>
      <c r="AB82" s="242"/>
      <c r="AC82" s="119" t="s">
        <v>127</v>
      </c>
      <c r="AD82" s="100" t="str">
        <f>A82</f>
        <v>J1</v>
      </c>
      <c r="AE82" s="58" t="str">
        <f>I82</f>
        <v>白米飯</v>
      </c>
      <c r="AF82" s="58" t="str">
        <f>I83&amp;" "&amp;I84&amp;" "&amp;I85&amp;" "&amp;I86&amp;" "&amp;I87&amp;" "&amp;I88</f>
        <v xml:space="preserve">米     </v>
      </c>
      <c r="AG82" s="58" t="str">
        <f>L82</f>
        <v>瓜仔雞</v>
      </c>
      <c r="AH82" s="58" t="str">
        <f>L83&amp;" "&amp;L84&amp;" "&amp;L85&amp;" "&amp;L86&amp;" "&amp;L87&amp;" "&amp;L88</f>
        <v xml:space="preserve">肉雞 醃漬花胡瓜 胡蘿蔔   </v>
      </c>
      <c r="AI82" s="58" t="str">
        <f>O82</f>
        <v>鮮味時瓜</v>
      </c>
      <c r="AJ82" s="58" t="str">
        <f>O83&amp;" "&amp;O84&amp;" "&amp;O85&amp;" "&amp;O86&amp;" "&amp;O87&amp;" "&amp;O88</f>
        <v xml:space="preserve">時瓜 冷凍蟹味棒 胡蘿蔔 大蒜  </v>
      </c>
      <c r="AK82" s="58" t="str">
        <f>R82</f>
        <v>木須蛋香</v>
      </c>
      <c r="AL82" s="58" t="str">
        <f>R83&amp;" "&amp;R84&amp;" "&amp;R85&amp;" "&amp;R86&amp;" "&amp;R87&amp;" "&amp;R88</f>
        <v xml:space="preserve">雞蛋 洋蔥 乾木耳 大蒜  </v>
      </c>
      <c r="AM82" s="58" t="str">
        <f>U82</f>
        <v>時蔬</v>
      </c>
      <c r="AN82" s="58" t="str">
        <f>U83&amp;" "&amp;U84&amp;" "&amp;U85&amp;" "&amp;U86&amp;" "&amp;U87&amp;" "&amp;U88</f>
        <v xml:space="preserve">時蔬 大蒜    </v>
      </c>
      <c r="AO82" s="58" t="str">
        <f>X82</f>
        <v>金針湯</v>
      </c>
      <c r="AP82" s="58" t="str">
        <f>X83&amp;" "&amp;X84&amp;" "&amp;X85&amp;" "&amp;X86&amp;" "&amp;X87&amp;" "&amp;X88</f>
        <v xml:space="preserve">金針菜乾 榨菜 薑 大骨  </v>
      </c>
      <c r="AQ82" s="84" t="str">
        <f>AA82</f>
        <v>點心</v>
      </c>
      <c r="AR82" s="84">
        <f>AB82</f>
        <v>0</v>
      </c>
      <c r="AS82" s="88">
        <f t="shared" ref="AS82" si="76">B82</f>
        <v>5</v>
      </c>
      <c r="AT82" s="88">
        <f t="shared" ref="AT82" si="77">G82</f>
        <v>2.9</v>
      </c>
      <c r="AU82" s="88">
        <f t="shared" ref="AU82" si="78">D82</f>
        <v>2.2999999999999998</v>
      </c>
      <c r="AV82" s="88">
        <f t="shared" ref="AV82" si="79">C82</f>
        <v>2.6</v>
      </c>
      <c r="AW82" s="88">
        <f t="shared" ref="AW82" si="80">E82</f>
        <v>0</v>
      </c>
      <c r="AX82" s="88">
        <f t="shared" ref="AX82" si="81">F82</f>
        <v>0</v>
      </c>
      <c r="AY82" s="88">
        <f t="shared" ref="AY82" si="82">H82</f>
        <v>775.5</v>
      </c>
    </row>
    <row r="83" spans="1:51" ht="16.5">
      <c r="A83" s="210"/>
      <c r="B83" s="234"/>
      <c r="C83" s="235"/>
      <c r="D83" s="236"/>
      <c r="E83" s="235"/>
      <c r="F83" s="235"/>
      <c r="G83" s="237"/>
      <c r="H83" s="228"/>
      <c r="I83" s="243" t="s">
        <v>113</v>
      </c>
      <c r="J83" s="68">
        <v>10</v>
      </c>
      <c r="K83" s="155" t="str">
        <f t="shared" si="62"/>
        <v>公斤</v>
      </c>
      <c r="L83" s="204" t="s">
        <v>135</v>
      </c>
      <c r="M83" s="204">
        <v>9</v>
      </c>
      <c r="N83" s="155" t="str">
        <f t="shared" si="63"/>
        <v>公斤</v>
      </c>
      <c r="O83" s="68" t="s">
        <v>161</v>
      </c>
      <c r="P83" s="68">
        <v>6.5</v>
      </c>
      <c r="Q83" s="155" t="str">
        <f t="shared" si="64"/>
        <v>公斤</v>
      </c>
      <c r="R83" s="68" t="s">
        <v>117</v>
      </c>
      <c r="S83" s="68">
        <v>2.2000000000000002</v>
      </c>
      <c r="T83" s="155" t="str">
        <f t="shared" si="65"/>
        <v>公斤</v>
      </c>
      <c r="U83" s="194" t="s">
        <v>1</v>
      </c>
      <c r="V83" s="194">
        <v>7</v>
      </c>
      <c r="W83" s="155" t="str">
        <f t="shared" si="66"/>
        <v>公斤</v>
      </c>
      <c r="X83" s="204" t="s">
        <v>234</v>
      </c>
      <c r="Y83" s="204">
        <v>0.5</v>
      </c>
      <c r="Z83" s="155" t="str">
        <f t="shared" si="67"/>
        <v>公斤</v>
      </c>
      <c r="AA83" s="161" t="s">
        <v>110</v>
      </c>
      <c r="AB83" s="244"/>
      <c r="AC83" s="117" t="s">
        <v>127</v>
      </c>
      <c r="AD83" s="96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59"/>
      <c r="AT83" s="59"/>
      <c r="AU83" s="59"/>
      <c r="AV83" s="59"/>
      <c r="AW83" s="59"/>
      <c r="AX83" s="59"/>
      <c r="AY83" s="59"/>
    </row>
    <row r="84" spans="1:51" ht="16.5">
      <c r="A84" s="210"/>
      <c r="B84" s="238"/>
      <c r="C84" s="235"/>
      <c r="D84" s="236"/>
      <c r="E84" s="235"/>
      <c r="F84" s="235"/>
      <c r="G84" s="237"/>
      <c r="H84" s="228"/>
      <c r="I84" s="243"/>
      <c r="J84" s="68"/>
      <c r="K84" s="155" t="str">
        <f t="shared" si="62"/>
        <v/>
      </c>
      <c r="L84" s="204" t="s">
        <v>153</v>
      </c>
      <c r="M84" s="204">
        <v>2</v>
      </c>
      <c r="N84" s="155" t="str">
        <f t="shared" si="63"/>
        <v>公斤</v>
      </c>
      <c r="O84" s="68" t="s">
        <v>224</v>
      </c>
      <c r="P84" s="68">
        <v>0.5</v>
      </c>
      <c r="Q84" s="155" t="str">
        <f t="shared" si="64"/>
        <v>公斤</v>
      </c>
      <c r="R84" s="68" t="s">
        <v>136</v>
      </c>
      <c r="S84" s="68">
        <v>4</v>
      </c>
      <c r="T84" s="155" t="str">
        <f t="shared" si="65"/>
        <v>公斤</v>
      </c>
      <c r="U84" s="194" t="s">
        <v>115</v>
      </c>
      <c r="V84" s="195">
        <v>0.05</v>
      </c>
      <c r="W84" s="155" t="str">
        <f t="shared" si="66"/>
        <v>公斤</v>
      </c>
      <c r="X84" s="204" t="s">
        <v>235</v>
      </c>
      <c r="Y84" s="204">
        <v>1.5</v>
      </c>
      <c r="Z84" s="155" t="str">
        <f t="shared" si="67"/>
        <v>公斤</v>
      </c>
      <c r="AA84" s="164"/>
      <c r="AB84" s="244"/>
      <c r="AC84" s="117"/>
      <c r="AD84" s="96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59"/>
      <c r="AT84" s="59"/>
      <c r="AU84" s="59"/>
      <c r="AV84" s="59"/>
      <c r="AW84" s="59"/>
      <c r="AX84" s="59"/>
      <c r="AY84" s="59"/>
    </row>
    <row r="85" spans="1:51" ht="16.5">
      <c r="A85" s="210"/>
      <c r="B85" s="234"/>
      <c r="C85" s="235"/>
      <c r="D85" s="236"/>
      <c r="E85" s="235"/>
      <c r="F85" s="235"/>
      <c r="G85" s="237"/>
      <c r="H85" s="228"/>
      <c r="I85" s="243"/>
      <c r="J85" s="68"/>
      <c r="K85" s="155" t="str">
        <f t="shared" si="62"/>
        <v/>
      </c>
      <c r="L85" s="204" t="s">
        <v>116</v>
      </c>
      <c r="M85" s="204">
        <v>0.5</v>
      </c>
      <c r="N85" s="155" t="str">
        <f t="shared" si="63"/>
        <v>公斤</v>
      </c>
      <c r="O85" s="68" t="s">
        <v>116</v>
      </c>
      <c r="P85" s="68">
        <v>0.5</v>
      </c>
      <c r="Q85" s="155" t="str">
        <f t="shared" si="64"/>
        <v>公斤</v>
      </c>
      <c r="R85" s="68" t="s">
        <v>118</v>
      </c>
      <c r="S85" s="68">
        <v>0.1</v>
      </c>
      <c r="T85" s="155" t="str">
        <f t="shared" si="65"/>
        <v>公斤</v>
      </c>
      <c r="U85" s="193"/>
      <c r="V85" s="193"/>
      <c r="W85" s="155" t="str">
        <f t="shared" si="66"/>
        <v/>
      </c>
      <c r="X85" s="204" t="s">
        <v>119</v>
      </c>
      <c r="Y85" s="204">
        <v>0.1</v>
      </c>
      <c r="Z85" s="155" t="str">
        <f t="shared" si="67"/>
        <v>公斤</v>
      </c>
      <c r="AA85" s="164"/>
      <c r="AB85" s="244"/>
      <c r="AC85" s="117"/>
      <c r="AD85" s="96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59"/>
      <c r="AT85" s="59"/>
      <c r="AU85" s="59"/>
      <c r="AV85" s="59"/>
      <c r="AW85" s="59"/>
      <c r="AX85" s="59"/>
      <c r="AY85" s="59"/>
    </row>
    <row r="86" spans="1:51" ht="16.5">
      <c r="A86" s="210"/>
      <c r="B86" s="234"/>
      <c r="C86" s="235"/>
      <c r="D86" s="236"/>
      <c r="E86" s="235"/>
      <c r="F86" s="235"/>
      <c r="G86" s="237"/>
      <c r="H86" s="228"/>
      <c r="I86" s="243"/>
      <c r="J86" s="68"/>
      <c r="K86" s="155" t="str">
        <f t="shared" si="62"/>
        <v/>
      </c>
      <c r="L86" s="204"/>
      <c r="M86" s="204"/>
      <c r="N86" s="155" t="str">
        <f t="shared" ref="N86" si="83">IF(M86,"公斤","")</f>
        <v/>
      </c>
      <c r="O86" s="68" t="s">
        <v>115</v>
      </c>
      <c r="P86" s="68">
        <v>0.05</v>
      </c>
      <c r="Q86" s="155" t="str">
        <f t="shared" si="64"/>
        <v>公斤</v>
      </c>
      <c r="R86" s="68" t="s">
        <v>115</v>
      </c>
      <c r="S86" s="68">
        <v>0.05</v>
      </c>
      <c r="T86" s="155" t="str">
        <f t="shared" si="65"/>
        <v>公斤</v>
      </c>
      <c r="U86" s="193"/>
      <c r="V86" s="193"/>
      <c r="W86" s="155" t="str">
        <f t="shared" si="66"/>
        <v/>
      </c>
      <c r="X86" s="204" t="s">
        <v>125</v>
      </c>
      <c r="Y86" s="204">
        <v>1</v>
      </c>
      <c r="Z86" s="155" t="str">
        <f t="shared" si="67"/>
        <v>公斤</v>
      </c>
      <c r="AA86" s="164"/>
      <c r="AB86" s="244"/>
      <c r="AC86" s="117"/>
      <c r="AD86" s="96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59"/>
      <c r="AT86" s="59"/>
      <c r="AU86" s="59"/>
      <c r="AV86" s="59"/>
      <c r="AW86" s="59"/>
      <c r="AX86" s="59"/>
      <c r="AY86" s="59"/>
    </row>
    <row r="87" spans="1:51" ht="16.5">
      <c r="A87" s="210"/>
      <c r="B87" s="234"/>
      <c r="C87" s="235"/>
      <c r="D87" s="236"/>
      <c r="E87" s="235"/>
      <c r="F87" s="235"/>
      <c r="G87" s="237"/>
      <c r="H87" s="228"/>
      <c r="I87" s="243"/>
      <c r="J87" s="68"/>
      <c r="K87" s="155" t="str">
        <f t="shared" si="62"/>
        <v/>
      </c>
      <c r="L87" s="204"/>
      <c r="M87" s="204"/>
      <c r="N87" s="155"/>
      <c r="O87" s="208"/>
      <c r="P87" s="208"/>
      <c r="Q87" s="155" t="str">
        <f t="shared" si="64"/>
        <v/>
      </c>
      <c r="R87" s="68"/>
      <c r="S87" s="68"/>
      <c r="T87" s="155" t="str">
        <f t="shared" si="65"/>
        <v/>
      </c>
      <c r="U87" s="193"/>
      <c r="V87" s="193"/>
      <c r="W87" s="155" t="str">
        <f t="shared" si="66"/>
        <v/>
      </c>
      <c r="X87" s="204"/>
      <c r="Y87" s="204"/>
      <c r="Z87" s="155" t="str">
        <f t="shared" si="67"/>
        <v/>
      </c>
      <c r="AA87" s="164"/>
      <c r="AB87" s="244"/>
      <c r="AC87" s="117"/>
      <c r="AD87" s="96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59"/>
      <c r="AT87" s="59"/>
      <c r="AU87" s="59"/>
      <c r="AV87" s="59"/>
      <c r="AW87" s="59"/>
      <c r="AX87" s="59"/>
      <c r="AY87" s="59"/>
    </row>
    <row r="88" spans="1:51" ht="17.25" thickBot="1">
      <c r="A88" s="211"/>
      <c r="B88" s="239"/>
      <c r="C88" s="229"/>
      <c r="D88" s="230"/>
      <c r="E88" s="229"/>
      <c r="F88" s="229"/>
      <c r="G88" s="231"/>
      <c r="H88" s="232"/>
      <c r="I88" s="245"/>
      <c r="J88" s="69"/>
      <c r="K88" s="246" t="str">
        <f t="shared" si="62"/>
        <v/>
      </c>
      <c r="L88" s="205"/>
      <c r="M88" s="205"/>
      <c r="N88" s="246" t="str">
        <f t="shared" si="63"/>
        <v/>
      </c>
      <c r="O88" s="69"/>
      <c r="P88" s="69"/>
      <c r="Q88" s="246" t="str">
        <f t="shared" si="64"/>
        <v/>
      </c>
      <c r="R88" s="69"/>
      <c r="S88" s="69"/>
      <c r="T88" s="246" t="str">
        <f t="shared" si="65"/>
        <v/>
      </c>
      <c r="U88" s="247"/>
      <c r="V88" s="247"/>
      <c r="W88" s="246" t="str">
        <f t="shared" si="66"/>
        <v/>
      </c>
      <c r="X88" s="205"/>
      <c r="Y88" s="205"/>
      <c r="Z88" s="246" t="str">
        <f t="shared" si="67"/>
        <v/>
      </c>
      <c r="AA88" s="165"/>
      <c r="AB88" s="248"/>
      <c r="AC88" s="118"/>
      <c r="AD88" s="97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59"/>
      <c r="AT88" s="59"/>
      <c r="AU88" s="59"/>
      <c r="AV88" s="59"/>
      <c r="AW88" s="59"/>
      <c r="AX88" s="59"/>
      <c r="AY88" s="59"/>
    </row>
    <row r="89" spans="1:51" ht="16.5">
      <c r="A89" s="209" t="s">
        <v>390</v>
      </c>
      <c r="B89" s="233">
        <v>5</v>
      </c>
      <c r="C89" s="224">
        <v>2.8</v>
      </c>
      <c r="D89" s="225">
        <v>2</v>
      </c>
      <c r="E89" s="223">
        <v>0</v>
      </c>
      <c r="F89" s="223">
        <v>0</v>
      </c>
      <c r="G89" s="226">
        <v>3.6</v>
      </c>
      <c r="H89" s="227">
        <v>840</v>
      </c>
      <c r="I89" s="240" t="s">
        <v>138</v>
      </c>
      <c r="J89" s="203"/>
      <c r="K89" s="67" t="str">
        <f t="shared" si="62"/>
        <v/>
      </c>
      <c r="L89" s="297" t="s">
        <v>315</v>
      </c>
      <c r="M89" s="298"/>
      <c r="N89" s="67" t="str">
        <f t="shared" si="63"/>
        <v/>
      </c>
      <c r="O89" s="206" t="s">
        <v>333</v>
      </c>
      <c r="P89" s="207"/>
      <c r="Q89" s="67" t="str">
        <f t="shared" si="64"/>
        <v/>
      </c>
      <c r="R89" s="206" t="s">
        <v>145</v>
      </c>
      <c r="S89" s="207"/>
      <c r="T89" s="67" t="str">
        <f t="shared" si="65"/>
        <v/>
      </c>
      <c r="U89" s="241" t="s">
        <v>1</v>
      </c>
      <c r="V89" s="241"/>
      <c r="W89" s="67" t="str">
        <f t="shared" si="66"/>
        <v/>
      </c>
      <c r="X89" s="297" t="s">
        <v>163</v>
      </c>
      <c r="Y89" s="298"/>
      <c r="Z89" s="67" t="str">
        <f t="shared" si="67"/>
        <v/>
      </c>
      <c r="AA89" s="160" t="s">
        <v>110</v>
      </c>
      <c r="AB89" s="242"/>
      <c r="AC89" s="119"/>
      <c r="AD89" s="100" t="str">
        <f>A89</f>
        <v>J2</v>
      </c>
      <c r="AE89" s="58" t="str">
        <f>I89</f>
        <v>糙米飯</v>
      </c>
      <c r="AF89" s="58" t="str">
        <f>I90&amp;" "&amp;I91&amp;" "&amp;I92&amp;" "&amp;I93&amp;" "&amp;I94&amp;" "&amp;I95</f>
        <v xml:space="preserve">米 糙米    </v>
      </c>
      <c r="AG89" s="58" t="str">
        <f>L89</f>
        <v>香酥魚條</v>
      </c>
      <c r="AH89" s="58" t="str">
        <f>L90&amp;" "&amp;L91&amp;" "&amp;L92&amp;" "&amp;L93&amp;" "&amp;L94&amp;" "&amp;L95</f>
        <v xml:space="preserve">魚條 胡椒鹽    </v>
      </c>
      <c r="AI89" s="58" t="str">
        <f>O89</f>
        <v>肉絲豆芽</v>
      </c>
      <c r="AJ89" s="58" t="str">
        <f>O90&amp;" "&amp;O91&amp;" "&amp;O92&amp;" "&amp;O93&amp;" "&amp;O94&amp;" "&amp;O95</f>
        <v xml:space="preserve">豬後腿肉 綠豆芽 韮菜 大蒜  </v>
      </c>
      <c r="AK89" s="58" t="str">
        <f>R89</f>
        <v>蜜汁豆干</v>
      </c>
      <c r="AL89" s="58" t="str">
        <f>R90&amp;" "&amp;R91&amp;" "&amp;R92&amp;" "&amp;R93&amp;" "&amp;R94&amp;" "&amp;R95</f>
        <v xml:space="preserve">豆干 芝麻(熟) 滷包   </v>
      </c>
      <c r="AM89" s="58" t="str">
        <f>U89</f>
        <v>時蔬</v>
      </c>
      <c r="AN89" s="58" t="str">
        <f>U90&amp;" "&amp;U91&amp;" "&amp;U92&amp;" "&amp;U93&amp;" "&amp;U94&amp;" "&amp;U95</f>
        <v xml:space="preserve">時蔬 大蒜    </v>
      </c>
      <c r="AO89" s="58" t="str">
        <f>X89</f>
        <v>時瓜湯</v>
      </c>
      <c r="AP89" s="58" t="str">
        <f>X90&amp;" "&amp;X91&amp;" "&amp;X92&amp;" "&amp;X93&amp;" "&amp;X94&amp;" "&amp;X95</f>
        <v xml:space="preserve">時瓜 胡蘿蔔 薑 大骨  </v>
      </c>
      <c r="AQ89" s="84" t="str">
        <f>AA89</f>
        <v>點心</v>
      </c>
      <c r="AR89" s="84">
        <f>AB89</f>
        <v>0</v>
      </c>
      <c r="AS89" s="88">
        <f t="shared" ref="AS89" si="84">B89</f>
        <v>5</v>
      </c>
      <c r="AT89" s="88">
        <f t="shared" ref="AT89" si="85">G89</f>
        <v>3.6</v>
      </c>
      <c r="AU89" s="88">
        <f t="shared" ref="AU89" si="86">D89</f>
        <v>2</v>
      </c>
      <c r="AV89" s="88">
        <f t="shared" ref="AV89" si="87">C89</f>
        <v>2.8</v>
      </c>
      <c r="AW89" s="88">
        <f t="shared" ref="AW89" si="88">E89</f>
        <v>0</v>
      </c>
      <c r="AX89" s="88">
        <f t="shared" ref="AX89" si="89">F89</f>
        <v>0</v>
      </c>
      <c r="AY89" s="88">
        <f t="shared" ref="AY89" si="90">H89</f>
        <v>840</v>
      </c>
    </row>
    <row r="90" spans="1:51" ht="16.5">
      <c r="A90" s="210"/>
      <c r="B90" s="234"/>
      <c r="C90" s="235"/>
      <c r="D90" s="236"/>
      <c r="E90" s="235"/>
      <c r="F90" s="235"/>
      <c r="G90" s="237"/>
      <c r="H90" s="228"/>
      <c r="I90" s="243" t="s">
        <v>113</v>
      </c>
      <c r="J90" s="68">
        <v>7</v>
      </c>
      <c r="K90" s="155" t="str">
        <f t="shared" si="62"/>
        <v>公斤</v>
      </c>
      <c r="L90" s="204" t="s">
        <v>316</v>
      </c>
      <c r="M90" s="204">
        <v>6.5</v>
      </c>
      <c r="N90" s="155" t="str">
        <f t="shared" si="63"/>
        <v>公斤</v>
      </c>
      <c r="O90" s="68" t="s">
        <v>114</v>
      </c>
      <c r="P90" s="68">
        <v>1.5</v>
      </c>
      <c r="Q90" s="155" t="str">
        <f t="shared" si="64"/>
        <v>公斤</v>
      </c>
      <c r="R90" s="68" t="s">
        <v>146</v>
      </c>
      <c r="S90" s="68">
        <v>5</v>
      </c>
      <c r="T90" s="155" t="str">
        <f t="shared" si="65"/>
        <v>公斤</v>
      </c>
      <c r="U90" s="194" t="s">
        <v>1</v>
      </c>
      <c r="V90" s="194">
        <v>7</v>
      </c>
      <c r="W90" s="155" t="str">
        <f t="shared" si="66"/>
        <v>公斤</v>
      </c>
      <c r="X90" s="204" t="s">
        <v>161</v>
      </c>
      <c r="Y90" s="204">
        <v>5</v>
      </c>
      <c r="Z90" s="155" t="str">
        <f t="shared" si="67"/>
        <v>公斤</v>
      </c>
      <c r="AA90" s="161" t="s">
        <v>110</v>
      </c>
      <c r="AB90" s="244"/>
      <c r="AC90" s="117"/>
      <c r="AD90" s="96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59"/>
      <c r="AT90" s="59"/>
      <c r="AU90" s="59"/>
      <c r="AV90" s="59"/>
      <c r="AW90" s="59"/>
      <c r="AX90" s="59"/>
      <c r="AY90" s="59"/>
    </row>
    <row r="91" spans="1:51" ht="16.5">
      <c r="A91" s="210"/>
      <c r="B91" s="238"/>
      <c r="C91" s="235"/>
      <c r="D91" s="236"/>
      <c r="E91" s="235"/>
      <c r="F91" s="235"/>
      <c r="G91" s="237"/>
      <c r="H91" s="228"/>
      <c r="I91" s="243" t="s">
        <v>139</v>
      </c>
      <c r="J91" s="68">
        <v>3</v>
      </c>
      <c r="K91" s="155" t="str">
        <f t="shared" si="62"/>
        <v>公斤</v>
      </c>
      <c r="L91" s="204" t="s">
        <v>202</v>
      </c>
      <c r="M91" s="204">
        <v>0.01</v>
      </c>
      <c r="N91" s="155" t="str">
        <f t="shared" si="63"/>
        <v>公斤</v>
      </c>
      <c r="O91" s="68" t="s">
        <v>129</v>
      </c>
      <c r="P91" s="68">
        <v>6</v>
      </c>
      <c r="Q91" s="155" t="str">
        <f t="shared" si="64"/>
        <v>公斤</v>
      </c>
      <c r="R91" s="68" t="s">
        <v>196</v>
      </c>
      <c r="S91" s="68">
        <v>0.01</v>
      </c>
      <c r="T91" s="155" t="str">
        <f t="shared" si="65"/>
        <v>公斤</v>
      </c>
      <c r="U91" s="194" t="s">
        <v>115</v>
      </c>
      <c r="V91" s="195">
        <v>0.05</v>
      </c>
      <c r="W91" s="155" t="str">
        <f t="shared" si="66"/>
        <v>公斤</v>
      </c>
      <c r="X91" s="204" t="s">
        <v>116</v>
      </c>
      <c r="Y91" s="204">
        <v>1</v>
      </c>
      <c r="Z91" s="155" t="str">
        <f t="shared" si="67"/>
        <v>公斤</v>
      </c>
      <c r="AA91" s="164"/>
      <c r="AB91" s="244"/>
      <c r="AC91" s="117"/>
      <c r="AD91" s="96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59"/>
      <c r="AT91" s="59"/>
      <c r="AU91" s="59"/>
      <c r="AV91" s="59"/>
      <c r="AW91" s="59"/>
      <c r="AX91" s="59"/>
      <c r="AY91" s="59"/>
    </row>
    <row r="92" spans="1:51" ht="16.5">
      <c r="A92" s="210"/>
      <c r="B92" s="234"/>
      <c r="C92" s="235"/>
      <c r="D92" s="236"/>
      <c r="E92" s="235"/>
      <c r="F92" s="235"/>
      <c r="G92" s="237"/>
      <c r="H92" s="228"/>
      <c r="I92" s="243"/>
      <c r="J92" s="68"/>
      <c r="K92" s="155" t="str">
        <f t="shared" si="62"/>
        <v/>
      </c>
      <c r="L92" s="204"/>
      <c r="M92" s="204"/>
      <c r="N92" s="155" t="str">
        <f t="shared" si="63"/>
        <v/>
      </c>
      <c r="O92" s="68" t="s">
        <v>185</v>
      </c>
      <c r="P92" s="68">
        <v>1</v>
      </c>
      <c r="Q92" s="155" t="str">
        <f t="shared" si="64"/>
        <v>公斤</v>
      </c>
      <c r="R92" s="68" t="s">
        <v>130</v>
      </c>
      <c r="S92" s="68"/>
      <c r="T92" s="155" t="str">
        <f t="shared" si="65"/>
        <v/>
      </c>
      <c r="U92" s="193"/>
      <c r="V92" s="193"/>
      <c r="W92" s="155" t="str">
        <f t="shared" si="66"/>
        <v/>
      </c>
      <c r="X92" s="204" t="s">
        <v>119</v>
      </c>
      <c r="Y92" s="204">
        <v>0.1</v>
      </c>
      <c r="Z92" s="155" t="str">
        <f t="shared" si="67"/>
        <v>公斤</v>
      </c>
      <c r="AA92" s="164"/>
      <c r="AB92" s="244"/>
      <c r="AC92" s="117"/>
      <c r="AD92" s="96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59"/>
      <c r="AT92" s="59"/>
      <c r="AU92" s="59"/>
      <c r="AV92" s="59"/>
      <c r="AW92" s="59"/>
      <c r="AX92" s="59"/>
      <c r="AY92" s="59"/>
    </row>
    <row r="93" spans="1:51" ht="16.5">
      <c r="A93" s="210"/>
      <c r="B93" s="234"/>
      <c r="C93" s="235"/>
      <c r="D93" s="236"/>
      <c r="E93" s="235"/>
      <c r="F93" s="235"/>
      <c r="G93" s="237"/>
      <c r="H93" s="228"/>
      <c r="I93" s="243"/>
      <c r="J93" s="68"/>
      <c r="K93" s="155" t="str">
        <f t="shared" si="62"/>
        <v/>
      </c>
      <c r="L93" s="204"/>
      <c r="M93" s="204"/>
      <c r="N93" s="155" t="str">
        <f t="shared" si="63"/>
        <v/>
      </c>
      <c r="O93" s="68" t="s">
        <v>115</v>
      </c>
      <c r="P93" s="68">
        <v>0.05</v>
      </c>
      <c r="Q93" s="155" t="str">
        <f t="shared" si="64"/>
        <v>公斤</v>
      </c>
      <c r="R93" s="68"/>
      <c r="S93" s="68"/>
      <c r="T93" s="155" t="str">
        <f t="shared" si="65"/>
        <v/>
      </c>
      <c r="U93" s="193"/>
      <c r="V93" s="193"/>
      <c r="W93" s="155" t="str">
        <f t="shared" si="66"/>
        <v/>
      </c>
      <c r="X93" s="204" t="s">
        <v>125</v>
      </c>
      <c r="Y93" s="204">
        <v>1</v>
      </c>
      <c r="Z93" s="155" t="str">
        <f t="shared" si="67"/>
        <v>公斤</v>
      </c>
      <c r="AA93" s="164"/>
      <c r="AB93" s="244"/>
      <c r="AC93" s="117"/>
      <c r="AD93" s="96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59"/>
      <c r="AT93" s="59"/>
      <c r="AU93" s="59"/>
      <c r="AV93" s="59"/>
      <c r="AW93" s="59"/>
      <c r="AX93" s="59"/>
      <c r="AY93" s="59"/>
    </row>
    <row r="94" spans="1:51" ht="16.5">
      <c r="A94" s="210"/>
      <c r="B94" s="234"/>
      <c r="C94" s="235"/>
      <c r="D94" s="236"/>
      <c r="E94" s="235"/>
      <c r="F94" s="235"/>
      <c r="G94" s="237"/>
      <c r="H94" s="228"/>
      <c r="I94" s="243"/>
      <c r="J94" s="68"/>
      <c r="K94" s="155" t="str">
        <f t="shared" si="62"/>
        <v/>
      </c>
      <c r="L94" s="204"/>
      <c r="M94" s="204"/>
      <c r="N94" s="155" t="str">
        <f t="shared" si="63"/>
        <v/>
      </c>
      <c r="O94" s="208"/>
      <c r="P94" s="208"/>
      <c r="Q94" s="155" t="str">
        <f t="shared" si="64"/>
        <v/>
      </c>
      <c r="R94" s="68"/>
      <c r="S94" s="68"/>
      <c r="T94" s="155" t="str">
        <f t="shared" si="65"/>
        <v/>
      </c>
      <c r="U94" s="193"/>
      <c r="V94" s="193"/>
      <c r="W94" s="155" t="str">
        <f t="shared" si="66"/>
        <v/>
      </c>
      <c r="X94" s="204"/>
      <c r="Y94" s="204"/>
      <c r="Z94" s="155" t="str">
        <f t="shared" si="67"/>
        <v/>
      </c>
      <c r="AA94" s="164"/>
      <c r="AB94" s="244"/>
      <c r="AC94" s="117"/>
      <c r="AD94" s="96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59"/>
      <c r="AT94" s="59"/>
      <c r="AU94" s="59"/>
      <c r="AV94" s="59"/>
      <c r="AW94" s="59"/>
      <c r="AX94" s="59"/>
      <c r="AY94" s="59"/>
    </row>
    <row r="95" spans="1:51" ht="17.25" thickBot="1">
      <c r="A95" s="211"/>
      <c r="B95" s="239"/>
      <c r="C95" s="229"/>
      <c r="D95" s="230"/>
      <c r="E95" s="229"/>
      <c r="F95" s="229"/>
      <c r="G95" s="231"/>
      <c r="H95" s="232"/>
      <c r="I95" s="245"/>
      <c r="J95" s="69"/>
      <c r="K95" s="246" t="str">
        <f t="shared" si="62"/>
        <v/>
      </c>
      <c r="L95" s="205"/>
      <c r="M95" s="205"/>
      <c r="N95" s="246" t="str">
        <f t="shared" si="63"/>
        <v/>
      </c>
      <c r="O95" s="69"/>
      <c r="P95" s="69"/>
      <c r="Q95" s="246" t="str">
        <f t="shared" si="64"/>
        <v/>
      </c>
      <c r="R95" s="69"/>
      <c r="S95" s="69"/>
      <c r="T95" s="246" t="str">
        <f t="shared" si="65"/>
        <v/>
      </c>
      <c r="U95" s="247"/>
      <c r="V95" s="247"/>
      <c r="W95" s="246" t="str">
        <f t="shared" si="66"/>
        <v/>
      </c>
      <c r="X95" s="205"/>
      <c r="Y95" s="205"/>
      <c r="Z95" s="246" t="str">
        <f t="shared" si="67"/>
        <v/>
      </c>
      <c r="AA95" s="165"/>
      <c r="AB95" s="248"/>
      <c r="AC95" s="118"/>
      <c r="AD95" s="97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59"/>
      <c r="AT95" s="59"/>
      <c r="AU95" s="59"/>
      <c r="AV95" s="59"/>
      <c r="AW95" s="59"/>
      <c r="AX95" s="59"/>
      <c r="AY95" s="59"/>
    </row>
    <row r="96" spans="1:51" ht="16.5">
      <c r="A96" s="209" t="s">
        <v>391</v>
      </c>
      <c r="B96" s="233">
        <v>3.6</v>
      </c>
      <c r="C96" s="224">
        <v>2.4</v>
      </c>
      <c r="D96" s="225">
        <v>2.2000000000000002</v>
      </c>
      <c r="E96" s="223">
        <v>0</v>
      </c>
      <c r="F96" s="223">
        <v>0</v>
      </c>
      <c r="G96" s="226">
        <v>2.7</v>
      </c>
      <c r="H96" s="227">
        <v>641.4</v>
      </c>
      <c r="I96" s="240" t="s">
        <v>176</v>
      </c>
      <c r="J96" s="203"/>
      <c r="K96" s="67" t="str">
        <f t="shared" si="62"/>
        <v/>
      </c>
      <c r="L96" s="297" t="s">
        <v>179</v>
      </c>
      <c r="M96" s="298"/>
      <c r="N96" s="67" t="str">
        <f t="shared" si="63"/>
        <v/>
      </c>
      <c r="O96" s="206" t="s">
        <v>218</v>
      </c>
      <c r="P96" s="207"/>
      <c r="Q96" s="67" t="str">
        <f t="shared" si="64"/>
        <v/>
      </c>
      <c r="R96" s="206" t="s">
        <v>353</v>
      </c>
      <c r="S96" s="207"/>
      <c r="T96" s="67" t="str">
        <f t="shared" si="65"/>
        <v/>
      </c>
      <c r="U96" s="241" t="s">
        <v>1</v>
      </c>
      <c r="V96" s="241"/>
      <c r="W96" s="67" t="str">
        <f t="shared" si="66"/>
        <v/>
      </c>
      <c r="X96" s="297" t="s">
        <v>371</v>
      </c>
      <c r="Y96" s="298"/>
      <c r="Z96" s="67" t="str">
        <f t="shared" si="67"/>
        <v/>
      </c>
      <c r="AA96" s="160" t="s">
        <v>110</v>
      </c>
      <c r="AB96" s="242"/>
      <c r="AC96" s="119"/>
      <c r="AD96" s="100" t="str">
        <f>A96</f>
        <v>J3</v>
      </c>
      <c r="AE96" s="58" t="str">
        <f>I96</f>
        <v>刈包特餐</v>
      </c>
      <c r="AF96" s="58" t="str">
        <f>I97&amp;" "&amp;I98&amp;" "&amp;I99&amp;" "&amp;I100&amp;" "&amp;I101&amp;" "&amp;I102</f>
        <v xml:space="preserve">刈包     </v>
      </c>
      <c r="AG96" s="58" t="str">
        <f>L96</f>
        <v>香滷肉排</v>
      </c>
      <c r="AH96" s="58" t="str">
        <f>L97&amp;" "&amp;L98&amp;" "&amp;L99&amp;" "&amp;L100&amp;" "&amp;L101&amp;" "&amp;L102</f>
        <v xml:space="preserve">肉排 滷包    </v>
      </c>
      <c r="AI96" s="58" t="str">
        <f>O96</f>
        <v>關東煮</v>
      </c>
      <c r="AJ96" s="58" t="str">
        <f>O97&amp;" "&amp;O98&amp;" "&amp;O99&amp;" "&amp;O100&amp;" "&amp;O101&amp;" "&amp;O102</f>
        <v>四角油豆腐 甜玉米 白蘿蔔 胡蘿蔔 味醂 大蒜</v>
      </c>
      <c r="AK96" s="58" t="str">
        <f>R96</f>
        <v>清炒甘藍</v>
      </c>
      <c r="AL96" s="58" t="str">
        <f>R97&amp;" "&amp;R98&amp;" "&amp;R99&amp;" "&amp;R100&amp;" "&amp;R101&amp;" "&amp;R102</f>
        <v xml:space="preserve">甘藍 乾木耳 培根 大蒜  </v>
      </c>
      <c r="AM96" s="58" t="str">
        <f>U96</f>
        <v>時蔬</v>
      </c>
      <c r="AN96" s="58" t="str">
        <f>U97&amp;" "&amp;U98&amp;" "&amp;U99&amp;" "&amp;U100&amp;" "&amp;U101&amp;" "&amp;U102</f>
        <v xml:space="preserve">時蔬 大蒜    </v>
      </c>
      <c r="AO96" s="58" t="str">
        <f>X96</f>
        <v>海鮮粥</v>
      </c>
      <c r="AP96" s="58" t="str">
        <f>X97&amp;" "&amp;X98&amp;" "&amp;X99&amp;" "&amp;X100&amp;" "&amp;X101&amp;" "&amp;X102</f>
        <v>魚丁 米 芹菜 魚丸 筍絲 魷魚圈</v>
      </c>
      <c r="AQ96" s="84" t="str">
        <f>AA96</f>
        <v>點心</v>
      </c>
      <c r="AR96" s="84">
        <f>AB96</f>
        <v>0</v>
      </c>
      <c r="AS96" s="88">
        <f t="shared" ref="AS96" si="91">B96</f>
        <v>3.6</v>
      </c>
      <c r="AT96" s="88">
        <f t="shared" ref="AT96:AT110" si="92">G96</f>
        <v>2.7</v>
      </c>
      <c r="AU96" s="88">
        <f t="shared" ref="AU96" si="93">D96</f>
        <v>2.2000000000000002</v>
      </c>
      <c r="AV96" s="88">
        <f t="shared" ref="AV96" si="94">C96</f>
        <v>2.4</v>
      </c>
      <c r="AW96" s="88">
        <f t="shared" ref="AW96" si="95">E96</f>
        <v>0</v>
      </c>
      <c r="AX96" s="88">
        <f t="shared" ref="AX96" si="96">F96</f>
        <v>0</v>
      </c>
      <c r="AY96" s="88">
        <f t="shared" ref="AY96" si="97">H96</f>
        <v>641.4</v>
      </c>
    </row>
    <row r="97" spans="1:51" ht="16.5">
      <c r="A97" s="210"/>
      <c r="B97" s="234"/>
      <c r="C97" s="235"/>
      <c r="D97" s="236"/>
      <c r="E97" s="235"/>
      <c r="F97" s="235"/>
      <c r="G97" s="237"/>
      <c r="H97" s="228"/>
      <c r="I97" s="243" t="s">
        <v>177</v>
      </c>
      <c r="J97" s="68">
        <v>4</v>
      </c>
      <c r="K97" s="155" t="str">
        <f t="shared" si="62"/>
        <v>公斤</v>
      </c>
      <c r="L97" s="204" t="s">
        <v>180</v>
      </c>
      <c r="M97" s="204">
        <v>6</v>
      </c>
      <c r="N97" s="155" t="str">
        <f t="shared" si="63"/>
        <v>公斤</v>
      </c>
      <c r="O97" s="68" t="s">
        <v>167</v>
      </c>
      <c r="P97" s="68">
        <v>1</v>
      </c>
      <c r="Q97" s="155" t="str">
        <f t="shared" si="64"/>
        <v>公斤</v>
      </c>
      <c r="R97" s="68" t="s">
        <v>132</v>
      </c>
      <c r="S97" s="68">
        <v>6.5</v>
      </c>
      <c r="T97" s="155" t="str">
        <f t="shared" si="65"/>
        <v>公斤</v>
      </c>
      <c r="U97" s="194" t="s">
        <v>1</v>
      </c>
      <c r="V97" s="194">
        <v>7</v>
      </c>
      <c r="W97" s="155" t="str">
        <f t="shared" si="66"/>
        <v>公斤</v>
      </c>
      <c r="X97" s="204" t="s">
        <v>211</v>
      </c>
      <c r="Y97" s="204">
        <v>1</v>
      </c>
      <c r="Z97" s="155" t="str">
        <f t="shared" si="67"/>
        <v>公斤</v>
      </c>
      <c r="AA97" s="161" t="s">
        <v>110</v>
      </c>
      <c r="AB97" s="244"/>
      <c r="AC97" s="117"/>
      <c r="AD97" s="96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59"/>
      <c r="AT97" s="88"/>
      <c r="AU97" s="88"/>
      <c r="AV97" s="88"/>
      <c r="AW97" s="88"/>
      <c r="AX97" s="88"/>
      <c r="AY97" s="88"/>
    </row>
    <row r="98" spans="1:51" ht="16.5">
      <c r="A98" s="210"/>
      <c r="B98" s="238"/>
      <c r="C98" s="235"/>
      <c r="D98" s="236"/>
      <c r="E98" s="235"/>
      <c r="F98" s="235"/>
      <c r="G98" s="237"/>
      <c r="H98" s="228"/>
      <c r="I98" s="243"/>
      <c r="J98" s="68"/>
      <c r="K98" s="155" t="str">
        <f t="shared" si="62"/>
        <v/>
      </c>
      <c r="L98" s="204" t="s">
        <v>130</v>
      </c>
      <c r="M98" s="204"/>
      <c r="N98" s="155" t="str">
        <f t="shared" si="63"/>
        <v/>
      </c>
      <c r="O98" s="68" t="s">
        <v>334</v>
      </c>
      <c r="P98" s="68">
        <v>2</v>
      </c>
      <c r="Q98" s="155" t="str">
        <f t="shared" si="64"/>
        <v>公斤</v>
      </c>
      <c r="R98" s="68" t="s">
        <v>118</v>
      </c>
      <c r="S98" s="68">
        <v>0.1</v>
      </c>
      <c r="T98" s="155" t="str">
        <f t="shared" si="65"/>
        <v>公斤</v>
      </c>
      <c r="U98" s="194" t="s">
        <v>115</v>
      </c>
      <c r="V98" s="195">
        <v>0.05</v>
      </c>
      <c r="W98" s="155" t="str">
        <f t="shared" si="66"/>
        <v>公斤</v>
      </c>
      <c r="X98" s="204" t="s">
        <v>113</v>
      </c>
      <c r="Y98" s="204">
        <v>4</v>
      </c>
      <c r="Z98" s="155" t="str">
        <f t="shared" si="67"/>
        <v>公斤</v>
      </c>
      <c r="AA98" s="164"/>
      <c r="AB98" s="244"/>
      <c r="AC98" s="117"/>
      <c r="AD98" s="96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59"/>
      <c r="AT98" s="88"/>
      <c r="AU98" s="88"/>
      <c r="AV98" s="88"/>
      <c r="AW98" s="88"/>
      <c r="AX98" s="88"/>
      <c r="AY98" s="88"/>
    </row>
    <row r="99" spans="1:51" ht="16.5">
      <c r="A99" s="210"/>
      <c r="B99" s="234"/>
      <c r="C99" s="235"/>
      <c r="D99" s="236"/>
      <c r="E99" s="235"/>
      <c r="F99" s="235"/>
      <c r="G99" s="237"/>
      <c r="H99" s="228"/>
      <c r="I99" s="243"/>
      <c r="J99" s="68"/>
      <c r="K99" s="155" t="str">
        <f t="shared" si="62"/>
        <v/>
      </c>
      <c r="L99" s="204"/>
      <c r="M99" s="204"/>
      <c r="N99" s="155" t="str">
        <f t="shared" si="63"/>
        <v/>
      </c>
      <c r="O99" s="68" t="s">
        <v>121</v>
      </c>
      <c r="P99" s="68">
        <v>4.5</v>
      </c>
      <c r="Q99" s="155" t="str">
        <f t="shared" si="64"/>
        <v>公斤</v>
      </c>
      <c r="R99" s="68" t="s">
        <v>174</v>
      </c>
      <c r="S99" s="68">
        <v>0.4</v>
      </c>
      <c r="T99" s="155" t="str">
        <f t="shared" si="65"/>
        <v>公斤</v>
      </c>
      <c r="U99" s="193"/>
      <c r="V99" s="193"/>
      <c r="W99" s="155" t="str">
        <f t="shared" si="66"/>
        <v/>
      </c>
      <c r="X99" s="204" t="s">
        <v>131</v>
      </c>
      <c r="Y99" s="204">
        <v>0.5</v>
      </c>
      <c r="Z99" s="155" t="str">
        <f t="shared" si="67"/>
        <v>公斤</v>
      </c>
      <c r="AA99" s="164"/>
      <c r="AB99" s="244"/>
      <c r="AC99" s="117"/>
      <c r="AD99" s="96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59"/>
      <c r="AT99" s="88"/>
      <c r="AU99" s="88"/>
      <c r="AV99" s="88"/>
      <c r="AW99" s="88"/>
      <c r="AX99" s="88"/>
      <c r="AY99" s="88"/>
    </row>
    <row r="100" spans="1:51" ht="16.5">
      <c r="A100" s="210"/>
      <c r="B100" s="234"/>
      <c r="C100" s="235"/>
      <c r="D100" s="236"/>
      <c r="E100" s="235"/>
      <c r="F100" s="235"/>
      <c r="G100" s="237"/>
      <c r="H100" s="228"/>
      <c r="I100" s="243"/>
      <c r="J100" s="68"/>
      <c r="K100" s="155" t="str">
        <f t="shared" si="62"/>
        <v/>
      </c>
      <c r="L100" s="204"/>
      <c r="M100" s="204"/>
      <c r="N100" s="155" t="str">
        <f t="shared" si="63"/>
        <v/>
      </c>
      <c r="O100" s="68" t="s">
        <v>116</v>
      </c>
      <c r="P100" s="68">
        <v>1</v>
      </c>
      <c r="Q100" s="155" t="str">
        <f t="shared" si="64"/>
        <v>公斤</v>
      </c>
      <c r="R100" s="68" t="s">
        <v>115</v>
      </c>
      <c r="S100" s="68">
        <v>0.05</v>
      </c>
      <c r="T100" s="155" t="str">
        <f t="shared" si="65"/>
        <v>公斤</v>
      </c>
      <c r="U100" s="193"/>
      <c r="V100" s="193"/>
      <c r="W100" s="155" t="str">
        <f t="shared" si="66"/>
        <v/>
      </c>
      <c r="X100" s="204" t="s">
        <v>366</v>
      </c>
      <c r="Y100" s="204">
        <v>1</v>
      </c>
      <c r="Z100" s="155" t="str">
        <f t="shared" si="67"/>
        <v>公斤</v>
      </c>
      <c r="AA100" s="164"/>
      <c r="AB100" s="244"/>
      <c r="AC100" s="117"/>
      <c r="AD100" s="96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59"/>
      <c r="AT100" s="88"/>
      <c r="AU100" s="88"/>
      <c r="AV100" s="88"/>
      <c r="AW100" s="88"/>
      <c r="AX100" s="88"/>
      <c r="AY100" s="88"/>
    </row>
    <row r="101" spans="1:51" ht="16.5">
      <c r="A101" s="210"/>
      <c r="B101" s="234"/>
      <c r="C101" s="235"/>
      <c r="D101" s="236"/>
      <c r="E101" s="235"/>
      <c r="F101" s="235"/>
      <c r="G101" s="237"/>
      <c r="H101" s="228"/>
      <c r="I101" s="243"/>
      <c r="J101" s="68"/>
      <c r="K101" s="155" t="str">
        <f t="shared" si="62"/>
        <v/>
      </c>
      <c r="L101" s="204"/>
      <c r="M101" s="204"/>
      <c r="N101" s="155" t="str">
        <f t="shared" si="63"/>
        <v/>
      </c>
      <c r="O101" s="208" t="s">
        <v>335</v>
      </c>
      <c r="P101" s="208"/>
      <c r="Q101" s="155" t="str">
        <f t="shared" si="64"/>
        <v/>
      </c>
      <c r="R101" s="68"/>
      <c r="S101" s="68"/>
      <c r="T101" s="155" t="str">
        <f t="shared" si="65"/>
        <v/>
      </c>
      <c r="U101" s="193"/>
      <c r="V101" s="193"/>
      <c r="W101" s="155" t="str">
        <f t="shared" si="66"/>
        <v/>
      </c>
      <c r="X101" s="204" t="s">
        <v>372</v>
      </c>
      <c r="Y101" s="204">
        <v>1.5</v>
      </c>
      <c r="Z101" s="155" t="str">
        <f t="shared" si="67"/>
        <v>公斤</v>
      </c>
      <c r="AA101" s="164"/>
      <c r="AB101" s="244"/>
      <c r="AC101" s="117"/>
      <c r="AD101" s="96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59"/>
      <c r="AT101" s="88"/>
      <c r="AU101" s="88"/>
      <c r="AV101" s="88"/>
      <c r="AW101" s="88"/>
      <c r="AX101" s="88"/>
      <c r="AY101" s="88"/>
    </row>
    <row r="102" spans="1:51" ht="17.25" thickBot="1">
      <c r="A102" s="211"/>
      <c r="B102" s="239"/>
      <c r="C102" s="229"/>
      <c r="D102" s="230"/>
      <c r="E102" s="229"/>
      <c r="F102" s="229"/>
      <c r="G102" s="231"/>
      <c r="H102" s="232"/>
      <c r="I102" s="245"/>
      <c r="J102" s="69"/>
      <c r="K102" s="246" t="str">
        <f t="shared" si="62"/>
        <v/>
      </c>
      <c r="L102" s="205"/>
      <c r="M102" s="205"/>
      <c r="N102" s="246" t="str">
        <f t="shared" si="63"/>
        <v/>
      </c>
      <c r="O102" s="69" t="s">
        <v>115</v>
      </c>
      <c r="P102" s="69">
        <v>0.05</v>
      </c>
      <c r="Q102" s="246" t="str">
        <f t="shared" si="64"/>
        <v>公斤</v>
      </c>
      <c r="R102" s="69"/>
      <c r="S102" s="69"/>
      <c r="T102" s="246" t="str">
        <f t="shared" si="65"/>
        <v/>
      </c>
      <c r="U102" s="247"/>
      <c r="V102" s="247"/>
      <c r="W102" s="246" t="str">
        <f t="shared" si="66"/>
        <v/>
      </c>
      <c r="X102" s="205" t="s">
        <v>373</v>
      </c>
      <c r="Y102" s="205">
        <v>1</v>
      </c>
      <c r="Z102" s="246" t="str">
        <f t="shared" si="67"/>
        <v>公斤</v>
      </c>
      <c r="AA102" s="165"/>
      <c r="AB102" s="248"/>
      <c r="AC102" s="118"/>
      <c r="AD102" s="97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59"/>
      <c r="AT102" s="88"/>
      <c r="AU102" s="88"/>
      <c r="AV102" s="88"/>
      <c r="AW102" s="88"/>
      <c r="AX102" s="88"/>
      <c r="AY102" s="88"/>
    </row>
    <row r="103" spans="1:51" ht="16.5">
      <c r="A103" s="209" t="s">
        <v>392</v>
      </c>
      <c r="B103" s="233">
        <v>6.6</v>
      </c>
      <c r="C103" s="224">
        <v>2.4</v>
      </c>
      <c r="D103" s="225">
        <v>2</v>
      </c>
      <c r="E103" s="223">
        <v>0</v>
      </c>
      <c r="F103" s="223">
        <v>0</v>
      </c>
      <c r="G103" s="226">
        <v>2.8</v>
      </c>
      <c r="H103" s="227">
        <v>853.6</v>
      </c>
      <c r="I103" s="240" t="s">
        <v>138</v>
      </c>
      <c r="J103" s="203"/>
      <c r="K103" s="67" t="str">
        <f t="shared" si="62"/>
        <v/>
      </c>
      <c r="L103" s="297" t="s">
        <v>317</v>
      </c>
      <c r="M103" s="298"/>
      <c r="N103" s="67" t="str">
        <f t="shared" si="63"/>
        <v/>
      </c>
      <c r="O103" s="206" t="s">
        <v>336</v>
      </c>
      <c r="P103" s="207"/>
      <c r="Q103" s="67" t="str">
        <f t="shared" si="64"/>
        <v/>
      </c>
      <c r="R103" s="206" t="s">
        <v>220</v>
      </c>
      <c r="S103" s="207"/>
      <c r="T103" s="67" t="str">
        <f t="shared" si="65"/>
        <v/>
      </c>
      <c r="U103" s="241" t="s">
        <v>1</v>
      </c>
      <c r="V103" s="241"/>
      <c r="W103" s="67" t="str">
        <f t="shared" si="66"/>
        <v/>
      </c>
      <c r="X103" s="297" t="s">
        <v>374</v>
      </c>
      <c r="Y103" s="298"/>
      <c r="Z103" s="67" t="str">
        <f t="shared" si="67"/>
        <v/>
      </c>
      <c r="AA103" s="160" t="s">
        <v>110</v>
      </c>
      <c r="AB103" s="242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42">
        <f>B103</f>
        <v>6.6</v>
      </c>
      <c r="AT103" s="88">
        <f t="shared" si="92"/>
        <v>2.8</v>
      </c>
      <c r="AU103" s="88">
        <f t="shared" ref="AU103:AU110" si="98">D103</f>
        <v>2</v>
      </c>
      <c r="AV103" s="88">
        <f t="shared" ref="AV103:AV110" si="99">C103</f>
        <v>2.4</v>
      </c>
      <c r="AW103" s="88">
        <f t="shared" ref="AW103:AW110" si="100">E103</f>
        <v>0</v>
      </c>
      <c r="AX103" s="88">
        <f t="shared" ref="AX103:AX110" si="101">F103</f>
        <v>0</v>
      </c>
      <c r="AY103" s="88">
        <f t="shared" ref="AY103:AY110" si="102">H103</f>
        <v>853.6</v>
      </c>
    </row>
    <row r="104" spans="1:51" ht="16.5">
      <c r="A104" s="210"/>
      <c r="B104" s="234"/>
      <c r="C104" s="235"/>
      <c r="D104" s="236"/>
      <c r="E104" s="235"/>
      <c r="F104" s="235"/>
      <c r="G104" s="237"/>
      <c r="H104" s="228"/>
      <c r="I104" s="243" t="s">
        <v>113</v>
      </c>
      <c r="J104" s="68">
        <v>7</v>
      </c>
      <c r="K104" s="155" t="str">
        <f t="shared" si="62"/>
        <v>公斤</v>
      </c>
      <c r="L104" s="204" t="s">
        <v>114</v>
      </c>
      <c r="M104" s="204">
        <v>7</v>
      </c>
      <c r="N104" s="155" t="str">
        <f t="shared" si="63"/>
        <v>公斤</v>
      </c>
      <c r="O104" s="68" t="s">
        <v>114</v>
      </c>
      <c r="P104" s="68">
        <v>1</v>
      </c>
      <c r="Q104" s="155" t="str">
        <f t="shared" si="64"/>
        <v>公斤</v>
      </c>
      <c r="R104" s="68" t="s">
        <v>221</v>
      </c>
      <c r="S104" s="68">
        <v>4</v>
      </c>
      <c r="T104" s="155" t="str">
        <f t="shared" si="65"/>
        <v>公斤</v>
      </c>
      <c r="U104" s="194" t="s">
        <v>1</v>
      </c>
      <c r="V104" s="194">
        <v>7</v>
      </c>
      <c r="W104" s="155" t="str">
        <f t="shared" si="66"/>
        <v>公斤</v>
      </c>
      <c r="X104" s="204" t="s">
        <v>187</v>
      </c>
      <c r="Y104" s="204">
        <v>3</v>
      </c>
      <c r="Z104" s="155" t="str">
        <f t="shared" si="67"/>
        <v>公斤</v>
      </c>
      <c r="AA104" s="161" t="s">
        <v>110</v>
      </c>
      <c r="AB104" s="244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42"/>
      <c r="AT104" s="88"/>
      <c r="AU104" s="88"/>
      <c r="AV104" s="88"/>
      <c r="AW104" s="88"/>
      <c r="AX104" s="88"/>
      <c r="AY104" s="88"/>
    </row>
    <row r="105" spans="1:51" ht="16.5">
      <c r="A105" s="210"/>
      <c r="B105" s="238"/>
      <c r="C105" s="235"/>
      <c r="D105" s="236"/>
      <c r="E105" s="235"/>
      <c r="F105" s="235"/>
      <c r="G105" s="237"/>
      <c r="H105" s="228"/>
      <c r="I105" s="243" t="s">
        <v>139</v>
      </c>
      <c r="J105" s="68">
        <v>3</v>
      </c>
      <c r="K105" s="155" t="str">
        <f t="shared" si="62"/>
        <v>公斤</v>
      </c>
      <c r="L105" s="204" t="s">
        <v>141</v>
      </c>
      <c r="M105" s="204">
        <v>3</v>
      </c>
      <c r="N105" s="155" t="str">
        <f t="shared" si="63"/>
        <v>公斤</v>
      </c>
      <c r="O105" s="68" t="s">
        <v>134</v>
      </c>
      <c r="P105" s="68">
        <v>7</v>
      </c>
      <c r="Q105" s="155" t="str">
        <f t="shared" si="64"/>
        <v>公斤</v>
      </c>
      <c r="R105" s="68" t="s">
        <v>354</v>
      </c>
      <c r="S105" s="68">
        <v>3</v>
      </c>
      <c r="T105" s="155" t="str">
        <f t="shared" si="65"/>
        <v>公斤</v>
      </c>
      <c r="U105" s="194" t="s">
        <v>115</v>
      </c>
      <c r="V105" s="195">
        <v>0.05</v>
      </c>
      <c r="W105" s="155" t="str">
        <f t="shared" si="66"/>
        <v>公斤</v>
      </c>
      <c r="X105" s="204" t="s">
        <v>128</v>
      </c>
      <c r="Y105" s="204">
        <v>1</v>
      </c>
      <c r="Z105" s="155" t="str">
        <f t="shared" si="67"/>
        <v>公斤</v>
      </c>
      <c r="AA105" s="164"/>
      <c r="AB105" s="244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42"/>
      <c r="AT105" s="88"/>
      <c r="AU105" s="88"/>
      <c r="AV105" s="88"/>
      <c r="AW105" s="88"/>
      <c r="AX105" s="88"/>
      <c r="AY105" s="88"/>
    </row>
    <row r="106" spans="1:51" ht="16.5">
      <c r="A106" s="210"/>
      <c r="B106" s="234"/>
      <c r="C106" s="235"/>
      <c r="D106" s="236"/>
      <c r="E106" s="235"/>
      <c r="F106" s="235"/>
      <c r="G106" s="237"/>
      <c r="H106" s="228"/>
      <c r="I106" s="243"/>
      <c r="J106" s="68"/>
      <c r="K106" s="155" t="str">
        <f t="shared" si="62"/>
        <v/>
      </c>
      <c r="L106" s="204" t="s">
        <v>116</v>
      </c>
      <c r="M106" s="204">
        <v>1</v>
      </c>
      <c r="N106" s="155" t="str">
        <f t="shared" si="63"/>
        <v>公斤</v>
      </c>
      <c r="O106" s="68" t="s">
        <v>116</v>
      </c>
      <c r="P106" s="68">
        <v>1</v>
      </c>
      <c r="Q106" s="155" t="str">
        <f t="shared" si="64"/>
        <v>公斤</v>
      </c>
      <c r="R106" s="68" t="s">
        <v>155</v>
      </c>
      <c r="S106" s="68">
        <v>0.01</v>
      </c>
      <c r="T106" s="155" t="str">
        <f t="shared" si="65"/>
        <v>公斤</v>
      </c>
      <c r="U106" s="193"/>
      <c r="V106" s="193"/>
      <c r="W106" s="155" t="str">
        <f t="shared" si="66"/>
        <v/>
      </c>
      <c r="X106" s="204"/>
      <c r="Y106" s="204"/>
      <c r="Z106" s="155" t="str">
        <f t="shared" si="67"/>
        <v/>
      </c>
      <c r="AA106" s="164"/>
      <c r="AB106" s="244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42"/>
      <c r="AT106" s="88"/>
      <c r="AU106" s="88"/>
      <c r="AV106" s="88"/>
      <c r="AW106" s="88"/>
      <c r="AX106" s="88"/>
      <c r="AY106" s="88"/>
    </row>
    <row r="107" spans="1:51" ht="16.5">
      <c r="A107" s="210"/>
      <c r="B107" s="234"/>
      <c r="C107" s="235"/>
      <c r="D107" s="236"/>
      <c r="E107" s="235"/>
      <c r="F107" s="235"/>
      <c r="G107" s="237"/>
      <c r="H107" s="228"/>
      <c r="I107" s="243"/>
      <c r="J107" s="68"/>
      <c r="K107" s="155" t="str">
        <f t="shared" si="62"/>
        <v/>
      </c>
      <c r="L107" s="204" t="s">
        <v>115</v>
      </c>
      <c r="M107" s="204">
        <v>0.05</v>
      </c>
      <c r="N107" s="155" t="str">
        <f t="shared" si="63"/>
        <v>公斤</v>
      </c>
      <c r="O107" s="68" t="s">
        <v>115</v>
      </c>
      <c r="P107" s="68">
        <v>0.05</v>
      </c>
      <c r="Q107" s="155" t="str">
        <f t="shared" si="64"/>
        <v>公斤</v>
      </c>
      <c r="R107" s="68" t="s">
        <v>116</v>
      </c>
      <c r="S107" s="68">
        <v>0.5</v>
      </c>
      <c r="T107" s="155" t="str">
        <f t="shared" si="65"/>
        <v>公斤</v>
      </c>
      <c r="U107" s="193"/>
      <c r="V107" s="193"/>
      <c r="W107" s="155" t="str">
        <f t="shared" si="66"/>
        <v/>
      </c>
      <c r="X107" s="204"/>
      <c r="Y107" s="204"/>
      <c r="Z107" s="155" t="str">
        <f t="shared" si="67"/>
        <v/>
      </c>
      <c r="AA107" s="164"/>
      <c r="AB107" s="244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42"/>
      <c r="AT107" s="88"/>
      <c r="AU107" s="88"/>
      <c r="AV107" s="88"/>
      <c r="AW107" s="88"/>
      <c r="AX107" s="88"/>
      <c r="AY107" s="88"/>
    </row>
    <row r="108" spans="1:51" ht="16.5">
      <c r="A108" s="210"/>
      <c r="B108" s="234"/>
      <c r="C108" s="235"/>
      <c r="D108" s="236"/>
      <c r="E108" s="235"/>
      <c r="F108" s="235"/>
      <c r="G108" s="237"/>
      <c r="H108" s="228"/>
      <c r="I108" s="243"/>
      <c r="J108" s="68"/>
      <c r="K108" s="155" t="str">
        <f t="shared" si="62"/>
        <v/>
      </c>
      <c r="L108" s="204"/>
      <c r="M108" s="204"/>
      <c r="N108" s="155" t="str">
        <f t="shared" si="63"/>
        <v/>
      </c>
      <c r="O108" s="208"/>
      <c r="P108" s="208"/>
      <c r="Q108" s="155" t="str">
        <f t="shared" si="64"/>
        <v/>
      </c>
      <c r="R108" s="68" t="s">
        <v>115</v>
      </c>
      <c r="S108" s="68">
        <v>0.05</v>
      </c>
      <c r="T108" s="155" t="str">
        <f t="shared" si="65"/>
        <v>公斤</v>
      </c>
      <c r="U108" s="193"/>
      <c r="V108" s="193"/>
      <c r="W108" s="155" t="str">
        <f t="shared" si="66"/>
        <v/>
      </c>
      <c r="X108" s="204"/>
      <c r="Y108" s="204"/>
      <c r="Z108" s="155" t="str">
        <f t="shared" si="67"/>
        <v/>
      </c>
      <c r="AA108" s="164"/>
      <c r="AB108" s="244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42"/>
      <c r="AT108" s="88"/>
      <c r="AU108" s="88"/>
      <c r="AV108" s="88"/>
      <c r="AW108" s="88"/>
      <c r="AX108" s="88"/>
      <c r="AY108" s="88"/>
    </row>
    <row r="109" spans="1:51" ht="17.25" thickBot="1">
      <c r="A109" s="211"/>
      <c r="B109" s="239"/>
      <c r="C109" s="229"/>
      <c r="D109" s="230"/>
      <c r="E109" s="229"/>
      <c r="F109" s="229"/>
      <c r="G109" s="231"/>
      <c r="H109" s="232"/>
      <c r="I109" s="245"/>
      <c r="J109" s="69"/>
      <c r="K109" s="246" t="str">
        <f t="shared" si="62"/>
        <v/>
      </c>
      <c r="L109" s="205"/>
      <c r="M109" s="205"/>
      <c r="N109" s="246" t="str">
        <f t="shared" si="63"/>
        <v/>
      </c>
      <c r="O109" s="69"/>
      <c r="P109" s="69"/>
      <c r="Q109" s="246" t="str">
        <f t="shared" si="64"/>
        <v/>
      </c>
      <c r="R109" s="69"/>
      <c r="S109" s="69"/>
      <c r="T109" s="246" t="str">
        <f t="shared" si="65"/>
        <v/>
      </c>
      <c r="U109" s="247"/>
      <c r="V109" s="247"/>
      <c r="W109" s="246" t="str">
        <f t="shared" si="66"/>
        <v/>
      </c>
      <c r="X109" s="205"/>
      <c r="Y109" s="205"/>
      <c r="Z109" s="246" t="str">
        <f t="shared" si="67"/>
        <v/>
      </c>
      <c r="AA109" s="165"/>
      <c r="AB109" s="248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42"/>
      <c r="AT109" s="88"/>
      <c r="AU109" s="88"/>
      <c r="AV109" s="88"/>
      <c r="AW109" s="88"/>
      <c r="AX109" s="88"/>
      <c r="AY109" s="88"/>
    </row>
    <row r="110" spans="1:51" ht="16.5">
      <c r="A110" s="209" t="s">
        <v>393</v>
      </c>
      <c r="B110" s="233">
        <v>5</v>
      </c>
      <c r="C110" s="224">
        <v>2.7</v>
      </c>
      <c r="D110" s="225">
        <v>2.1</v>
      </c>
      <c r="E110" s="223">
        <v>0</v>
      </c>
      <c r="F110" s="223">
        <v>0</v>
      </c>
      <c r="G110" s="226">
        <v>3.3</v>
      </c>
      <c r="H110" s="227">
        <v>800.5</v>
      </c>
      <c r="I110" s="240" t="s">
        <v>195</v>
      </c>
      <c r="J110" s="203"/>
      <c r="K110" s="67" t="str">
        <f t="shared" si="62"/>
        <v/>
      </c>
      <c r="L110" s="297" t="s">
        <v>213</v>
      </c>
      <c r="M110" s="298"/>
      <c r="N110" s="67" t="str">
        <f t="shared" si="63"/>
        <v/>
      </c>
      <c r="O110" s="206" t="s">
        <v>326</v>
      </c>
      <c r="P110" s="207"/>
      <c r="Q110" s="67" t="str">
        <f t="shared" si="64"/>
        <v/>
      </c>
      <c r="R110" s="206" t="s">
        <v>355</v>
      </c>
      <c r="S110" s="207"/>
      <c r="T110" s="67" t="str">
        <f t="shared" si="65"/>
        <v/>
      </c>
      <c r="U110" s="241" t="s">
        <v>1</v>
      </c>
      <c r="V110" s="241"/>
      <c r="W110" s="67" t="str">
        <f t="shared" si="66"/>
        <v/>
      </c>
      <c r="X110" s="297" t="s">
        <v>186</v>
      </c>
      <c r="Y110" s="298"/>
      <c r="Z110" s="67" t="str">
        <f t="shared" si="67"/>
        <v/>
      </c>
      <c r="AA110" s="160" t="s">
        <v>110</v>
      </c>
      <c r="AB110" s="242" t="s">
        <v>147</v>
      </c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42">
        <f t="shared" ref="AS110" si="103">B110</f>
        <v>5</v>
      </c>
      <c r="AT110" s="88">
        <f t="shared" si="92"/>
        <v>3.3</v>
      </c>
      <c r="AU110" s="88">
        <f t="shared" si="98"/>
        <v>2.1</v>
      </c>
      <c r="AV110" s="88">
        <f t="shared" si="99"/>
        <v>2.7</v>
      </c>
      <c r="AW110" s="88">
        <f t="shared" si="100"/>
        <v>0</v>
      </c>
      <c r="AX110" s="88">
        <f t="shared" si="101"/>
        <v>0</v>
      </c>
      <c r="AY110" s="88">
        <f t="shared" si="102"/>
        <v>800.5</v>
      </c>
    </row>
    <row r="111" spans="1:51" ht="16.5">
      <c r="A111" s="210"/>
      <c r="B111" s="234"/>
      <c r="C111" s="235"/>
      <c r="D111" s="236"/>
      <c r="E111" s="235"/>
      <c r="F111" s="235"/>
      <c r="G111" s="237"/>
      <c r="H111" s="228"/>
      <c r="I111" s="243" t="s">
        <v>113</v>
      </c>
      <c r="J111" s="68">
        <v>10</v>
      </c>
      <c r="K111" s="155" t="str">
        <f t="shared" si="62"/>
        <v>公斤</v>
      </c>
      <c r="L111" s="204" t="s">
        <v>114</v>
      </c>
      <c r="M111" s="204">
        <v>6</v>
      </c>
      <c r="N111" s="155" t="str">
        <f t="shared" si="63"/>
        <v>公斤</v>
      </c>
      <c r="O111" s="68" t="s">
        <v>117</v>
      </c>
      <c r="P111" s="68">
        <v>1.7</v>
      </c>
      <c r="Q111" s="155" t="str">
        <f t="shared" si="64"/>
        <v>公斤</v>
      </c>
      <c r="R111" s="68" t="s">
        <v>167</v>
      </c>
      <c r="S111" s="68">
        <v>4</v>
      </c>
      <c r="T111" s="155" t="str">
        <f t="shared" si="65"/>
        <v>公斤</v>
      </c>
      <c r="U111" s="194" t="s">
        <v>1</v>
      </c>
      <c r="V111" s="194">
        <v>7</v>
      </c>
      <c r="W111" s="155" t="str">
        <f t="shared" si="66"/>
        <v>公斤</v>
      </c>
      <c r="X111" s="204" t="s">
        <v>1</v>
      </c>
      <c r="Y111" s="204">
        <v>3.5</v>
      </c>
      <c r="Z111" s="155" t="str">
        <f t="shared" si="67"/>
        <v>公斤</v>
      </c>
      <c r="AA111" s="161" t="s">
        <v>110</v>
      </c>
      <c r="AB111" s="244" t="s">
        <v>147</v>
      </c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42"/>
      <c r="AT111" s="88"/>
      <c r="AU111" s="88"/>
      <c r="AV111" s="88"/>
      <c r="AW111" s="88"/>
      <c r="AX111" s="88"/>
      <c r="AY111" s="88"/>
    </row>
    <row r="112" spans="1:51" ht="16.5">
      <c r="A112" s="210"/>
      <c r="B112" s="238"/>
      <c r="C112" s="235"/>
      <c r="D112" s="236"/>
      <c r="E112" s="235"/>
      <c r="F112" s="235"/>
      <c r="G112" s="237"/>
      <c r="H112" s="228"/>
      <c r="I112" s="243" t="s">
        <v>196</v>
      </c>
      <c r="J112" s="68">
        <v>0.1</v>
      </c>
      <c r="K112" s="155" t="str">
        <f t="shared" si="62"/>
        <v>公斤</v>
      </c>
      <c r="L112" s="204" t="s">
        <v>184</v>
      </c>
      <c r="M112" s="204">
        <v>4.5</v>
      </c>
      <c r="N112" s="155" t="str">
        <f t="shared" si="63"/>
        <v>公斤</v>
      </c>
      <c r="O112" s="68" t="s">
        <v>116</v>
      </c>
      <c r="P112" s="68">
        <v>5</v>
      </c>
      <c r="Q112" s="155" t="str">
        <f t="shared" si="64"/>
        <v>公斤</v>
      </c>
      <c r="R112" s="68" t="s">
        <v>123</v>
      </c>
      <c r="S112" s="68">
        <v>0.5</v>
      </c>
      <c r="T112" s="155" t="str">
        <f t="shared" si="65"/>
        <v>公斤</v>
      </c>
      <c r="U112" s="194" t="s">
        <v>115</v>
      </c>
      <c r="V112" s="195">
        <v>0.05</v>
      </c>
      <c r="W112" s="155" t="str">
        <f t="shared" si="66"/>
        <v>公斤</v>
      </c>
      <c r="X112" s="204" t="s">
        <v>375</v>
      </c>
      <c r="Y112" s="204">
        <v>0.5</v>
      </c>
      <c r="Z112" s="155" t="str">
        <f t="shared" si="67"/>
        <v>公斤</v>
      </c>
      <c r="AA112" s="164"/>
      <c r="AB112" s="244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42"/>
      <c r="AT112" s="88"/>
      <c r="AU112" s="88"/>
      <c r="AV112" s="88"/>
      <c r="AW112" s="88"/>
      <c r="AX112" s="88"/>
      <c r="AY112" s="88"/>
    </row>
    <row r="113" spans="1:51" ht="16.5">
      <c r="A113" s="210"/>
      <c r="B113" s="234"/>
      <c r="C113" s="235"/>
      <c r="D113" s="236"/>
      <c r="E113" s="235"/>
      <c r="F113" s="235"/>
      <c r="G113" s="237"/>
      <c r="H113" s="228"/>
      <c r="I113" s="243"/>
      <c r="J113" s="68"/>
      <c r="K113" s="155" t="str">
        <f t="shared" si="62"/>
        <v/>
      </c>
      <c r="L113" s="204" t="s">
        <v>115</v>
      </c>
      <c r="M113" s="204">
        <v>0.05</v>
      </c>
      <c r="N113" s="155" t="str">
        <f t="shared" si="63"/>
        <v>公斤</v>
      </c>
      <c r="O113" s="68" t="s">
        <v>115</v>
      </c>
      <c r="P113" s="68">
        <v>0.05</v>
      </c>
      <c r="Q113" s="155" t="str">
        <f t="shared" si="64"/>
        <v>公斤</v>
      </c>
      <c r="R113" s="68"/>
      <c r="S113" s="68"/>
      <c r="T113" s="155" t="str">
        <f t="shared" si="65"/>
        <v/>
      </c>
      <c r="U113" s="193"/>
      <c r="V113" s="193"/>
      <c r="W113" s="155" t="str">
        <f t="shared" si="66"/>
        <v/>
      </c>
      <c r="X113" s="204" t="s">
        <v>119</v>
      </c>
      <c r="Y113" s="204">
        <v>0.1</v>
      </c>
      <c r="Z113" s="155" t="str">
        <f t="shared" si="67"/>
        <v>公斤</v>
      </c>
      <c r="AA113" s="164"/>
      <c r="AB113" s="244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42"/>
      <c r="AT113" s="88"/>
      <c r="AU113" s="88"/>
      <c r="AV113" s="88"/>
      <c r="AW113" s="88"/>
      <c r="AX113" s="88"/>
      <c r="AY113" s="88"/>
    </row>
    <row r="114" spans="1:51" ht="16.5">
      <c r="A114" s="210"/>
      <c r="B114" s="234"/>
      <c r="C114" s="235"/>
      <c r="D114" s="236"/>
      <c r="E114" s="235"/>
      <c r="F114" s="235"/>
      <c r="G114" s="237"/>
      <c r="H114" s="228"/>
      <c r="I114" s="243"/>
      <c r="J114" s="68"/>
      <c r="K114" s="155" t="str">
        <f t="shared" si="62"/>
        <v/>
      </c>
      <c r="L114" s="204" t="s">
        <v>214</v>
      </c>
      <c r="M114" s="204"/>
      <c r="N114" s="155" t="str">
        <f t="shared" si="63"/>
        <v/>
      </c>
      <c r="O114" s="68"/>
      <c r="P114" s="68"/>
      <c r="Q114" s="155" t="str">
        <f t="shared" si="64"/>
        <v/>
      </c>
      <c r="R114" s="68"/>
      <c r="S114" s="68"/>
      <c r="T114" s="155" t="str">
        <f t="shared" si="65"/>
        <v/>
      </c>
      <c r="U114" s="193"/>
      <c r="V114" s="193"/>
      <c r="W114" s="155" t="str">
        <f t="shared" si="66"/>
        <v/>
      </c>
      <c r="X114" s="204"/>
      <c r="Y114" s="204"/>
      <c r="Z114" s="155" t="str">
        <f t="shared" si="67"/>
        <v/>
      </c>
      <c r="AA114" s="164"/>
      <c r="AB114" s="244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42"/>
      <c r="AT114" s="88"/>
      <c r="AU114" s="88"/>
      <c r="AV114" s="88"/>
      <c r="AW114" s="88"/>
      <c r="AX114" s="88"/>
      <c r="AY114" s="88"/>
    </row>
    <row r="115" spans="1:51" ht="16.5">
      <c r="A115" s="210"/>
      <c r="B115" s="234"/>
      <c r="C115" s="235"/>
      <c r="D115" s="236"/>
      <c r="E115" s="235"/>
      <c r="F115" s="235"/>
      <c r="G115" s="237"/>
      <c r="H115" s="228"/>
      <c r="I115" s="243"/>
      <c r="J115" s="68"/>
      <c r="K115" s="155" t="str">
        <f t="shared" si="62"/>
        <v/>
      </c>
      <c r="L115" s="204"/>
      <c r="M115" s="204"/>
      <c r="N115" s="155" t="str">
        <f t="shared" si="63"/>
        <v/>
      </c>
      <c r="O115" s="208"/>
      <c r="P115" s="208"/>
      <c r="Q115" s="155" t="str">
        <f t="shared" si="64"/>
        <v/>
      </c>
      <c r="R115" s="68"/>
      <c r="S115" s="68"/>
      <c r="T115" s="155" t="str">
        <f t="shared" si="65"/>
        <v/>
      </c>
      <c r="U115" s="193"/>
      <c r="V115" s="193"/>
      <c r="W115" s="155" t="str">
        <f t="shared" si="66"/>
        <v/>
      </c>
      <c r="X115" s="204"/>
      <c r="Y115" s="204"/>
      <c r="Z115" s="155" t="str">
        <f t="shared" si="67"/>
        <v/>
      </c>
      <c r="AA115" s="164"/>
      <c r="AB115" s="244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42"/>
      <c r="AT115" s="88"/>
      <c r="AU115" s="88"/>
      <c r="AV115" s="88"/>
      <c r="AW115" s="88"/>
      <c r="AX115" s="88"/>
      <c r="AY115" s="88"/>
    </row>
    <row r="116" spans="1:51" ht="17.25" thickBot="1">
      <c r="A116" s="211"/>
      <c r="B116" s="239"/>
      <c r="C116" s="229"/>
      <c r="D116" s="230"/>
      <c r="E116" s="229"/>
      <c r="F116" s="229"/>
      <c r="G116" s="231"/>
      <c r="H116" s="232"/>
      <c r="I116" s="245"/>
      <c r="J116" s="69"/>
      <c r="K116" s="246" t="str">
        <f t="shared" si="62"/>
        <v/>
      </c>
      <c r="L116" s="205"/>
      <c r="M116" s="205"/>
      <c r="N116" s="246" t="str">
        <f t="shared" si="63"/>
        <v/>
      </c>
      <c r="O116" s="69"/>
      <c r="P116" s="69"/>
      <c r="Q116" s="246" t="str">
        <f t="shared" si="64"/>
        <v/>
      </c>
      <c r="R116" s="69"/>
      <c r="S116" s="69"/>
      <c r="T116" s="246" t="str">
        <f t="shared" si="65"/>
        <v/>
      </c>
      <c r="U116" s="247"/>
      <c r="V116" s="247"/>
      <c r="W116" s="246" t="str">
        <f t="shared" si="66"/>
        <v/>
      </c>
      <c r="X116" s="205"/>
      <c r="Y116" s="205"/>
      <c r="Z116" s="246" t="str">
        <f t="shared" si="67"/>
        <v/>
      </c>
      <c r="AA116" s="165"/>
      <c r="AB116" s="248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42"/>
      <c r="AT116" s="88"/>
      <c r="AU116" s="88"/>
      <c r="AV116" s="88"/>
      <c r="AW116" s="88"/>
      <c r="AX116" s="88"/>
      <c r="AY116" s="88"/>
    </row>
    <row r="117" spans="1:51" ht="16.5">
      <c r="A117" s="209" t="s">
        <v>15</v>
      </c>
      <c r="B117" s="233">
        <v>5</v>
      </c>
      <c r="C117" s="224">
        <v>2.7</v>
      </c>
      <c r="D117" s="225">
        <v>2.1</v>
      </c>
      <c r="E117" s="223">
        <v>0</v>
      </c>
      <c r="F117" s="223">
        <v>0</v>
      </c>
      <c r="G117" s="226">
        <v>3.3</v>
      </c>
      <c r="H117" s="227">
        <v>804.7</v>
      </c>
      <c r="I117" s="240" t="s">
        <v>133</v>
      </c>
      <c r="J117" s="203"/>
      <c r="K117" s="67" t="str">
        <f t="shared" si="62"/>
        <v/>
      </c>
      <c r="L117" s="297" t="s">
        <v>198</v>
      </c>
      <c r="M117" s="298"/>
      <c r="N117" s="67" t="str">
        <f t="shared" si="63"/>
        <v/>
      </c>
      <c r="O117" s="206" t="s">
        <v>337</v>
      </c>
      <c r="P117" s="207"/>
      <c r="Q117" s="67" t="str">
        <f t="shared" si="64"/>
        <v/>
      </c>
      <c r="R117" s="206" t="s">
        <v>356</v>
      </c>
      <c r="S117" s="207"/>
      <c r="T117" s="67" t="str">
        <f t="shared" si="65"/>
        <v/>
      </c>
      <c r="U117" s="241" t="s">
        <v>212</v>
      </c>
      <c r="V117" s="241"/>
      <c r="W117" s="67" t="str">
        <f t="shared" si="66"/>
        <v/>
      </c>
      <c r="X117" s="297" t="s">
        <v>163</v>
      </c>
      <c r="Y117" s="298"/>
      <c r="Z117" s="67" t="str">
        <f t="shared" si="67"/>
        <v/>
      </c>
      <c r="AA117" s="160" t="s">
        <v>110</v>
      </c>
      <c r="AB117" s="242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42">
        <f t="shared" ref="AS117:AS138" si="104">B117</f>
        <v>5</v>
      </c>
      <c r="AT117" s="88">
        <f t="shared" ref="AT117:AT138" si="105">G117</f>
        <v>3.3</v>
      </c>
      <c r="AU117" s="88">
        <f t="shared" ref="AU117:AU138" si="106">D117</f>
        <v>2.1</v>
      </c>
      <c r="AV117" s="88">
        <f t="shared" ref="AV117:AV138" si="107">C117</f>
        <v>2.7</v>
      </c>
      <c r="AW117" s="88">
        <f t="shared" ref="AW117:AW138" si="108">E117</f>
        <v>0</v>
      </c>
      <c r="AX117" s="88">
        <f t="shared" ref="AX117:AX138" si="109">F117</f>
        <v>0</v>
      </c>
      <c r="AY117" s="88">
        <f t="shared" ref="AY117:AY138" si="110">H117</f>
        <v>804.7</v>
      </c>
    </row>
    <row r="118" spans="1:51" ht="16.5">
      <c r="A118" s="210"/>
      <c r="B118" s="234"/>
      <c r="C118" s="235"/>
      <c r="D118" s="236"/>
      <c r="E118" s="235"/>
      <c r="F118" s="235"/>
      <c r="G118" s="237"/>
      <c r="H118" s="228"/>
      <c r="I118" s="243" t="s">
        <v>113</v>
      </c>
      <c r="J118" s="68">
        <v>10</v>
      </c>
      <c r="K118" s="155" t="str">
        <f t="shared" si="62"/>
        <v>公斤</v>
      </c>
      <c r="L118" s="204" t="s">
        <v>114</v>
      </c>
      <c r="M118" s="204">
        <v>7</v>
      </c>
      <c r="N118" s="155" t="str">
        <f t="shared" si="63"/>
        <v>公斤</v>
      </c>
      <c r="O118" s="68" t="s">
        <v>146</v>
      </c>
      <c r="P118" s="68">
        <v>4</v>
      </c>
      <c r="Q118" s="155" t="str">
        <f t="shared" si="64"/>
        <v>公斤</v>
      </c>
      <c r="R118" s="68" t="s">
        <v>114</v>
      </c>
      <c r="S118" s="68">
        <v>0.6</v>
      </c>
      <c r="T118" s="155" t="str">
        <f t="shared" si="65"/>
        <v>公斤</v>
      </c>
      <c r="U118" s="194" t="s">
        <v>212</v>
      </c>
      <c r="V118" s="194">
        <v>7</v>
      </c>
      <c r="W118" s="155" t="str">
        <f t="shared" si="66"/>
        <v>公斤</v>
      </c>
      <c r="X118" s="204" t="s">
        <v>161</v>
      </c>
      <c r="Y118" s="204">
        <v>3</v>
      </c>
      <c r="Z118" s="155" t="str">
        <f t="shared" si="67"/>
        <v>公斤</v>
      </c>
      <c r="AA118" s="161" t="s">
        <v>110</v>
      </c>
      <c r="AB118" s="244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42"/>
      <c r="AT118" s="88"/>
      <c r="AU118" s="88"/>
      <c r="AV118" s="88"/>
      <c r="AW118" s="88"/>
      <c r="AX118" s="88"/>
      <c r="AY118" s="88"/>
    </row>
    <row r="119" spans="1:51" ht="16.5">
      <c r="A119" s="210"/>
      <c r="B119" s="238"/>
      <c r="C119" s="235"/>
      <c r="D119" s="236"/>
      <c r="E119" s="235"/>
      <c r="F119" s="235"/>
      <c r="G119" s="237"/>
      <c r="H119" s="228"/>
      <c r="I119" s="243"/>
      <c r="J119" s="68"/>
      <c r="K119" s="155" t="str">
        <f t="shared" si="62"/>
        <v/>
      </c>
      <c r="L119" s="204" t="s">
        <v>134</v>
      </c>
      <c r="M119" s="204">
        <v>3.5</v>
      </c>
      <c r="N119" s="155" t="str">
        <f t="shared" si="63"/>
        <v>公斤</v>
      </c>
      <c r="O119" s="68" t="s">
        <v>153</v>
      </c>
      <c r="P119" s="68">
        <v>1</v>
      </c>
      <c r="Q119" s="155" t="str">
        <f t="shared" si="64"/>
        <v>公斤</v>
      </c>
      <c r="R119" s="68" t="s">
        <v>132</v>
      </c>
      <c r="S119" s="68">
        <v>6</v>
      </c>
      <c r="T119" s="155" t="str">
        <f t="shared" si="65"/>
        <v>公斤</v>
      </c>
      <c r="U119" s="194" t="s">
        <v>206</v>
      </c>
      <c r="V119" s="195">
        <v>0.05</v>
      </c>
      <c r="W119" s="155" t="str">
        <f t="shared" si="66"/>
        <v>公斤</v>
      </c>
      <c r="X119" s="204" t="s">
        <v>119</v>
      </c>
      <c r="Y119" s="204">
        <v>0.05</v>
      </c>
      <c r="Z119" s="155" t="str">
        <f t="shared" si="67"/>
        <v>公斤</v>
      </c>
      <c r="AA119" s="164"/>
      <c r="AB119" s="244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42"/>
      <c r="AT119" s="88"/>
      <c r="AU119" s="88"/>
      <c r="AV119" s="88"/>
      <c r="AW119" s="88"/>
      <c r="AX119" s="88"/>
      <c r="AY119" s="88"/>
    </row>
    <row r="120" spans="1:51" ht="16.5">
      <c r="A120" s="210"/>
      <c r="B120" s="234"/>
      <c r="C120" s="235"/>
      <c r="D120" s="236"/>
      <c r="E120" s="235"/>
      <c r="F120" s="235"/>
      <c r="G120" s="237"/>
      <c r="H120" s="228"/>
      <c r="I120" s="243"/>
      <c r="J120" s="68"/>
      <c r="K120" s="155" t="str">
        <f t="shared" si="62"/>
        <v/>
      </c>
      <c r="L120" s="204" t="s">
        <v>115</v>
      </c>
      <c r="M120" s="204">
        <v>0.05</v>
      </c>
      <c r="N120" s="155" t="str">
        <f t="shared" si="63"/>
        <v>公斤</v>
      </c>
      <c r="O120" s="68" t="s">
        <v>115</v>
      </c>
      <c r="P120" s="68">
        <v>0.05</v>
      </c>
      <c r="Q120" s="155" t="str">
        <f t="shared" si="64"/>
        <v>公斤</v>
      </c>
      <c r="R120" s="68" t="s">
        <v>116</v>
      </c>
      <c r="S120" s="68">
        <v>0.5</v>
      </c>
      <c r="T120" s="155" t="str">
        <f t="shared" si="65"/>
        <v>公斤</v>
      </c>
      <c r="U120" s="193"/>
      <c r="V120" s="193"/>
      <c r="W120" s="155" t="str">
        <f t="shared" si="66"/>
        <v/>
      </c>
      <c r="X120" s="204" t="s">
        <v>125</v>
      </c>
      <c r="Y120" s="204">
        <v>1</v>
      </c>
      <c r="Z120" s="155" t="str">
        <f t="shared" si="67"/>
        <v>公斤</v>
      </c>
      <c r="AA120" s="164"/>
      <c r="AB120" s="244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42"/>
      <c r="AT120" s="88"/>
      <c r="AU120" s="88"/>
      <c r="AV120" s="88"/>
      <c r="AW120" s="88"/>
      <c r="AX120" s="88"/>
      <c r="AY120" s="88"/>
    </row>
    <row r="121" spans="1:51" ht="16.5">
      <c r="A121" s="210"/>
      <c r="B121" s="234"/>
      <c r="C121" s="235"/>
      <c r="D121" s="236"/>
      <c r="E121" s="235"/>
      <c r="F121" s="235"/>
      <c r="G121" s="237"/>
      <c r="H121" s="228"/>
      <c r="I121" s="243"/>
      <c r="J121" s="68"/>
      <c r="K121" s="155" t="str">
        <f t="shared" si="62"/>
        <v/>
      </c>
      <c r="L121" s="204" t="s">
        <v>199</v>
      </c>
      <c r="M121" s="204">
        <v>0.01</v>
      </c>
      <c r="N121" s="155" t="str">
        <f t="shared" si="63"/>
        <v>公斤</v>
      </c>
      <c r="O121" s="68"/>
      <c r="P121" s="68"/>
      <c r="Q121" s="155" t="str">
        <f t="shared" si="64"/>
        <v/>
      </c>
      <c r="R121" s="68" t="s">
        <v>115</v>
      </c>
      <c r="S121" s="68">
        <v>0.05</v>
      </c>
      <c r="T121" s="155" t="str">
        <f t="shared" si="65"/>
        <v>公斤</v>
      </c>
      <c r="U121" s="193"/>
      <c r="V121" s="193"/>
      <c r="W121" s="155" t="str">
        <f t="shared" si="66"/>
        <v/>
      </c>
      <c r="X121" s="204"/>
      <c r="Y121" s="204"/>
      <c r="Z121" s="155" t="str">
        <f t="shared" si="67"/>
        <v/>
      </c>
      <c r="AA121" s="164"/>
      <c r="AB121" s="244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42"/>
      <c r="AT121" s="88"/>
      <c r="AU121" s="88"/>
      <c r="AV121" s="88"/>
      <c r="AW121" s="88"/>
      <c r="AX121" s="88"/>
      <c r="AY121" s="88"/>
    </row>
    <row r="122" spans="1:51" ht="16.5">
      <c r="A122" s="210"/>
      <c r="B122" s="234"/>
      <c r="C122" s="235"/>
      <c r="D122" s="236"/>
      <c r="E122" s="235"/>
      <c r="F122" s="235"/>
      <c r="G122" s="237"/>
      <c r="H122" s="228"/>
      <c r="I122" s="243"/>
      <c r="J122" s="68"/>
      <c r="K122" s="155" t="str">
        <f t="shared" si="62"/>
        <v/>
      </c>
      <c r="L122" s="204"/>
      <c r="M122" s="204"/>
      <c r="N122" s="155" t="str">
        <f t="shared" si="63"/>
        <v/>
      </c>
      <c r="O122" s="208"/>
      <c r="P122" s="208"/>
      <c r="Q122" s="155" t="str">
        <f t="shared" si="64"/>
        <v/>
      </c>
      <c r="R122" s="68"/>
      <c r="S122" s="68"/>
      <c r="T122" s="155" t="str">
        <f t="shared" si="65"/>
        <v/>
      </c>
      <c r="U122" s="193"/>
      <c r="V122" s="193"/>
      <c r="W122" s="155" t="str">
        <f t="shared" si="66"/>
        <v/>
      </c>
      <c r="X122" s="204"/>
      <c r="Y122" s="204"/>
      <c r="Z122" s="155" t="str">
        <f t="shared" si="67"/>
        <v/>
      </c>
      <c r="AA122" s="164"/>
      <c r="AB122" s="244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42"/>
      <c r="AT122" s="88"/>
      <c r="AU122" s="88"/>
      <c r="AV122" s="88"/>
      <c r="AW122" s="88"/>
      <c r="AX122" s="88"/>
      <c r="AY122" s="88"/>
    </row>
    <row r="123" spans="1:51" ht="17.25" thickBot="1">
      <c r="A123" s="211"/>
      <c r="B123" s="239"/>
      <c r="C123" s="229"/>
      <c r="D123" s="230"/>
      <c r="E123" s="229"/>
      <c r="F123" s="229"/>
      <c r="G123" s="231"/>
      <c r="H123" s="232"/>
      <c r="I123" s="245"/>
      <c r="J123" s="69"/>
      <c r="K123" s="246" t="str">
        <f t="shared" si="62"/>
        <v/>
      </c>
      <c r="L123" s="205"/>
      <c r="M123" s="205"/>
      <c r="N123" s="246" t="str">
        <f t="shared" si="63"/>
        <v/>
      </c>
      <c r="O123" s="69"/>
      <c r="P123" s="69"/>
      <c r="Q123" s="246" t="str">
        <f t="shared" si="64"/>
        <v/>
      </c>
      <c r="R123" s="69"/>
      <c r="S123" s="69"/>
      <c r="T123" s="246" t="str">
        <f t="shared" si="65"/>
        <v/>
      </c>
      <c r="U123" s="247"/>
      <c r="V123" s="247"/>
      <c r="W123" s="246" t="str">
        <f t="shared" si="66"/>
        <v/>
      </c>
      <c r="X123" s="205"/>
      <c r="Y123" s="205"/>
      <c r="Z123" s="246" t="str">
        <f t="shared" si="67"/>
        <v/>
      </c>
      <c r="AA123" s="165"/>
      <c r="AB123" s="248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42"/>
      <c r="AT123" s="88"/>
      <c r="AU123" s="88"/>
      <c r="AV123" s="88"/>
      <c r="AW123" s="88"/>
      <c r="AX123" s="88"/>
      <c r="AY123" s="88"/>
    </row>
    <row r="124" spans="1:51" ht="16.5">
      <c r="A124" s="209" t="s">
        <v>16</v>
      </c>
      <c r="B124" s="233">
        <v>5.8</v>
      </c>
      <c r="C124" s="224">
        <v>2.2999999999999998</v>
      </c>
      <c r="D124" s="225">
        <v>2</v>
      </c>
      <c r="E124" s="223">
        <v>0</v>
      </c>
      <c r="F124" s="223">
        <v>0</v>
      </c>
      <c r="G124" s="226">
        <v>2.7</v>
      </c>
      <c r="H124" s="227">
        <v>788.7</v>
      </c>
      <c r="I124" s="240" t="s">
        <v>138</v>
      </c>
      <c r="J124" s="203"/>
      <c r="K124" s="67" t="str">
        <f t="shared" si="62"/>
        <v/>
      </c>
      <c r="L124" s="297" t="s">
        <v>318</v>
      </c>
      <c r="M124" s="298"/>
      <c r="N124" s="67" t="str">
        <f t="shared" si="63"/>
        <v/>
      </c>
      <c r="O124" s="206" t="s">
        <v>338</v>
      </c>
      <c r="P124" s="207"/>
      <c r="Q124" s="67" t="str">
        <f t="shared" si="64"/>
        <v/>
      </c>
      <c r="R124" s="206" t="s">
        <v>357</v>
      </c>
      <c r="S124" s="207"/>
      <c r="T124" s="67" t="str">
        <f t="shared" si="65"/>
        <v/>
      </c>
      <c r="U124" s="241" t="s">
        <v>1</v>
      </c>
      <c r="V124" s="241"/>
      <c r="W124" s="67" t="str">
        <f t="shared" si="66"/>
        <v/>
      </c>
      <c r="X124" s="297" t="s">
        <v>122</v>
      </c>
      <c r="Y124" s="298"/>
      <c r="Z124" s="67" t="str">
        <f t="shared" si="67"/>
        <v/>
      </c>
      <c r="AA124" s="160" t="s">
        <v>110</v>
      </c>
      <c r="AB124" s="242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42">
        <f t="shared" si="104"/>
        <v>5.8</v>
      </c>
      <c r="AT124" s="88">
        <f t="shared" si="105"/>
        <v>2.7</v>
      </c>
      <c r="AU124" s="88">
        <f t="shared" si="106"/>
        <v>2</v>
      </c>
      <c r="AV124" s="88">
        <f t="shared" si="107"/>
        <v>2.2999999999999998</v>
      </c>
      <c r="AW124" s="88">
        <f t="shared" si="108"/>
        <v>0</v>
      </c>
      <c r="AX124" s="88">
        <f t="shared" si="109"/>
        <v>0</v>
      </c>
      <c r="AY124" s="88">
        <f t="shared" si="110"/>
        <v>788.7</v>
      </c>
    </row>
    <row r="125" spans="1:51" ht="16.5">
      <c r="A125" s="210"/>
      <c r="B125" s="234"/>
      <c r="C125" s="235"/>
      <c r="D125" s="236"/>
      <c r="E125" s="235"/>
      <c r="F125" s="235"/>
      <c r="G125" s="237"/>
      <c r="H125" s="228"/>
      <c r="I125" s="243" t="s">
        <v>113</v>
      </c>
      <c r="J125" s="68">
        <v>7</v>
      </c>
      <c r="K125" s="155" t="str">
        <f t="shared" si="62"/>
        <v>公斤</v>
      </c>
      <c r="L125" s="204" t="s">
        <v>319</v>
      </c>
      <c r="M125" s="204">
        <v>7.5</v>
      </c>
      <c r="N125" s="155" t="str">
        <f t="shared" si="63"/>
        <v>公斤</v>
      </c>
      <c r="O125" s="68" t="s">
        <v>117</v>
      </c>
      <c r="P125" s="68">
        <v>1.3</v>
      </c>
      <c r="Q125" s="155" t="str">
        <f t="shared" si="64"/>
        <v>公斤</v>
      </c>
      <c r="R125" s="68" t="s">
        <v>248</v>
      </c>
      <c r="S125" s="68">
        <v>4</v>
      </c>
      <c r="T125" s="155" t="str">
        <f t="shared" si="65"/>
        <v>公斤</v>
      </c>
      <c r="U125" s="194" t="s">
        <v>1</v>
      </c>
      <c r="V125" s="194">
        <v>7</v>
      </c>
      <c r="W125" s="155" t="str">
        <f t="shared" si="66"/>
        <v>公斤</v>
      </c>
      <c r="X125" s="204" t="s">
        <v>1</v>
      </c>
      <c r="Y125" s="204">
        <v>4</v>
      </c>
      <c r="Z125" s="155" t="str">
        <f t="shared" si="67"/>
        <v>公斤</v>
      </c>
      <c r="AA125" s="161" t="s">
        <v>110</v>
      </c>
      <c r="AB125" s="244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42"/>
      <c r="AT125" s="88"/>
      <c r="AU125" s="88"/>
      <c r="AV125" s="88"/>
      <c r="AW125" s="88"/>
      <c r="AX125" s="88"/>
      <c r="AY125" s="88"/>
    </row>
    <row r="126" spans="1:51" ht="16.5">
      <c r="A126" s="210"/>
      <c r="B126" s="238"/>
      <c r="C126" s="235"/>
      <c r="D126" s="236"/>
      <c r="E126" s="235"/>
      <c r="F126" s="235"/>
      <c r="G126" s="237"/>
      <c r="H126" s="228"/>
      <c r="I126" s="243" t="s">
        <v>139</v>
      </c>
      <c r="J126" s="68">
        <v>3</v>
      </c>
      <c r="K126" s="155" t="str">
        <f t="shared" si="62"/>
        <v>公斤</v>
      </c>
      <c r="L126" s="204" t="s">
        <v>130</v>
      </c>
      <c r="M126" s="204"/>
      <c r="N126" s="155" t="str">
        <f t="shared" si="63"/>
        <v/>
      </c>
      <c r="O126" s="68" t="s">
        <v>116</v>
      </c>
      <c r="P126" s="68">
        <v>0.5</v>
      </c>
      <c r="Q126" s="155" t="str">
        <f t="shared" si="64"/>
        <v>公斤</v>
      </c>
      <c r="R126" s="68" t="s">
        <v>354</v>
      </c>
      <c r="S126" s="68">
        <v>3</v>
      </c>
      <c r="T126" s="155" t="str">
        <f t="shared" si="65"/>
        <v>公斤</v>
      </c>
      <c r="U126" s="194" t="s">
        <v>115</v>
      </c>
      <c r="V126" s="195">
        <v>0.05</v>
      </c>
      <c r="W126" s="155" t="str">
        <f t="shared" si="66"/>
        <v>公斤</v>
      </c>
      <c r="X126" s="204" t="s">
        <v>116</v>
      </c>
      <c r="Y126" s="204">
        <v>0.5</v>
      </c>
      <c r="Z126" s="155" t="str">
        <f t="shared" si="67"/>
        <v>公斤</v>
      </c>
      <c r="AA126" s="164"/>
      <c r="AB126" s="244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42"/>
      <c r="AT126" s="88"/>
      <c r="AU126" s="88"/>
      <c r="AV126" s="88"/>
      <c r="AW126" s="88"/>
      <c r="AX126" s="88"/>
      <c r="AY126" s="88"/>
    </row>
    <row r="127" spans="1:51" ht="16.5">
      <c r="A127" s="210"/>
      <c r="B127" s="234"/>
      <c r="C127" s="235"/>
      <c r="D127" s="236"/>
      <c r="E127" s="235"/>
      <c r="F127" s="235"/>
      <c r="G127" s="237"/>
      <c r="H127" s="228"/>
      <c r="I127" s="243"/>
      <c r="J127" s="68"/>
      <c r="K127" s="155" t="str">
        <f t="shared" si="62"/>
        <v/>
      </c>
      <c r="L127" s="204"/>
      <c r="M127" s="204"/>
      <c r="N127" s="155" t="str">
        <f t="shared" si="63"/>
        <v/>
      </c>
      <c r="O127" s="68" t="s">
        <v>183</v>
      </c>
      <c r="P127" s="68">
        <v>2.5</v>
      </c>
      <c r="Q127" s="155" t="str">
        <f t="shared" si="64"/>
        <v>公斤</v>
      </c>
      <c r="R127" s="68" t="s">
        <v>155</v>
      </c>
      <c r="S127" s="68">
        <v>0.01</v>
      </c>
      <c r="T127" s="155" t="str">
        <f t="shared" si="65"/>
        <v>公斤</v>
      </c>
      <c r="U127" s="193"/>
      <c r="V127" s="193"/>
      <c r="W127" s="155" t="str">
        <f t="shared" si="66"/>
        <v/>
      </c>
      <c r="X127" s="204" t="s">
        <v>119</v>
      </c>
      <c r="Y127" s="204">
        <v>0.05</v>
      </c>
      <c r="Z127" s="155" t="str">
        <f t="shared" si="67"/>
        <v>公斤</v>
      </c>
      <c r="AA127" s="164"/>
      <c r="AB127" s="244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42"/>
      <c r="AT127" s="88"/>
      <c r="AU127" s="88"/>
      <c r="AV127" s="88"/>
      <c r="AW127" s="88"/>
      <c r="AX127" s="88"/>
      <c r="AY127" s="88"/>
    </row>
    <row r="128" spans="1:51" ht="16.5">
      <c r="A128" s="210"/>
      <c r="B128" s="234"/>
      <c r="C128" s="235"/>
      <c r="D128" s="236"/>
      <c r="E128" s="235"/>
      <c r="F128" s="235"/>
      <c r="G128" s="237"/>
      <c r="H128" s="228"/>
      <c r="I128" s="243"/>
      <c r="J128" s="68"/>
      <c r="K128" s="155" t="str">
        <f t="shared" si="62"/>
        <v/>
      </c>
      <c r="L128" s="204"/>
      <c r="M128" s="204"/>
      <c r="N128" s="155" t="str">
        <f t="shared" si="63"/>
        <v/>
      </c>
      <c r="O128" s="68" t="s">
        <v>114</v>
      </c>
      <c r="P128" s="68">
        <v>1.3</v>
      </c>
      <c r="Q128" s="155" t="str">
        <f t="shared" si="64"/>
        <v>公斤</v>
      </c>
      <c r="R128" s="68" t="s">
        <v>358</v>
      </c>
      <c r="S128" s="68">
        <v>0.05</v>
      </c>
      <c r="T128" s="155" t="str">
        <f t="shared" si="65"/>
        <v>公斤</v>
      </c>
      <c r="U128" s="193"/>
      <c r="V128" s="193"/>
      <c r="W128" s="155" t="str">
        <f t="shared" si="66"/>
        <v/>
      </c>
      <c r="X128" s="204" t="s">
        <v>125</v>
      </c>
      <c r="Y128" s="204">
        <v>1</v>
      </c>
      <c r="Z128" s="155" t="str">
        <f t="shared" si="67"/>
        <v>公斤</v>
      </c>
      <c r="AA128" s="164"/>
      <c r="AB128" s="244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42"/>
      <c r="AT128" s="88"/>
      <c r="AU128" s="88"/>
      <c r="AV128" s="88"/>
      <c r="AW128" s="88"/>
      <c r="AX128" s="88"/>
      <c r="AY128" s="88"/>
    </row>
    <row r="129" spans="1:51" ht="16.5">
      <c r="A129" s="210"/>
      <c r="B129" s="234"/>
      <c r="C129" s="235"/>
      <c r="D129" s="236"/>
      <c r="E129" s="235"/>
      <c r="F129" s="235"/>
      <c r="G129" s="237"/>
      <c r="H129" s="228"/>
      <c r="I129" s="243"/>
      <c r="J129" s="68"/>
      <c r="K129" s="155" t="str">
        <f t="shared" si="62"/>
        <v/>
      </c>
      <c r="L129" s="204"/>
      <c r="M129" s="204"/>
      <c r="N129" s="155" t="str">
        <f t="shared" si="63"/>
        <v/>
      </c>
      <c r="O129" s="208" t="s">
        <v>134</v>
      </c>
      <c r="P129" s="208">
        <v>4.5</v>
      </c>
      <c r="Q129" s="155" t="str">
        <f t="shared" si="64"/>
        <v>公斤</v>
      </c>
      <c r="R129" s="68" t="s">
        <v>151</v>
      </c>
      <c r="S129" s="68">
        <v>0.01</v>
      </c>
      <c r="T129" s="155" t="str">
        <f t="shared" si="65"/>
        <v>公斤</v>
      </c>
      <c r="U129" s="193"/>
      <c r="V129" s="193"/>
      <c r="W129" s="155" t="str">
        <f t="shared" si="66"/>
        <v/>
      </c>
      <c r="X129" s="204"/>
      <c r="Y129" s="204"/>
      <c r="Z129" s="155" t="str">
        <f t="shared" si="67"/>
        <v/>
      </c>
      <c r="AA129" s="164"/>
      <c r="AB129" s="244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42"/>
      <c r="AT129" s="88"/>
      <c r="AU129" s="88"/>
      <c r="AV129" s="88"/>
      <c r="AW129" s="88"/>
      <c r="AX129" s="88"/>
      <c r="AY129" s="88"/>
    </row>
    <row r="130" spans="1:51" ht="17.25" thickBot="1">
      <c r="A130" s="211"/>
      <c r="B130" s="239"/>
      <c r="C130" s="229"/>
      <c r="D130" s="230"/>
      <c r="E130" s="229"/>
      <c r="F130" s="229"/>
      <c r="G130" s="231"/>
      <c r="H130" s="232"/>
      <c r="I130" s="245"/>
      <c r="J130" s="69"/>
      <c r="K130" s="246" t="str">
        <f t="shared" si="62"/>
        <v/>
      </c>
      <c r="L130" s="205"/>
      <c r="M130" s="205"/>
      <c r="N130" s="246" t="str">
        <f t="shared" si="63"/>
        <v/>
      </c>
      <c r="O130" s="69" t="s">
        <v>115</v>
      </c>
      <c r="P130" s="69">
        <v>0.05</v>
      </c>
      <c r="Q130" s="246" t="str">
        <f t="shared" si="64"/>
        <v>公斤</v>
      </c>
      <c r="R130" s="69" t="s">
        <v>119</v>
      </c>
      <c r="S130" s="69">
        <v>0.05</v>
      </c>
      <c r="T130" s="246" t="str">
        <f t="shared" si="65"/>
        <v>公斤</v>
      </c>
      <c r="U130" s="247"/>
      <c r="V130" s="247"/>
      <c r="W130" s="246" t="str">
        <f t="shared" si="66"/>
        <v/>
      </c>
      <c r="X130" s="205"/>
      <c r="Y130" s="205"/>
      <c r="Z130" s="246" t="str">
        <f t="shared" si="67"/>
        <v/>
      </c>
      <c r="AA130" s="165"/>
      <c r="AB130" s="248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42"/>
      <c r="AT130" s="88"/>
      <c r="AU130" s="88"/>
      <c r="AV130" s="88"/>
      <c r="AW130" s="88"/>
      <c r="AX130" s="88"/>
      <c r="AY130" s="88"/>
    </row>
    <row r="131" spans="1:51" ht="16.5">
      <c r="A131" s="209" t="s">
        <v>17</v>
      </c>
      <c r="B131" s="233">
        <v>3</v>
      </c>
      <c r="C131" s="224">
        <v>2.7</v>
      </c>
      <c r="D131" s="225">
        <v>2.6</v>
      </c>
      <c r="E131" s="223">
        <v>0</v>
      </c>
      <c r="F131" s="223">
        <v>0</v>
      </c>
      <c r="G131" s="226">
        <v>2.9</v>
      </c>
      <c r="H131" s="227">
        <v>644.9</v>
      </c>
      <c r="I131" s="240" t="s">
        <v>300</v>
      </c>
      <c r="J131" s="203"/>
      <c r="K131" s="67" t="str">
        <f t="shared" si="62"/>
        <v/>
      </c>
      <c r="L131" s="297" t="s">
        <v>320</v>
      </c>
      <c r="M131" s="298"/>
      <c r="N131" s="67" t="str">
        <f t="shared" si="63"/>
        <v/>
      </c>
      <c r="O131" s="206" t="s">
        <v>230</v>
      </c>
      <c r="P131" s="207"/>
      <c r="Q131" s="67" t="str">
        <f t="shared" si="64"/>
        <v/>
      </c>
      <c r="R131" s="206" t="s">
        <v>333</v>
      </c>
      <c r="S131" s="207"/>
      <c r="T131" s="67" t="str">
        <f t="shared" si="65"/>
        <v/>
      </c>
      <c r="U131" s="241" t="s">
        <v>1</v>
      </c>
      <c r="V131" s="241"/>
      <c r="W131" s="67" t="str">
        <f t="shared" si="66"/>
        <v/>
      </c>
      <c r="X131" s="297" t="s">
        <v>189</v>
      </c>
      <c r="Y131" s="298"/>
      <c r="Z131" s="67" t="str">
        <f t="shared" si="67"/>
        <v/>
      </c>
      <c r="AA131" s="160" t="s">
        <v>110</v>
      </c>
      <c r="AB131" s="242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42">
        <f t="shared" si="104"/>
        <v>3</v>
      </c>
      <c r="AT131" s="88">
        <f t="shared" si="105"/>
        <v>2.9</v>
      </c>
      <c r="AU131" s="88">
        <f t="shared" si="106"/>
        <v>2.6</v>
      </c>
      <c r="AV131" s="88">
        <f t="shared" si="107"/>
        <v>2.7</v>
      </c>
      <c r="AW131" s="88">
        <f t="shared" si="108"/>
        <v>0</v>
      </c>
      <c r="AX131" s="88">
        <f t="shared" si="109"/>
        <v>0</v>
      </c>
      <c r="AY131" s="88">
        <f t="shared" si="110"/>
        <v>644.9</v>
      </c>
    </row>
    <row r="132" spans="1:51" ht="16.5">
      <c r="A132" s="210"/>
      <c r="B132" s="234"/>
      <c r="C132" s="235"/>
      <c r="D132" s="236"/>
      <c r="E132" s="235"/>
      <c r="F132" s="235"/>
      <c r="G132" s="237"/>
      <c r="H132" s="228"/>
      <c r="I132" s="243" t="s">
        <v>301</v>
      </c>
      <c r="J132" s="68">
        <v>12</v>
      </c>
      <c r="K132" s="155" t="str">
        <f t="shared" si="62"/>
        <v>公斤</v>
      </c>
      <c r="L132" s="204" t="s">
        <v>114</v>
      </c>
      <c r="M132" s="204">
        <v>6</v>
      </c>
      <c r="N132" s="155" t="str">
        <f t="shared" si="63"/>
        <v>公斤</v>
      </c>
      <c r="O132" s="68" t="s">
        <v>146</v>
      </c>
      <c r="P132" s="68">
        <v>4</v>
      </c>
      <c r="Q132" s="155" t="str">
        <f t="shared" si="64"/>
        <v>公斤</v>
      </c>
      <c r="R132" s="68" t="s">
        <v>114</v>
      </c>
      <c r="S132" s="68">
        <v>0.6</v>
      </c>
      <c r="T132" s="155" t="str">
        <f t="shared" si="65"/>
        <v>公斤</v>
      </c>
      <c r="U132" s="194" t="s">
        <v>1</v>
      </c>
      <c r="V132" s="194">
        <v>7</v>
      </c>
      <c r="W132" s="155" t="str">
        <f t="shared" si="66"/>
        <v>公斤</v>
      </c>
      <c r="X132" s="204" t="s">
        <v>228</v>
      </c>
      <c r="Y132" s="204">
        <v>0.3</v>
      </c>
      <c r="Z132" s="155" t="str">
        <f t="shared" si="67"/>
        <v>公斤</v>
      </c>
      <c r="AA132" s="161" t="s">
        <v>110</v>
      </c>
      <c r="AB132" s="244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42"/>
      <c r="AT132" s="88"/>
      <c r="AU132" s="88"/>
      <c r="AV132" s="88"/>
      <c r="AW132" s="88"/>
      <c r="AX132" s="88"/>
      <c r="AY132" s="88"/>
    </row>
    <row r="133" spans="1:51" ht="16.5">
      <c r="A133" s="210"/>
      <c r="B133" s="238"/>
      <c r="C133" s="235"/>
      <c r="D133" s="236"/>
      <c r="E133" s="235"/>
      <c r="F133" s="235"/>
      <c r="G133" s="237"/>
      <c r="H133" s="228"/>
      <c r="I133" s="243"/>
      <c r="J133" s="68"/>
      <c r="K133" s="155" t="str">
        <f t="shared" si="62"/>
        <v/>
      </c>
      <c r="L133" s="204" t="s">
        <v>140</v>
      </c>
      <c r="M133" s="204">
        <v>3</v>
      </c>
      <c r="N133" s="155" t="str">
        <f t="shared" si="63"/>
        <v>公斤</v>
      </c>
      <c r="O133" s="68" t="s">
        <v>339</v>
      </c>
      <c r="P133" s="68">
        <v>1.5</v>
      </c>
      <c r="Q133" s="155" t="str">
        <f t="shared" si="64"/>
        <v>公斤</v>
      </c>
      <c r="R133" s="68" t="s">
        <v>129</v>
      </c>
      <c r="S133" s="68">
        <v>5</v>
      </c>
      <c r="T133" s="155" t="str">
        <f t="shared" si="65"/>
        <v>公斤</v>
      </c>
      <c r="U133" s="194" t="s">
        <v>115</v>
      </c>
      <c r="V133" s="195">
        <v>0.05</v>
      </c>
      <c r="W133" s="155" t="str">
        <f t="shared" si="66"/>
        <v>公斤</v>
      </c>
      <c r="X133" s="204" t="s">
        <v>168</v>
      </c>
      <c r="Y133" s="204">
        <v>0.1</v>
      </c>
      <c r="Z133" s="155" t="str">
        <f t="shared" si="67"/>
        <v>公斤</v>
      </c>
      <c r="AA133" s="164"/>
      <c r="AB133" s="244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42"/>
      <c r="AT133" s="88"/>
      <c r="AU133" s="88"/>
      <c r="AV133" s="88"/>
      <c r="AW133" s="88"/>
      <c r="AX133" s="88"/>
      <c r="AY133" s="88"/>
    </row>
    <row r="134" spans="1:51" ht="16.5">
      <c r="A134" s="210"/>
      <c r="B134" s="234"/>
      <c r="C134" s="235"/>
      <c r="D134" s="236"/>
      <c r="E134" s="235"/>
      <c r="F134" s="235"/>
      <c r="G134" s="237"/>
      <c r="H134" s="228"/>
      <c r="I134" s="243"/>
      <c r="J134" s="68"/>
      <c r="K134" s="155" t="str">
        <f t="shared" si="62"/>
        <v/>
      </c>
      <c r="L134" s="204" t="s">
        <v>116</v>
      </c>
      <c r="M134" s="204">
        <v>3</v>
      </c>
      <c r="N134" s="155" t="str">
        <f t="shared" si="63"/>
        <v>公斤</v>
      </c>
      <c r="O134" s="68"/>
      <c r="P134" s="68"/>
      <c r="Q134" s="155" t="str">
        <f t="shared" si="64"/>
        <v/>
      </c>
      <c r="R134" s="68" t="s">
        <v>185</v>
      </c>
      <c r="S134" s="68">
        <v>0.5</v>
      </c>
      <c r="T134" s="155" t="str">
        <f t="shared" si="65"/>
        <v>公斤</v>
      </c>
      <c r="U134" s="193"/>
      <c r="V134" s="193"/>
      <c r="W134" s="155" t="str">
        <f t="shared" si="66"/>
        <v/>
      </c>
      <c r="X134" s="204" t="s">
        <v>119</v>
      </c>
      <c r="Y134" s="204">
        <v>0.05</v>
      </c>
      <c r="Z134" s="155" t="str">
        <f t="shared" si="67"/>
        <v>公斤</v>
      </c>
      <c r="AA134" s="164"/>
      <c r="AB134" s="244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42"/>
      <c r="AT134" s="88"/>
      <c r="AU134" s="88"/>
      <c r="AV134" s="88"/>
      <c r="AW134" s="88"/>
      <c r="AX134" s="88"/>
      <c r="AY134" s="88"/>
    </row>
    <row r="135" spans="1:51" ht="16.5">
      <c r="A135" s="210"/>
      <c r="B135" s="234"/>
      <c r="C135" s="235"/>
      <c r="D135" s="236"/>
      <c r="E135" s="235"/>
      <c r="F135" s="235"/>
      <c r="G135" s="237"/>
      <c r="H135" s="228"/>
      <c r="I135" s="243"/>
      <c r="J135" s="68"/>
      <c r="K135" s="155" t="str">
        <f t="shared" ref="K135:K144" si="111">IF(J135,"公斤","")</f>
        <v/>
      </c>
      <c r="L135" s="204" t="s">
        <v>149</v>
      </c>
      <c r="M135" s="204"/>
      <c r="N135" s="155" t="str">
        <f t="shared" ref="N135:N144" si="112">IF(M135,"公斤","")</f>
        <v/>
      </c>
      <c r="O135" s="68"/>
      <c r="P135" s="68"/>
      <c r="Q135" s="155" t="str">
        <f t="shared" ref="Q135:Q144" si="113">IF(P135,"公斤","")</f>
        <v/>
      </c>
      <c r="R135" s="68" t="s">
        <v>118</v>
      </c>
      <c r="S135" s="68">
        <v>0.01</v>
      </c>
      <c r="T135" s="155" t="str">
        <f t="shared" ref="T135:T144" si="114">IF(S135,"公斤","")</f>
        <v>公斤</v>
      </c>
      <c r="U135" s="193"/>
      <c r="V135" s="193"/>
      <c r="W135" s="155" t="str">
        <f t="shared" ref="W135:W144" si="115">IF(V135,"公斤","")</f>
        <v/>
      </c>
      <c r="X135" s="204" t="s">
        <v>137</v>
      </c>
      <c r="Y135" s="204"/>
      <c r="Z135" s="155" t="str">
        <f t="shared" ref="Z135:Z144" si="116">IF(Y135,"公斤","")</f>
        <v/>
      </c>
      <c r="AA135" s="164"/>
      <c r="AB135" s="244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42"/>
      <c r="AT135" s="88"/>
      <c r="AU135" s="88"/>
      <c r="AV135" s="88"/>
      <c r="AW135" s="88"/>
      <c r="AX135" s="88"/>
      <c r="AY135" s="88"/>
    </row>
    <row r="136" spans="1:51" ht="16.5">
      <c r="A136" s="210"/>
      <c r="B136" s="234"/>
      <c r="C136" s="235"/>
      <c r="D136" s="236"/>
      <c r="E136" s="235"/>
      <c r="F136" s="235"/>
      <c r="G136" s="237"/>
      <c r="H136" s="228"/>
      <c r="I136" s="243"/>
      <c r="J136" s="68"/>
      <c r="K136" s="155" t="str">
        <f t="shared" si="111"/>
        <v/>
      </c>
      <c r="L136" s="204"/>
      <c r="M136" s="204"/>
      <c r="N136" s="155" t="str">
        <f t="shared" si="112"/>
        <v/>
      </c>
      <c r="O136" s="208"/>
      <c r="P136" s="208"/>
      <c r="Q136" s="155" t="str">
        <f t="shared" si="113"/>
        <v/>
      </c>
      <c r="R136" s="68" t="s">
        <v>115</v>
      </c>
      <c r="S136" s="68">
        <v>0.05</v>
      </c>
      <c r="T136" s="155" t="str">
        <f t="shared" si="114"/>
        <v>公斤</v>
      </c>
      <c r="U136" s="193"/>
      <c r="V136" s="193"/>
      <c r="W136" s="155" t="str">
        <f t="shared" si="115"/>
        <v/>
      </c>
      <c r="X136" s="204" t="s">
        <v>121</v>
      </c>
      <c r="Y136" s="204">
        <v>3</v>
      </c>
      <c r="Z136" s="155" t="str">
        <f t="shared" si="116"/>
        <v>公斤</v>
      </c>
      <c r="AA136" s="164"/>
      <c r="AB136" s="244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42"/>
      <c r="AT136" s="88"/>
      <c r="AU136" s="88"/>
      <c r="AV136" s="88"/>
      <c r="AW136" s="88"/>
      <c r="AX136" s="88"/>
      <c r="AY136" s="88"/>
    </row>
    <row r="137" spans="1:51" ht="17.25" thickBot="1">
      <c r="A137" s="211"/>
      <c r="B137" s="239"/>
      <c r="C137" s="229"/>
      <c r="D137" s="230"/>
      <c r="E137" s="229"/>
      <c r="F137" s="229"/>
      <c r="G137" s="231"/>
      <c r="H137" s="232"/>
      <c r="I137" s="245"/>
      <c r="J137" s="69"/>
      <c r="K137" s="246" t="str">
        <f t="shared" si="111"/>
        <v/>
      </c>
      <c r="L137" s="205"/>
      <c r="M137" s="205"/>
      <c r="N137" s="246" t="str">
        <f t="shared" si="112"/>
        <v/>
      </c>
      <c r="O137" s="69"/>
      <c r="P137" s="69"/>
      <c r="Q137" s="246" t="str">
        <f t="shared" si="113"/>
        <v/>
      </c>
      <c r="R137" s="69"/>
      <c r="S137" s="69"/>
      <c r="T137" s="246" t="str">
        <f t="shared" si="114"/>
        <v/>
      </c>
      <c r="U137" s="247"/>
      <c r="V137" s="247"/>
      <c r="W137" s="246" t="str">
        <f t="shared" si="115"/>
        <v/>
      </c>
      <c r="X137" s="205"/>
      <c r="Y137" s="205"/>
      <c r="Z137" s="246" t="str">
        <f t="shared" si="116"/>
        <v/>
      </c>
      <c r="AA137" s="165"/>
      <c r="AB137" s="248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42"/>
      <c r="AT137" s="88"/>
      <c r="AU137" s="88"/>
      <c r="AV137" s="88"/>
      <c r="AW137" s="88"/>
      <c r="AX137" s="88"/>
      <c r="AY137" s="88"/>
    </row>
    <row r="138" spans="1:51" ht="16.5">
      <c r="A138" s="209" t="s">
        <v>18</v>
      </c>
      <c r="B138" s="233">
        <v>7</v>
      </c>
      <c r="C138" s="224">
        <v>2.2999999999999998</v>
      </c>
      <c r="D138" s="225">
        <v>2.2000000000000002</v>
      </c>
      <c r="E138" s="223">
        <v>0</v>
      </c>
      <c r="F138" s="223">
        <v>0</v>
      </c>
      <c r="G138" s="226">
        <v>2.5</v>
      </c>
      <c r="H138" s="227">
        <v>859.5</v>
      </c>
      <c r="I138" s="240" t="s">
        <v>138</v>
      </c>
      <c r="J138" s="203"/>
      <c r="K138" s="67" t="str">
        <f t="shared" si="111"/>
        <v/>
      </c>
      <c r="L138" s="297" t="s">
        <v>200</v>
      </c>
      <c r="M138" s="298"/>
      <c r="N138" s="67" t="str">
        <f t="shared" si="112"/>
        <v/>
      </c>
      <c r="O138" s="206" t="s">
        <v>340</v>
      </c>
      <c r="P138" s="207"/>
      <c r="Q138" s="67" t="str">
        <f t="shared" si="113"/>
        <v/>
      </c>
      <c r="R138" s="206" t="s">
        <v>359</v>
      </c>
      <c r="S138" s="207"/>
      <c r="T138" s="67" t="str">
        <f t="shared" si="114"/>
        <v/>
      </c>
      <c r="U138" s="241" t="s">
        <v>1</v>
      </c>
      <c r="V138" s="241"/>
      <c r="W138" s="67" t="str">
        <f t="shared" si="115"/>
        <v/>
      </c>
      <c r="X138" s="297" t="s">
        <v>376</v>
      </c>
      <c r="Y138" s="298"/>
      <c r="Z138" s="67" t="str">
        <f t="shared" si="116"/>
        <v/>
      </c>
      <c r="AA138" s="160" t="s">
        <v>110</v>
      </c>
      <c r="AB138" s="242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42">
        <f t="shared" si="104"/>
        <v>7</v>
      </c>
      <c r="AT138" s="88">
        <f t="shared" si="105"/>
        <v>2.5</v>
      </c>
      <c r="AU138" s="88">
        <f t="shared" si="106"/>
        <v>2.2000000000000002</v>
      </c>
      <c r="AV138" s="88">
        <f t="shared" si="107"/>
        <v>2.2999999999999998</v>
      </c>
      <c r="AW138" s="88">
        <f t="shared" si="108"/>
        <v>0</v>
      </c>
      <c r="AX138" s="88">
        <f t="shared" si="109"/>
        <v>0</v>
      </c>
      <c r="AY138" s="88">
        <f t="shared" si="110"/>
        <v>859.5</v>
      </c>
    </row>
    <row r="139" spans="1:51" ht="16.5">
      <c r="A139" s="210"/>
      <c r="B139" s="234"/>
      <c r="C139" s="235"/>
      <c r="D139" s="236"/>
      <c r="E139" s="235"/>
      <c r="F139" s="235"/>
      <c r="G139" s="237"/>
      <c r="H139" s="228"/>
      <c r="I139" s="243" t="s">
        <v>113</v>
      </c>
      <c r="J139" s="68">
        <v>7</v>
      </c>
      <c r="K139" s="155" t="str">
        <f t="shared" si="111"/>
        <v>公斤</v>
      </c>
      <c r="L139" s="204" t="s">
        <v>135</v>
      </c>
      <c r="M139" s="204">
        <v>9</v>
      </c>
      <c r="N139" s="155" t="str">
        <f t="shared" si="112"/>
        <v>公斤</v>
      </c>
      <c r="O139" s="68" t="s">
        <v>297</v>
      </c>
      <c r="P139" s="68">
        <v>0.4</v>
      </c>
      <c r="Q139" s="155" t="str">
        <f t="shared" si="113"/>
        <v>公斤</v>
      </c>
      <c r="R139" s="68" t="s">
        <v>360</v>
      </c>
      <c r="S139" s="68">
        <v>1</v>
      </c>
      <c r="T139" s="155" t="str">
        <f t="shared" si="114"/>
        <v>公斤</v>
      </c>
      <c r="U139" s="194" t="s">
        <v>1</v>
      </c>
      <c r="V139" s="194">
        <v>7</v>
      </c>
      <c r="W139" s="155" t="str">
        <f t="shared" si="115"/>
        <v>公斤</v>
      </c>
      <c r="X139" s="204" t="s">
        <v>192</v>
      </c>
      <c r="Y139" s="204">
        <v>1.5</v>
      </c>
      <c r="Z139" s="155" t="str">
        <f t="shared" si="116"/>
        <v>公斤</v>
      </c>
      <c r="AA139" s="161" t="s">
        <v>110</v>
      </c>
      <c r="AB139" s="244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42"/>
      <c r="AT139" s="88"/>
      <c r="AU139" s="88"/>
      <c r="AV139" s="88"/>
      <c r="AW139" s="88"/>
      <c r="AX139" s="88"/>
      <c r="AY139" s="88"/>
    </row>
    <row r="140" spans="1:51" ht="16.5">
      <c r="A140" s="210"/>
      <c r="B140" s="238"/>
      <c r="C140" s="235"/>
      <c r="D140" s="236"/>
      <c r="E140" s="235"/>
      <c r="F140" s="235"/>
      <c r="G140" s="237"/>
      <c r="H140" s="228"/>
      <c r="I140" s="243" t="s">
        <v>139</v>
      </c>
      <c r="J140" s="68">
        <v>3</v>
      </c>
      <c r="K140" s="155" t="str">
        <f t="shared" si="111"/>
        <v>公斤</v>
      </c>
      <c r="L140" s="204" t="s">
        <v>136</v>
      </c>
      <c r="M140" s="204">
        <v>2.5</v>
      </c>
      <c r="N140" s="155" t="str">
        <f t="shared" si="112"/>
        <v>公斤</v>
      </c>
      <c r="O140" s="68" t="s">
        <v>142</v>
      </c>
      <c r="P140" s="68">
        <v>1</v>
      </c>
      <c r="Q140" s="155" t="str">
        <f t="shared" si="113"/>
        <v>公斤</v>
      </c>
      <c r="R140" s="68" t="s">
        <v>361</v>
      </c>
      <c r="S140" s="68">
        <v>7</v>
      </c>
      <c r="T140" s="155" t="str">
        <f t="shared" si="114"/>
        <v>公斤</v>
      </c>
      <c r="U140" s="194" t="s">
        <v>115</v>
      </c>
      <c r="V140" s="195">
        <v>0.05</v>
      </c>
      <c r="W140" s="155" t="str">
        <f t="shared" si="115"/>
        <v>公斤</v>
      </c>
      <c r="X140" s="204" t="s">
        <v>193</v>
      </c>
      <c r="Y140" s="204">
        <v>1</v>
      </c>
      <c r="Z140" s="155" t="str">
        <f t="shared" si="116"/>
        <v>公斤</v>
      </c>
      <c r="AA140" s="164"/>
      <c r="AB140" s="244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42"/>
      <c r="AT140" s="88"/>
      <c r="AU140" s="88"/>
      <c r="AV140" s="88"/>
      <c r="AW140" s="88"/>
      <c r="AX140" s="88"/>
      <c r="AY140" s="88"/>
    </row>
    <row r="141" spans="1:51" ht="16.5">
      <c r="A141" s="210"/>
      <c r="B141" s="234"/>
      <c r="C141" s="235"/>
      <c r="D141" s="236"/>
      <c r="E141" s="235"/>
      <c r="F141" s="235"/>
      <c r="G141" s="237"/>
      <c r="H141" s="228"/>
      <c r="I141" s="243"/>
      <c r="J141" s="68"/>
      <c r="K141" s="155" t="str">
        <f t="shared" si="111"/>
        <v/>
      </c>
      <c r="L141" s="204" t="s">
        <v>116</v>
      </c>
      <c r="M141" s="204">
        <v>0.5</v>
      </c>
      <c r="N141" s="155" t="str">
        <f t="shared" si="112"/>
        <v>公斤</v>
      </c>
      <c r="O141" s="68" t="s">
        <v>1</v>
      </c>
      <c r="P141" s="68">
        <v>4</v>
      </c>
      <c r="Q141" s="155" t="str">
        <f t="shared" si="113"/>
        <v>公斤</v>
      </c>
      <c r="R141" s="68" t="s">
        <v>116</v>
      </c>
      <c r="S141" s="68">
        <v>0.5</v>
      </c>
      <c r="T141" s="155" t="str">
        <f t="shared" si="114"/>
        <v>公斤</v>
      </c>
      <c r="U141" s="193"/>
      <c r="V141" s="193"/>
      <c r="W141" s="155" t="str">
        <f t="shared" si="115"/>
        <v/>
      </c>
      <c r="X141" s="204" t="s">
        <v>377</v>
      </c>
      <c r="Y141" s="204">
        <v>1.5</v>
      </c>
      <c r="Z141" s="155" t="str">
        <f t="shared" si="116"/>
        <v>公斤</v>
      </c>
      <c r="AA141" s="164"/>
      <c r="AB141" s="244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42"/>
      <c r="AT141" s="88"/>
      <c r="AU141" s="88"/>
      <c r="AV141" s="88"/>
      <c r="AW141" s="88"/>
      <c r="AX141" s="88"/>
      <c r="AY141" s="88"/>
    </row>
    <row r="142" spans="1:51" ht="16.5">
      <c r="A142" s="210"/>
      <c r="B142" s="234"/>
      <c r="C142" s="235"/>
      <c r="D142" s="236"/>
      <c r="E142" s="235"/>
      <c r="F142" s="235"/>
      <c r="G142" s="237"/>
      <c r="H142" s="228"/>
      <c r="I142" s="243"/>
      <c r="J142" s="68"/>
      <c r="K142" s="155" t="str">
        <f t="shared" si="111"/>
        <v/>
      </c>
      <c r="L142" s="204" t="s">
        <v>201</v>
      </c>
      <c r="M142" s="204"/>
      <c r="N142" s="155" t="str">
        <f t="shared" si="112"/>
        <v/>
      </c>
      <c r="O142" s="68" t="s">
        <v>160</v>
      </c>
      <c r="P142" s="68">
        <v>0.01</v>
      </c>
      <c r="Q142" s="155" t="str">
        <f t="shared" si="113"/>
        <v>公斤</v>
      </c>
      <c r="R142" s="68" t="s">
        <v>115</v>
      </c>
      <c r="S142" s="68">
        <v>0.05</v>
      </c>
      <c r="T142" s="155" t="str">
        <f t="shared" si="114"/>
        <v>公斤</v>
      </c>
      <c r="U142" s="193"/>
      <c r="V142" s="193"/>
      <c r="W142" s="155" t="str">
        <f t="shared" si="115"/>
        <v/>
      </c>
      <c r="X142" s="204"/>
      <c r="Y142" s="204"/>
      <c r="Z142" s="155" t="str">
        <f t="shared" si="116"/>
        <v/>
      </c>
      <c r="AA142" s="164"/>
      <c r="AB142" s="244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42"/>
      <c r="AT142" s="88"/>
      <c r="AU142" s="88"/>
      <c r="AV142" s="88"/>
      <c r="AW142" s="88"/>
      <c r="AX142" s="88"/>
      <c r="AY142" s="88"/>
    </row>
    <row r="143" spans="1:51" ht="16.5">
      <c r="A143" s="210"/>
      <c r="B143" s="234"/>
      <c r="C143" s="235"/>
      <c r="D143" s="236"/>
      <c r="E143" s="235"/>
      <c r="F143" s="235"/>
      <c r="G143" s="237"/>
      <c r="H143" s="228"/>
      <c r="I143" s="243"/>
      <c r="J143" s="68"/>
      <c r="K143" s="155" t="str">
        <f t="shared" si="111"/>
        <v/>
      </c>
      <c r="L143" s="204" t="s">
        <v>128</v>
      </c>
      <c r="M143" s="204"/>
      <c r="N143" s="155" t="str">
        <f t="shared" si="112"/>
        <v/>
      </c>
      <c r="O143" s="208" t="s">
        <v>116</v>
      </c>
      <c r="P143" s="208">
        <v>0.5</v>
      </c>
      <c r="Q143" s="155" t="str">
        <f t="shared" si="113"/>
        <v>公斤</v>
      </c>
      <c r="R143" s="68" t="s">
        <v>362</v>
      </c>
      <c r="S143" s="68">
        <v>0.02</v>
      </c>
      <c r="T143" s="155" t="str">
        <f t="shared" si="114"/>
        <v>公斤</v>
      </c>
      <c r="U143" s="193"/>
      <c r="V143" s="193"/>
      <c r="W143" s="155" t="str">
        <f t="shared" si="115"/>
        <v/>
      </c>
      <c r="X143" s="204"/>
      <c r="Y143" s="204"/>
      <c r="Z143" s="155" t="str">
        <f t="shared" si="116"/>
        <v/>
      </c>
      <c r="AA143" s="164"/>
      <c r="AB143" s="244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42"/>
      <c r="AT143" s="88"/>
      <c r="AU143" s="88"/>
      <c r="AV143" s="88"/>
      <c r="AW143" s="88"/>
      <c r="AX143" s="88"/>
      <c r="AY143" s="88"/>
    </row>
    <row r="144" spans="1:51" ht="17.25" thickBot="1">
      <c r="A144" s="211"/>
      <c r="B144" s="239"/>
      <c r="C144" s="229"/>
      <c r="D144" s="230"/>
      <c r="E144" s="229"/>
      <c r="F144" s="229"/>
      <c r="G144" s="231"/>
      <c r="H144" s="232"/>
      <c r="I144" s="245"/>
      <c r="J144" s="69"/>
      <c r="K144" s="246" t="str">
        <f t="shared" si="111"/>
        <v/>
      </c>
      <c r="L144" s="205"/>
      <c r="M144" s="205"/>
      <c r="N144" s="246" t="str">
        <f t="shared" si="112"/>
        <v/>
      </c>
      <c r="O144" s="69" t="s">
        <v>114</v>
      </c>
      <c r="P144" s="69">
        <v>0.5</v>
      </c>
      <c r="Q144" s="246" t="str">
        <f t="shared" si="113"/>
        <v>公斤</v>
      </c>
      <c r="R144" s="69"/>
      <c r="S144" s="69"/>
      <c r="T144" s="246" t="str">
        <f t="shared" si="114"/>
        <v/>
      </c>
      <c r="U144" s="247"/>
      <c r="V144" s="247"/>
      <c r="W144" s="246" t="str">
        <f t="shared" si="115"/>
        <v/>
      </c>
      <c r="X144" s="205"/>
      <c r="Y144" s="205"/>
      <c r="Z144" s="246" t="str">
        <f t="shared" si="116"/>
        <v/>
      </c>
      <c r="AA144" s="165"/>
      <c r="AB144" s="248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42"/>
      <c r="AT144" s="88"/>
      <c r="AU144" s="88"/>
      <c r="AV144" s="88"/>
      <c r="AW144" s="88"/>
      <c r="AX144" s="88"/>
      <c r="AY144" s="88"/>
    </row>
    <row r="145" spans="2:44" ht="15.75">
      <c r="B145" s="3"/>
      <c r="C145"/>
      <c r="D145"/>
      <c r="E145"/>
      <c r="F145"/>
      <c r="G145"/>
      <c r="H145"/>
      <c r="I145" s="1"/>
      <c r="J145" s="1"/>
      <c r="K145" s="1"/>
      <c r="L145" s="1"/>
      <c r="M145" s="92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92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2:44" ht="15.75">
      <c r="B146" s="82"/>
      <c r="C146" s="82"/>
      <c r="D146" s="181"/>
      <c r="E146" s="82"/>
      <c r="F146" s="82"/>
      <c r="G146" s="178"/>
      <c r="H146" s="82"/>
      <c r="I146" s="1"/>
      <c r="J146" s="1"/>
      <c r="K146" s="1"/>
      <c r="L146" s="1"/>
      <c r="M146" s="92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92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2:44" ht="15.75">
      <c r="B147" s="82"/>
      <c r="C147" s="82"/>
      <c r="D147" s="181"/>
      <c r="E147" s="82"/>
      <c r="F147" s="82"/>
      <c r="G147" s="178"/>
      <c r="H147" s="82"/>
      <c r="I147" s="1"/>
      <c r="J147" s="1"/>
      <c r="K147" s="1"/>
      <c r="L147" s="1"/>
      <c r="M147" s="92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92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2:44" ht="15.75">
      <c r="B148" s="82"/>
      <c r="C148" s="82"/>
      <c r="D148" s="181"/>
      <c r="E148" s="82"/>
      <c r="F148" s="82"/>
      <c r="G148" s="178"/>
      <c r="H148" s="82"/>
      <c r="I148" s="1"/>
      <c r="J148" s="1"/>
      <c r="K148" s="1"/>
      <c r="L148" s="1"/>
      <c r="M148" s="9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92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2:44" ht="15.75">
      <c r="B149" s="82"/>
      <c r="C149" s="82"/>
      <c r="D149" s="181"/>
      <c r="E149" s="82"/>
      <c r="F149" s="82"/>
      <c r="G149" s="178"/>
      <c r="H149" s="82"/>
      <c r="I149" s="1"/>
      <c r="J149" s="1"/>
      <c r="K149" s="1"/>
      <c r="L149" s="1"/>
      <c r="M149" s="92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92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2:44" ht="15.75">
      <c r="B150" s="82"/>
      <c r="C150" s="82"/>
      <c r="D150" s="181"/>
      <c r="E150" s="82"/>
      <c r="F150" s="82"/>
      <c r="G150" s="178"/>
      <c r="H150" s="82"/>
      <c r="I150" s="1"/>
      <c r="J150" s="1"/>
      <c r="K150" s="1"/>
      <c r="L150" s="1"/>
      <c r="M150" s="92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92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2:44" ht="15.75">
      <c r="B151" s="82"/>
      <c r="C151" s="82"/>
      <c r="D151" s="181"/>
      <c r="E151" s="82"/>
      <c r="F151" s="82"/>
      <c r="G151" s="178"/>
      <c r="H151" s="82"/>
      <c r="I151" s="1"/>
      <c r="J151" s="1"/>
      <c r="K151" s="1"/>
      <c r="L151" s="1"/>
      <c r="M151" s="92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92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2:44" ht="15.75">
      <c r="B152" s="82"/>
      <c r="C152" s="82"/>
      <c r="D152" s="181"/>
      <c r="E152" s="82"/>
      <c r="F152" s="82"/>
      <c r="G152" s="178"/>
      <c r="H152" s="82"/>
      <c r="I152" s="1"/>
      <c r="J152" s="1"/>
      <c r="K152" s="1"/>
      <c r="L152" s="1"/>
      <c r="M152" s="92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92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2:44" ht="15.75">
      <c r="B153" s="82"/>
      <c r="C153" s="82"/>
      <c r="D153" s="181"/>
      <c r="E153" s="82"/>
      <c r="F153" s="82"/>
      <c r="G153" s="178"/>
      <c r="H153" s="82"/>
      <c r="I153" s="1"/>
      <c r="J153" s="1"/>
      <c r="K153" s="1"/>
      <c r="L153" s="1"/>
      <c r="M153" s="9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92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2:44" ht="15.75">
      <c r="B154" s="82"/>
      <c r="C154" s="82"/>
      <c r="D154" s="181"/>
      <c r="E154" s="82"/>
      <c r="F154" s="82"/>
      <c r="G154" s="178"/>
      <c r="H154" s="82"/>
      <c r="I154" s="1"/>
      <c r="J154" s="1"/>
      <c r="K154" s="1"/>
      <c r="L154" s="1"/>
      <c r="M154" s="9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92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2:44" ht="15.75">
      <c r="B155" s="82"/>
      <c r="C155" s="82"/>
      <c r="D155" s="181"/>
      <c r="E155" s="82"/>
      <c r="F155" s="82"/>
      <c r="G155" s="178"/>
      <c r="H155" s="82"/>
      <c r="I155" s="1"/>
      <c r="J155" s="1"/>
      <c r="K155" s="1"/>
      <c r="L155" s="1"/>
      <c r="M155" s="9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92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2:44" ht="15.75">
      <c r="B156" s="82"/>
      <c r="C156" s="82"/>
      <c r="D156" s="181"/>
      <c r="E156" s="82"/>
      <c r="F156" s="82"/>
      <c r="G156" s="178"/>
      <c r="H156" s="82"/>
      <c r="I156" s="1"/>
      <c r="J156" s="1"/>
      <c r="K156" s="1"/>
      <c r="L156" s="1"/>
      <c r="M156" s="9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92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2:44" ht="15.75">
      <c r="B157" s="82"/>
      <c r="C157" s="82"/>
      <c r="D157" s="181"/>
      <c r="E157" s="82"/>
      <c r="F157" s="82"/>
      <c r="G157" s="178"/>
      <c r="H157" s="82"/>
      <c r="I157" s="1"/>
      <c r="J157" s="1"/>
      <c r="K157" s="1"/>
      <c r="L157" s="1"/>
      <c r="M157" s="9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92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2:44" ht="15.75">
      <c r="B158" s="82"/>
      <c r="C158" s="82"/>
      <c r="D158" s="181"/>
      <c r="E158" s="82"/>
      <c r="F158" s="82"/>
      <c r="G158" s="178"/>
      <c r="H158" s="82"/>
      <c r="I158" s="1"/>
      <c r="J158" s="1"/>
      <c r="K158" s="1"/>
      <c r="L158" s="1"/>
      <c r="M158" s="9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92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2:44" ht="15.75">
      <c r="B159" s="82"/>
      <c r="C159" s="82"/>
      <c r="D159" s="181"/>
      <c r="E159" s="82"/>
      <c r="F159" s="82"/>
      <c r="G159" s="178"/>
      <c r="H159" s="82"/>
      <c r="I159" s="1"/>
      <c r="J159" s="1"/>
      <c r="K159" s="1"/>
      <c r="L159" s="1"/>
      <c r="M159" s="9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92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2:44" ht="15.75">
      <c r="B160" s="82"/>
      <c r="C160" s="82"/>
      <c r="D160" s="181"/>
      <c r="E160" s="82"/>
      <c r="F160" s="82"/>
      <c r="G160" s="178"/>
      <c r="H160" s="82"/>
      <c r="I160" s="1"/>
      <c r="J160" s="1"/>
      <c r="K160" s="1"/>
      <c r="L160" s="1"/>
      <c r="M160" s="92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92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2:44" ht="15.75">
      <c r="B161" s="82"/>
      <c r="C161" s="82"/>
      <c r="D161" s="181"/>
      <c r="E161" s="82"/>
      <c r="F161" s="82"/>
      <c r="G161" s="178"/>
      <c r="H161" s="82"/>
      <c r="I161" s="1"/>
      <c r="J161" s="1"/>
      <c r="K161" s="1"/>
      <c r="L161" s="1"/>
      <c r="M161" s="92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92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2:44" ht="15.75">
      <c r="B162" s="82"/>
      <c r="C162" s="82"/>
      <c r="D162" s="181"/>
      <c r="E162" s="82"/>
      <c r="F162" s="82"/>
      <c r="G162" s="178"/>
      <c r="H162" s="82"/>
      <c r="I162" s="1"/>
      <c r="J162" s="1"/>
      <c r="K162" s="1"/>
      <c r="L162" s="1"/>
      <c r="M162" s="92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92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2:44" ht="15.75">
      <c r="B163" s="82"/>
      <c r="C163" s="82"/>
      <c r="D163" s="181"/>
      <c r="E163" s="82"/>
      <c r="F163" s="82"/>
      <c r="G163" s="178"/>
      <c r="H163" s="82"/>
      <c r="I163" s="1"/>
      <c r="J163" s="1"/>
      <c r="K163" s="1"/>
      <c r="L163" s="1"/>
      <c r="M163" s="92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92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2:44" ht="15.75">
      <c r="B164" s="82"/>
      <c r="C164" s="82"/>
      <c r="D164" s="181"/>
      <c r="E164" s="82"/>
      <c r="F164" s="82"/>
      <c r="G164" s="178"/>
      <c r="H164" s="82"/>
      <c r="I164" s="1"/>
      <c r="J164" s="1"/>
      <c r="K164" s="1"/>
      <c r="L164" s="1"/>
      <c r="M164" s="92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92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2:44" ht="15.75">
      <c r="B165" s="82"/>
      <c r="C165" s="82"/>
      <c r="D165" s="181"/>
      <c r="E165" s="82"/>
      <c r="F165" s="82"/>
      <c r="G165" s="178"/>
      <c r="H165" s="82"/>
      <c r="I165" s="1"/>
      <c r="J165" s="1"/>
      <c r="K165" s="1"/>
      <c r="L165" s="1"/>
      <c r="M165" s="92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92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2:44" ht="15.75">
      <c r="B166" s="82"/>
      <c r="C166" s="82"/>
      <c r="D166" s="181"/>
      <c r="E166" s="82"/>
      <c r="F166" s="82"/>
      <c r="G166" s="178"/>
      <c r="H166" s="82"/>
      <c r="I166" s="1"/>
      <c r="J166" s="1"/>
      <c r="K166" s="1"/>
      <c r="L166" s="1"/>
      <c r="M166" s="92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92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2:44" ht="15.75">
      <c r="B167" s="82"/>
      <c r="C167" s="82"/>
      <c r="D167" s="181"/>
      <c r="E167" s="82"/>
      <c r="F167" s="82"/>
      <c r="G167" s="178"/>
      <c r="H167" s="82"/>
      <c r="I167" s="1"/>
      <c r="J167" s="1"/>
      <c r="K167" s="1"/>
      <c r="L167" s="1"/>
      <c r="M167" s="9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92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2:44" ht="15.75">
      <c r="B168" s="82"/>
      <c r="C168" s="82"/>
      <c r="D168" s="181"/>
      <c r="E168" s="82"/>
      <c r="F168" s="82"/>
      <c r="G168" s="178"/>
      <c r="H168" s="82"/>
      <c r="I168" s="1"/>
      <c r="J168" s="1"/>
      <c r="K168" s="1"/>
      <c r="L168" s="1"/>
      <c r="M168" s="92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92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2:44" ht="15.75">
      <c r="B169" s="82"/>
      <c r="C169" s="82"/>
      <c r="D169" s="181"/>
      <c r="E169" s="82"/>
      <c r="F169" s="82"/>
      <c r="G169" s="178"/>
      <c r="H169" s="82"/>
      <c r="I169" s="1"/>
      <c r="J169" s="1"/>
      <c r="K169" s="1"/>
      <c r="L169" s="1"/>
      <c r="M169" s="9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92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2:44" ht="15.75">
      <c r="B170" s="82"/>
      <c r="C170" s="82"/>
      <c r="D170" s="181"/>
      <c r="E170" s="82"/>
      <c r="F170" s="82"/>
      <c r="G170" s="178"/>
      <c r="H170" s="82"/>
      <c r="I170" s="1"/>
      <c r="J170" s="1"/>
      <c r="K170" s="1"/>
      <c r="L170" s="1"/>
      <c r="M170" s="92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92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2:44" ht="15.75">
      <c r="B171" s="82"/>
      <c r="C171" s="82"/>
      <c r="D171" s="181"/>
      <c r="E171" s="82"/>
      <c r="F171" s="82"/>
      <c r="G171" s="178"/>
      <c r="H171" s="82"/>
      <c r="I171" s="1"/>
      <c r="J171" s="1"/>
      <c r="K171" s="1"/>
      <c r="L171" s="1"/>
      <c r="M171" s="92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92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2:44" ht="15.75">
      <c r="B172" s="82"/>
      <c r="C172" s="82"/>
      <c r="D172" s="181"/>
      <c r="E172" s="82"/>
      <c r="F172" s="82"/>
      <c r="G172" s="178"/>
      <c r="H172" s="82"/>
      <c r="I172" s="1"/>
      <c r="J172" s="1"/>
      <c r="K172" s="1"/>
      <c r="L172" s="1"/>
      <c r="M172" s="9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92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2:44" ht="15.75">
      <c r="B173" s="82"/>
      <c r="C173" s="82"/>
      <c r="D173" s="181"/>
      <c r="E173" s="82"/>
      <c r="F173" s="82"/>
      <c r="G173" s="178"/>
      <c r="H173" s="82"/>
      <c r="I173" s="1"/>
      <c r="J173" s="1"/>
      <c r="K173" s="1"/>
      <c r="L173" s="1"/>
      <c r="M173" s="9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92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2:44" ht="15.75">
      <c r="B174" s="82"/>
      <c r="C174" s="82"/>
      <c r="D174" s="181"/>
      <c r="E174" s="82"/>
      <c r="F174" s="82"/>
      <c r="G174" s="178"/>
      <c r="H174" s="82"/>
      <c r="I174" s="1"/>
      <c r="J174" s="1"/>
      <c r="K174" s="1"/>
      <c r="L174" s="1"/>
      <c r="M174" s="9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92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2:44" ht="15.75">
      <c r="B175" s="82"/>
      <c r="C175" s="82"/>
      <c r="D175" s="181"/>
      <c r="E175" s="82"/>
      <c r="F175" s="82"/>
      <c r="G175" s="178"/>
      <c r="H175" s="82"/>
      <c r="I175" s="1"/>
      <c r="J175" s="1"/>
      <c r="K175" s="1"/>
      <c r="L175" s="1"/>
      <c r="M175" s="92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92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2:44" ht="15.75">
      <c r="B176" s="82"/>
      <c r="C176" s="82"/>
      <c r="D176" s="181"/>
      <c r="E176" s="82"/>
      <c r="F176" s="82"/>
      <c r="G176" s="178"/>
      <c r="H176" s="82"/>
      <c r="I176" s="1"/>
      <c r="J176" s="1"/>
      <c r="K176" s="1"/>
      <c r="L176" s="1"/>
      <c r="M176" s="92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92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2:44" ht="15.75">
      <c r="B177" s="82"/>
      <c r="C177" s="82"/>
      <c r="D177" s="181"/>
      <c r="E177" s="82"/>
      <c r="F177" s="82"/>
      <c r="G177" s="178"/>
      <c r="H177" s="82"/>
      <c r="I177" s="1"/>
      <c r="J177" s="1"/>
      <c r="K177" s="1"/>
      <c r="L177" s="1"/>
      <c r="M177" s="9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92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2:44" ht="15.75">
      <c r="B178" s="82"/>
      <c r="C178" s="82"/>
      <c r="D178" s="181"/>
      <c r="E178" s="82"/>
      <c r="F178" s="82"/>
      <c r="G178" s="178"/>
      <c r="H178" s="82"/>
      <c r="I178" s="1"/>
      <c r="J178" s="1"/>
      <c r="K178" s="1"/>
      <c r="L178" s="1"/>
      <c r="M178" s="92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92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2:44" ht="15.75">
      <c r="B179" s="82"/>
      <c r="C179" s="82"/>
      <c r="D179" s="181"/>
      <c r="E179" s="82"/>
      <c r="F179" s="82"/>
      <c r="G179" s="178"/>
      <c r="H179" s="82"/>
      <c r="I179" s="1"/>
      <c r="J179" s="1"/>
      <c r="K179" s="1"/>
      <c r="L179" s="1"/>
      <c r="M179" s="92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92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2:44" ht="15.75">
      <c r="B180" s="82"/>
      <c r="C180" s="82"/>
      <c r="D180" s="181"/>
      <c r="E180" s="82"/>
      <c r="F180" s="82"/>
      <c r="G180" s="178"/>
      <c r="H180" s="82"/>
      <c r="I180" s="1"/>
      <c r="J180" s="1"/>
      <c r="K180" s="1"/>
      <c r="L180" s="1"/>
      <c r="M180" s="92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92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2:44" ht="15.75">
      <c r="B181" s="82"/>
      <c r="C181" s="82"/>
      <c r="D181" s="181"/>
      <c r="E181" s="82"/>
      <c r="F181" s="82"/>
      <c r="G181" s="178"/>
      <c r="H181" s="82"/>
      <c r="I181" s="1"/>
      <c r="J181" s="1"/>
      <c r="K181" s="1"/>
      <c r="L181" s="1"/>
      <c r="M181" s="9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92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2:44" ht="15.75">
      <c r="B182" s="82"/>
      <c r="C182" s="82"/>
      <c r="D182" s="181"/>
      <c r="E182" s="82"/>
      <c r="F182" s="82"/>
      <c r="G182" s="178"/>
      <c r="H182" s="82"/>
      <c r="I182" s="1"/>
      <c r="J182" s="1"/>
      <c r="K182" s="1"/>
      <c r="L182" s="1"/>
      <c r="M182" s="9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92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2:44" ht="15.75">
      <c r="B183" s="82"/>
      <c r="C183" s="82"/>
      <c r="D183" s="181"/>
      <c r="E183" s="82"/>
      <c r="F183" s="82"/>
      <c r="G183" s="178"/>
      <c r="H183" s="82"/>
      <c r="I183" s="1"/>
      <c r="J183" s="1"/>
      <c r="K183" s="1"/>
      <c r="L183" s="1"/>
      <c r="M183" s="9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92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2:44" ht="15.75">
      <c r="B184" s="82"/>
      <c r="C184" s="82"/>
      <c r="D184" s="181"/>
      <c r="E184" s="82"/>
      <c r="F184" s="82"/>
      <c r="G184" s="178"/>
      <c r="H184" s="82"/>
      <c r="I184" s="1"/>
      <c r="J184" s="1"/>
      <c r="K184" s="1"/>
      <c r="L184" s="1"/>
      <c r="M184" s="9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92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2:44" ht="15.75">
      <c r="B185" s="82"/>
      <c r="C185" s="82"/>
      <c r="D185" s="181"/>
      <c r="E185" s="82"/>
      <c r="F185" s="82"/>
      <c r="G185" s="178"/>
      <c r="H185" s="82"/>
      <c r="I185" s="1"/>
      <c r="J185" s="1"/>
      <c r="K185" s="1"/>
      <c r="L185" s="1"/>
      <c r="M185" s="9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92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2:44" ht="15.75">
      <c r="B186" s="82"/>
      <c r="C186" s="82"/>
      <c r="D186" s="181"/>
      <c r="E186" s="82"/>
      <c r="F186" s="82"/>
      <c r="G186" s="178"/>
      <c r="H186" s="82"/>
      <c r="I186" s="1"/>
      <c r="J186" s="1"/>
      <c r="K186" s="1"/>
      <c r="L186" s="1"/>
      <c r="M186" s="9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92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2:44" ht="15.75">
      <c r="B187" s="82"/>
      <c r="C187" s="82"/>
      <c r="D187" s="181"/>
      <c r="E187" s="82"/>
      <c r="F187" s="82"/>
      <c r="G187" s="178"/>
      <c r="H187" s="82"/>
      <c r="I187" s="1"/>
      <c r="J187" s="1"/>
      <c r="K187" s="1"/>
      <c r="L187" s="1"/>
      <c r="M187" s="9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92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2:44" ht="15.75">
      <c r="B188" s="82"/>
      <c r="C188" s="82"/>
      <c r="D188" s="181"/>
      <c r="E188" s="82"/>
      <c r="F188" s="82"/>
      <c r="G188" s="178"/>
      <c r="H188" s="82"/>
      <c r="I188" s="1"/>
      <c r="J188" s="1"/>
      <c r="K188" s="1"/>
      <c r="L188" s="1"/>
      <c r="M188" s="9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92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2:44" ht="15.75">
      <c r="B189" s="82"/>
      <c r="C189" s="82"/>
      <c r="D189" s="181"/>
      <c r="E189" s="82"/>
      <c r="F189" s="82"/>
      <c r="G189" s="178"/>
      <c r="H189" s="82"/>
      <c r="I189" s="1"/>
      <c r="J189" s="1"/>
      <c r="K189" s="1"/>
      <c r="L189" s="1"/>
      <c r="M189" s="9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92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2:44" ht="15.75">
      <c r="B190" s="82"/>
      <c r="C190" s="82"/>
      <c r="D190" s="181"/>
      <c r="E190" s="82"/>
      <c r="F190" s="82"/>
      <c r="G190" s="178"/>
      <c r="H190" s="82"/>
      <c r="I190" s="1"/>
      <c r="J190" s="1"/>
      <c r="K190" s="1"/>
      <c r="L190" s="1"/>
      <c r="M190" s="92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92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2:44" ht="15.75">
      <c r="B191" s="82"/>
      <c r="C191" s="82"/>
      <c r="D191" s="181"/>
      <c r="E191" s="82"/>
      <c r="F191" s="82"/>
      <c r="G191" s="178"/>
      <c r="H191" s="82"/>
      <c r="I191" s="1"/>
      <c r="J191" s="1"/>
      <c r="K191" s="1"/>
      <c r="L191" s="1"/>
      <c r="M191" s="92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92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2:44" ht="15.75">
      <c r="B192" s="82"/>
      <c r="C192" s="82"/>
      <c r="D192" s="181"/>
      <c r="E192" s="82"/>
      <c r="F192" s="82"/>
      <c r="G192" s="178"/>
      <c r="H192" s="82"/>
      <c r="I192" s="1"/>
      <c r="J192" s="1"/>
      <c r="K192" s="1"/>
      <c r="L192" s="1"/>
      <c r="M192" s="9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92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2:44" ht="15.75">
      <c r="B193" s="82"/>
      <c r="C193" s="82"/>
      <c r="D193" s="181"/>
      <c r="E193" s="82"/>
      <c r="F193" s="82"/>
      <c r="G193" s="178"/>
      <c r="H193" s="82"/>
      <c r="I193" s="1"/>
      <c r="J193" s="1"/>
      <c r="K193" s="1"/>
      <c r="L193" s="1"/>
      <c r="M193" s="9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92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2:44" ht="15.75">
      <c r="B194" s="82"/>
      <c r="C194" s="82"/>
      <c r="D194" s="181"/>
      <c r="E194" s="82"/>
      <c r="F194" s="82"/>
      <c r="G194" s="178"/>
      <c r="H194" s="82"/>
      <c r="I194" s="1"/>
      <c r="J194" s="1"/>
      <c r="K194" s="1"/>
      <c r="L194" s="1"/>
      <c r="M194" s="9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92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2:44" ht="15.75">
      <c r="B195" s="82"/>
      <c r="C195" s="82"/>
      <c r="D195" s="181"/>
      <c r="E195" s="82"/>
      <c r="F195" s="82"/>
      <c r="G195" s="178"/>
      <c r="H195" s="82"/>
      <c r="I195" s="1"/>
      <c r="J195" s="1"/>
      <c r="K195" s="1"/>
      <c r="L195" s="1"/>
      <c r="M195" s="9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92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2:44" ht="15.75">
      <c r="B196" s="82"/>
      <c r="C196" s="82"/>
      <c r="D196" s="181"/>
      <c r="E196" s="82"/>
      <c r="F196" s="82"/>
      <c r="G196" s="178"/>
      <c r="H196" s="82"/>
      <c r="I196" s="1"/>
      <c r="J196" s="1"/>
      <c r="K196" s="1"/>
      <c r="L196" s="1"/>
      <c r="M196" s="9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92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2:44" ht="15.75">
      <c r="B197" s="82"/>
      <c r="C197" s="82"/>
      <c r="D197" s="181"/>
      <c r="E197" s="82"/>
      <c r="F197" s="82"/>
      <c r="G197" s="178"/>
      <c r="H197" s="82"/>
      <c r="I197" s="1"/>
      <c r="J197" s="1"/>
      <c r="K197" s="1"/>
      <c r="L197" s="1"/>
      <c r="M197" s="9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92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2:44" ht="15.75">
      <c r="B198" s="82"/>
      <c r="C198" s="82"/>
      <c r="D198" s="181"/>
      <c r="E198" s="82"/>
      <c r="F198" s="82"/>
      <c r="G198" s="178"/>
      <c r="H198" s="82"/>
      <c r="I198" s="1"/>
      <c r="J198" s="1"/>
      <c r="K198" s="1"/>
      <c r="L198" s="1"/>
      <c r="M198" s="9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92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2:44" ht="15.75">
      <c r="B199" s="82"/>
      <c r="C199" s="82"/>
      <c r="D199" s="181"/>
      <c r="E199" s="82"/>
      <c r="F199" s="82"/>
      <c r="G199" s="178"/>
      <c r="H199" s="82"/>
      <c r="I199" s="1"/>
      <c r="J199" s="1"/>
      <c r="K199" s="1"/>
      <c r="L199" s="1"/>
      <c r="M199" s="9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92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2:44" ht="15.75">
      <c r="B200" s="82"/>
      <c r="C200" s="82"/>
      <c r="D200" s="181"/>
      <c r="E200" s="82"/>
      <c r="F200" s="82"/>
      <c r="G200" s="178"/>
      <c r="H200" s="82"/>
      <c r="I200" s="1"/>
      <c r="J200" s="1"/>
      <c r="K200" s="1"/>
      <c r="L200" s="1"/>
      <c r="M200" s="9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92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2:44" ht="15.75">
      <c r="B201" s="82"/>
      <c r="C201" s="82"/>
      <c r="D201" s="181"/>
      <c r="E201" s="82"/>
      <c r="F201" s="82"/>
      <c r="G201" s="178"/>
      <c r="H201" s="82"/>
      <c r="I201" s="1"/>
      <c r="J201" s="1"/>
      <c r="K201" s="1"/>
      <c r="L201" s="1"/>
      <c r="M201" s="9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92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2:44" ht="15.75">
      <c r="B202" s="82"/>
      <c r="C202" s="82"/>
      <c r="D202" s="181"/>
      <c r="E202" s="82"/>
      <c r="F202" s="82"/>
      <c r="G202" s="178"/>
      <c r="H202" s="82"/>
      <c r="I202" s="1"/>
      <c r="J202" s="1"/>
      <c r="K202" s="1"/>
      <c r="L202" s="1"/>
      <c r="M202" s="9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92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2:44" ht="15.75">
      <c r="B203" s="82"/>
      <c r="C203" s="82"/>
      <c r="D203" s="181"/>
      <c r="E203" s="82"/>
      <c r="F203" s="82"/>
      <c r="G203" s="178"/>
      <c r="H203" s="82"/>
      <c r="I203" s="1"/>
      <c r="J203" s="1"/>
      <c r="K203" s="1"/>
      <c r="L203" s="1"/>
      <c r="M203" s="9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92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2:44" ht="15.75">
      <c r="B204" s="82"/>
      <c r="C204" s="82"/>
      <c r="D204" s="181"/>
      <c r="E204" s="82"/>
      <c r="F204" s="82"/>
      <c r="G204" s="178"/>
      <c r="H204" s="82"/>
      <c r="I204" s="1"/>
      <c r="J204" s="1"/>
      <c r="K204" s="1"/>
      <c r="L204" s="1"/>
      <c r="M204" s="9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92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2:44" ht="15.75">
      <c r="B205" s="82"/>
      <c r="C205" s="82"/>
      <c r="D205" s="181"/>
      <c r="E205" s="82"/>
      <c r="F205" s="82"/>
      <c r="G205" s="178"/>
      <c r="H205" s="82"/>
      <c r="I205" s="1"/>
      <c r="J205" s="1"/>
      <c r="K205" s="1"/>
      <c r="L205" s="1"/>
      <c r="M205" s="9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92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2:44" ht="15.75">
      <c r="B206" s="82"/>
      <c r="C206" s="82"/>
      <c r="D206" s="181"/>
      <c r="E206" s="82"/>
      <c r="F206" s="82"/>
      <c r="G206" s="178"/>
      <c r="H206" s="82"/>
      <c r="I206" s="1"/>
      <c r="J206" s="1"/>
      <c r="K206" s="1"/>
      <c r="L206" s="1"/>
      <c r="M206" s="9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92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2:44" ht="15.75">
      <c r="B207" s="82"/>
      <c r="C207" s="82"/>
      <c r="D207" s="181"/>
      <c r="E207" s="82"/>
      <c r="F207" s="82"/>
      <c r="G207" s="178"/>
      <c r="H207" s="82"/>
      <c r="I207" s="1"/>
      <c r="J207" s="1"/>
      <c r="K207" s="1"/>
      <c r="L207" s="1"/>
      <c r="M207" s="9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92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2:44" ht="15.75">
      <c r="B208" s="82"/>
      <c r="C208" s="82"/>
      <c r="D208" s="181"/>
      <c r="E208" s="82"/>
      <c r="F208" s="82"/>
      <c r="G208" s="178"/>
      <c r="H208" s="82"/>
      <c r="I208" s="1"/>
      <c r="J208" s="1"/>
      <c r="K208" s="1"/>
      <c r="L208" s="1"/>
      <c r="M208" s="9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92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2:44" ht="15.75">
      <c r="B209" s="82"/>
      <c r="C209" s="82"/>
      <c r="D209" s="181"/>
      <c r="E209" s="82"/>
      <c r="F209" s="82"/>
      <c r="G209" s="178"/>
      <c r="H209" s="82"/>
      <c r="I209" s="1"/>
      <c r="J209" s="1"/>
      <c r="K209" s="1"/>
      <c r="L209" s="1"/>
      <c r="M209" s="9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92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2:44" ht="15.75">
      <c r="B210" s="82"/>
      <c r="C210" s="82"/>
      <c r="D210" s="181"/>
      <c r="E210" s="82"/>
      <c r="F210" s="82"/>
      <c r="G210" s="178"/>
      <c r="H210" s="82"/>
      <c r="I210" s="1"/>
      <c r="J210" s="1"/>
      <c r="K210" s="1"/>
      <c r="L210" s="1"/>
      <c r="M210" s="9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92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2:44" ht="15.75">
      <c r="B211" s="82"/>
      <c r="C211" s="82"/>
      <c r="D211" s="181"/>
      <c r="E211" s="82"/>
      <c r="F211" s="82"/>
      <c r="G211" s="178"/>
      <c r="H211" s="82"/>
      <c r="I211" s="1"/>
      <c r="J211" s="1"/>
      <c r="K211" s="1"/>
      <c r="L211" s="1"/>
      <c r="M211" s="92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92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2:44" ht="15.75">
      <c r="B212" s="82"/>
      <c r="C212" s="82"/>
      <c r="D212" s="181"/>
      <c r="E212" s="82"/>
      <c r="F212" s="82"/>
      <c r="G212" s="178"/>
      <c r="H212" s="82"/>
      <c r="I212" s="1"/>
      <c r="J212" s="1"/>
      <c r="K212" s="1"/>
      <c r="L212" s="1"/>
      <c r="M212" s="92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92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2:44" ht="15.75">
      <c r="B213" s="82"/>
      <c r="C213" s="82"/>
      <c r="D213" s="181"/>
      <c r="E213" s="82"/>
      <c r="F213" s="82"/>
      <c r="G213" s="178"/>
      <c r="H213" s="82"/>
      <c r="I213" s="1"/>
      <c r="J213" s="1"/>
      <c r="K213" s="1"/>
      <c r="L213" s="1"/>
      <c r="M213" s="92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92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2:44" ht="15.75">
      <c r="B214" s="82"/>
      <c r="C214" s="82"/>
      <c r="D214" s="181"/>
      <c r="E214" s="82"/>
      <c r="F214" s="82"/>
      <c r="G214" s="178"/>
      <c r="H214" s="82"/>
      <c r="I214" s="1"/>
      <c r="J214" s="1"/>
      <c r="K214" s="1"/>
      <c r="L214" s="1"/>
      <c r="M214" s="92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92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2:44" ht="15.75">
      <c r="B215" s="82"/>
      <c r="C215" s="82"/>
      <c r="D215" s="181"/>
      <c r="E215" s="82"/>
      <c r="F215" s="82"/>
      <c r="G215" s="178"/>
      <c r="H215" s="82"/>
      <c r="I215" s="1"/>
      <c r="J215" s="1"/>
      <c r="K215" s="1"/>
      <c r="L215" s="1"/>
      <c r="M215" s="92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92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2:44" ht="15.75">
      <c r="B216" s="82"/>
      <c r="C216" s="82"/>
      <c r="D216" s="181"/>
      <c r="E216" s="82"/>
      <c r="F216" s="82"/>
      <c r="G216" s="178"/>
      <c r="H216" s="82"/>
      <c r="I216" s="1"/>
      <c r="J216" s="1"/>
      <c r="K216" s="1"/>
      <c r="L216" s="1"/>
      <c r="M216" s="92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92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2:44" ht="15.75">
      <c r="B217" s="82"/>
      <c r="C217" s="82"/>
      <c r="D217" s="181"/>
      <c r="E217" s="82"/>
      <c r="F217" s="82"/>
      <c r="G217" s="178"/>
      <c r="H217" s="82"/>
      <c r="I217" s="1"/>
      <c r="J217" s="1"/>
      <c r="K217" s="1"/>
      <c r="L217" s="1"/>
      <c r="M217" s="92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92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2:44" ht="15.75">
      <c r="B218" s="82"/>
      <c r="C218" s="82"/>
      <c r="D218" s="181"/>
      <c r="E218" s="82"/>
      <c r="F218" s="82"/>
      <c r="G218" s="178"/>
      <c r="H218" s="82"/>
      <c r="I218" s="1"/>
      <c r="J218" s="1"/>
      <c r="K218" s="1"/>
      <c r="L218" s="1"/>
      <c r="M218" s="92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92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2:44" ht="15.75">
      <c r="B219" s="82"/>
      <c r="C219" s="82"/>
      <c r="D219" s="181"/>
      <c r="E219" s="82"/>
      <c r="F219" s="82"/>
      <c r="G219" s="178"/>
      <c r="H219" s="82"/>
      <c r="I219" s="1"/>
      <c r="J219" s="1"/>
      <c r="K219" s="1"/>
      <c r="L219" s="1"/>
      <c r="M219" s="92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92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2:44" ht="15.75">
      <c r="B220" s="82"/>
      <c r="C220" s="82"/>
      <c r="D220" s="181"/>
      <c r="E220" s="82"/>
      <c r="F220" s="82"/>
      <c r="G220" s="178"/>
      <c r="H220" s="82"/>
      <c r="I220" s="1"/>
      <c r="J220" s="1"/>
      <c r="K220" s="1"/>
      <c r="L220" s="1"/>
      <c r="M220" s="92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92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2:44" ht="15.75">
      <c r="B221" s="82"/>
      <c r="C221" s="82"/>
      <c r="D221" s="181"/>
      <c r="E221" s="82"/>
      <c r="F221" s="82"/>
      <c r="G221" s="178"/>
      <c r="H221" s="82"/>
      <c r="I221" s="1"/>
      <c r="J221" s="1"/>
      <c r="K221" s="1"/>
      <c r="L221" s="1"/>
      <c r="M221" s="92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92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2:44" ht="15.75">
      <c r="B222" s="82"/>
      <c r="C222" s="82"/>
      <c r="D222" s="181"/>
      <c r="E222" s="82"/>
      <c r="F222" s="82"/>
      <c r="G222" s="178"/>
      <c r="H222" s="82"/>
      <c r="I222" s="1"/>
      <c r="J222" s="1"/>
      <c r="K222" s="1"/>
      <c r="L222" s="1"/>
      <c r="M222" s="92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92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2:44" ht="15.75">
      <c r="B223" s="82"/>
      <c r="C223" s="82"/>
      <c r="D223" s="181"/>
      <c r="E223" s="82"/>
      <c r="F223" s="82"/>
      <c r="G223" s="178"/>
      <c r="H223" s="82"/>
      <c r="I223" s="1"/>
      <c r="J223" s="1"/>
      <c r="K223" s="1"/>
      <c r="L223" s="1"/>
      <c r="M223" s="92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92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2:44" ht="15.75">
      <c r="B224" s="82"/>
      <c r="C224" s="82"/>
      <c r="D224" s="181"/>
      <c r="E224" s="82"/>
      <c r="F224" s="82"/>
      <c r="G224" s="178"/>
      <c r="H224" s="82"/>
      <c r="I224" s="1"/>
      <c r="J224" s="1"/>
      <c r="K224" s="1"/>
      <c r="L224" s="1"/>
      <c r="M224" s="92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92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2:44" ht="15.75">
      <c r="B225" s="82"/>
      <c r="C225" s="82"/>
      <c r="D225" s="181"/>
      <c r="E225" s="82"/>
      <c r="F225" s="82"/>
      <c r="G225" s="178"/>
      <c r="H225" s="82"/>
      <c r="I225" s="1"/>
      <c r="J225" s="1"/>
      <c r="K225" s="1"/>
      <c r="L225" s="1"/>
      <c r="M225" s="92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92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2:44" ht="15.75">
      <c r="B226" s="82"/>
      <c r="C226" s="82"/>
      <c r="D226" s="181"/>
      <c r="E226" s="82"/>
      <c r="F226" s="82"/>
      <c r="G226" s="178"/>
      <c r="H226" s="82"/>
      <c r="I226" s="1"/>
      <c r="J226" s="1"/>
      <c r="K226" s="1"/>
      <c r="L226" s="1"/>
      <c r="M226" s="9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92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2:44" ht="15.75">
      <c r="B227" s="82"/>
      <c r="C227" s="82"/>
      <c r="D227" s="181"/>
      <c r="E227" s="82"/>
      <c r="F227" s="82"/>
      <c r="G227" s="178"/>
      <c r="H227" s="82"/>
      <c r="I227" s="1"/>
      <c r="J227" s="1"/>
      <c r="K227" s="1"/>
      <c r="L227" s="1"/>
      <c r="M227" s="9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92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2:44" ht="15.75">
      <c r="B228" s="82"/>
      <c r="C228" s="82"/>
      <c r="D228" s="181"/>
      <c r="E228" s="82"/>
      <c r="F228" s="82"/>
      <c r="G228" s="178"/>
      <c r="H228" s="82"/>
      <c r="I228" s="1"/>
      <c r="J228" s="1"/>
      <c r="K228" s="1"/>
      <c r="L228" s="1"/>
      <c r="M228" s="9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92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2:44" ht="15.75">
      <c r="B229" s="82"/>
      <c r="C229" s="82"/>
      <c r="D229" s="181"/>
      <c r="E229" s="82"/>
      <c r="F229" s="82"/>
      <c r="G229" s="178"/>
      <c r="H229" s="82"/>
      <c r="I229" s="1"/>
      <c r="J229" s="1"/>
      <c r="K229" s="1"/>
      <c r="L229" s="1"/>
      <c r="M229" s="92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92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2:44" ht="15.75">
      <c r="B230" s="82"/>
      <c r="C230" s="82"/>
      <c r="D230" s="181"/>
      <c r="E230" s="82"/>
      <c r="F230" s="82"/>
      <c r="G230" s="178"/>
      <c r="H230" s="82"/>
      <c r="I230" s="1"/>
      <c r="J230" s="1"/>
      <c r="K230" s="1"/>
      <c r="L230" s="1"/>
      <c r="M230" s="92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92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2:44" ht="15.75">
      <c r="B231" s="82"/>
      <c r="C231" s="82"/>
      <c r="D231" s="181"/>
      <c r="E231" s="82"/>
      <c r="F231" s="82"/>
      <c r="G231" s="178"/>
      <c r="H231" s="82"/>
      <c r="I231" s="1"/>
      <c r="J231" s="1"/>
      <c r="K231" s="1"/>
      <c r="L231" s="1"/>
      <c r="M231" s="9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92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2:44" ht="15.75">
      <c r="B232" s="82"/>
      <c r="C232" s="82"/>
      <c r="D232" s="181"/>
      <c r="E232" s="82"/>
      <c r="F232" s="82"/>
      <c r="G232" s="178"/>
      <c r="H232" s="82"/>
      <c r="I232" s="1"/>
      <c r="J232" s="1"/>
      <c r="K232" s="1"/>
      <c r="L232" s="1"/>
      <c r="M232" s="9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92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2:44" ht="15.75">
      <c r="B233" s="82"/>
      <c r="C233" s="82"/>
      <c r="D233" s="181"/>
      <c r="E233" s="82"/>
      <c r="F233" s="82"/>
      <c r="G233" s="178"/>
      <c r="H233" s="82"/>
      <c r="I233" s="1"/>
      <c r="J233" s="1"/>
      <c r="K233" s="1"/>
      <c r="L233" s="1"/>
      <c r="M233" s="92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92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2:44" ht="15.75">
      <c r="B234" s="82"/>
      <c r="C234" s="82"/>
      <c r="D234" s="181"/>
      <c r="E234" s="82"/>
      <c r="F234" s="82"/>
      <c r="G234" s="178"/>
      <c r="H234" s="82"/>
      <c r="I234" s="1"/>
      <c r="J234" s="1"/>
      <c r="K234" s="1"/>
      <c r="L234" s="1"/>
      <c r="M234" s="9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92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2:44" ht="15.75">
      <c r="B235" s="82"/>
      <c r="C235" s="82"/>
      <c r="D235" s="181"/>
      <c r="E235" s="82"/>
      <c r="F235" s="82"/>
      <c r="G235" s="178"/>
      <c r="H235" s="82"/>
      <c r="I235" s="1"/>
      <c r="J235" s="1"/>
      <c r="K235" s="1"/>
      <c r="L235" s="1"/>
      <c r="M235" s="9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92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2:44" ht="15.75">
      <c r="B236" s="82"/>
      <c r="C236" s="82"/>
      <c r="D236" s="181"/>
      <c r="E236" s="82"/>
      <c r="F236" s="82"/>
      <c r="G236" s="178"/>
      <c r="H236" s="82"/>
      <c r="I236" s="1"/>
      <c r="J236" s="1"/>
      <c r="K236" s="1"/>
      <c r="L236" s="1"/>
      <c r="M236" s="92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92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2:44" ht="15.75">
      <c r="B237" s="82"/>
      <c r="C237" s="82"/>
      <c r="D237" s="181"/>
      <c r="E237" s="82"/>
      <c r="F237" s="82"/>
      <c r="G237" s="178"/>
      <c r="H237" s="82"/>
      <c r="I237" s="1"/>
      <c r="J237" s="1"/>
      <c r="K237" s="1"/>
      <c r="L237" s="1"/>
      <c r="M237" s="92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92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2:44" ht="15.75">
      <c r="B238" s="82"/>
      <c r="C238" s="82"/>
      <c r="D238" s="181"/>
      <c r="E238" s="82"/>
      <c r="F238" s="82"/>
      <c r="G238" s="178"/>
      <c r="H238" s="82"/>
      <c r="I238" s="1"/>
      <c r="J238" s="1"/>
      <c r="K238" s="1"/>
      <c r="L238" s="1"/>
      <c r="M238" s="92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92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2:44" ht="15.75">
      <c r="B239" s="82"/>
      <c r="C239" s="82"/>
      <c r="D239" s="181"/>
      <c r="E239" s="82"/>
      <c r="F239" s="82"/>
      <c r="G239" s="178"/>
      <c r="H239" s="82"/>
      <c r="I239" s="1"/>
      <c r="J239" s="1"/>
      <c r="K239" s="1"/>
      <c r="L239" s="1"/>
      <c r="M239" s="92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92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2:44" ht="15.75">
      <c r="B240" s="82"/>
      <c r="C240" s="82"/>
      <c r="D240" s="181"/>
      <c r="E240" s="82"/>
      <c r="F240" s="82"/>
      <c r="G240" s="178"/>
      <c r="H240" s="82"/>
      <c r="I240" s="1"/>
      <c r="J240" s="1"/>
      <c r="K240" s="1"/>
      <c r="L240" s="1"/>
      <c r="M240" s="9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92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2:44" ht="15.75">
      <c r="B241" s="82"/>
      <c r="C241" s="82"/>
      <c r="D241" s="181"/>
      <c r="E241" s="82"/>
      <c r="F241" s="82"/>
      <c r="G241" s="178"/>
      <c r="H241" s="82"/>
      <c r="I241" s="1"/>
      <c r="J241" s="1"/>
      <c r="K241" s="1"/>
      <c r="L241" s="1"/>
      <c r="M241" s="9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92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2:44" ht="15.75">
      <c r="B242" s="82"/>
      <c r="C242" s="82"/>
      <c r="D242" s="181"/>
      <c r="E242" s="82"/>
      <c r="F242" s="82"/>
      <c r="G242" s="178"/>
      <c r="H242" s="82"/>
      <c r="I242" s="1"/>
      <c r="J242" s="1"/>
      <c r="K242" s="1"/>
      <c r="L242" s="1"/>
      <c r="M242" s="9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92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2:44" ht="15.75">
      <c r="B243" s="82"/>
      <c r="C243" s="82"/>
      <c r="D243" s="181"/>
      <c r="E243" s="82"/>
      <c r="F243" s="82"/>
      <c r="G243" s="178"/>
      <c r="H243" s="82"/>
      <c r="I243" s="1"/>
      <c r="J243" s="1"/>
      <c r="K243" s="1"/>
      <c r="L243" s="1"/>
      <c r="M243" s="92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92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2:44" ht="15.75">
      <c r="B244" s="82"/>
      <c r="C244" s="82"/>
      <c r="D244" s="181"/>
      <c r="E244" s="82"/>
      <c r="F244" s="82"/>
      <c r="G244" s="178"/>
      <c r="H244" s="82"/>
      <c r="I244" s="1"/>
      <c r="J244" s="1"/>
      <c r="K244" s="1"/>
      <c r="L244" s="1"/>
      <c r="M244" s="92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92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2:44" ht="15.75">
      <c r="B245" s="82"/>
      <c r="C245" s="82"/>
      <c r="D245" s="181"/>
      <c r="E245" s="82"/>
      <c r="F245" s="82"/>
      <c r="G245" s="178"/>
      <c r="H245" s="82"/>
      <c r="I245" s="1"/>
      <c r="J245" s="1"/>
      <c r="K245" s="1"/>
      <c r="L245" s="1"/>
      <c r="M245" s="92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92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2:44" ht="15.75">
      <c r="B246" s="82"/>
      <c r="C246" s="82"/>
      <c r="D246" s="181"/>
      <c r="E246" s="82"/>
      <c r="F246" s="82"/>
      <c r="G246" s="178"/>
      <c r="H246" s="82"/>
      <c r="I246" s="1"/>
      <c r="J246" s="1"/>
      <c r="K246" s="1"/>
      <c r="L246" s="1"/>
      <c r="M246" s="9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92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2:44" ht="15.75">
      <c r="B247" s="82"/>
      <c r="C247" s="82"/>
      <c r="D247" s="181"/>
      <c r="E247" s="82"/>
      <c r="F247" s="82"/>
      <c r="G247" s="178"/>
      <c r="H247" s="82"/>
      <c r="I247" s="1"/>
      <c r="J247" s="1"/>
      <c r="K247" s="1"/>
      <c r="L247" s="1"/>
      <c r="M247" s="92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92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2:44" ht="15.75">
      <c r="B248" s="82"/>
      <c r="C248" s="82"/>
      <c r="D248" s="181"/>
      <c r="E248" s="82"/>
      <c r="F248" s="82"/>
      <c r="G248" s="178"/>
      <c r="H248" s="82"/>
      <c r="I248" s="1"/>
      <c r="J248" s="1"/>
      <c r="K248" s="1"/>
      <c r="L248" s="1"/>
      <c r="M248" s="92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92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2:44" ht="15.75">
      <c r="B249" s="82"/>
      <c r="C249" s="82"/>
      <c r="D249" s="181"/>
      <c r="E249" s="82"/>
      <c r="F249" s="82"/>
      <c r="G249" s="178"/>
      <c r="H249" s="82"/>
      <c r="I249" s="1"/>
      <c r="J249" s="1"/>
      <c r="K249" s="1"/>
      <c r="L249" s="1"/>
      <c r="M249" s="92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92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2:44" ht="15.75">
      <c r="B250" s="82"/>
      <c r="C250" s="82"/>
      <c r="D250" s="181"/>
      <c r="E250" s="82"/>
      <c r="F250" s="82"/>
      <c r="G250" s="178"/>
      <c r="H250" s="82"/>
      <c r="I250" s="1"/>
      <c r="J250" s="1"/>
      <c r="K250" s="1"/>
      <c r="L250" s="1"/>
      <c r="M250" s="92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92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2:44" ht="15.75">
      <c r="B251" s="82"/>
      <c r="C251" s="82"/>
      <c r="D251" s="181"/>
      <c r="E251" s="82"/>
      <c r="F251" s="82"/>
      <c r="G251" s="178"/>
      <c r="H251" s="82"/>
      <c r="I251" s="1"/>
      <c r="J251" s="1"/>
      <c r="K251" s="1"/>
      <c r="L251" s="1"/>
      <c r="M251" s="92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92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2:44" ht="15.75">
      <c r="B252" s="82"/>
      <c r="C252" s="82"/>
      <c r="D252" s="181"/>
      <c r="E252" s="82"/>
      <c r="F252" s="82"/>
      <c r="G252" s="178"/>
      <c r="H252" s="82"/>
      <c r="I252" s="1"/>
      <c r="J252" s="1"/>
      <c r="K252" s="1"/>
      <c r="L252" s="1"/>
      <c r="M252" s="92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92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2:44" ht="15.75">
      <c r="B253" s="82"/>
      <c r="C253" s="82"/>
      <c r="D253" s="181"/>
      <c r="E253" s="82"/>
      <c r="F253" s="82"/>
      <c r="G253" s="178"/>
      <c r="H253" s="82"/>
      <c r="I253" s="1"/>
      <c r="J253" s="1"/>
      <c r="K253" s="1"/>
      <c r="L253" s="1"/>
      <c r="M253" s="92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92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2:44" ht="15.75">
      <c r="B254" s="82"/>
      <c r="C254" s="82"/>
      <c r="D254" s="181"/>
      <c r="E254" s="82"/>
      <c r="F254" s="82"/>
      <c r="G254" s="178"/>
      <c r="H254" s="82"/>
      <c r="I254" s="1"/>
      <c r="J254" s="1"/>
      <c r="K254" s="1"/>
      <c r="L254" s="1"/>
      <c r="M254" s="92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92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2:44" ht="15.75">
      <c r="B255" s="82"/>
      <c r="C255" s="82"/>
      <c r="D255" s="181"/>
      <c r="E255" s="82"/>
      <c r="F255" s="82"/>
      <c r="G255" s="178"/>
      <c r="H255" s="82"/>
      <c r="I255" s="1"/>
      <c r="J255" s="1"/>
      <c r="K255" s="1"/>
      <c r="L255" s="1"/>
      <c r="M255" s="92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92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2:44" ht="15.75">
      <c r="B256" s="82"/>
      <c r="C256" s="82"/>
      <c r="D256" s="181"/>
      <c r="E256" s="82"/>
      <c r="F256" s="82"/>
      <c r="G256" s="178"/>
      <c r="H256" s="82"/>
      <c r="I256" s="1"/>
      <c r="J256" s="1"/>
      <c r="K256" s="1"/>
      <c r="L256" s="1"/>
      <c r="M256" s="92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92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2:44" ht="15.75">
      <c r="B257" s="82"/>
      <c r="C257" s="82"/>
      <c r="D257" s="181"/>
      <c r="E257" s="82"/>
      <c r="F257" s="82"/>
      <c r="G257" s="178"/>
      <c r="H257" s="82"/>
      <c r="I257" s="1"/>
      <c r="J257" s="1"/>
      <c r="K257" s="1"/>
      <c r="L257" s="1"/>
      <c r="M257" s="92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92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2:44" ht="15.75">
      <c r="B258" s="82"/>
      <c r="C258" s="82"/>
      <c r="D258" s="181"/>
      <c r="E258" s="82"/>
      <c r="F258" s="82"/>
      <c r="G258" s="178"/>
      <c r="H258" s="82"/>
      <c r="I258" s="1"/>
      <c r="J258" s="1"/>
      <c r="K258" s="1"/>
      <c r="L258" s="1"/>
      <c r="M258" s="92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92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2:44" ht="15.75">
      <c r="B259" s="82"/>
      <c r="C259" s="82"/>
      <c r="D259" s="181"/>
      <c r="E259" s="82"/>
      <c r="F259" s="82"/>
      <c r="G259" s="178"/>
      <c r="H259" s="82"/>
      <c r="I259" s="1"/>
      <c r="J259" s="1"/>
      <c r="K259" s="1"/>
      <c r="L259" s="1"/>
      <c r="M259" s="92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92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2:44" ht="15.75">
      <c r="B260" s="82"/>
      <c r="C260" s="82"/>
      <c r="D260" s="181"/>
      <c r="E260" s="82"/>
      <c r="F260" s="82"/>
      <c r="G260" s="178"/>
      <c r="H260" s="82"/>
      <c r="I260" s="1"/>
      <c r="J260" s="1"/>
      <c r="K260" s="1"/>
      <c r="L260" s="1"/>
      <c r="M260" s="92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92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2:44" ht="15.75">
      <c r="B261" s="82"/>
      <c r="C261" s="82"/>
      <c r="D261" s="181"/>
      <c r="E261" s="82"/>
      <c r="F261" s="82"/>
      <c r="G261" s="178"/>
      <c r="H261" s="82"/>
      <c r="I261" s="1"/>
      <c r="J261" s="1"/>
      <c r="K261" s="1"/>
      <c r="L261" s="1"/>
      <c r="M261" s="92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92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2:44" ht="15.75">
      <c r="B262" s="82"/>
      <c r="C262" s="82"/>
      <c r="D262" s="181"/>
      <c r="E262" s="82"/>
      <c r="F262" s="82"/>
      <c r="G262" s="178"/>
      <c r="H262" s="82"/>
      <c r="I262" s="1"/>
      <c r="J262" s="1"/>
      <c r="K262" s="1"/>
      <c r="L262" s="1"/>
      <c r="M262" s="92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92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2:44" ht="15.75">
      <c r="B263" s="82"/>
      <c r="C263" s="82"/>
      <c r="D263" s="181"/>
      <c r="E263" s="82"/>
      <c r="F263" s="82"/>
      <c r="G263" s="178"/>
      <c r="H263" s="82"/>
      <c r="I263" s="1"/>
      <c r="J263" s="1"/>
      <c r="K263" s="1"/>
      <c r="L263" s="1"/>
      <c r="M263" s="92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92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2:44" ht="15.75">
      <c r="B264" s="82"/>
      <c r="C264" s="82"/>
      <c r="D264" s="181"/>
      <c r="E264" s="82"/>
      <c r="F264" s="82"/>
      <c r="G264" s="178"/>
      <c r="H264" s="82"/>
      <c r="I264" s="1"/>
      <c r="J264" s="1"/>
      <c r="K264" s="1"/>
      <c r="L264" s="1"/>
      <c r="M264" s="92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92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2:44" ht="15.75">
      <c r="B265" s="82"/>
      <c r="C265" s="82"/>
      <c r="D265" s="181"/>
      <c r="E265" s="82"/>
      <c r="F265" s="82"/>
      <c r="G265" s="178"/>
      <c r="H265" s="82"/>
      <c r="I265" s="1"/>
      <c r="J265" s="1"/>
      <c r="K265" s="1"/>
      <c r="L265" s="1"/>
      <c r="M265" s="92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92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2:44" ht="15.75">
      <c r="B266" s="82"/>
      <c r="C266" s="82"/>
      <c r="D266" s="181"/>
      <c r="E266" s="82"/>
      <c r="F266" s="82"/>
      <c r="G266" s="178"/>
      <c r="H266" s="82"/>
      <c r="I266" s="1"/>
      <c r="J266" s="1"/>
      <c r="K266" s="1"/>
      <c r="L266" s="1"/>
      <c r="M266" s="92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92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2:44" ht="15.75">
      <c r="B267" s="82"/>
      <c r="C267" s="82"/>
      <c r="D267" s="181"/>
      <c r="E267" s="82"/>
      <c r="F267" s="82"/>
      <c r="G267" s="178"/>
      <c r="H267" s="82"/>
      <c r="I267" s="1"/>
      <c r="J267" s="1"/>
      <c r="K267" s="1"/>
      <c r="L267" s="1"/>
      <c r="M267" s="92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92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2:44" ht="15.75">
      <c r="B268" s="82"/>
      <c r="C268" s="82"/>
      <c r="D268" s="181"/>
      <c r="E268" s="82"/>
      <c r="F268" s="82"/>
      <c r="G268" s="178"/>
      <c r="H268" s="82"/>
      <c r="I268" s="1"/>
      <c r="J268" s="1"/>
      <c r="K268" s="1"/>
      <c r="L268" s="1"/>
      <c r="M268" s="92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92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2:44" ht="15.75">
      <c r="B269" s="82"/>
      <c r="C269" s="82"/>
      <c r="D269" s="181"/>
      <c r="E269" s="82"/>
      <c r="F269" s="82"/>
      <c r="G269" s="178"/>
      <c r="H269" s="82"/>
      <c r="I269" s="1"/>
      <c r="J269" s="1"/>
      <c r="K269" s="1"/>
      <c r="L269" s="1"/>
      <c r="M269" s="92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92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2:44" ht="15.75">
      <c r="B270" s="82"/>
      <c r="C270" s="82"/>
      <c r="D270" s="181"/>
      <c r="E270" s="82"/>
      <c r="F270" s="82"/>
      <c r="G270" s="178"/>
      <c r="H270" s="82"/>
      <c r="I270" s="1"/>
      <c r="J270" s="1"/>
      <c r="K270" s="1"/>
      <c r="L270" s="1"/>
      <c r="M270" s="92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92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2:44" ht="15.75">
      <c r="B271" s="82"/>
      <c r="C271" s="82"/>
      <c r="D271" s="181"/>
      <c r="E271" s="82"/>
      <c r="F271" s="82"/>
      <c r="G271" s="178"/>
      <c r="H271" s="82"/>
      <c r="I271" s="1"/>
      <c r="J271" s="1"/>
      <c r="K271" s="1"/>
      <c r="L271" s="1"/>
      <c r="M271" s="92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92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2:44" ht="15.75">
      <c r="B272" s="82"/>
      <c r="C272" s="82"/>
      <c r="D272" s="181"/>
      <c r="E272" s="82"/>
      <c r="F272" s="82"/>
      <c r="G272" s="178"/>
      <c r="H272" s="82"/>
      <c r="I272" s="1"/>
      <c r="J272" s="1"/>
      <c r="K272" s="1"/>
      <c r="L272" s="1"/>
      <c r="M272" s="92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92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2:44" ht="15.75">
      <c r="B273" s="82"/>
      <c r="C273" s="82"/>
      <c r="D273" s="181"/>
      <c r="E273" s="82"/>
      <c r="F273" s="82"/>
      <c r="G273" s="178"/>
      <c r="H273" s="82"/>
      <c r="I273" s="1"/>
      <c r="J273" s="1"/>
      <c r="K273" s="1"/>
      <c r="L273" s="1"/>
      <c r="M273" s="92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92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2:44" ht="15.75">
      <c r="B274" s="82"/>
      <c r="C274" s="82"/>
      <c r="D274" s="181"/>
      <c r="E274" s="82"/>
      <c r="F274" s="82"/>
      <c r="G274" s="178"/>
      <c r="H274" s="82"/>
      <c r="I274" s="1"/>
      <c r="J274" s="1"/>
      <c r="K274" s="1"/>
      <c r="L274" s="1"/>
      <c r="M274" s="92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92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2:44" ht="15.75">
      <c r="B275" s="82"/>
      <c r="C275" s="82"/>
      <c r="D275" s="181"/>
      <c r="E275" s="82"/>
      <c r="F275" s="82"/>
      <c r="G275" s="178"/>
      <c r="H275" s="82"/>
      <c r="I275" s="1"/>
      <c r="J275" s="1"/>
      <c r="K275" s="1"/>
      <c r="L275" s="1"/>
      <c r="M275" s="92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92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2:44" ht="15.75">
      <c r="B276" s="82"/>
      <c r="C276" s="82"/>
      <c r="D276" s="181"/>
      <c r="E276" s="82"/>
      <c r="F276" s="82"/>
      <c r="G276" s="178"/>
      <c r="H276" s="82"/>
      <c r="I276" s="1"/>
      <c r="J276" s="1"/>
      <c r="K276" s="1"/>
      <c r="L276" s="1"/>
      <c r="M276" s="92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92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2:44" ht="15.75">
      <c r="B277" s="82"/>
      <c r="C277" s="82"/>
      <c r="D277" s="181"/>
      <c r="E277" s="82"/>
      <c r="F277" s="82"/>
      <c r="G277" s="178"/>
      <c r="H277" s="82"/>
      <c r="I277" s="1"/>
      <c r="J277" s="1"/>
      <c r="K277" s="1"/>
      <c r="L277" s="1"/>
      <c r="M277" s="92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92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2:44" ht="15.75">
      <c r="B278" s="82"/>
      <c r="C278" s="82"/>
      <c r="D278" s="181"/>
      <c r="E278" s="82"/>
      <c r="F278" s="82"/>
      <c r="G278" s="178"/>
      <c r="H278" s="82"/>
      <c r="I278" s="1"/>
      <c r="J278" s="1"/>
      <c r="K278" s="1"/>
      <c r="L278" s="1"/>
      <c r="M278" s="92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92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2:44" ht="15.75">
      <c r="B279" s="82"/>
      <c r="C279" s="82"/>
      <c r="D279" s="181"/>
      <c r="E279" s="82"/>
      <c r="F279" s="82"/>
      <c r="G279" s="178"/>
      <c r="H279" s="82"/>
      <c r="I279" s="1"/>
      <c r="J279" s="1"/>
      <c r="K279" s="1"/>
      <c r="L279" s="1"/>
      <c r="M279" s="92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92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2:44" ht="15.75">
      <c r="B280" s="82"/>
      <c r="C280" s="82"/>
      <c r="D280" s="181"/>
      <c r="E280" s="82"/>
      <c r="F280" s="82"/>
      <c r="G280" s="178"/>
      <c r="H280" s="82"/>
      <c r="I280" s="1"/>
      <c r="J280" s="1"/>
      <c r="K280" s="1"/>
      <c r="L280" s="1"/>
      <c r="M280" s="92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92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2:44" ht="15.75">
      <c r="B281" s="82"/>
      <c r="C281" s="82"/>
      <c r="D281" s="181"/>
      <c r="E281" s="82"/>
      <c r="F281" s="82"/>
      <c r="G281" s="178"/>
      <c r="H281" s="82"/>
      <c r="I281" s="1"/>
      <c r="J281" s="1"/>
      <c r="K281" s="1"/>
      <c r="L281" s="1"/>
      <c r="M281" s="92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92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2:44" ht="15.75">
      <c r="B282" s="82"/>
      <c r="C282" s="82"/>
      <c r="D282" s="181"/>
      <c r="E282" s="82"/>
      <c r="F282" s="82"/>
      <c r="G282" s="178"/>
      <c r="H282" s="82"/>
      <c r="I282" s="1"/>
      <c r="J282" s="1"/>
      <c r="K282" s="1"/>
      <c r="L282" s="1"/>
      <c r="M282" s="92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92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2:44" ht="15.75">
      <c r="B283" s="82"/>
      <c r="C283" s="82"/>
      <c r="D283" s="181"/>
      <c r="E283" s="82"/>
      <c r="F283" s="82"/>
      <c r="G283" s="178"/>
      <c r="H283" s="82"/>
      <c r="I283" s="1"/>
      <c r="J283" s="1"/>
      <c r="K283" s="1"/>
      <c r="L283" s="1"/>
      <c r="M283" s="92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92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2:44" ht="15.75">
      <c r="B284" s="82"/>
      <c r="C284" s="82"/>
      <c r="D284" s="181"/>
      <c r="E284" s="82"/>
      <c r="F284" s="82"/>
      <c r="G284" s="178"/>
      <c r="H284" s="82"/>
      <c r="I284" s="1"/>
      <c r="J284" s="1"/>
      <c r="K284" s="1"/>
      <c r="L284" s="1"/>
      <c r="M284" s="92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92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2:44" ht="15.75">
      <c r="B285" s="82"/>
      <c r="C285" s="82"/>
      <c r="D285" s="181"/>
      <c r="E285" s="82"/>
      <c r="F285" s="82"/>
      <c r="G285" s="178"/>
      <c r="H285" s="82"/>
      <c r="I285" s="1"/>
      <c r="J285" s="1"/>
      <c r="K285" s="1"/>
      <c r="L285" s="1"/>
      <c r="M285" s="92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92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2:44" ht="15.75">
      <c r="B286" s="82"/>
      <c r="C286" s="82"/>
      <c r="D286" s="181"/>
      <c r="E286" s="82"/>
      <c r="F286" s="82"/>
      <c r="G286" s="178"/>
      <c r="H286" s="82"/>
      <c r="I286" s="1"/>
      <c r="J286" s="1"/>
      <c r="K286" s="1"/>
      <c r="L286" s="1"/>
      <c r="M286" s="92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92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2:44" ht="15.75">
      <c r="B287" s="82"/>
      <c r="C287" s="82"/>
      <c r="D287" s="181"/>
      <c r="E287" s="82"/>
      <c r="F287" s="82"/>
      <c r="G287" s="178"/>
      <c r="H287" s="82"/>
      <c r="I287" s="1"/>
      <c r="J287" s="1"/>
      <c r="K287" s="1"/>
      <c r="L287" s="1"/>
      <c r="M287" s="92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92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2:44" ht="15.75">
      <c r="B288" s="82"/>
      <c r="C288" s="82"/>
      <c r="D288" s="181"/>
      <c r="E288" s="82"/>
      <c r="F288" s="82"/>
      <c r="G288" s="178"/>
      <c r="H288" s="82"/>
      <c r="I288" s="1"/>
      <c r="J288" s="1"/>
      <c r="K288" s="1"/>
      <c r="L288" s="1"/>
      <c r="M288" s="92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92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2:44" ht="15.75">
      <c r="B289" s="82"/>
      <c r="C289" s="82"/>
      <c r="D289" s="181"/>
      <c r="E289" s="82"/>
      <c r="F289" s="82"/>
      <c r="G289" s="178"/>
      <c r="H289" s="82"/>
      <c r="I289" s="1"/>
      <c r="J289" s="1"/>
      <c r="K289" s="1"/>
      <c r="L289" s="1"/>
      <c r="M289" s="92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92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2:44" ht="15.75">
      <c r="B290" s="82"/>
      <c r="C290" s="82"/>
      <c r="D290" s="181"/>
      <c r="E290" s="82"/>
      <c r="F290" s="82"/>
      <c r="G290" s="178"/>
      <c r="H290" s="82"/>
      <c r="I290" s="1"/>
      <c r="J290" s="1"/>
      <c r="K290" s="1"/>
      <c r="L290" s="1"/>
      <c r="M290" s="92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92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2:44" ht="15.75">
      <c r="B291" s="82"/>
      <c r="C291" s="82"/>
      <c r="D291" s="181"/>
      <c r="E291" s="82"/>
      <c r="F291" s="82"/>
      <c r="G291" s="178"/>
      <c r="H291" s="82"/>
      <c r="I291" s="1"/>
      <c r="J291" s="1"/>
      <c r="K291" s="1"/>
      <c r="L291" s="1"/>
      <c r="M291" s="92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92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2:44" ht="15.75">
      <c r="B292" s="82"/>
      <c r="C292" s="82"/>
      <c r="D292" s="181"/>
      <c r="E292" s="82"/>
      <c r="F292" s="82"/>
      <c r="G292" s="178"/>
      <c r="H292" s="82"/>
      <c r="I292" s="1"/>
      <c r="J292" s="1"/>
      <c r="K292" s="1"/>
      <c r="L292" s="1"/>
      <c r="M292" s="92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92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2:44" ht="15.75">
      <c r="B293" s="82"/>
      <c r="C293" s="82"/>
      <c r="D293" s="181"/>
      <c r="E293" s="82"/>
      <c r="F293" s="82"/>
      <c r="G293" s="178"/>
      <c r="H293" s="82"/>
      <c r="I293" s="1"/>
      <c r="J293" s="1"/>
      <c r="K293" s="1"/>
      <c r="L293" s="1"/>
      <c r="M293" s="92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92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2:44" ht="15.75">
      <c r="B294" s="82"/>
      <c r="C294" s="82"/>
      <c r="D294" s="181"/>
      <c r="E294" s="82"/>
      <c r="F294" s="82"/>
      <c r="G294" s="178"/>
      <c r="H294" s="82"/>
      <c r="I294" s="1"/>
      <c r="J294" s="1"/>
      <c r="K294" s="1"/>
      <c r="L294" s="1"/>
      <c r="M294" s="92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92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2:44" ht="15.75">
      <c r="B295" s="82"/>
      <c r="C295" s="82"/>
      <c r="D295" s="181"/>
      <c r="E295" s="82"/>
      <c r="F295" s="82"/>
      <c r="G295" s="178"/>
      <c r="H295" s="82"/>
      <c r="I295" s="1"/>
      <c r="J295" s="1"/>
      <c r="K295" s="1"/>
      <c r="L295" s="1"/>
      <c r="M295" s="92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92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2:44" ht="15.75">
      <c r="B296" s="82"/>
      <c r="C296" s="82"/>
      <c r="D296" s="181"/>
      <c r="E296" s="82"/>
      <c r="F296" s="82"/>
      <c r="G296" s="178"/>
      <c r="H296" s="82"/>
      <c r="I296" s="1"/>
      <c r="J296" s="1"/>
      <c r="K296" s="1"/>
      <c r="L296" s="1"/>
      <c r="M296" s="92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92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2:44" ht="15.75">
      <c r="B297" s="82"/>
      <c r="C297" s="82"/>
      <c r="D297" s="181"/>
      <c r="E297" s="82"/>
      <c r="F297" s="82"/>
      <c r="G297" s="178"/>
      <c r="H297" s="82"/>
      <c r="I297" s="1"/>
      <c r="J297" s="1"/>
      <c r="K297" s="1"/>
      <c r="L297" s="1"/>
      <c r="M297" s="92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92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2:44" ht="15.75">
      <c r="B298" s="82"/>
      <c r="C298" s="82"/>
      <c r="D298" s="181"/>
      <c r="E298" s="82"/>
      <c r="F298" s="82"/>
      <c r="G298" s="178"/>
      <c r="H298" s="82"/>
      <c r="I298" s="1"/>
      <c r="J298" s="1"/>
      <c r="K298" s="1"/>
      <c r="L298" s="1"/>
      <c r="M298" s="92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92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2:44" ht="15.75">
      <c r="B299" s="82"/>
      <c r="C299" s="82"/>
      <c r="D299" s="181"/>
      <c r="E299" s="82"/>
      <c r="F299" s="82"/>
      <c r="G299" s="178"/>
      <c r="H299" s="82"/>
      <c r="I299" s="1"/>
      <c r="J299" s="1"/>
      <c r="K299" s="1"/>
      <c r="L299" s="1"/>
      <c r="M299" s="92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92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2:44" ht="15.75">
      <c r="B300" s="82"/>
      <c r="C300" s="82"/>
      <c r="D300" s="181"/>
      <c r="E300" s="82"/>
      <c r="F300" s="82"/>
      <c r="G300" s="178"/>
      <c r="H300" s="82"/>
      <c r="I300" s="1"/>
      <c r="J300" s="1"/>
      <c r="K300" s="1"/>
      <c r="L300" s="1"/>
      <c r="M300" s="92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92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2:44" ht="15.75">
      <c r="B301" s="82"/>
      <c r="C301" s="82"/>
      <c r="D301" s="181"/>
      <c r="E301" s="82"/>
      <c r="F301" s="82"/>
      <c r="G301" s="178"/>
      <c r="H301" s="82"/>
      <c r="I301" s="1"/>
      <c r="J301" s="1"/>
      <c r="K301" s="1"/>
      <c r="L301" s="1"/>
      <c r="M301" s="92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92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2:44" ht="15.75">
      <c r="B302" s="82"/>
      <c r="C302" s="82"/>
      <c r="D302" s="181"/>
      <c r="E302" s="82"/>
      <c r="F302" s="82"/>
      <c r="G302" s="178"/>
      <c r="H302" s="82"/>
      <c r="I302" s="1"/>
      <c r="J302" s="1"/>
      <c r="K302" s="1"/>
      <c r="L302" s="1"/>
      <c r="M302" s="92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92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2:44" ht="15.75">
      <c r="B303" s="82"/>
      <c r="C303" s="82"/>
      <c r="D303" s="181"/>
      <c r="E303" s="82"/>
      <c r="F303" s="82"/>
      <c r="G303" s="178"/>
      <c r="H303" s="82"/>
      <c r="I303" s="1"/>
      <c r="J303" s="1"/>
      <c r="K303" s="1"/>
      <c r="L303" s="1"/>
      <c r="M303" s="92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92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2:44" ht="15.75">
      <c r="B304" s="82"/>
      <c r="C304" s="82"/>
      <c r="D304" s="181"/>
      <c r="E304" s="82"/>
      <c r="F304" s="82"/>
      <c r="G304" s="178"/>
      <c r="H304" s="82"/>
      <c r="I304" s="1"/>
      <c r="J304" s="1"/>
      <c r="K304" s="1"/>
      <c r="L304" s="1"/>
      <c r="M304" s="92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92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2:44" ht="15.75">
      <c r="B305" s="82"/>
      <c r="C305" s="82"/>
      <c r="D305" s="181"/>
      <c r="E305" s="82"/>
      <c r="F305" s="82"/>
      <c r="G305" s="178"/>
      <c r="H305" s="82"/>
      <c r="I305" s="1"/>
      <c r="J305" s="1"/>
      <c r="K305" s="1"/>
      <c r="L305" s="1"/>
      <c r="M305" s="92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92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2:44" ht="15.75">
      <c r="B306" s="82"/>
      <c r="C306" s="82"/>
      <c r="D306" s="181"/>
      <c r="E306" s="82"/>
      <c r="F306" s="82"/>
      <c r="G306" s="178"/>
      <c r="H306" s="82"/>
      <c r="I306" s="1"/>
      <c r="J306" s="1"/>
      <c r="K306" s="1"/>
      <c r="L306" s="1"/>
      <c r="M306" s="92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92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2:44" ht="15.75">
      <c r="B307" s="82"/>
      <c r="C307" s="82"/>
      <c r="D307" s="181"/>
      <c r="E307" s="82"/>
      <c r="F307" s="82"/>
      <c r="G307" s="178"/>
      <c r="H307" s="82"/>
      <c r="I307" s="1"/>
      <c r="J307" s="1"/>
      <c r="K307" s="1"/>
      <c r="L307" s="1"/>
      <c r="M307" s="92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92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2:44" ht="15.75">
      <c r="B308" s="82"/>
      <c r="C308" s="82"/>
      <c r="D308" s="181"/>
      <c r="E308" s="82"/>
      <c r="F308" s="82"/>
      <c r="G308" s="178"/>
      <c r="H308" s="82"/>
      <c r="I308" s="1"/>
      <c r="J308" s="1"/>
      <c r="K308" s="1"/>
      <c r="L308" s="1"/>
      <c r="M308" s="92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92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2:44" ht="15.75">
      <c r="B309" s="82"/>
      <c r="C309" s="82"/>
      <c r="D309" s="181"/>
      <c r="E309" s="82"/>
      <c r="F309" s="82"/>
      <c r="G309" s="178"/>
      <c r="H309" s="82"/>
      <c r="I309" s="1"/>
      <c r="J309" s="1"/>
      <c r="K309" s="1"/>
      <c r="L309" s="1"/>
      <c r="M309" s="92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92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2:44" ht="15.75">
      <c r="B310" s="82"/>
      <c r="C310" s="82"/>
      <c r="D310" s="181"/>
      <c r="E310" s="82"/>
      <c r="F310" s="82"/>
      <c r="G310" s="178"/>
      <c r="H310" s="82"/>
      <c r="I310" s="1"/>
      <c r="J310" s="1"/>
      <c r="K310" s="1"/>
      <c r="L310" s="1"/>
      <c r="M310" s="92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92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2:44" ht="15.75">
      <c r="B311" s="82"/>
      <c r="C311" s="82"/>
      <c r="D311" s="181"/>
      <c r="E311" s="82"/>
      <c r="F311" s="82"/>
      <c r="G311" s="178"/>
      <c r="H311" s="82"/>
      <c r="I311" s="1"/>
      <c r="J311" s="1"/>
      <c r="K311" s="1"/>
      <c r="L311" s="1"/>
      <c r="M311" s="92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92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2:44" ht="15.75">
      <c r="B312" s="82"/>
      <c r="C312" s="82"/>
      <c r="D312" s="181"/>
      <c r="E312" s="82"/>
      <c r="F312" s="82"/>
      <c r="G312" s="178"/>
      <c r="H312" s="82"/>
      <c r="I312" s="1"/>
      <c r="J312" s="1"/>
      <c r="K312" s="1"/>
      <c r="L312" s="1"/>
      <c r="M312" s="92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92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2:44" ht="15.75">
      <c r="B313" s="82"/>
      <c r="C313" s="82"/>
      <c r="D313" s="181"/>
      <c r="E313" s="82"/>
      <c r="F313" s="82"/>
      <c r="G313" s="178"/>
      <c r="H313" s="82"/>
      <c r="I313" s="1"/>
      <c r="J313" s="1"/>
      <c r="K313" s="1"/>
      <c r="L313" s="1"/>
      <c r="M313" s="92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92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2:44" ht="15.75">
      <c r="B314" s="82"/>
      <c r="C314" s="82"/>
      <c r="D314" s="181"/>
      <c r="E314" s="82"/>
      <c r="F314" s="82"/>
      <c r="G314" s="178"/>
      <c r="H314" s="82"/>
      <c r="I314" s="1"/>
      <c r="J314" s="1"/>
      <c r="K314" s="1"/>
      <c r="L314" s="1"/>
      <c r="M314" s="92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92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2:44" ht="15.75">
      <c r="B315" s="82"/>
      <c r="C315" s="82"/>
      <c r="D315" s="181"/>
      <c r="E315" s="82"/>
      <c r="F315" s="82"/>
      <c r="G315" s="178"/>
      <c r="H315" s="82"/>
      <c r="I315" s="1"/>
      <c r="J315" s="1"/>
      <c r="K315" s="1"/>
      <c r="L315" s="1"/>
      <c r="M315" s="92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92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2:44" ht="15.75">
      <c r="B316" s="82"/>
      <c r="C316" s="82"/>
      <c r="D316" s="181"/>
      <c r="E316" s="82"/>
      <c r="F316" s="82"/>
      <c r="G316" s="178"/>
      <c r="H316" s="82"/>
      <c r="I316" s="1"/>
      <c r="J316" s="1"/>
      <c r="K316" s="1"/>
      <c r="L316" s="1"/>
      <c r="M316" s="92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92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spans="2:44" ht="15.75">
      <c r="B317" s="82"/>
      <c r="C317" s="82"/>
      <c r="D317" s="181"/>
      <c r="E317" s="82"/>
      <c r="F317" s="82"/>
      <c r="G317" s="178"/>
      <c r="H317" s="82"/>
      <c r="I317" s="1"/>
      <c r="J317" s="1"/>
      <c r="K317" s="1"/>
      <c r="L317" s="1"/>
      <c r="M317" s="92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92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spans="2:44" ht="15.75">
      <c r="B318" s="82"/>
      <c r="C318" s="82"/>
      <c r="D318" s="181"/>
      <c r="E318" s="82"/>
      <c r="F318" s="82"/>
      <c r="G318" s="178"/>
      <c r="H318" s="82"/>
      <c r="I318" s="1"/>
      <c r="J318" s="1"/>
      <c r="K318" s="1"/>
      <c r="L318" s="1"/>
      <c r="M318" s="92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92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spans="2:44" ht="15.75">
      <c r="B319" s="82"/>
      <c r="C319" s="82"/>
      <c r="D319" s="181"/>
      <c r="E319" s="82"/>
      <c r="F319" s="82"/>
      <c r="G319" s="178"/>
      <c r="H319" s="82"/>
      <c r="I319" s="1"/>
      <c r="J319" s="1"/>
      <c r="K319" s="1"/>
      <c r="L319" s="1"/>
      <c r="M319" s="92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92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spans="2:44" ht="15.75">
      <c r="B320" s="82"/>
      <c r="C320" s="82"/>
      <c r="D320" s="181"/>
      <c r="E320" s="82"/>
      <c r="F320" s="82"/>
      <c r="G320" s="178"/>
      <c r="H320" s="82"/>
      <c r="I320" s="1"/>
      <c r="J320" s="1"/>
      <c r="K320" s="1"/>
      <c r="L320" s="1"/>
      <c r="M320" s="92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92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spans="2:44" ht="15.75">
      <c r="B321" s="82"/>
      <c r="C321" s="82"/>
      <c r="D321" s="181"/>
      <c r="E321" s="82"/>
      <c r="F321" s="82"/>
      <c r="G321" s="178"/>
      <c r="H321" s="82"/>
      <c r="I321" s="1"/>
      <c r="J321" s="1"/>
      <c r="K321" s="1"/>
      <c r="L321" s="1"/>
      <c r="M321" s="92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92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spans="2:44" ht="15.75">
      <c r="B322" s="82"/>
      <c r="C322" s="82"/>
      <c r="D322" s="181"/>
      <c r="E322" s="82"/>
      <c r="F322" s="82"/>
      <c r="G322" s="178"/>
      <c r="H322" s="82"/>
      <c r="I322" s="1"/>
      <c r="J322" s="1"/>
      <c r="K322" s="1"/>
      <c r="L322" s="1"/>
      <c r="M322" s="92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92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spans="2:44" ht="15.75">
      <c r="B323" s="82"/>
      <c r="C323" s="82"/>
      <c r="D323" s="181"/>
      <c r="E323" s="82"/>
      <c r="F323" s="82"/>
      <c r="G323" s="178"/>
      <c r="H323" s="82"/>
      <c r="I323" s="1"/>
      <c r="J323" s="1"/>
      <c r="K323" s="1"/>
      <c r="L323" s="1"/>
      <c r="M323" s="92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92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spans="2:44" ht="15.75">
      <c r="B324" s="82"/>
      <c r="C324" s="82"/>
      <c r="D324" s="181"/>
      <c r="E324" s="82"/>
      <c r="F324" s="82"/>
      <c r="G324" s="178"/>
      <c r="H324" s="82"/>
      <c r="I324" s="1"/>
      <c r="J324" s="1"/>
      <c r="K324" s="1"/>
      <c r="L324" s="1"/>
      <c r="M324" s="92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92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spans="2:44" ht="15.75">
      <c r="B325" s="82"/>
      <c r="C325" s="82"/>
      <c r="D325" s="181"/>
      <c r="E325" s="82"/>
      <c r="F325" s="82"/>
      <c r="G325" s="178"/>
      <c r="H325" s="82"/>
      <c r="I325" s="1"/>
      <c r="J325" s="1"/>
      <c r="K325" s="1"/>
      <c r="L325" s="1"/>
      <c r="M325" s="92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92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spans="2:44" ht="15.75">
      <c r="B326" s="82"/>
      <c r="C326" s="82"/>
      <c r="D326" s="181"/>
      <c r="E326" s="82"/>
      <c r="F326" s="82"/>
      <c r="G326" s="178"/>
      <c r="H326" s="82"/>
      <c r="I326" s="1"/>
      <c r="J326" s="1"/>
      <c r="K326" s="1"/>
      <c r="L326" s="1"/>
      <c r="M326" s="92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92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spans="2:44" ht="15.75">
      <c r="B327" s="82"/>
      <c r="C327" s="82"/>
      <c r="D327" s="181"/>
      <c r="E327" s="82"/>
      <c r="F327" s="82"/>
      <c r="G327" s="178"/>
      <c r="H327" s="82"/>
      <c r="I327" s="1"/>
      <c r="J327" s="1"/>
      <c r="K327" s="1"/>
      <c r="L327" s="1"/>
      <c r="M327" s="92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92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spans="2:44" ht="15.75">
      <c r="B328" s="82"/>
      <c r="C328" s="82"/>
      <c r="D328" s="181"/>
      <c r="E328" s="82"/>
      <c r="F328" s="82"/>
      <c r="G328" s="178"/>
      <c r="H328" s="82"/>
      <c r="I328" s="1"/>
      <c r="J328" s="1"/>
      <c r="K328" s="1"/>
      <c r="L328" s="1"/>
      <c r="M328" s="92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92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spans="2:44" ht="15.75">
      <c r="B329" s="82"/>
      <c r="C329" s="82"/>
      <c r="D329" s="181"/>
      <c r="E329" s="82"/>
      <c r="F329" s="82"/>
      <c r="G329" s="178"/>
      <c r="H329" s="82"/>
      <c r="I329" s="1"/>
      <c r="J329" s="1"/>
      <c r="K329" s="1"/>
      <c r="L329" s="1"/>
      <c r="M329" s="92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92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spans="2:44" ht="15.75">
      <c r="B330" s="82"/>
      <c r="C330" s="82"/>
      <c r="D330" s="181"/>
      <c r="E330" s="82"/>
      <c r="F330" s="82"/>
      <c r="G330" s="178"/>
      <c r="H330" s="82"/>
      <c r="I330" s="1"/>
      <c r="J330" s="1"/>
      <c r="K330" s="1"/>
      <c r="L330" s="1"/>
      <c r="M330" s="92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92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spans="2:44" ht="15.75">
      <c r="B331" s="82"/>
      <c r="C331" s="82"/>
      <c r="D331" s="181"/>
      <c r="E331" s="82"/>
      <c r="F331" s="82"/>
      <c r="G331" s="178"/>
      <c r="H331" s="82"/>
      <c r="I331" s="1"/>
      <c r="J331" s="1"/>
      <c r="K331" s="1"/>
      <c r="L331" s="1"/>
      <c r="M331" s="92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92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spans="2:44" ht="15.75">
      <c r="B332" s="82"/>
      <c r="C332" s="82"/>
      <c r="D332" s="181"/>
      <c r="E332" s="82"/>
      <c r="F332" s="82"/>
      <c r="G332" s="178"/>
      <c r="H332" s="82"/>
      <c r="I332" s="1"/>
      <c r="J332" s="1"/>
      <c r="K332" s="1"/>
      <c r="L332" s="1"/>
      <c r="M332" s="92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92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spans="2:44" ht="15.75">
      <c r="B333" s="82"/>
      <c r="C333" s="82"/>
      <c r="D333" s="181"/>
      <c r="E333" s="82"/>
      <c r="F333" s="82"/>
      <c r="G333" s="178"/>
      <c r="H333" s="82"/>
      <c r="I333" s="1"/>
      <c r="J333" s="1"/>
      <c r="K333" s="1"/>
      <c r="L333" s="1"/>
      <c r="M333" s="92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92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spans="2:44" ht="15.75">
      <c r="B334" s="82"/>
      <c r="C334" s="82"/>
      <c r="D334" s="181"/>
      <c r="E334" s="82"/>
      <c r="F334" s="82"/>
      <c r="G334" s="178"/>
      <c r="H334" s="82"/>
      <c r="I334" s="1"/>
      <c r="J334" s="1"/>
      <c r="K334" s="1"/>
      <c r="L334" s="1"/>
      <c r="M334" s="92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92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  <row r="335" spans="2:44" ht="15.75">
      <c r="B335" s="82"/>
      <c r="C335" s="82"/>
      <c r="D335" s="181"/>
      <c r="E335" s="82"/>
      <c r="F335" s="82"/>
      <c r="G335" s="178"/>
      <c r="H335" s="82"/>
      <c r="I335" s="1"/>
      <c r="J335" s="1"/>
      <c r="K335" s="1"/>
      <c r="L335" s="1"/>
      <c r="M335" s="92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92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</row>
    <row r="336" spans="2:44" ht="15.75">
      <c r="B336" s="82"/>
      <c r="C336" s="82"/>
      <c r="D336" s="181"/>
      <c r="E336" s="82"/>
      <c r="F336" s="82"/>
      <c r="G336" s="178"/>
      <c r="H336" s="82"/>
      <c r="I336" s="1"/>
      <c r="J336" s="1"/>
      <c r="K336" s="1"/>
      <c r="L336" s="1"/>
      <c r="M336" s="92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92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</row>
    <row r="337" spans="2:44" ht="15.75">
      <c r="B337" s="82"/>
      <c r="C337" s="82"/>
      <c r="D337" s="181"/>
      <c r="E337" s="82"/>
      <c r="F337" s="82"/>
      <c r="G337" s="178"/>
      <c r="H337" s="82"/>
      <c r="I337" s="1"/>
      <c r="J337" s="1"/>
      <c r="K337" s="1"/>
      <c r="L337" s="1"/>
      <c r="M337" s="92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92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  <row r="338" spans="2:44" ht="15.75">
      <c r="B338" s="82"/>
      <c r="C338" s="82"/>
      <c r="D338" s="181"/>
      <c r="E338" s="82"/>
      <c r="F338" s="82"/>
      <c r="G338" s="178"/>
      <c r="H338" s="82"/>
      <c r="I338" s="1"/>
      <c r="J338" s="1"/>
      <c r="K338" s="1"/>
      <c r="L338" s="1"/>
      <c r="M338" s="92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92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</row>
    <row r="339" spans="2:44" ht="15.75">
      <c r="B339" s="82"/>
      <c r="C339" s="82"/>
      <c r="D339" s="181"/>
      <c r="E339" s="82"/>
      <c r="F339" s="82"/>
      <c r="G339" s="178"/>
      <c r="H339" s="82"/>
      <c r="I339" s="1"/>
      <c r="J339" s="1"/>
      <c r="K339" s="1"/>
      <c r="L339" s="1"/>
      <c r="M339" s="92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92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</row>
    <row r="340" spans="2:44" ht="15.75">
      <c r="B340" s="82"/>
      <c r="C340" s="82"/>
      <c r="D340" s="181"/>
      <c r="E340" s="82"/>
      <c r="F340" s="82"/>
      <c r="G340" s="178"/>
      <c r="H340" s="82"/>
      <c r="I340" s="1"/>
      <c r="J340" s="1"/>
      <c r="K340" s="1"/>
      <c r="L340" s="1"/>
      <c r="M340" s="92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92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</row>
    <row r="341" spans="2:44" ht="15.75">
      <c r="B341" s="82"/>
      <c r="C341" s="82"/>
      <c r="D341" s="181"/>
      <c r="E341" s="82"/>
      <c r="F341" s="82"/>
      <c r="G341" s="178"/>
      <c r="H341" s="82"/>
      <c r="I341" s="1"/>
      <c r="J341" s="1"/>
      <c r="K341" s="1"/>
      <c r="L341" s="1"/>
      <c r="M341" s="92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92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</row>
    <row r="342" spans="2:44" ht="15.75">
      <c r="B342" s="82"/>
      <c r="C342" s="82"/>
      <c r="D342" s="181"/>
      <c r="E342" s="82"/>
      <c r="F342" s="82"/>
      <c r="G342" s="178"/>
      <c r="H342" s="82"/>
      <c r="I342" s="1"/>
      <c r="J342" s="1"/>
      <c r="K342" s="1"/>
      <c r="L342" s="1"/>
      <c r="M342" s="92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92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</row>
    <row r="343" spans="2:44" ht="15.75">
      <c r="B343" s="82"/>
      <c r="C343" s="82"/>
      <c r="D343" s="181"/>
      <c r="E343" s="82"/>
      <c r="F343" s="82"/>
      <c r="G343" s="178"/>
      <c r="H343" s="82"/>
      <c r="I343" s="1"/>
      <c r="J343" s="1"/>
      <c r="K343" s="1"/>
      <c r="L343" s="1"/>
      <c r="M343" s="92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92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</row>
    <row r="344" spans="2:44" ht="15.75">
      <c r="B344" s="82"/>
      <c r="C344" s="82"/>
      <c r="D344" s="181"/>
      <c r="E344" s="82"/>
      <c r="F344" s="82"/>
      <c r="G344" s="178"/>
      <c r="H344" s="82"/>
      <c r="I344" s="1"/>
      <c r="J344" s="1"/>
      <c r="K344" s="1"/>
      <c r="L344" s="1"/>
      <c r="M344" s="92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92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</row>
    <row r="345" spans="2:44" ht="15.75">
      <c r="B345" s="82"/>
      <c r="C345" s="82"/>
      <c r="D345" s="181"/>
      <c r="E345" s="82"/>
      <c r="F345" s="82"/>
      <c r="G345" s="178"/>
      <c r="H345" s="82"/>
      <c r="I345" s="1"/>
      <c r="J345" s="1"/>
      <c r="K345" s="1"/>
      <c r="L345" s="1"/>
      <c r="M345" s="92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92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</row>
    <row r="346" spans="2:44" ht="15.75">
      <c r="B346" s="82"/>
      <c r="C346" s="82"/>
      <c r="D346" s="181"/>
      <c r="E346" s="82"/>
      <c r="F346" s="82"/>
      <c r="G346" s="178"/>
      <c r="H346" s="82"/>
      <c r="I346" s="1"/>
      <c r="J346" s="1"/>
      <c r="K346" s="1"/>
      <c r="L346" s="1"/>
      <c r="M346" s="92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92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</row>
    <row r="347" spans="2:44" ht="15.75">
      <c r="B347" s="82"/>
      <c r="C347" s="82"/>
      <c r="D347" s="181"/>
      <c r="E347" s="82"/>
      <c r="F347" s="82"/>
      <c r="G347" s="178"/>
      <c r="H347" s="82"/>
      <c r="I347" s="1"/>
      <c r="J347" s="1"/>
      <c r="K347" s="1"/>
      <c r="L347" s="1"/>
      <c r="M347" s="92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92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</row>
    <row r="348" spans="2:44" ht="15.75">
      <c r="B348" s="82"/>
      <c r="C348" s="82"/>
      <c r="D348" s="181"/>
      <c r="E348" s="82"/>
      <c r="F348" s="82"/>
      <c r="G348" s="178"/>
      <c r="H348" s="82"/>
      <c r="I348" s="1"/>
      <c r="J348" s="1"/>
      <c r="K348" s="1"/>
      <c r="L348" s="1"/>
      <c r="M348" s="92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92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</row>
    <row r="349" spans="2:44" ht="15.75">
      <c r="B349" s="82"/>
      <c r="C349" s="82"/>
      <c r="D349" s="181"/>
      <c r="E349" s="82"/>
      <c r="F349" s="82"/>
      <c r="G349" s="178"/>
      <c r="H349" s="82"/>
      <c r="I349" s="1"/>
      <c r="J349" s="1"/>
      <c r="K349" s="1"/>
      <c r="L349" s="1"/>
      <c r="M349" s="92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92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</row>
    <row r="350" spans="2:44" ht="15.75">
      <c r="B350" s="82"/>
      <c r="C350" s="82"/>
      <c r="D350" s="181"/>
      <c r="E350" s="82"/>
      <c r="F350" s="82"/>
      <c r="G350" s="178"/>
      <c r="H350" s="82"/>
      <c r="I350" s="1"/>
      <c r="J350" s="1"/>
      <c r="K350" s="1"/>
      <c r="L350" s="1"/>
      <c r="M350" s="92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92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</row>
    <row r="351" spans="2:44" ht="15.75">
      <c r="B351" s="82"/>
      <c r="C351" s="82"/>
      <c r="D351" s="181"/>
      <c r="E351" s="82"/>
      <c r="F351" s="82"/>
      <c r="G351" s="178"/>
      <c r="H351" s="82"/>
      <c r="I351" s="1"/>
      <c r="J351" s="1"/>
      <c r="K351" s="1"/>
      <c r="L351" s="1"/>
      <c r="M351" s="92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92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</row>
    <row r="352" spans="2:44" ht="15.75">
      <c r="B352" s="82"/>
      <c r="C352" s="82"/>
      <c r="D352" s="181"/>
      <c r="E352" s="82"/>
      <c r="F352" s="82"/>
      <c r="G352" s="178"/>
      <c r="H352" s="82"/>
      <c r="I352" s="1"/>
      <c r="J352" s="1"/>
      <c r="K352" s="1"/>
      <c r="L352" s="1"/>
      <c r="M352" s="92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92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</row>
    <row r="353" spans="2:44" ht="15.75">
      <c r="B353" s="82"/>
      <c r="C353" s="82"/>
      <c r="D353" s="181"/>
      <c r="E353" s="82"/>
      <c r="F353" s="82"/>
      <c r="G353" s="178"/>
      <c r="H353" s="82"/>
      <c r="I353" s="1"/>
      <c r="J353" s="1"/>
      <c r="K353" s="1"/>
      <c r="L353" s="1"/>
      <c r="M353" s="92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92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</row>
    <row r="354" spans="2:44" ht="15.75">
      <c r="B354" s="82"/>
      <c r="C354" s="82"/>
      <c r="D354" s="181"/>
      <c r="E354" s="82"/>
      <c r="F354" s="82"/>
      <c r="G354" s="178"/>
      <c r="H354" s="82"/>
      <c r="I354" s="1"/>
      <c r="J354" s="1"/>
      <c r="K354" s="1"/>
      <c r="L354" s="1"/>
      <c r="M354" s="92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92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</row>
    <row r="355" spans="2:44" ht="15.75">
      <c r="B355" s="82"/>
      <c r="C355" s="82"/>
      <c r="D355" s="181"/>
      <c r="E355" s="82"/>
      <c r="F355" s="82"/>
      <c r="G355" s="178"/>
      <c r="H355" s="82"/>
      <c r="I355" s="1"/>
      <c r="J355" s="1"/>
      <c r="K355" s="1"/>
      <c r="L355" s="1"/>
      <c r="M355" s="92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92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</row>
    <row r="356" spans="2:44" ht="15.75">
      <c r="B356" s="82"/>
      <c r="C356" s="82"/>
      <c r="D356" s="181"/>
      <c r="E356" s="82"/>
      <c r="F356" s="82"/>
      <c r="G356" s="178"/>
      <c r="H356" s="82"/>
      <c r="I356" s="1"/>
      <c r="J356" s="1"/>
      <c r="K356" s="1"/>
      <c r="L356" s="1"/>
      <c r="M356" s="92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92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</row>
    <row r="357" spans="2:44" ht="15.75">
      <c r="B357" s="82"/>
      <c r="C357" s="82"/>
      <c r="D357" s="181"/>
      <c r="E357" s="82"/>
      <c r="F357" s="82"/>
      <c r="G357" s="178"/>
      <c r="H357" s="82"/>
      <c r="I357" s="1"/>
      <c r="J357" s="1"/>
      <c r="K357" s="1"/>
      <c r="L357" s="1"/>
      <c r="M357" s="92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92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</row>
    <row r="358" spans="2:44" ht="15.75">
      <c r="B358" s="82"/>
      <c r="C358" s="82"/>
      <c r="D358" s="181"/>
      <c r="E358" s="82"/>
      <c r="F358" s="82"/>
      <c r="G358" s="178"/>
      <c r="H358" s="82"/>
      <c r="I358" s="1"/>
      <c r="J358" s="1"/>
      <c r="K358" s="1"/>
      <c r="L358" s="1"/>
      <c r="M358" s="92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92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</row>
    <row r="359" spans="2:44" ht="15.75">
      <c r="B359" s="82"/>
      <c r="C359" s="82"/>
      <c r="D359" s="181"/>
      <c r="E359" s="82"/>
      <c r="F359" s="82"/>
      <c r="G359" s="178"/>
      <c r="H359" s="82"/>
      <c r="I359" s="1"/>
      <c r="J359" s="1"/>
      <c r="K359" s="1"/>
      <c r="L359" s="1"/>
      <c r="M359" s="92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92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</row>
    <row r="360" spans="2:44" ht="15.75">
      <c r="B360" s="82"/>
      <c r="C360" s="82"/>
      <c r="D360" s="181"/>
      <c r="E360" s="82"/>
      <c r="F360" s="82"/>
      <c r="G360" s="178"/>
      <c r="H360" s="82"/>
      <c r="I360" s="1"/>
      <c r="J360" s="1"/>
      <c r="K360" s="1"/>
      <c r="L360" s="1"/>
      <c r="M360" s="92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92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</row>
    <row r="361" spans="2:44" ht="15.75">
      <c r="B361" s="82"/>
      <c r="C361" s="82"/>
      <c r="D361" s="181"/>
      <c r="E361" s="82"/>
      <c r="F361" s="82"/>
      <c r="G361" s="178"/>
      <c r="H361" s="82"/>
      <c r="I361" s="1"/>
      <c r="J361" s="1"/>
      <c r="K361" s="1"/>
      <c r="L361" s="1"/>
      <c r="M361" s="92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92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</row>
    <row r="362" spans="2:44" ht="15.75">
      <c r="B362" s="82"/>
      <c r="C362" s="82"/>
      <c r="D362" s="181"/>
      <c r="E362" s="82"/>
      <c r="F362" s="82"/>
      <c r="G362" s="178"/>
      <c r="H362" s="82"/>
      <c r="I362" s="1"/>
      <c r="J362" s="1"/>
      <c r="K362" s="1"/>
      <c r="L362" s="1"/>
      <c r="M362" s="92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92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</row>
    <row r="363" spans="2:44" ht="15.75">
      <c r="B363" s="82"/>
      <c r="C363" s="82"/>
      <c r="D363" s="181"/>
      <c r="E363" s="82"/>
      <c r="F363" s="82"/>
      <c r="G363" s="178"/>
      <c r="H363" s="82"/>
      <c r="I363" s="1"/>
      <c r="J363" s="1"/>
      <c r="K363" s="1"/>
      <c r="L363" s="1"/>
      <c r="M363" s="92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92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</row>
    <row r="364" spans="2:44" ht="15.75">
      <c r="B364" s="82"/>
      <c r="C364" s="82"/>
      <c r="D364" s="181"/>
      <c r="E364" s="82"/>
      <c r="F364" s="82"/>
      <c r="G364" s="178"/>
      <c r="H364" s="82"/>
      <c r="I364" s="1"/>
      <c r="J364" s="1"/>
      <c r="K364" s="1"/>
      <c r="L364" s="1"/>
      <c r="M364" s="92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92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</row>
    <row r="365" spans="2:44" ht="15.75">
      <c r="B365" s="82"/>
      <c r="C365" s="82"/>
      <c r="D365" s="181"/>
      <c r="E365" s="82"/>
      <c r="F365" s="82"/>
      <c r="G365" s="178"/>
      <c r="H365" s="82"/>
      <c r="I365" s="1"/>
      <c r="J365" s="1"/>
      <c r="K365" s="1"/>
      <c r="L365" s="1"/>
      <c r="M365" s="92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92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</row>
    <row r="366" spans="2:44" ht="15.75">
      <c r="B366" s="82"/>
      <c r="C366" s="82"/>
      <c r="D366" s="181"/>
      <c r="E366" s="82"/>
      <c r="F366" s="82"/>
      <c r="G366" s="178"/>
      <c r="H366" s="82"/>
      <c r="I366" s="1"/>
      <c r="J366" s="1"/>
      <c r="K366" s="1"/>
      <c r="L366" s="1"/>
      <c r="M366" s="92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92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</row>
    <row r="367" spans="2:44" ht="15.75">
      <c r="B367" s="82"/>
      <c r="C367" s="82"/>
      <c r="D367" s="181"/>
      <c r="E367" s="82"/>
      <c r="F367" s="82"/>
      <c r="G367" s="178"/>
      <c r="H367" s="82"/>
      <c r="I367" s="1"/>
      <c r="J367" s="1"/>
      <c r="K367" s="1"/>
      <c r="L367" s="1"/>
      <c r="M367" s="92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92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2:44" ht="15.75">
      <c r="B368" s="82"/>
      <c r="C368" s="82"/>
      <c r="D368" s="181"/>
      <c r="E368" s="82"/>
      <c r="F368" s="82"/>
      <c r="G368" s="178"/>
      <c r="H368" s="82"/>
      <c r="I368" s="1"/>
      <c r="J368" s="1"/>
      <c r="K368" s="1"/>
      <c r="L368" s="1"/>
      <c r="M368" s="92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92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2:44" ht="15.75">
      <c r="B369" s="82"/>
      <c r="C369" s="82"/>
      <c r="D369" s="181"/>
      <c r="E369" s="82"/>
      <c r="F369" s="82"/>
      <c r="G369" s="178"/>
      <c r="H369" s="82"/>
      <c r="I369" s="1"/>
      <c r="J369" s="1"/>
      <c r="K369" s="1"/>
      <c r="L369" s="1"/>
      <c r="M369" s="92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92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  <row r="370" spans="2:44" ht="15.75">
      <c r="B370" s="82"/>
      <c r="C370" s="82"/>
      <c r="D370" s="181"/>
      <c r="E370" s="82"/>
      <c r="F370" s="82"/>
      <c r="G370" s="178"/>
      <c r="H370" s="82"/>
      <c r="I370" s="1"/>
      <c r="J370" s="1"/>
      <c r="K370" s="1"/>
      <c r="L370" s="1"/>
      <c r="M370" s="9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92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</row>
    <row r="371" spans="2:44" ht="15.75">
      <c r="B371" s="82"/>
      <c r="C371" s="82"/>
      <c r="D371" s="181"/>
      <c r="E371" s="82"/>
      <c r="F371" s="82"/>
      <c r="G371" s="178"/>
      <c r="H371" s="82"/>
      <c r="I371" s="1"/>
      <c r="J371" s="1"/>
      <c r="K371" s="1"/>
      <c r="L371" s="1"/>
      <c r="M371" s="92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92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</row>
    <row r="372" spans="2:44" ht="15.75">
      <c r="B372" s="82"/>
      <c r="C372" s="82"/>
      <c r="D372" s="181"/>
      <c r="E372" s="82"/>
      <c r="F372" s="82"/>
      <c r="G372" s="178"/>
      <c r="H372" s="82"/>
      <c r="I372" s="1"/>
      <c r="J372" s="1"/>
      <c r="K372" s="1"/>
      <c r="L372" s="1"/>
      <c r="M372" s="92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92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</row>
    <row r="373" spans="2:44" ht="15.75">
      <c r="B373" s="82"/>
      <c r="C373" s="82"/>
      <c r="D373" s="181"/>
      <c r="E373" s="82"/>
      <c r="F373" s="82"/>
      <c r="G373" s="178"/>
      <c r="H373" s="82"/>
      <c r="I373" s="1"/>
      <c r="J373" s="1"/>
      <c r="K373" s="1"/>
      <c r="L373" s="1"/>
      <c r="M373" s="92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92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</row>
    <row r="374" spans="2:44" ht="15.75">
      <c r="B374" s="82"/>
      <c r="C374" s="82"/>
      <c r="D374" s="181"/>
      <c r="E374" s="82"/>
      <c r="F374" s="82"/>
      <c r="G374" s="178"/>
      <c r="H374" s="82"/>
      <c r="I374" s="1"/>
      <c r="J374" s="1"/>
      <c r="K374" s="1"/>
      <c r="L374" s="1"/>
      <c r="M374" s="92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92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</row>
    <row r="375" spans="2:44" ht="15.75">
      <c r="B375" s="82"/>
      <c r="C375" s="82"/>
      <c r="D375" s="181"/>
      <c r="E375" s="82"/>
      <c r="F375" s="82"/>
      <c r="G375" s="178"/>
      <c r="H375" s="82"/>
      <c r="I375" s="1"/>
      <c r="J375" s="1"/>
      <c r="K375" s="1"/>
      <c r="L375" s="1"/>
      <c r="M375" s="92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92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</row>
    <row r="376" spans="2:44" ht="15.75">
      <c r="B376" s="82"/>
      <c r="C376" s="82"/>
      <c r="D376" s="181"/>
      <c r="E376" s="82"/>
      <c r="F376" s="82"/>
      <c r="G376" s="178"/>
      <c r="H376" s="82"/>
      <c r="I376" s="1"/>
      <c r="J376" s="1"/>
      <c r="K376" s="1"/>
      <c r="L376" s="1"/>
      <c r="M376" s="92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92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  <row r="377" spans="2:44" ht="15.75">
      <c r="B377" s="82"/>
      <c r="C377" s="82"/>
      <c r="D377" s="181"/>
      <c r="E377" s="82"/>
      <c r="F377" s="82"/>
      <c r="G377" s="178"/>
      <c r="H377" s="82"/>
      <c r="I377" s="1"/>
      <c r="J377" s="1"/>
      <c r="K377" s="1"/>
      <c r="L377" s="1"/>
      <c r="M377" s="92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92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</row>
    <row r="378" spans="2:44" ht="15.75">
      <c r="B378" s="82"/>
      <c r="C378" s="82"/>
      <c r="D378" s="181"/>
      <c r="E378" s="82"/>
      <c r="F378" s="82"/>
      <c r="G378" s="178"/>
      <c r="H378" s="82"/>
      <c r="I378" s="1"/>
      <c r="J378" s="1"/>
      <c r="K378" s="1"/>
      <c r="L378" s="1"/>
      <c r="M378" s="92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92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</row>
    <row r="379" spans="2:44" ht="15.75">
      <c r="B379" s="82"/>
      <c r="C379" s="82"/>
      <c r="D379" s="181"/>
      <c r="E379" s="82"/>
      <c r="F379" s="82"/>
      <c r="G379" s="178"/>
      <c r="H379" s="82"/>
      <c r="I379" s="1"/>
      <c r="J379" s="1"/>
      <c r="K379" s="1"/>
      <c r="L379" s="1"/>
      <c r="M379" s="92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92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</row>
    <row r="380" spans="2:44" ht="15.75">
      <c r="B380" s="82"/>
      <c r="C380" s="82"/>
      <c r="D380" s="181"/>
      <c r="E380" s="82"/>
      <c r="F380" s="82"/>
      <c r="G380" s="178"/>
      <c r="H380" s="82"/>
      <c r="I380" s="1"/>
      <c r="J380" s="1"/>
      <c r="K380" s="1"/>
      <c r="L380" s="1"/>
      <c r="M380" s="92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92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</row>
    <row r="381" spans="2:44" ht="15.75">
      <c r="B381" s="82"/>
      <c r="C381" s="82"/>
      <c r="D381" s="181"/>
      <c r="E381" s="82"/>
      <c r="F381" s="82"/>
      <c r="G381" s="178"/>
      <c r="H381" s="82"/>
      <c r="I381" s="1"/>
      <c r="J381" s="1"/>
      <c r="K381" s="1"/>
      <c r="L381" s="1"/>
      <c r="M381" s="92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92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</row>
    <row r="382" spans="2:44" ht="15.75">
      <c r="B382" s="82"/>
      <c r="C382" s="82"/>
      <c r="D382" s="181"/>
      <c r="E382" s="82"/>
      <c r="F382" s="82"/>
      <c r="G382" s="178"/>
      <c r="H382" s="82"/>
      <c r="I382" s="1"/>
      <c r="J382" s="1"/>
      <c r="K382" s="1"/>
      <c r="L382" s="1"/>
      <c r="M382" s="92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92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</row>
    <row r="383" spans="2:44" ht="15.75">
      <c r="B383" s="82"/>
      <c r="C383" s="82"/>
      <c r="D383" s="181"/>
      <c r="E383" s="82"/>
      <c r="F383" s="82"/>
      <c r="G383" s="178"/>
      <c r="H383" s="82"/>
      <c r="I383" s="1"/>
      <c r="J383" s="1"/>
      <c r="K383" s="1"/>
      <c r="L383" s="1"/>
      <c r="M383" s="92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92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</row>
    <row r="384" spans="2:44" ht="15.75">
      <c r="B384" s="82"/>
      <c r="C384" s="82"/>
      <c r="D384" s="181"/>
      <c r="E384" s="82"/>
      <c r="F384" s="82"/>
      <c r="G384" s="178"/>
      <c r="H384" s="82"/>
      <c r="I384" s="1"/>
      <c r="J384" s="1"/>
      <c r="K384" s="1"/>
      <c r="L384" s="1"/>
      <c r="M384" s="92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92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</row>
    <row r="385" spans="2:44" ht="15.75">
      <c r="B385" s="82"/>
      <c r="C385" s="82"/>
      <c r="D385" s="181"/>
      <c r="E385" s="82"/>
      <c r="F385" s="82"/>
      <c r="G385" s="178"/>
      <c r="H385" s="82"/>
      <c r="I385" s="1"/>
      <c r="J385" s="1"/>
      <c r="K385" s="1"/>
      <c r="L385" s="1"/>
      <c r="M385" s="92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92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</row>
    <row r="386" spans="2:44" ht="15.75">
      <c r="B386" s="82"/>
      <c r="C386" s="82"/>
      <c r="D386" s="181"/>
      <c r="E386" s="82"/>
      <c r="F386" s="82"/>
      <c r="G386" s="178"/>
      <c r="H386" s="82"/>
      <c r="I386" s="1"/>
      <c r="J386" s="1"/>
      <c r="K386" s="1"/>
      <c r="L386" s="1"/>
      <c r="M386" s="92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92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</row>
    <row r="387" spans="2:44" ht="15.75">
      <c r="B387" s="82"/>
      <c r="C387" s="82"/>
      <c r="D387" s="181"/>
      <c r="E387" s="82"/>
      <c r="F387" s="82"/>
      <c r="G387" s="178"/>
      <c r="H387" s="82"/>
      <c r="I387" s="1"/>
      <c r="J387" s="1"/>
      <c r="K387" s="1"/>
      <c r="L387" s="1"/>
      <c r="M387" s="92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92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</row>
    <row r="388" spans="2:44" ht="15.75">
      <c r="B388" s="82"/>
      <c r="C388" s="82"/>
      <c r="D388" s="181"/>
      <c r="E388" s="82"/>
      <c r="F388" s="82"/>
      <c r="G388" s="178"/>
      <c r="H388" s="82"/>
      <c r="I388" s="1"/>
      <c r="J388" s="1"/>
      <c r="K388" s="1"/>
      <c r="L388" s="1"/>
      <c r="M388" s="92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92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</row>
    <row r="389" spans="2:44" ht="15.75">
      <c r="B389" s="82"/>
      <c r="C389" s="82"/>
      <c r="D389" s="181"/>
      <c r="E389" s="82"/>
      <c r="F389" s="82"/>
      <c r="G389" s="178"/>
      <c r="H389" s="82"/>
      <c r="I389" s="1"/>
      <c r="J389" s="1"/>
      <c r="K389" s="1"/>
      <c r="L389" s="1"/>
      <c r="M389" s="92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92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</row>
    <row r="390" spans="2:44" ht="15.75">
      <c r="B390" s="82"/>
      <c r="C390" s="82"/>
      <c r="D390" s="181"/>
      <c r="E390" s="82"/>
      <c r="F390" s="82"/>
      <c r="G390" s="178"/>
      <c r="H390" s="82"/>
      <c r="I390" s="1"/>
      <c r="J390" s="1"/>
      <c r="K390" s="1"/>
      <c r="L390" s="1"/>
      <c r="M390" s="92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92"/>
      <c r="Z390" s="1"/>
      <c r="AA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</row>
    <row r="391" spans="2:44" ht="15.75">
      <c r="B391" s="82"/>
      <c r="C391" s="82"/>
      <c r="D391" s="181"/>
      <c r="E391" s="82"/>
      <c r="F391" s="82"/>
      <c r="G391" s="178"/>
      <c r="H391" s="82"/>
      <c r="I391" s="1"/>
      <c r="J391" s="1"/>
      <c r="K391" s="1"/>
      <c r="L391" s="1"/>
      <c r="M391" s="92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92"/>
      <c r="Z391" s="1"/>
      <c r="AA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</row>
    <row r="392" spans="2:44" ht="15.75">
      <c r="B392" s="82"/>
      <c r="C392" s="82"/>
      <c r="D392" s="181"/>
      <c r="E392" s="82"/>
      <c r="F392" s="82"/>
      <c r="G392" s="178"/>
      <c r="H392" s="82"/>
      <c r="I392" s="1"/>
      <c r="J392" s="1"/>
      <c r="K392" s="1"/>
      <c r="L392" s="1"/>
      <c r="M392" s="92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92"/>
      <c r="Z392" s="1"/>
      <c r="AA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</row>
    <row r="393" spans="2:44" ht="15.75">
      <c r="B393" s="82"/>
      <c r="C393" s="82"/>
      <c r="D393" s="181"/>
      <c r="E393" s="82"/>
      <c r="F393" s="82"/>
      <c r="G393" s="178"/>
      <c r="H393" s="82"/>
      <c r="I393" s="1"/>
      <c r="J393" s="1"/>
      <c r="K393" s="1"/>
      <c r="L393" s="1"/>
      <c r="M393" s="92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92"/>
      <c r="Z393" s="1"/>
      <c r="AA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</row>
    <row r="394" spans="2:44" ht="15.75">
      <c r="B394" s="82"/>
      <c r="C394" s="82"/>
      <c r="D394" s="181"/>
      <c r="E394" s="82"/>
      <c r="F394" s="82"/>
      <c r="G394" s="178"/>
      <c r="H394" s="82"/>
      <c r="I394" s="1"/>
      <c r="J394" s="1"/>
      <c r="K394" s="1"/>
      <c r="L394" s="1"/>
      <c r="M394" s="92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92"/>
      <c r="Z394" s="1"/>
      <c r="AA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</row>
    <row r="395" spans="2:44" ht="15.75">
      <c r="B395" s="82"/>
      <c r="C395" s="82"/>
      <c r="D395" s="181"/>
      <c r="E395" s="82"/>
      <c r="F395" s="82"/>
      <c r="G395" s="178"/>
      <c r="H395" s="82"/>
      <c r="I395" s="1"/>
      <c r="J395" s="1"/>
      <c r="K395" s="1"/>
      <c r="L395" s="1"/>
      <c r="M395" s="92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92"/>
      <c r="Z395" s="1"/>
      <c r="AA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</row>
    <row r="396" spans="2:44" ht="15.75">
      <c r="B396" s="82"/>
      <c r="C396" s="82"/>
      <c r="D396" s="181"/>
      <c r="E396" s="82"/>
      <c r="F396" s="82"/>
      <c r="G396" s="178"/>
      <c r="H396" s="82"/>
      <c r="I396" s="1"/>
      <c r="J396" s="1"/>
      <c r="K396" s="1"/>
      <c r="L396" s="1"/>
      <c r="M396" s="92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92"/>
      <c r="Z396" s="1"/>
      <c r="AA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</row>
    <row r="397" spans="2:44" ht="15.75">
      <c r="B397" s="82"/>
      <c r="C397" s="82"/>
      <c r="D397" s="181"/>
      <c r="E397" s="82"/>
      <c r="F397" s="82"/>
      <c r="G397" s="178"/>
      <c r="H397" s="82"/>
      <c r="I397" s="1"/>
      <c r="J397" s="1"/>
      <c r="K397" s="1"/>
      <c r="L397" s="1"/>
      <c r="M397" s="92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92"/>
      <c r="Z397" s="1"/>
      <c r="AA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</row>
    <row r="398" spans="2:44" ht="15.75">
      <c r="B398" s="82"/>
      <c r="C398" s="82"/>
      <c r="D398" s="181"/>
      <c r="E398" s="82"/>
      <c r="F398" s="82"/>
      <c r="G398" s="178"/>
      <c r="H398" s="82"/>
      <c r="I398" s="1"/>
      <c r="J398" s="1"/>
      <c r="K398" s="1"/>
      <c r="L398" s="1"/>
      <c r="M398" s="92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92"/>
      <c r="Z398" s="1"/>
      <c r="AA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</row>
    <row r="399" spans="2:44" ht="15.75">
      <c r="B399" s="82"/>
      <c r="C399" s="82"/>
      <c r="D399" s="181"/>
      <c r="E399" s="82"/>
      <c r="F399" s="82"/>
      <c r="G399" s="178"/>
      <c r="H399" s="82"/>
      <c r="I399" s="1"/>
      <c r="J399" s="1"/>
      <c r="K399" s="1"/>
      <c r="L399" s="1"/>
      <c r="M399" s="92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92"/>
      <c r="Z399" s="1"/>
      <c r="AA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</row>
    <row r="400" spans="2:44" ht="15.75">
      <c r="B400" s="82"/>
      <c r="C400" s="82"/>
      <c r="D400" s="181"/>
      <c r="E400" s="82"/>
      <c r="F400" s="82"/>
      <c r="G400" s="178"/>
      <c r="H400" s="82"/>
      <c r="I400" s="1"/>
      <c r="J400" s="1"/>
      <c r="K400" s="1"/>
      <c r="L400" s="1"/>
      <c r="M400" s="92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92"/>
      <c r="Z400" s="1"/>
      <c r="AA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</row>
    <row r="401" spans="2:44" ht="15.75">
      <c r="B401" s="82"/>
      <c r="C401" s="82"/>
      <c r="D401" s="181"/>
      <c r="E401" s="82"/>
      <c r="F401" s="82"/>
      <c r="G401" s="178"/>
      <c r="H401" s="82"/>
      <c r="I401" s="1"/>
      <c r="J401" s="1"/>
      <c r="K401" s="1"/>
      <c r="L401" s="1"/>
      <c r="M401" s="92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92"/>
      <c r="Z401" s="1"/>
      <c r="AA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</row>
    <row r="402" spans="2:44" ht="15.75">
      <c r="B402" s="82"/>
      <c r="C402" s="82"/>
      <c r="D402" s="181"/>
      <c r="E402" s="82"/>
      <c r="F402" s="82"/>
      <c r="G402" s="178"/>
      <c r="H402" s="82"/>
      <c r="I402" s="1"/>
      <c r="J402" s="1"/>
      <c r="K402" s="1"/>
      <c r="L402" s="1"/>
      <c r="M402" s="92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92"/>
      <c r="Z402" s="1"/>
      <c r="AA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</row>
    <row r="403" spans="2:44" ht="15.75">
      <c r="B403" s="82"/>
      <c r="C403" s="82"/>
      <c r="D403" s="181"/>
      <c r="E403" s="82"/>
      <c r="F403" s="82"/>
      <c r="G403" s="178"/>
      <c r="H403" s="82"/>
      <c r="I403" s="1"/>
      <c r="J403" s="1"/>
      <c r="K403" s="1"/>
      <c r="L403" s="1"/>
      <c r="M403" s="92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92"/>
      <c r="Z403" s="1"/>
      <c r="AA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</row>
    <row r="404" spans="2:44" ht="15.75">
      <c r="B404" s="82"/>
      <c r="C404" s="82"/>
      <c r="D404" s="181"/>
      <c r="E404" s="82"/>
      <c r="F404" s="82"/>
      <c r="G404" s="178"/>
      <c r="H404" s="82"/>
      <c r="I404" s="1"/>
      <c r="J404" s="1"/>
      <c r="K404" s="1"/>
      <c r="L404" s="1"/>
      <c r="M404" s="92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92"/>
      <c r="Z404" s="1"/>
      <c r="AA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</row>
    <row r="405" spans="2:44" ht="15.75">
      <c r="B405" s="82"/>
      <c r="C405" s="82"/>
      <c r="D405" s="181"/>
      <c r="E405" s="82"/>
      <c r="F405" s="82"/>
      <c r="G405" s="178"/>
      <c r="H405" s="82"/>
      <c r="I405" s="1"/>
      <c r="J405" s="1"/>
      <c r="K405" s="1"/>
      <c r="L405" s="1"/>
      <c r="M405" s="92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92"/>
      <c r="Z405" s="1"/>
      <c r="AA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</row>
    <row r="406" spans="2:44" ht="15.75">
      <c r="B406" s="82"/>
      <c r="C406" s="82"/>
      <c r="D406" s="181"/>
      <c r="E406" s="82"/>
      <c r="F406" s="82"/>
      <c r="G406" s="178"/>
      <c r="H406" s="82"/>
      <c r="I406" s="1"/>
      <c r="J406" s="1"/>
      <c r="K406" s="1"/>
      <c r="L406" s="1"/>
      <c r="M406" s="92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92"/>
      <c r="Z406" s="1"/>
      <c r="AA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</row>
    <row r="407" spans="2:44" ht="15.75">
      <c r="B407" s="82"/>
      <c r="C407" s="82"/>
      <c r="D407" s="181"/>
      <c r="E407" s="82"/>
      <c r="F407" s="82"/>
      <c r="G407" s="178"/>
      <c r="H407" s="82"/>
      <c r="I407" s="1"/>
      <c r="J407" s="1"/>
      <c r="K407" s="1"/>
      <c r="L407" s="1"/>
      <c r="M407" s="92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92"/>
      <c r="Z407" s="1"/>
      <c r="AA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</row>
    <row r="408" spans="2:44" ht="15.75">
      <c r="B408" s="82"/>
      <c r="C408" s="82"/>
      <c r="D408" s="181"/>
      <c r="E408" s="82"/>
      <c r="F408" s="82"/>
      <c r="G408" s="178"/>
      <c r="H408" s="82"/>
      <c r="I408" s="1"/>
      <c r="J408" s="1"/>
      <c r="K408" s="1"/>
      <c r="L408" s="1"/>
      <c r="M408" s="92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92"/>
      <c r="Z408" s="1"/>
      <c r="AA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</row>
    <row r="409" spans="2:44" ht="15.75">
      <c r="B409" s="82"/>
      <c r="C409" s="82"/>
      <c r="D409" s="181"/>
      <c r="E409" s="82"/>
      <c r="F409" s="82"/>
      <c r="G409" s="178"/>
      <c r="H409" s="82"/>
      <c r="I409" s="1"/>
      <c r="J409" s="1"/>
      <c r="K409" s="1"/>
      <c r="L409" s="1"/>
      <c r="M409" s="92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92"/>
      <c r="Z409" s="1"/>
      <c r="AA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</row>
    <row r="410" spans="2:44" ht="15.75">
      <c r="B410" s="82"/>
      <c r="C410" s="82"/>
      <c r="D410" s="181"/>
      <c r="E410" s="82"/>
      <c r="F410" s="82"/>
      <c r="G410" s="178"/>
      <c r="H410" s="82"/>
      <c r="I410" s="1"/>
      <c r="J410" s="1"/>
      <c r="K410" s="1"/>
      <c r="L410" s="1"/>
      <c r="M410" s="92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92"/>
      <c r="Z410" s="1"/>
      <c r="AA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</row>
    <row r="411" spans="2:44" ht="15.75">
      <c r="B411" s="82"/>
      <c r="C411" s="82"/>
      <c r="D411" s="181"/>
      <c r="E411" s="82"/>
      <c r="F411" s="82"/>
      <c r="G411" s="178"/>
      <c r="H411" s="82"/>
      <c r="I411" s="1"/>
      <c r="J411" s="1"/>
      <c r="K411" s="1"/>
      <c r="L411" s="1"/>
      <c r="M411" s="92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92"/>
      <c r="Z411" s="1"/>
      <c r="AA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</row>
    <row r="412" spans="2:44" ht="15.75"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</row>
    <row r="413" spans="2:44" ht="15.75"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</row>
    <row r="414" spans="2:44" ht="15.75"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</row>
    <row r="415" spans="2:44" ht="15.75"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</row>
    <row r="416" spans="2:44" ht="15.75"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</row>
    <row r="417" spans="29:44" ht="15.75"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</row>
    <row r="418" spans="29:44" ht="15.75"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</row>
    <row r="419" spans="29:44" ht="15.75"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</row>
    <row r="420" spans="29:44" ht="15.75"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</row>
    <row r="421" spans="29:44" ht="15.75"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</row>
    <row r="422" spans="29:44" ht="15.75"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</row>
    <row r="423" spans="29:44" ht="15.75"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</row>
    <row r="424" spans="29:44" ht="15.75"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</row>
    <row r="425" spans="29:44" ht="15.75"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</row>
    <row r="426" spans="29:44" ht="15.75"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</row>
    <row r="427" spans="29:44" ht="15.75"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</row>
    <row r="428" spans="29:44" ht="15.75"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</row>
    <row r="429" spans="29:44" ht="15.75"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</row>
    <row r="430" spans="29:44" ht="15.75"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</row>
    <row r="431" spans="29:44" ht="15.75"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</row>
    <row r="432" spans="29:44" ht="15.75"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</row>
    <row r="433" spans="30:44" ht="15.75"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</row>
    <row r="434" spans="30:44" ht="15.75"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</row>
    <row r="435" spans="30:44" ht="15.75"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</row>
    <row r="436" spans="30:44" ht="15.75"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</row>
    <row r="437" spans="30:44" ht="15.75"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</row>
    <row r="438" spans="30:44" ht="15.75"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</row>
    <row r="439" spans="30:44" ht="15.75"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</row>
    <row r="440" spans="30:44" ht="15.75"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</row>
    <row r="441" spans="30:44" ht="15.75"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</row>
    <row r="442" spans="30:44" ht="15.75"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</row>
    <row r="443" spans="30:44" ht="15.75"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</row>
    <row r="444" spans="30:44" ht="15.75"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</row>
    <row r="445" spans="30:44" ht="15.75"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</row>
    <row r="446" spans="30:44" ht="15.75"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</row>
  </sheetData>
  <mergeCells count="42">
    <mergeCell ref="X138:Y138"/>
    <mergeCell ref="X89:Y89"/>
    <mergeCell ref="X96:Y96"/>
    <mergeCell ref="X103:Y103"/>
    <mergeCell ref="X110:Y110"/>
    <mergeCell ref="X117:Y117"/>
    <mergeCell ref="L131:M131"/>
    <mergeCell ref="L138:M138"/>
    <mergeCell ref="X5:Y5"/>
    <mergeCell ref="X12:Y12"/>
    <mergeCell ref="X19:Y19"/>
    <mergeCell ref="X26:Y26"/>
    <mergeCell ref="X33:Y33"/>
    <mergeCell ref="X40:Y40"/>
    <mergeCell ref="X47:Y47"/>
    <mergeCell ref="X54:Y54"/>
    <mergeCell ref="X61:Y61"/>
    <mergeCell ref="X68:Y68"/>
    <mergeCell ref="X75:Y75"/>
    <mergeCell ref="X82:Y82"/>
    <mergeCell ref="X124:Y124"/>
    <mergeCell ref="X131:Y131"/>
    <mergeCell ref="L96:M96"/>
    <mergeCell ref="L103:M103"/>
    <mergeCell ref="L110:M110"/>
    <mergeCell ref="L117:M117"/>
    <mergeCell ref="L124:M124"/>
    <mergeCell ref="L61:M61"/>
    <mergeCell ref="L68:M68"/>
    <mergeCell ref="L75:M75"/>
    <mergeCell ref="L82:M82"/>
    <mergeCell ref="L89:M89"/>
    <mergeCell ref="L26:M26"/>
    <mergeCell ref="L33:M33"/>
    <mergeCell ref="L40:M40"/>
    <mergeCell ref="L47:M47"/>
    <mergeCell ref="L54:M54"/>
    <mergeCell ref="A1:H1"/>
    <mergeCell ref="A3:AB3"/>
    <mergeCell ref="L5:M5"/>
    <mergeCell ref="L12:M12"/>
    <mergeCell ref="L19:M19"/>
  </mergeCells>
  <phoneticPr fontId="22" type="noConversion"/>
  <printOptions horizontalCentered="1"/>
  <pageMargins left="0.25" right="0.25" top="0.75" bottom="0.75" header="0.3" footer="0.3"/>
  <pageSetup paperSize="9" scale="99" fitToHeight="0" orientation="portrait" r:id="rId1"/>
  <rowBreaks count="4" manualBreakCount="4">
    <brk id="32" max="25" man="1"/>
    <brk id="67" max="25" man="1"/>
    <brk id="102" max="25" man="1"/>
    <brk id="137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2"/>
  <sheetViews>
    <sheetView zoomScale="112" zoomScaleNormal="112" workbookViewId="0">
      <pane ySplit="4" topLeftCell="A14" activePane="bottomLeft" state="frozen"/>
      <selection pane="bottomLeft" activeCell="E15" sqref="E15"/>
    </sheetView>
  </sheetViews>
  <sheetFormatPr defaultColWidth="11.25" defaultRowHeight="15" customHeight="1"/>
  <cols>
    <col min="1" max="1" width="13.25" style="58" customWidth="1"/>
    <col min="2" max="2" width="5.25" style="59" customWidth="1"/>
    <col min="3" max="3" width="11.625" style="59" customWidth="1"/>
    <col min="4" max="4" width="8.875" style="59" customWidth="1"/>
    <col min="5" max="5" width="14.5" style="59" bestFit="1" customWidth="1"/>
    <col min="6" max="6" width="8.875" style="59" customWidth="1"/>
    <col min="7" max="7" width="11.625" style="59" customWidth="1"/>
    <col min="8" max="8" width="8.875" style="59" customWidth="1"/>
    <col min="9" max="9" width="11.625" style="59" customWidth="1"/>
    <col min="10" max="10" width="8.875" style="59" customWidth="1"/>
    <col min="11" max="11" width="5.75" style="59" customWidth="1"/>
    <col min="12" max="12" width="8.875" style="59" customWidth="1"/>
    <col min="13" max="13" width="16.125" style="59" bestFit="1" customWidth="1"/>
    <col min="14" max="14" width="8.875" style="59" customWidth="1"/>
    <col min="15" max="16" width="11.625" style="59" customWidth="1"/>
    <col min="17" max="22" width="4" style="59" customWidth="1"/>
    <col min="23" max="23" width="8.125" style="59" customWidth="1"/>
    <col min="24" max="16384" width="11.25" style="59"/>
  </cols>
  <sheetData>
    <row r="1" spans="1:23" ht="35.25" customHeight="1" thickBot="1">
      <c r="A1" s="288" t="s">
        <v>150</v>
      </c>
      <c r="B1" s="281"/>
      <c r="C1" s="281"/>
      <c r="D1" s="281"/>
      <c r="E1" s="280" t="s">
        <v>102</v>
      </c>
      <c r="F1" s="280"/>
      <c r="G1" s="280" t="s">
        <v>260</v>
      </c>
      <c r="H1" s="280"/>
      <c r="I1" s="281" t="s">
        <v>99</v>
      </c>
      <c r="J1" s="281"/>
      <c r="K1" s="281" t="s">
        <v>103</v>
      </c>
      <c r="L1" s="281"/>
      <c r="M1" s="281" t="s">
        <v>94</v>
      </c>
      <c r="N1" s="281"/>
      <c r="O1" s="281" t="s">
        <v>0</v>
      </c>
      <c r="P1" s="282"/>
    </row>
    <row r="2" spans="1:23" ht="15.75" customHeight="1" thickBot="1">
      <c r="B2" s="60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23" ht="15.75" customHeight="1" thickBot="1">
      <c r="A3" s="306" t="s">
        <v>95</v>
      </c>
      <c r="B3" s="301" t="s">
        <v>96</v>
      </c>
      <c r="C3" s="301" t="s">
        <v>66</v>
      </c>
      <c r="D3" s="308" t="s">
        <v>72</v>
      </c>
      <c r="E3" s="301" t="s">
        <v>67</v>
      </c>
      <c r="F3" s="299" t="s">
        <v>73</v>
      </c>
      <c r="G3" s="301" t="s">
        <v>68</v>
      </c>
      <c r="H3" s="299" t="s">
        <v>74</v>
      </c>
      <c r="I3" s="301" t="s">
        <v>69</v>
      </c>
      <c r="J3" s="299" t="s">
        <v>75</v>
      </c>
      <c r="K3" s="301" t="s">
        <v>70</v>
      </c>
      <c r="L3" s="299" t="s">
        <v>76</v>
      </c>
      <c r="M3" s="301" t="s">
        <v>71</v>
      </c>
      <c r="N3" s="299" t="s">
        <v>77</v>
      </c>
      <c r="O3" s="301" t="s">
        <v>97</v>
      </c>
      <c r="P3" s="301" t="s">
        <v>98</v>
      </c>
      <c r="Q3" s="303" t="s">
        <v>93</v>
      </c>
      <c r="R3" s="304"/>
      <c r="S3" s="304"/>
      <c r="T3" s="304"/>
      <c r="U3" s="304"/>
      <c r="V3" s="304"/>
      <c r="W3" s="305"/>
    </row>
    <row r="4" spans="1:23" ht="15.75" customHeight="1" thickBot="1">
      <c r="A4" s="307"/>
      <c r="B4" s="302"/>
      <c r="C4" s="302"/>
      <c r="D4" s="309"/>
      <c r="E4" s="302"/>
      <c r="F4" s="300"/>
      <c r="G4" s="302"/>
      <c r="H4" s="300"/>
      <c r="I4" s="302"/>
      <c r="J4" s="300"/>
      <c r="K4" s="302"/>
      <c r="L4" s="300"/>
      <c r="M4" s="302"/>
      <c r="N4" s="300"/>
      <c r="O4" s="302"/>
      <c r="P4" s="302"/>
      <c r="Q4" s="128" t="s">
        <v>78</v>
      </c>
      <c r="R4" s="129" t="s">
        <v>79</v>
      </c>
      <c r="S4" s="129" t="s">
        <v>80</v>
      </c>
      <c r="T4" s="129" t="s">
        <v>81</v>
      </c>
      <c r="U4" s="129" t="s">
        <v>82</v>
      </c>
      <c r="V4" s="129" t="s">
        <v>83</v>
      </c>
      <c r="W4" s="130" t="s">
        <v>84</v>
      </c>
    </row>
    <row r="5" spans="1:23" ht="15.75" customHeight="1">
      <c r="A5" s="198">
        <v>46113</v>
      </c>
      <c r="B5" s="171" t="s">
        <v>378</v>
      </c>
      <c r="C5" s="171" t="s">
        <v>138</v>
      </c>
      <c r="D5" s="172" t="s">
        <v>263</v>
      </c>
      <c r="E5" s="171" t="s">
        <v>203</v>
      </c>
      <c r="F5" s="173" t="s">
        <v>531</v>
      </c>
      <c r="G5" s="171" t="s">
        <v>225</v>
      </c>
      <c r="H5" s="173" t="s">
        <v>532</v>
      </c>
      <c r="I5" s="200" t="s">
        <v>341</v>
      </c>
      <c r="J5" s="173" t="s">
        <v>533</v>
      </c>
      <c r="K5" s="171" t="s">
        <v>1</v>
      </c>
      <c r="L5" s="173" t="s">
        <v>262</v>
      </c>
      <c r="M5" s="171" t="s">
        <v>188</v>
      </c>
      <c r="N5" s="173" t="s">
        <v>267</v>
      </c>
      <c r="O5" s="50" t="s">
        <v>110</v>
      </c>
      <c r="P5" s="220">
        <v>0</v>
      </c>
      <c r="Q5" s="250">
        <f>'非偏鄉國中(葷)'!AS5</f>
        <v>5</v>
      </c>
      <c r="R5" s="50">
        <f>'非偏鄉國中(葷)'!AT5</f>
        <v>3.8</v>
      </c>
      <c r="S5" s="50">
        <f>'非偏鄉國中(葷)'!AU5</f>
        <v>1.9</v>
      </c>
      <c r="T5" s="50">
        <f>'非偏鄉國中(葷)'!AV5</f>
        <v>2.8</v>
      </c>
      <c r="U5" s="50">
        <f>'非偏鄉國中(葷)'!AW5</f>
        <v>0</v>
      </c>
      <c r="V5" s="50">
        <f>'非偏鄉國中(葷)'!AX5</f>
        <v>0</v>
      </c>
      <c r="W5" s="220">
        <f>'非偏鄉國中(葷)'!AY5</f>
        <v>846.5</v>
      </c>
    </row>
    <row r="6" spans="1:23" ht="18.75" customHeight="1" thickBot="1">
      <c r="A6" s="120">
        <v>46114</v>
      </c>
      <c r="B6" s="174" t="s">
        <v>379</v>
      </c>
      <c r="C6" s="174" t="s">
        <v>291</v>
      </c>
      <c r="D6" s="175" t="s">
        <v>534</v>
      </c>
      <c r="E6" s="174" t="s">
        <v>209</v>
      </c>
      <c r="F6" s="176" t="s">
        <v>535</v>
      </c>
      <c r="G6" s="174" t="s">
        <v>321</v>
      </c>
      <c r="H6" s="176" t="s">
        <v>536</v>
      </c>
      <c r="I6" s="174" t="s">
        <v>342</v>
      </c>
      <c r="J6" s="176" t="s">
        <v>537</v>
      </c>
      <c r="K6" s="174" t="s">
        <v>1</v>
      </c>
      <c r="L6" s="176" t="s">
        <v>262</v>
      </c>
      <c r="M6" s="174" t="s">
        <v>363</v>
      </c>
      <c r="N6" s="176" t="s">
        <v>538</v>
      </c>
      <c r="O6" s="65" t="s">
        <v>110</v>
      </c>
      <c r="P6" s="221">
        <v>0</v>
      </c>
      <c r="Q6" s="251">
        <f>'非偏鄉國中(葷)'!AS12</f>
        <v>6.2</v>
      </c>
      <c r="R6" s="65">
        <f>'非偏鄉國中(葷)'!AT12</f>
        <v>3</v>
      </c>
      <c r="S6" s="65">
        <f>'非偏鄉國中(葷)'!AU12</f>
        <v>2.2999999999999998</v>
      </c>
      <c r="T6" s="65">
        <f>'非偏鄉國中(葷)'!AV12</f>
        <v>2.6</v>
      </c>
      <c r="U6" s="65">
        <f>'非偏鄉國中(葷)'!AW12</f>
        <v>0</v>
      </c>
      <c r="V6" s="65">
        <f>'非偏鄉國中(葷)'!AX12</f>
        <v>0</v>
      </c>
      <c r="W6" s="221">
        <f>'非偏鄉國中(葷)'!AY12</f>
        <v>864</v>
      </c>
    </row>
    <row r="7" spans="1:23" ht="18.75" customHeight="1">
      <c r="A7" s="111">
        <v>46119</v>
      </c>
      <c r="B7" s="171" t="s">
        <v>380</v>
      </c>
      <c r="C7" s="171" t="s">
        <v>133</v>
      </c>
      <c r="D7" s="172" t="s">
        <v>261</v>
      </c>
      <c r="E7" s="171" t="s">
        <v>302</v>
      </c>
      <c r="F7" s="173" t="s">
        <v>539</v>
      </c>
      <c r="G7" s="171" t="s">
        <v>323</v>
      </c>
      <c r="H7" s="173" t="s">
        <v>540</v>
      </c>
      <c r="I7" s="171" t="s">
        <v>231</v>
      </c>
      <c r="J7" s="173" t="s">
        <v>541</v>
      </c>
      <c r="K7" s="171" t="s">
        <v>1</v>
      </c>
      <c r="L7" s="173" t="s">
        <v>262</v>
      </c>
      <c r="M7" s="171" t="s">
        <v>365</v>
      </c>
      <c r="N7" s="173" t="s">
        <v>542</v>
      </c>
      <c r="O7" s="50" t="s">
        <v>110</v>
      </c>
      <c r="P7" s="220">
        <v>0</v>
      </c>
      <c r="Q7" s="250">
        <f>'非偏鄉國中(葷)'!AS19</f>
        <v>5.3</v>
      </c>
      <c r="R7" s="50">
        <f>'非偏鄉國中(葷)'!AT19</f>
        <v>3.7</v>
      </c>
      <c r="S7" s="50">
        <f>'非偏鄉國中(葷)'!AU19</f>
        <v>2</v>
      </c>
      <c r="T7" s="50">
        <f>'非偏鄉國中(葷)'!AV19</f>
        <v>2.8</v>
      </c>
      <c r="U7" s="50">
        <f>'非偏鄉國中(葷)'!AW19</f>
        <v>0</v>
      </c>
      <c r="V7" s="50">
        <f>'非偏鄉國中(葷)'!AX19</f>
        <v>0</v>
      </c>
      <c r="W7" s="220">
        <f>'非偏鄉國中(葷)'!AY19</f>
        <v>869</v>
      </c>
    </row>
    <row r="8" spans="1:23" ht="18.75" customHeight="1">
      <c r="A8" s="112">
        <v>46120</v>
      </c>
      <c r="B8" s="168" t="s">
        <v>381</v>
      </c>
      <c r="C8" s="168" t="s">
        <v>293</v>
      </c>
      <c r="D8" s="169" t="s">
        <v>543</v>
      </c>
      <c r="E8" s="168" t="s">
        <v>303</v>
      </c>
      <c r="F8" s="170" t="s">
        <v>544</v>
      </c>
      <c r="G8" s="168" t="s">
        <v>325</v>
      </c>
      <c r="H8" s="170" t="s">
        <v>545</v>
      </c>
      <c r="I8" s="168" t="s">
        <v>344</v>
      </c>
      <c r="J8" s="170" t="s">
        <v>546</v>
      </c>
      <c r="K8" s="168" t="s">
        <v>1</v>
      </c>
      <c r="L8" s="170" t="s">
        <v>262</v>
      </c>
      <c r="M8" s="168" t="s">
        <v>367</v>
      </c>
      <c r="N8" s="170" t="s">
        <v>547</v>
      </c>
      <c r="O8" s="64" t="s">
        <v>110</v>
      </c>
      <c r="P8" s="222">
        <v>0</v>
      </c>
      <c r="Q8" s="252">
        <f>'非偏鄉國中(葷)'!AS26</f>
        <v>5</v>
      </c>
      <c r="R8" s="64">
        <f>'非偏鄉國中(葷)'!AT26</f>
        <v>2.5</v>
      </c>
      <c r="S8" s="64">
        <f>'非偏鄉國中(葷)'!AU26</f>
        <v>2.2999999999999998</v>
      </c>
      <c r="T8" s="64">
        <f>'非偏鄉國中(葷)'!AV26</f>
        <v>2.4</v>
      </c>
      <c r="U8" s="64">
        <f>'非偏鄉國中(葷)'!AW26</f>
        <v>0</v>
      </c>
      <c r="V8" s="64">
        <f>'非偏鄉國中(葷)'!AX26</f>
        <v>0</v>
      </c>
      <c r="W8" s="222">
        <f>'非偏鄉國中(葷)'!AY26</f>
        <v>724.3</v>
      </c>
    </row>
    <row r="9" spans="1:23" ht="18.75" customHeight="1">
      <c r="A9" s="112">
        <v>46121</v>
      </c>
      <c r="B9" s="168" t="s">
        <v>382</v>
      </c>
      <c r="C9" s="168" t="s">
        <v>138</v>
      </c>
      <c r="D9" s="169" t="s">
        <v>263</v>
      </c>
      <c r="E9" s="168" t="s">
        <v>304</v>
      </c>
      <c r="F9" s="170" t="s">
        <v>548</v>
      </c>
      <c r="G9" s="168" t="s">
        <v>326</v>
      </c>
      <c r="H9" s="170" t="s">
        <v>549</v>
      </c>
      <c r="I9" s="168" t="s">
        <v>251</v>
      </c>
      <c r="J9" s="170" t="s">
        <v>550</v>
      </c>
      <c r="K9" s="168" t="s">
        <v>1</v>
      </c>
      <c r="L9" s="170" t="s">
        <v>262</v>
      </c>
      <c r="M9" s="168" t="s">
        <v>190</v>
      </c>
      <c r="N9" s="170" t="s">
        <v>268</v>
      </c>
      <c r="O9" s="64" t="s">
        <v>110</v>
      </c>
      <c r="P9" s="222">
        <v>0</v>
      </c>
      <c r="Q9" s="252">
        <f>'非偏鄉國中(葷)'!AS33</f>
        <v>5.4</v>
      </c>
      <c r="R9" s="64">
        <f>'非偏鄉國中(葷)'!AT33</f>
        <v>2.5</v>
      </c>
      <c r="S9" s="64">
        <f>'非偏鄉國中(葷)'!AU33</f>
        <v>2</v>
      </c>
      <c r="T9" s="64">
        <f>'非偏鄉國中(葷)'!AV33</f>
        <v>2.2000000000000002</v>
      </c>
      <c r="U9" s="64">
        <f>'非偏鄉國中(葷)'!AW33</f>
        <v>0</v>
      </c>
      <c r="V9" s="64">
        <f>'非偏鄉國中(葷)'!AX33</f>
        <v>0</v>
      </c>
      <c r="W9" s="222">
        <f>'非偏鄉國中(葷)'!AY33</f>
        <v>740.1</v>
      </c>
    </row>
    <row r="10" spans="1:23" ht="18.75" customHeight="1" thickBot="1">
      <c r="A10" s="120">
        <v>46122</v>
      </c>
      <c r="B10" s="174" t="s">
        <v>383</v>
      </c>
      <c r="C10" s="174" t="s">
        <v>178</v>
      </c>
      <c r="D10" s="175" t="s">
        <v>288</v>
      </c>
      <c r="E10" s="174" t="s">
        <v>308</v>
      </c>
      <c r="F10" s="176" t="s">
        <v>551</v>
      </c>
      <c r="G10" s="249" t="s">
        <v>222</v>
      </c>
      <c r="H10" s="176" t="s">
        <v>552</v>
      </c>
      <c r="I10" s="174" t="s">
        <v>348</v>
      </c>
      <c r="J10" s="176" t="s">
        <v>553</v>
      </c>
      <c r="K10" s="174" t="s">
        <v>1</v>
      </c>
      <c r="L10" s="176" t="s">
        <v>262</v>
      </c>
      <c r="M10" s="174" t="s">
        <v>368</v>
      </c>
      <c r="N10" s="176" t="s">
        <v>554</v>
      </c>
      <c r="O10" s="65" t="s">
        <v>110</v>
      </c>
      <c r="P10" s="221" t="s">
        <v>147</v>
      </c>
      <c r="Q10" s="251">
        <f>'非偏鄉國中(葷)'!AS40</f>
        <v>5.8</v>
      </c>
      <c r="R10" s="65">
        <f>'非偏鄉國中(葷)'!AT40</f>
        <v>3.4</v>
      </c>
      <c r="S10" s="65">
        <f>'非偏鄉國中(葷)'!AU40</f>
        <v>2</v>
      </c>
      <c r="T10" s="65">
        <f>'非偏鄉國中(葷)'!AV40</f>
        <v>2.7</v>
      </c>
      <c r="U10" s="65">
        <f>'非偏鄉國中(葷)'!AW40</f>
        <v>0</v>
      </c>
      <c r="V10" s="65">
        <f>'非偏鄉國中(葷)'!AX40</f>
        <v>0</v>
      </c>
      <c r="W10" s="221">
        <f>'非偏鄉國中(葷)'!AY40</f>
        <v>871</v>
      </c>
    </row>
    <row r="11" spans="1:23" ht="18.75" customHeight="1">
      <c r="A11" s="111">
        <v>46125</v>
      </c>
      <c r="B11" s="171" t="s">
        <v>384</v>
      </c>
      <c r="C11" s="171" t="s">
        <v>133</v>
      </c>
      <c r="D11" s="172" t="s">
        <v>261</v>
      </c>
      <c r="E11" s="171" t="s">
        <v>181</v>
      </c>
      <c r="F11" s="173" t="s">
        <v>270</v>
      </c>
      <c r="G11" s="171" t="s">
        <v>158</v>
      </c>
      <c r="H11" s="173" t="s">
        <v>555</v>
      </c>
      <c r="I11" s="171" t="s">
        <v>349</v>
      </c>
      <c r="J11" s="173" t="s">
        <v>556</v>
      </c>
      <c r="K11" s="171" t="s">
        <v>1</v>
      </c>
      <c r="L11" s="173" t="s">
        <v>262</v>
      </c>
      <c r="M11" s="171" t="s">
        <v>232</v>
      </c>
      <c r="N11" s="173" t="s">
        <v>269</v>
      </c>
      <c r="O11" s="50" t="s">
        <v>110</v>
      </c>
      <c r="P11" s="220">
        <v>0</v>
      </c>
      <c r="Q11" s="250">
        <f>'非偏鄉國中(葷)'!AS47</f>
        <v>5</v>
      </c>
      <c r="R11" s="50">
        <f>'非偏鄉國中(葷)'!AT47</f>
        <v>3.1</v>
      </c>
      <c r="S11" s="50">
        <f>'非偏鄉國中(葷)'!AU47</f>
        <v>2.6</v>
      </c>
      <c r="T11" s="50">
        <f>'非偏鄉國中(葷)'!AV47</f>
        <v>2.8</v>
      </c>
      <c r="U11" s="50">
        <f>'非偏鄉國中(葷)'!AW47</f>
        <v>0</v>
      </c>
      <c r="V11" s="50">
        <f>'非偏鄉國中(葷)'!AX47</f>
        <v>0</v>
      </c>
      <c r="W11" s="220">
        <f>'非偏鄉國中(葷)'!AY47</f>
        <v>810.2</v>
      </c>
    </row>
    <row r="12" spans="1:23" ht="18.75" customHeight="1">
      <c r="A12" s="112">
        <v>46126</v>
      </c>
      <c r="B12" s="168" t="s">
        <v>385</v>
      </c>
      <c r="C12" s="168" t="s">
        <v>138</v>
      </c>
      <c r="D12" s="169" t="s">
        <v>557</v>
      </c>
      <c r="E12" s="168" t="s">
        <v>182</v>
      </c>
      <c r="F12" s="170" t="s">
        <v>558</v>
      </c>
      <c r="G12" s="168" t="s">
        <v>328</v>
      </c>
      <c r="H12" s="170" t="s">
        <v>559</v>
      </c>
      <c r="I12" s="168" t="s">
        <v>333</v>
      </c>
      <c r="J12" s="170" t="s">
        <v>560</v>
      </c>
      <c r="K12" s="168" t="s">
        <v>1</v>
      </c>
      <c r="L12" s="170" t="s">
        <v>561</v>
      </c>
      <c r="M12" s="168" t="s">
        <v>164</v>
      </c>
      <c r="N12" s="170" t="s">
        <v>562</v>
      </c>
      <c r="O12" s="64" t="s">
        <v>110</v>
      </c>
      <c r="P12" s="222">
        <v>0</v>
      </c>
      <c r="Q12" s="252">
        <f>'非偏鄉國中(葷)'!AS54</f>
        <v>5</v>
      </c>
      <c r="R12" s="64">
        <f>'非偏鄉國中(葷)'!AT54</f>
        <v>3.1</v>
      </c>
      <c r="S12" s="64">
        <f>'非偏鄉國中(葷)'!AU54</f>
        <v>2</v>
      </c>
      <c r="T12" s="64">
        <f>'非偏鄉國中(葷)'!AV54</f>
        <v>2.5</v>
      </c>
      <c r="U12" s="64">
        <f>'非偏鄉國中(葷)'!AW54</f>
        <v>0</v>
      </c>
      <c r="V12" s="64">
        <f>'非偏鄉國中(葷)'!AX54</f>
        <v>0</v>
      </c>
      <c r="W12" s="222">
        <f>'非偏鄉國中(葷)'!AY54</f>
        <v>780.1</v>
      </c>
    </row>
    <row r="13" spans="1:23" ht="18.75" customHeight="1">
      <c r="A13" s="112">
        <v>46127</v>
      </c>
      <c r="B13" s="168" t="s">
        <v>386</v>
      </c>
      <c r="C13" s="168" t="s">
        <v>295</v>
      </c>
      <c r="D13" s="169" t="s">
        <v>563</v>
      </c>
      <c r="E13" s="168" t="s">
        <v>310</v>
      </c>
      <c r="F13" s="170" t="s">
        <v>564</v>
      </c>
      <c r="G13" s="168" t="s">
        <v>330</v>
      </c>
      <c r="H13" s="170" t="s">
        <v>565</v>
      </c>
      <c r="I13" s="168" t="s">
        <v>350</v>
      </c>
      <c r="J13" s="170" t="s">
        <v>566</v>
      </c>
      <c r="K13" s="168" t="s">
        <v>1</v>
      </c>
      <c r="L13" s="170" t="s">
        <v>262</v>
      </c>
      <c r="M13" s="168" t="s">
        <v>163</v>
      </c>
      <c r="N13" s="170" t="s">
        <v>276</v>
      </c>
      <c r="O13" s="64" t="s">
        <v>110</v>
      </c>
      <c r="P13" s="222">
        <v>0</v>
      </c>
      <c r="Q13" s="252">
        <f>'非偏鄉國中(葷)'!AS61</f>
        <v>5.5</v>
      </c>
      <c r="R13" s="64">
        <f>'非偏鄉國中(葷)'!AT61</f>
        <v>2.8</v>
      </c>
      <c r="S13" s="64">
        <f>'非偏鄉國中(葷)'!AU61</f>
        <v>2.1</v>
      </c>
      <c r="T13" s="64">
        <f>'非偏鄉國中(葷)'!AV61</f>
        <v>2.5</v>
      </c>
      <c r="U13" s="64">
        <f>'非偏鄉國中(葷)'!AW61</f>
        <v>0</v>
      </c>
      <c r="V13" s="64">
        <f>'非偏鄉國中(葷)'!AX61</f>
        <v>0</v>
      </c>
      <c r="W13" s="222">
        <f>'非偏鄉國中(葷)'!AY61</f>
        <v>789.4</v>
      </c>
    </row>
    <row r="14" spans="1:23" ht="18.75" customHeight="1">
      <c r="A14" s="112">
        <v>46128</v>
      </c>
      <c r="B14" s="168" t="s">
        <v>387</v>
      </c>
      <c r="C14" s="168" t="s">
        <v>138</v>
      </c>
      <c r="D14" s="169" t="s">
        <v>263</v>
      </c>
      <c r="E14" s="168" t="s">
        <v>312</v>
      </c>
      <c r="F14" s="170" t="s">
        <v>567</v>
      </c>
      <c r="G14" s="168" t="s">
        <v>219</v>
      </c>
      <c r="H14" s="170" t="s">
        <v>568</v>
      </c>
      <c r="I14" s="168" t="s">
        <v>227</v>
      </c>
      <c r="J14" s="170" t="s">
        <v>264</v>
      </c>
      <c r="K14" s="168" t="s">
        <v>1</v>
      </c>
      <c r="L14" s="170" t="s">
        <v>262</v>
      </c>
      <c r="M14" s="168" t="s">
        <v>240</v>
      </c>
      <c r="N14" s="170" t="s">
        <v>277</v>
      </c>
      <c r="O14" s="64" t="s">
        <v>110</v>
      </c>
      <c r="P14" s="222">
        <v>0</v>
      </c>
      <c r="Q14" s="252">
        <f>'非偏鄉國中(葷)'!AS68</f>
        <v>5.7</v>
      </c>
      <c r="R14" s="64">
        <f>'非偏鄉國中(葷)'!AT68</f>
        <v>2.6</v>
      </c>
      <c r="S14" s="64">
        <f>'非偏鄉國中(葷)'!AU68</f>
        <v>2.8</v>
      </c>
      <c r="T14" s="64">
        <f>'非偏鄉國中(葷)'!AV68</f>
        <v>2.7</v>
      </c>
      <c r="U14" s="64">
        <f>'非偏鄉國中(葷)'!AW68</f>
        <v>0</v>
      </c>
      <c r="V14" s="64">
        <f>'非偏鄉國中(葷)'!AX68</f>
        <v>0</v>
      </c>
      <c r="W14" s="222">
        <f>'非偏鄉國中(葷)'!AY68</f>
        <v>817.7</v>
      </c>
    </row>
    <row r="15" spans="1:23" ht="18.75" customHeight="1" thickBot="1">
      <c r="A15" s="120">
        <v>46129</v>
      </c>
      <c r="B15" s="174" t="s">
        <v>388</v>
      </c>
      <c r="C15" s="174" t="s">
        <v>298</v>
      </c>
      <c r="D15" s="175" t="s">
        <v>569</v>
      </c>
      <c r="E15" s="174" t="s">
        <v>314</v>
      </c>
      <c r="F15" s="176" t="s">
        <v>278</v>
      </c>
      <c r="G15" s="174" t="s">
        <v>331</v>
      </c>
      <c r="H15" s="176" t="s">
        <v>570</v>
      </c>
      <c r="I15" s="174" t="s">
        <v>351</v>
      </c>
      <c r="J15" s="176" t="s">
        <v>571</v>
      </c>
      <c r="K15" s="174" t="s">
        <v>1</v>
      </c>
      <c r="L15" s="176" t="s">
        <v>262</v>
      </c>
      <c r="M15" s="174" t="s">
        <v>122</v>
      </c>
      <c r="N15" s="176" t="s">
        <v>572</v>
      </c>
      <c r="O15" s="65" t="s">
        <v>110</v>
      </c>
      <c r="P15" s="221" t="s">
        <v>147</v>
      </c>
      <c r="Q15" s="251">
        <f>'非偏鄉國中(葷)'!AS75</f>
        <v>5.2</v>
      </c>
      <c r="R15" s="65">
        <f>'非偏鄉國中(葷)'!AT75</f>
        <v>2.6</v>
      </c>
      <c r="S15" s="65">
        <f>'非偏鄉國中(葷)'!AU75</f>
        <v>2</v>
      </c>
      <c r="T15" s="65">
        <f>'非偏鄉國中(葷)'!AV75</f>
        <v>2.2999999999999998</v>
      </c>
      <c r="U15" s="65">
        <f>'非偏鄉國中(葷)'!AW75</f>
        <v>0</v>
      </c>
      <c r="V15" s="65">
        <f>'非偏鄉國中(葷)'!AX75</f>
        <v>0</v>
      </c>
      <c r="W15" s="221">
        <f>'非偏鄉國中(葷)'!AY75</f>
        <v>737.5</v>
      </c>
    </row>
    <row r="16" spans="1:23" ht="18.75" customHeight="1">
      <c r="A16" s="111">
        <v>46132</v>
      </c>
      <c r="B16" s="171" t="s">
        <v>389</v>
      </c>
      <c r="C16" s="171" t="s">
        <v>133</v>
      </c>
      <c r="D16" s="172" t="s">
        <v>261</v>
      </c>
      <c r="E16" s="171" t="s">
        <v>208</v>
      </c>
      <c r="F16" s="173" t="s">
        <v>573</v>
      </c>
      <c r="G16" s="171" t="s">
        <v>332</v>
      </c>
      <c r="H16" s="173" t="s">
        <v>574</v>
      </c>
      <c r="I16" s="171" t="s">
        <v>352</v>
      </c>
      <c r="J16" s="173" t="s">
        <v>575</v>
      </c>
      <c r="K16" s="171" t="s">
        <v>1</v>
      </c>
      <c r="L16" s="173" t="s">
        <v>262</v>
      </c>
      <c r="M16" s="171" t="s">
        <v>233</v>
      </c>
      <c r="N16" s="173" t="s">
        <v>271</v>
      </c>
      <c r="O16" s="50" t="s">
        <v>110</v>
      </c>
      <c r="P16" s="220">
        <v>0</v>
      </c>
      <c r="Q16" s="250">
        <f>'非偏鄉國中(葷)'!AS82</f>
        <v>5</v>
      </c>
      <c r="R16" s="50">
        <f>'非偏鄉國中(葷)'!AT82</f>
        <v>2.9</v>
      </c>
      <c r="S16" s="50">
        <f>'非偏鄉國中(葷)'!AU82</f>
        <v>2.2999999999999998</v>
      </c>
      <c r="T16" s="50">
        <f>'非偏鄉國中(葷)'!AV82</f>
        <v>2.6</v>
      </c>
      <c r="U16" s="50">
        <f>'非偏鄉國中(葷)'!AW82</f>
        <v>0</v>
      </c>
      <c r="V16" s="50">
        <f>'非偏鄉國中(葷)'!AX82</f>
        <v>0</v>
      </c>
      <c r="W16" s="220">
        <f>'非偏鄉國中(葷)'!AY82</f>
        <v>775.5</v>
      </c>
    </row>
    <row r="17" spans="1:23" ht="18.75" customHeight="1">
      <c r="A17" s="112">
        <v>46133</v>
      </c>
      <c r="B17" s="168" t="s">
        <v>390</v>
      </c>
      <c r="C17" s="168" t="s">
        <v>138</v>
      </c>
      <c r="D17" s="169" t="s">
        <v>263</v>
      </c>
      <c r="E17" s="168" t="s">
        <v>315</v>
      </c>
      <c r="F17" s="170" t="s">
        <v>576</v>
      </c>
      <c r="G17" s="168" t="s">
        <v>333</v>
      </c>
      <c r="H17" s="170" t="s">
        <v>577</v>
      </c>
      <c r="I17" s="168" t="s">
        <v>145</v>
      </c>
      <c r="J17" s="170" t="s">
        <v>578</v>
      </c>
      <c r="K17" s="168" t="s">
        <v>1</v>
      </c>
      <c r="L17" s="170" t="s">
        <v>262</v>
      </c>
      <c r="M17" s="168" t="s">
        <v>163</v>
      </c>
      <c r="N17" s="170" t="s">
        <v>265</v>
      </c>
      <c r="O17" s="64" t="s">
        <v>110</v>
      </c>
      <c r="P17" s="222">
        <v>0</v>
      </c>
      <c r="Q17" s="252">
        <f>'非偏鄉國中(葷)'!AS89</f>
        <v>5</v>
      </c>
      <c r="R17" s="64">
        <f>'非偏鄉國中(葷)'!AT89</f>
        <v>3.6</v>
      </c>
      <c r="S17" s="64">
        <f>'非偏鄉國中(葷)'!AU89</f>
        <v>2</v>
      </c>
      <c r="T17" s="64">
        <f>'非偏鄉國中(葷)'!AV89</f>
        <v>2.8</v>
      </c>
      <c r="U17" s="64">
        <f>'非偏鄉國中(葷)'!AW89</f>
        <v>0</v>
      </c>
      <c r="V17" s="64">
        <f>'非偏鄉國中(葷)'!AX89</f>
        <v>0</v>
      </c>
      <c r="W17" s="222">
        <f>'非偏鄉國中(葷)'!AY89</f>
        <v>840</v>
      </c>
    </row>
    <row r="18" spans="1:23" ht="18.75" customHeight="1">
      <c r="A18" s="112">
        <v>46134</v>
      </c>
      <c r="B18" s="168" t="s">
        <v>391</v>
      </c>
      <c r="C18" s="168" t="s">
        <v>176</v>
      </c>
      <c r="D18" s="169" t="s">
        <v>272</v>
      </c>
      <c r="E18" s="168" t="s">
        <v>179</v>
      </c>
      <c r="F18" s="170" t="s">
        <v>273</v>
      </c>
      <c r="G18" s="168" t="s">
        <v>218</v>
      </c>
      <c r="H18" s="170" t="s">
        <v>579</v>
      </c>
      <c r="I18" s="168" t="s">
        <v>353</v>
      </c>
      <c r="J18" s="170" t="s">
        <v>580</v>
      </c>
      <c r="K18" s="168" t="s">
        <v>1</v>
      </c>
      <c r="L18" s="170" t="s">
        <v>262</v>
      </c>
      <c r="M18" s="168" t="s">
        <v>371</v>
      </c>
      <c r="N18" s="170" t="s">
        <v>581</v>
      </c>
      <c r="O18" s="64" t="s">
        <v>110</v>
      </c>
      <c r="P18" s="222">
        <v>0</v>
      </c>
      <c r="Q18" s="252">
        <f>'非偏鄉國中(葷)'!AS96</f>
        <v>3.6</v>
      </c>
      <c r="R18" s="64">
        <f>'非偏鄉國中(葷)'!AT96</f>
        <v>2.7</v>
      </c>
      <c r="S18" s="64">
        <f>'非偏鄉國中(葷)'!AU96</f>
        <v>2.2000000000000002</v>
      </c>
      <c r="T18" s="64">
        <f>'非偏鄉國中(葷)'!AV96</f>
        <v>2.4</v>
      </c>
      <c r="U18" s="64">
        <f>'非偏鄉國中(葷)'!AW96</f>
        <v>0</v>
      </c>
      <c r="V18" s="64">
        <f>'非偏鄉國中(葷)'!AX96</f>
        <v>0</v>
      </c>
      <c r="W18" s="222">
        <f>'非偏鄉國中(葷)'!AY96</f>
        <v>641.4</v>
      </c>
    </row>
    <row r="19" spans="1:23" ht="18.75" customHeight="1">
      <c r="A19" s="112">
        <v>46135</v>
      </c>
      <c r="B19" s="168" t="s">
        <v>392</v>
      </c>
      <c r="C19" s="168" t="s">
        <v>138</v>
      </c>
      <c r="D19" s="169" t="s">
        <v>263</v>
      </c>
      <c r="E19" s="168" t="s">
        <v>317</v>
      </c>
      <c r="F19" s="170" t="s">
        <v>266</v>
      </c>
      <c r="G19" s="168" t="s">
        <v>336</v>
      </c>
      <c r="H19" s="170" t="s">
        <v>582</v>
      </c>
      <c r="I19" s="168" t="s">
        <v>220</v>
      </c>
      <c r="J19" s="170" t="s">
        <v>583</v>
      </c>
      <c r="K19" s="168" t="s">
        <v>1</v>
      </c>
      <c r="L19" s="170" t="s">
        <v>262</v>
      </c>
      <c r="M19" s="168" t="s">
        <v>374</v>
      </c>
      <c r="N19" s="170" t="s">
        <v>584</v>
      </c>
      <c r="O19" s="168" t="s">
        <v>110</v>
      </c>
      <c r="P19" s="222">
        <v>0</v>
      </c>
      <c r="Q19" s="252">
        <f>'非偏鄉國中(葷)'!AS103</f>
        <v>6.6</v>
      </c>
      <c r="R19" s="64">
        <f>'非偏鄉國中(葷)'!AT103</f>
        <v>2.8</v>
      </c>
      <c r="S19" s="64">
        <f>'非偏鄉國中(葷)'!AU103</f>
        <v>2</v>
      </c>
      <c r="T19" s="64">
        <f>'非偏鄉國中(葷)'!AV103</f>
        <v>2.4</v>
      </c>
      <c r="U19" s="64">
        <f>'非偏鄉國中(葷)'!AW103</f>
        <v>0</v>
      </c>
      <c r="V19" s="64">
        <f>'非偏鄉國中(葷)'!AX103</f>
        <v>0</v>
      </c>
      <c r="W19" s="222">
        <f>'非偏鄉國中(葷)'!AY103</f>
        <v>853.6</v>
      </c>
    </row>
    <row r="20" spans="1:23" ht="18.75" customHeight="1" thickBot="1">
      <c r="A20" s="120">
        <v>46136</v>
      </c>
      <c r="B20" s="174" t="s">
        <v>393</v>
      </c>
      <c r="C20" s="174" t="s">
        <v>195</v>
      </c>
      <c r="D20" s="175" t="s">
        <v>585</v>
      </c>
      <c r="E20" s="174" t="s">
        <v>213</v>
      </c>
      <c r="F20" s="176" t="s">
        <v>586</v>
      </c>
      <c r="G20" s="174" t="s">
        <v>326</v>
      </c>
      <c r="H20" s="176" t="s">
        <v>587</v>
      </c>
      <c r="I20" s="174" t="s">
        <v>355</v>
      </c>
      <c r="J20" s="176" t="s">
        <v>588</v>
      </c>
      <c r="K20" s="174" t="s">
        <v>1</v>
      </c>
      <c r="L20" s="176" t="s">
        <v>678</v>
      </c>
      <c r="M20" s="174" t="s">
        <v>186</v>
      </c>
      <c r="N20" s="176" t="s">
        <v>589</v>
      </c>
      <c r="O20" s="65" t="s">
        <v>110</v>
      </c>
      <c r="P20" s="221" t="s">
        <v>147</v>
      </c>
      <c r="Q20" s="251">
        <f>'非偏鄉國中(葷)'!AS110</f>
        <v>5</v>
      </c>
      <c r="R20" s="65">
        <f>'非偏鄉國中(葷)'!AT110</f>
        <v>3.3</v>
      </c>
      <c r="S20" s="65">
        <f>'非偏鄉國中(葷)'!AU110</f>
        <v>2.1</v>
      </c>
      <c r="T20" s="65">
        <f>'非偏鄉國中(葷)'!AV110</f>
        <v>2.7</v>
      </c>
      <c r="U20" s="65">
        <f>'非偏鄉國中(葷)'!AW110</f>
        <v>0</v>
      </c>
      <c r="V20" s="65">
        <f>'非偏鄉國中(葷)'!AX110</f>
        <v>0</v>
      </c>
      <c r="W20" s="221">
        <f>'非偏鄉國中(葷)'!AY110</f>
        <v>800.5</v>
      </c>
    </row>
    <row r="21" spans="1:23" ht="18.75" customHeight="1">
      <c r="A21" s="111">
        <v>46139</v>
      </c>
      <c r="B21" s="171" t="s">
        <v>15</v>
      </c>
      <c r="C21" s="171" t="s">
        <v>133</v>
      </c>
      <c r="D21" s="172" t="s">
        <v>261</v>
      </c>
      <c r="E21" s="171" t="s">
        <v>198</v>
      </c>
      <c r="F21" s="173" t="s">
        <v>274</v>
      </c>
      <c r="G21" s="171" t="s">
        <v>337</v>
      </c>
      <c r="H21" s="173" t="s">
        <v>590</v>
      </c>
      <c r="I21" s="171" t="s">
        <v>356</v>
      </c>
      <c r="J21" s="173" t="s">
        <v>591</v>
      </c>
      <c r="K21" s="171" t="s">
        <v>1</v>
      </c>
      <c r="L21" s="173" t="s">
        <v>262</v>
      </c>
      <c r="M21" s="171" t="s">
        <v>163</v>
      </c>
      <c r="N21" s="173" t="s">
        <v>276</v>
      </c>
      <c r="O21" s="50" t="s">
        <v>110</v>
      </c>
      <c r="P21" s="220">
        <v>0</v>
      </c>
      <c r="Q21" s="250">
        <f>'非偏鄉國中(葷)'!AS117</f>
        <v>5</v>
      </c>
      <c r="R21" s="50">
        <f>'非偏鄉國中(葷)'!AT117</f>
        <v>3.3</v>
      </c>
      <c r="S21" s="50">
        <f>'非偏鄉國中(葷)'!AU117</f>
        <v>2.1</v>
      </c>
      <c r="T21" s="50">
        <f>'非偏鄉國中(葷)'!AV117</f>
        <v>2.7</v>
      </c>
      <c r="U21" s="50">
        <f>'非偏鄉國中(葷)'!AW117</f>
        <v>0</v>
      </c>
      <c r="V21" s="50">
        <f>'非偏鄉國中(葷)'!AX117</f>
        <v>0</v>
      </c>
      <c r="W21" s="220">
        <f>'非偏鄉國中(葷)'!AY117</f>
        <v>804.7</v>
      </c>
    </row>
    <row r="22" spans="1:23" ht="18.75" customHeight="1">
      <c r="A22" s="112">
        <v>46140</v>
      </c>
      <c r="B22" s="168" t="s">
        <v>16</v>
      </c>
      <c r="C22" s="168" t="s">
        <v>138</v>
      </c>
      <c r="D22" s="169" t="s">
        <v>263</v>
      </c>
      <c r="E22" s="168" t="s">
        <v>318</v>
      </c>
      <c r="F22" s="170" t="s">
        <v>592</v>
      </c>
      <c r="G22" s="168" t="s">
        <v>338</v>
      </c>
      <c r="H22" s="170" t="s">
        <v>593</v>
      </c>
      <c r="I22" s="168" t="s">
        <v>357</v>
      </c>
      <c r="J22" s="170" t="s">
        <v>594</v>
      </c>
      <c r="K22" s="168" t="s">
        <v>1</v>
      </c>
      <c r="L22" s="170" t="s">
        <v>262</v>
      </c>
      <c r="M22" s="168" t="s">
        <v>122</v>
      </c>
      <c r="N22" s="170" t="s">
        <v>595</v>
      </c>
      <c r="O22" s="64" t="s">
        <v>110</v>
      </c>
      <c r="P22" s="222">
        <v>0</v>
      </c>
      <c r="Q22" s="252">
        <f>'非偏鄉國中(葷)'!AS124</f>
        <v>5.8</v>
      </c>
      <c r="R22" s="64">
        <f>'非偏鄉國中(葷)'!AT124</f>
        <v>2.7</v>
      </c>
      <c r="S22" s="64">
        <f>'非偏鄉國中(葷)'!AU124</f>
        <v>2</v>
      </c>
      <c r="T22" s="64">
        <f>'非偏鄉國中(葷)'!AV124</f>
        <v>2.2999999999999998</v>
      </c>
      <c r="U22" s="64">
        <f>'非偏鄉國中(葷)'!AW124</f>
        <v>0</v>
      </c>
      <c r="V22" s="64">
        <f>'非偏鄉國中(葷)'!AX124</f>
        <v>0</v>
      </c>
      <c r="W22" s="222">
        <f>'非偏鄉國中(葷)'!AY124</f>
        <v>788.7</v>
      </c>
    </row>
    <row r="23" spans="1:23" ht="18.75" customHeight="1">
      <c r="A23" s="112">
        <v>46141</v>
      </c>
      <c r="B23" s="168" t="s">
        <v>17</v>
      </c>
      <c r="C23" s="168" t="s">
        <v>300</v>
      </c>
      <c r="D23" s="169" t="s">
        <v>596</v>
      </c>
      <c r="E23" s="168" t="s">
        <v>320</v>
      </c>
      <c r="F23" s="170" t="s">
        <v>597</v>
      </c>
      <c r="G23" s="168" t="s">
        <v>230</v>
      </c>
      <c r="H23" s="170" t="s">
        <v>598</v>
      </c>
      <c r="I23" s="168" t="s">
        <v>333</v>
      </c>
      <c r="J23" s="170" t="s">
        <v>599</v>
      </c>
      <c r="K23" s="168" t="s">
        <v>1</v>
      </c>
      <c r="L23" s="170" t="s">
        <v>262</v>
      </c>
      <c r="M23" s="168" t="s">
        <v>189</v>
      </c>
      <c r="N23" s="170" t="s">
        <v>600</v>
      </c>
      <c r="O23" s="64" t="s">
        <v>110</v>
      </c>
      <c r="P23" s="222">
        <v>0</v>
      </c>
      <c r="Q23" s="252">
        <f>'非偏鄉國中(葷)'!AS131</f>
        <v>3</v>
      </c>
      <c r="R23" s="64">
        <f>'非偏鄉國中(葷)'!AT131</f>
        <v>2.9</v>
      </c>
      <c r="S23" s="64">
        <f>'非偏鄉國中(葷)'!AU131</f>
        <v>2.6</v>
      </c>
      <c r="T23" s="64">
        <f>'非偏鄉國中(葷)'!AV131</f>
        <v>2.7</v>
      </c>
      <c r="U23" s="64">
        <f>'非偏鄉國中(葷)'!AW131</f>
        <v>0</v>
      </c>
      <c r="V23" s="64">
        <f>'非偏鄉國中(葷)'!AX131</f>
        <v>0</v>
      </c>
      <c r="W23" s="222">
        <f>'非偏鄉國中(葷)'!AY131</f>
        <v>644.9</v>
      </c>
    </row>
    <row r="24" spans="1:23" ht="18.75" customHeight="1" thickBot="1">
      <c r="A24" s="120">
        <v>46142</v>
      </c>
      <c r="B24" s="174" t="s">
        <v>18</v>
      </c>
      <c r="C24" s="174" t="s">
        <v>138</v>
      </c>
      <c r="D24" s="175" t="s">
        <v>601</v>
      </c>
      <c r="E24" s="174" t="s">
        <v>200</v>
      </c>
      <c r="F24" s="176" t="s">
        <v>275</v>
      </c>
      <c r="G24" s="174" t="s">
        <v>340</v>
      </c>
      <c r="H24" s="176" t="s">
        <v>602</v>
      </c>
      <c r="I24" s="174" t="s">
        <v>359</v>
      </c>
      <c r="J24" s="176" t="s">
        <v>603</v>
      </c>
      <c r="K24" s="174" t="s">
        <v>1</v>
      </c>
      <c r="L24" s="176" t="s">
        <v>262</v>
      </c>
      <c r="M24" s="174" t="s">
        <v>376</v>
      </c>
      <c r="N24" s="176" t="s">
        <v>604</v>
      </c>
      <c r="O24" s="65" t="s">
        <v>110</v>
      </c>
      <c r="P24" s="221">
        <v>0</v>
      </c>
      <c r="Q24" s="251">
        <f>'非偏鄉國中(葷)'!AS138</f>
        <v>7</v>
      </c>
      <c r="R24" s="65">
        <f>'非偏鄉國中(葷)'!AT138</f>
        <v>2.5</v>
      </c>
      <c r="S24" s="65">
        <f>'非偏鄉國中(葷)'!AU138</f>
        <v>2.2000000000000002</v>
      </c>
      <c r="T24" s="65">
        <f>'非偏鄉國中(葷)'!AV138</f>
        <v>2.2999999999999998</v>
      </c>
      <c r="U24" s="65">
        <f>'非偏鄉國中(葷)'!AW138</f>
        <v>0</v>
      </c>
      <c r="V24" s="65">
        <f>'非偏鄉國中(葷)'!AX138</f>
        <v>0</v>
      </c>
      <c r="W24" s="221">
        <f>'非偏鄉國中(葷)'!AY138</f>
        <v>859.5</v>
      </c>
    </row>
    <row r="25" spans="1:23" ht="15" customHeight="1">
      <c r="A25" s="62" t="s">
        <v>106</v>
      </c>
      <c r="B25" s="61"/>
      <c r="Q25" s="109"/>
      <c r="R25" s="109"/>
      <c r="S25" s="109"/>
      <c r="T25" s="109"/>
      <c r="U25" s="109"/>
      <c r="V25" s="109"/>
      <c r="W25" s="109"/>
    </row>
    <row r="27" spans="1:23" ht="16.5">
      <c r="A27" s="63" t="s">
        <v>86</v>
      </c>
      <c r="O27" s="109"/>
      <c r="P27" s="109"/>
      <c r="Q27" s="109"/>
      <c r="R27" s="109"/>
      <c r="S27" s="109"/>
    </row>
    <row r="28" spans="1:23" ht="16.5" customHeight="1">
      <c r="A28" s="75" t="s">
        <v>89</v>
      </c>
      <c r="B28" s="59" t="s">
        <v>101</v>
      </c>
      <c r="O28" s="109"/>
      <c r="P28" s="109"/>
      <c r="Q28" s="109"/>
      <c r="R28" s="109"/>
      <c r="S28" s="109"/>
    </row>
    <row r="29" spans="1:23" ht="16.5" customHeight="1">
      <c r="A29" s="75" t="s">
        <v>90</v>
      </c>
      <c r="B29" s="59" t="s">
        <v>87</v>
      </c>
      <c r="O29" s="109"/>
      <c r="P29" s="95"/>
      <c r="Q29" s="80"/>
      <c r="R29" s="109"/>
      <c r="S29" s="109"/>
    </row>
    <row r="30" spans="1:23" ht="16.5" customHeight="1">
      <c r="A30" s="76" t="s">
        <v>91</v>
      </c>
      <c r="B30" s="59" t="s">
        <v>88</v>
      </c>
      <c r="O30" s="109"/>
      <c r="P30" s="109"/>
      <c r="Q30" s="109"/>
      <c r="R30" s="109"/>
      <c r="S30" s="109"/>
    </row>
    <row r="31" spans="1:23" ht="16.5" customHeight="1">
      <c r="A31" s="60" t="s">
        <v>92</v>
      </c>
      <c r="B31" s="59" t="s">
        <v>120</v>
      </c>
      <c r="O31" s="109"/>
      <c r="P31" s="109"/>
      <c r="Q31" s="109"/>
      <c r="R31" s="109"/>
      <c r="S31" s="109"/>
    </row>
    <row r="32" spans="1:23" ht="16.5" customHeight="1">
      <c r="A32" s="60" t="s">
        <v>100</v>
      </c>
      <c r="B32" s="59" t="s">
        <v>105</v>
      </c>
    </row>
  </sheetData>
  <mergeCells count="24">
    <mergeCell ref="A1:D1"/>
    <mergeCell ref="E1:F1"/>
    <mergeCell ref="G1:H1"/>
    <mergeCell ref="Q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I1:J1"/>
    <mergeCell ref="M1:N1"/>
    <mergeCell ref="K1:L1"/>
    <mergeCell ref="O1:P1"/>
    <mergeCell ref="N3:N4"/>
    <mergeCell ref="O3:O4"/>
    <mergeCell ref="P3:P4"/>
    <mergeCell ref="M3:M4"/>
  </mergeCells>
  <phoneticPr fontId="22" type="noConversion"/>
  <printOptions horizontalCentered="1"/>
  <pageMargins left="0.25" right="0.25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428"/>
  <sheetViews>
    <sheetView zoomScale="70" zoomScaleNormal="70" zoomScaleSheetLayoutView="85" workbookViewId="0">
      <pane ySplit="4" topLeftCell="A122" activePane="bottomLeft" state="frozen"/>
      <selection pane="bottomLeft" activeCell="H132" sqref="H132"/>
    </sheetView>
  </sheetViews>
  <sheetFormatPr defaultColWidth="11.25" defaultRowHeight="15" customHeight="1"/>
  <cols>
    <col min="1" max="1" width="3.375" customWidth="1"/>
    <col min="2" max="3" width="5.625" style="125" customWidth="1"/>
    <col min="4" max="4" width="5.625" style="189" customWidth="1"/>
    <col min="5" max="6" width="5.625" style="125" customWidth="1"/>
    <col min="7" max="7" width="5.625" style="192" customWidth="1"/>
    <col min="8" max="8" width="5.625" style="125" customWidth="1"/>
    <col min="9" max="9" width="8.25" style="49" customWidth="1"/>
    <col min="10" max="10" width="2.75" style="49" customWidth="1"/>
    <col min="11" max="11" width="2.75" customWidth="1"/>
    <col min="12" max="12" width="9.75" style="49" customWidth="1"/>
    <col min="13" max="13" width="2.75" style="49" customWidth="1"/>
    <col min="14" max="14" width="2.75" customWidth="1"/>
    <col min="15" max="15" width="9.5" style="49" customWidth="1"/>
    <col min="16" max="16" width="2.75" style="49" customWidth="1"/>
    <col min="17" max="17" width="2.75" customWidth="1"/>
    <col min="18" max="18" width="8.25" style="49" customWidth="1"/>
    <col min="19" max="19" width="2.75" style="49" customWidth="1"/>
    <col min="20" max="20" width="2.75" customWidth="1"/>
    <col min="21" max="21" width="8.25" style="49" customWidth="1"/>
    <col min="22" max="22" width="2.75" style="49" customWidth="1"/>
    <col min="23" max="23" width="2.75" customWidth="1"/>
    <col min="24" max="24" width="11.875" style="49" customWidth="1"/>
    <col min="25" max="25" width="2.75" style="49" customWidth="1"/>
    <col min="26" max="26" width="2.75" customWidth="1"/>
    <col min="27" max="28" width="8.25" customWidth="1"/>
    <col min="29" max="29" width="4.25" style="109" hidden="1" customWidth="1"/>
    <col min="30" max="30" width="5.25" style="108" hidden="1" customWidth="1"/>
    <col min="31" max="31" width="5.25" style="49" hidden="1" customWidth="1"/>
    <col min="32" max="32" width="6.75" hidden="1" customWidth="1"/>
    <col min="33" max="44" width="5.25" style="49" hidden="1" customWidth="1"/>
    <col min="45" max="51" width="5.375" style="49" hidden="1" customWidth="1"/>
    <col min="52" max="52" width="7.5" style="49" hidden="1" customWidth="1"/>
    <col min="53" max="53" width="7.375" style="49" hidden="1" customWidth="1"/>
    <col min="54" max="54" width="7" style="49" hidden="1" customWidth="1"/>
    <col min="55" max="55" width="6.75" style="49" hidden="1" customWidth="1"/>
    <col min="56" max="56" width="8" style="49" hidden="1" customWidth="1"/>
    <col min="57" max="57" width="8.25" style="49" hidden="1" customWidth="1"/>
    <col min="58" max="58" width="8.75" style="49" hidden="1" customWidth="1"/>
    <col min="59" max="16384" width="11.25" style="49"/>
  </cols>
  <sheetData>
    <row r="1" spans="1:58" s="59" customFormat="1" ht="17.25" thickBot="1">
      <c r="A1" s="293" t="s">
        <v>152</v>
      </c>
      <c r="B1" s="294"/>
      <c r="C1" s="294"/>
      <c r="D1" s="294"/>
      <c r="E1" s="294"/>
      <c r="F1" s="294"/>
      <c r="G1" s="294"/>
      <c r="H1" s="294"/>
      <c r="I1" s="318" t="s">
        <v>102</v>
      </c>
      <c r="J1" s="318"/>
      <c r="K1" s="318"/>
      <c r="L1" s="318" t="s">
        <v>260</v>
      </c>
      <c r="M1" s="318"/>
      <c r="N1" s="318"/>
      <c r="O1" s="319" t="s">
        <v>99</v>
      </c>
      <c r="P1" s="319"/>
      <c r="Q1" s="319"/>
      <c r="R1" s="77"/>
      <c r="S1" s="78"/>
      <c r="T1" s="77"/>
      <c r="U1" s="320" t="s">
        <v>103</v>
      </c>
      <c r="V1" s="320"/>
      <c r="W1" s="320"/>
      <c r="X1" s="320" t="s">
        <v>104</v>
      </c>
      <c r="Y1" s="320"/>
      <c r="Z1" s="320"/>
      <c r="AA1" s="313" t="s">
        <v>0</v>
      </c>
      <c r="AB1" s="313"/>
      <c r="AC1" s="98"/>
      <c r="AD1" s="95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</row>
    <row r="2" spans="1:58" ht="17.25" thickBot="1">
      <c r="A2" s="314" t="s">
        <v>111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6"/>
      <c r="AC2" s="102"/>
      <c r="AD2" s="10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3"/>
      <c r="AT2" s="3"/>
      <c r="AU2" s="3"/>
      <c r="AV2" s="3"/>
      <c r="AW2" s="3"/>
      <c r="AX2" s="3"/>
      <c r="AY2" s="3"/>
    </row>
    <row r="3" spans="1:58" ht="17.25" thickBot="1">
      <c r="A3" s="317" t="s">
        <v>112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6"/>
      <c r="AC3" s="102"/>
      <c r="AD3" s="89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3"/>
      <c r="AT3" s="3"/>
      <c r="AU3" s="3"/>
      <c r="AV3" s="3"/>
      <c r="AW3" s="3"/>
      <c r="AX3" s="3"/>
      <c r="AY3" s="3"/>
    </row>
    <row r="4" spans="1:58" ht="17.25" thickBot="1">
      <c r="A4" s="110" t="s">
        <v>96</v>
      </c>
      <c r="B4" s="121" t="s">
        <v>2</v>
      </c>
      <c r="C4" s="121" t="s">
        <v>3</v>
      </c>
      <c r="D4" s="187" t="s">
        <v>4</v>
      </c>
      <c r="E4" s="121" t="s">
        <v>5</v>
      </c>
      <c r="F4" s="121" t="s">
        <v>6</v>
      </c>
      <c r="G4" s="190" t="s">
        <v>7</v>
      </c>
      <c r="H4" s="121" t="s">
        <v>8</v>
      </c>
      <c r="I4" s="123" t="s">
        <v>9</v>
      </c>
      <c r="J4" s="123" t="s">
        <v>10</v>
      </c>
      <c r="K4" s="124" t="s">
        <v>65</v>
      </c>
      <c r="L4" s="123" t="s">
        <v>11</v>
      </c>
      <c r="M4" s="123" t="s">
        <v>10</v>
      </c>
      <c r="N4" s="124" t="s">
        <v>65</v>
      </c>
      <c r="O4" s="123" t="s">
        <v>12</v>
      </c>
      <c r="P4" s="123" t="s">
        <v>10</v>
      </c>
      <c r="Q4" s="124" t="s">
        <v>65</v>
      </c>
      <c r="R4" s="123" t="s">
        <v>13</v>
      </c>
      <c r="S4" s="123" t="s">
        <v>10</v>
      </c>
      <c r="T4" s="124" t="s">
        <v>65</v>
      </c>
      <c r="U4" s="123" t="s">
        <v>14</v>
      </c>
      <c r="V4" s="123" t="s">
        <v>10</v>
      </c>
      <c r="W4" s="124" t="s">
        <v>65</v>
      </c>
      <c r="X4" s="166" t="s">
        <v>166</v>
      </c>
      <c r="Y4" s="123" t="s">
        <v>10</v>
      </c>
      <c r="Z4" s="124" t="s">
        <v>65</v>
      </c>
      <c r="AA4" s="122" t="s">
        <v>97</v>
      </c>
      <c r="AB4" s="81" t="s">
        <v>98</v>
      </c>
      <c r="AC4" s="95"/>
      <c r="AD4" s="104"/>
      <c r="AE4" s="90"/>
      <c r="AF4" s="51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1" t="s">
        <v>78</v>
      </c>
      <c r="AT4" s="91" t="s">
        <v>79</v>
      </c>
      <c r="AU4" s="91" t="s">
        <v>80</v>
      </c>
      <c r="AV4" s="91" t="s">
        <v>81</v>
      </c>
      <c r="AW4" s="91" t="s">
        <v>82</v>
      </c>
      <c r="AX4" s="91" t="s">
        <v>83</v>
      </c>
      <c r="AY4" s="91" t="s">
        <v>84</v>
      </c>
      <c r="AZ4" s="87" t="s">
        <v>78</v>
      </c>
      <c r="BA4" s="87" t="s">
        <v>79</v>
      </c>
      <c r="BB4" s="87" t="s">
        <v>80</v>
      </c>
      <c r="BC4" s="87" t="s">
        <v>81</v>
      </c>
      <c r="BD4" s="87" t="s">
        <v>82</v>
      </c>
      <c r="BE4" s="87" t="s">
        <v>83</v>
      </c>
      <c r="BF4" s="87" t="s">
        <v>84</v>
      </c>
    </row>
    <row r="5" spans="1:58" s="79" customFormat="1" ht="15" customHeight="1">
      <c r="A5" s="259" t="s">
        <v>378</v>
      </c>
      <c r="B5" s="262">
        <v>3.7</v>
      </c>
      <c r="C5" s="253">
        <v>3.8</v>
      </c>
      <c r="D5" s="254">
        <v>3.6</v>
      </c>
      <c r="E5" s="253">
        <v>0</v>
      </c>
      <c r="F5" s="253">
        <v>0</v>
      </c>
      <c r="G5" s="255">
        <v>4</v>
      </c>
      <c r="H5" s="227">
        <v>823.2</v>
      </c>
      <c r="I5" s="312" t="s">
        <v>394</v>
      </c>
      <c r="J5" s="311"/>
      <c r="K5" s="167"/>
      <c r="L5" s="321" t="s">
        <v>247</v>
      </c>
      <c r="M5" s="322"/>
      <c r="N5" s="167"/>
      <c r="O5" s="310" t="s">
        <v>225</v>
      </c>
      <c r="P5" s="311"/>
      <c r="Q5" s="167"/>
      <c r="R5" s="310" t="s">
        <v>452</v>
      </c>
      <c r="S5" s="311"/>
      <c r="T5" s="167"/>
      <c r="U5" s="310" t="s">
        <v>1</v>
      </c>
      <c r="V5" s="311"/>
      <c r="W5" s="167"/>
      <c r="X5" s="217" t="s">
        <v>496</v>
      </c>
      <c r="Y5" s="218"/>
      <c r="Z5" s="167"/>
      <c r="AA5" s="265" t="s">
        <v>110</v>
      </c>
      <c r="AB5" s="266"/>
      <c r="AC5" s="139"/>
      <c r="AD5" s="101" t="str">
        <f>A12</f>
        <v>G4</v>
      </c>
      <c r="AE5" s="92" t="str">
        <f>I12</f>
        <v>DIY漢堡餐</v>
      </c>
      <c r="AF5" s="92" t="str">
        <f>I13&amp;" "&amp;I14&amp;" "&amp;I15&amp;" "&amp;I16&amp;" "&amp;I17&amp;" "&amp;I18</f>
        <v xml:space="preserve">漢堡麵包     </v>
      </c>
      <c r="AG5" s="92" t="e">
        <f>#REF!</f>
        <v>#REF!</v>
      </c>
      <c r="AH5" s="92" t="e">
        <f>#REF!&amp;" "&amp;#REF!&amp;" "&amp;#REF!&amp;" "&amp;#REF!&amp;" "&amp;#REF!&amp;" "&amp;#REF!</f>
        <v>#REF!</v>
      </c>
      <c r="AI5" s="92" t="str">
        <f>O12</f>
        <v>茄汁通心粉</v>
      </c>
      <c r="AJ5" s="92" t="str">
        <f>O13&amp;" "&amp;O14&amp;" "&amp;O15&amp;" "&amp;O16&amp;" "&amp;O17&amp;" "&amp;O18</f>
        <v xml:space="preserve">通心粉 素絞肉 蕃茄 義大利香料  </v>
      </c>
      <c r="AK5" s="92" t="str">
        <f>R12</f>
        <v>焗烤花椰</v>
      </c>
      <c r="AL5" s="92" t="str">
        <f>R13&amp;" "&amp;R14&amp;" "&amp;R15&amp;" "&amp;R16&amp;" "&amp;R17&amp;" "&amp;R18</f>
        <v xml:space="preserve">冷凍花椰菜 胡蘿蔔 乳酪絲   </v>
      </c>
      <c r="AM5" s="92" t="str">
        <f>U12</f>
        <v>時蔬</v>
      </c>
      <c r="AN5" s="92" t="str">
        <f>U13&amp;" "&amp;U14&amp;" "&amp;U15&amp;" "&amp;U16&amp;" "&amp;U17&amp;" "&amp;U18</f>
        <v xml:space="preserve">蔬菜 薑    </v>
      </c>
      <c r="AO5" s="92" t="str">
        <f>X12</f>
        <v>素羹湯</v>
      </c>
      <c r="AP5" s="92" t="str">
        <f>X13&amp;" "&amp;X14&amp;" "&amp;X15&amp;" "&amp;X16&amp;" "&amp;X17&amp;" "&amp;X18</f>
        <v xml:space="preserve">脆筍 素肉羹 雞蛋 木耳絲 時蔬 </v>
      </c>
      <c r="AQ5" s="92" t="str">
        <f>AA12</f>
        <v>點心</v>
      </c>
      <c r="AR5" s="92">
        <f>AB12</f>
        <v>0</v>
      </c>
      <c r="AS5" s="93">
        <f>B12</f>
        <v>2.5</v>
      </c>
      <c r="AT5" s="93">
        <f>G12</f>
        <v>2.9</v>
      </c>
      <c r="AU5" s="93">
        <f>D12</f>
        <v>6.6</v>
      </c>
      <c r="AV5" s="93">
        <f>C12</f>
        <v>4.7</v>
      </c>
      <c r="AW5" s="93">
        <f>E12</f>
        <v>0</v>
      </c>
      <c r="AX5" s="93">
        <f>F12</f>
        <v>0</v>
      </c>
      <c r="AY5" s="93">
        <f>H12</f>
        <v>768.3</v>
      </c>
      <c r="AZ5" s="143">
        <f>B5</f>
        <v>3.7</v>
      </c>
      <c r="BA5" s="143">
        <f>G5</f>
        <v>4</v>
      </c>
      <c r="BB5" s="143">
        <f>D5</f>
        <v>3.6</v>
      </c>
      <c r="BC5" s="143">
        <f>C5</f>
        <v>3.8</v>
      </c>
      <c r="BD5" s="143">
        <f>E5</f>
        <v>0</v>
      </c>
      <c r="BE5" s="152">
        <v>0</v>
      </c>
      <c r="BF5" s="146">
        <f>H5</f>
        <v>823.2</v>
      </c>
    </row>
    <row r="6" spans="1:58" s="79" customFormat="1" ht="15" customHeight="1">
      <c r="A6" s="260"/>
      <c r="B6" s="263"/>
      <c r="C6" s="186"/>
      <c r="D6" s="201"/>
      <c r="E6" s="186"/>
      <c r="F6" s="186"/>
      <c r="G6" s="202"/>
      <c r="H6" s="228"/>
      <c r="I6" s="212" t="s">
        <v>113</v>
      </c>
      <c r="J6" s="213">
        <v>7</v>
      </c>
      <c r="K6" s="155" t="str">
        <f>IF(J6,"公斤","")</f>
        <v>公斤</v>
      </c>
      <c r="L6" s="196" t="s">
        <v>146</v>
      </c>
      <c r="M6" s="196">
        <v>6</v>
      </c>
      <c r="N6" s="155" t="str">
        <f>IF(M6,"公斤","")</f>
        <v>公斤</v>
      </c>
      <c r="O6" s="213" t="s">
        <v>221</v>
      </c>
      <c r="P6" s="213">
        <v>4</v>
      </c>
      <c r="Q6" s="155" t="str">
        <f>IF(P6,"公斤","")</f>
        <v>公斤</v>
      </c>
      <c r="R6" s="213" t="s">
        <v>452</v>
      </c>
      <c r="S6" s="213">
        <v>6</v>
      </c>
      <c r="T6" s="155" t="str">
        <f>IF(S6,"公斤","")</f>
        <v>公斤</v>
      </c>
      <c r="U6" s="213" t="s">
        <v>70</v>
      </c>
      <c r="V6" s="213">
        <v>7</v>
      </c>
      <c r="W6" s="155" t="str">
        <f>IF(V6,"公斤","")</f>
        <v>公斤</v>
      </c>
      <c r="X6" s="194" t="s">
        <v>239</v>
      </c>
      <c r="Y6" s="194">
        <v>2.5</v>
      </c>
      <c r="Z6" s="155" t="str">
        <f>IF(Y6,"公斤","")</f>
        <v>公斤</v>
      </c>
      <c r="AA6" s="197"/>
      <c r="AB6" s="267"/>
      <c r="AC6" s="140"/>
      <c r="AD6" s="105"/>
      <c r="AE6" s="94"/>
      <c r="AF6" s="92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70"/>
      <c r="AT6" s="70"/>
      <c r="AU6" s="70"/>
      <c r="AV6" s="70"/>
      <c r="AW6" s="70"/>
      <c r="AX6" s="70"/>
      <c r="AY6" s="70"/>
      <c r="AZ6" s="144"/>
      <c r="BA6" s="144"/>
      <c r="BB6" s="144"/>
      <c r="BC6" s="144"/>
      <c r="BD6" s="144"/>
      <c r="BE6" s="153"/>
      <c r="BF6" s="147"/>
    </row>
    <row r="7" spans="1:58" s="79" customFormat="1" ht="15" customHeight="1">
      <c r="A7" s="260"/>
      <c r="B7" s="263"/>
      <c r="C7" s="186"/>
      <c r="D7" s="201"/>
      <c r="E7" s="186"/>
      <c r="F7" s="186"/>
      <c r="G7" s="202"/>
      <c r="H7" s="228"/>
      <c r="I7" s="212" t="s">
        <v>139</v>
      </c>
      <c r="J7" s="213">
        <v>3</v>
      </c>
      <c r="K7" s="155" t="str">
        <f t="shared" ref="K7:K70" si="0">IF(J7,"公斤","")</f>
        <v>公斤</v>
      </c>
      <c r="L7" s="196" t="s">
        <v>204</v>
      </c>
      <c r="M7" s="196">
        <v>3.5</v>
      </c>
      <c r="N7" s="155" t="str">
        <f t="shared" ref="N7:N70" si="1">IF(M7,"公斤","")</f>
        <v>公斤</v>
      </c>
      <c r="O7" s="213" t="s">
        <v>119</v>
      </c>
      <c r="P7" s="213">
        <v>0.05</v>
      </c>
      <c r="Q7" s="155" t="str">
        <f t="shared" ref="Q7:Q70" si="2">IF(P7,"公斤","")</f>
        <v>公斤</v>
      </c>
      <c r="R7" s="213" t="s">
        <v>204</v>
      </c>
      <c r="S7" s="213">
        <v>3</v>
      </c>
      <c r="T7" s="155" t="str">
        <f t="shared" ref="T7:T70" si="3">IF(S7,"公斤","")</f>
        <v>公斤</v>
      </c>
      <c r="U7" s="213" t="s">
        <v>119</v>
      </c>
      <c r="V7" s="213">
        <v>0.05</v>
      </c>
      <c r="W7" s="155" t="str">
        <f t="shared" ref="W7:W70" si="4">IF(V7,"公斤","")</f>
        <v>公斤</v>
      </c>
      <c r="X7" s="194" t="s">
        <v>497</v>
      </c>
      <c r="Y7" s="194"/>
      <c r="Z7" s="155" t="str">
        <f t="shared" ref="Z7:Z70" si="5">IF(Y7,"公斤","")</f>
        <v/>
      </c>
      <c r="AA7" s="197"/>
      <c r="AB7" s="267"/>
      <c r="AC7" s="140"/>
      <c r="AD7" s="105"/>
      <c r="AE7" s="94"/>
      <c r="AF7" s="92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70"/>
      <c r="AT7" s="70"/>
      <c r="AU7" s="70"/>
      <c r="AV7" s="70"/>
      <c r="AW7" s="70"/>
      <c r="AX7" s="70"/>
      <c r="AY7" s="70"/>
      <c r="AZ7" s="144"/>
      <c r="BA7" s="144"/>
      <c r="BB7" s="144"/>
      <c r="BC7" s="144"/>
      <c r="BD7" s="144"/>
      <c r="BE7" s="153"/>
      <c r="BF7" s="147"/>
    </row>
    <row r="8" spans="1:58" s="79" customFormat="1" ht="15" customHeight="1">
      <c r="A8" s="260"/>
      <c r="B8" s="263"/>
      <c r="C8" s="186"/>
      <c r="D8" s="201"/>
      <c r="E8" s="186"/>
      <c r="F8" s="186"/>
      <c r="G8" s="202"/>
      <c r="H8" s="228"/>
      <c r="I8" s="212"/>
      <c r="J8" s="213"/>
      <c r="K8" s="155" t="str">
        <f t="shared" si="0"/>
        <v/>
      </c>
      <c r="L8" s="196" t="s">
        <v>205</v>
      </c>
      <c r="M8" s="196">
        <v>0.1</v>
      </c>
      <c r="N8" s="155" t="str">
        <f t="shared" si="1"/>
        <v>公斤</v>
      </c>
      <c r="O8" s="213" t="s">
        <v>432</v>
      </c>
      <c r="P8" s="213">
        <v>2</v>
      </c>
      <c r="Q8" s="155" t="str">
        <f t="shared" si="2"/>
        <v>公斤</v>
      </c>
      <c r="R8" s="213"/>
      <c r="S8" s="213"/>
      <c r="T8" s="155" t="str">
        <f t="shared" si="3"/>
        <v/>
      </c>
      <c r="U8" s="213"/>
      <c r="V8" s="213"/>
      <c r="W8" s="155" t="str">
        <f t="shared" si="4"/>
        <v/>
      </c>
      <c r="X8" s="194"/>
      <c r="Y8" s="194"/>
      <c r="Z8" s="155" t="str">
        <f t="shared" si="5"/>
        <v/>
      </c>
      <c r="AA8" s="197"/>
      <c r="AB8" s="267"/>
      <c r="AC8" s="140"/>
      <c r="AD8" s="105"/>
      <c r="AE8" s="94"/>
      <c r="AF8" s="92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70"/>
      <c r="AT8" s="70"/>
      <c r="AU8" s="70"/>
      <c r="AV8" s="70"/>
      <c r="AW8" s="70"/>
      <c r="AX8" s="70"/>
      <c r="AY8" s="70"/>
      <c r="AZ8" s="144"/>
      <c r="BA8" s="144"/>
      <c r="BB8" s="144"/>
      <c r="BC8" s="144"/>
      <c r="BD8" s="144"/>
      <c r="BE8" s="153"/>
      <c r="BF8" s="147"/>
    </row>
    <row r="9" spans="1:58" s="79" customFormat="1" ht="15" customHeight="1">
      <c r="A9" s="260"/>
      <c r="B9" s="263"/>
      <c r="C9" s="186"/>
      <c r="D9" s="201"/>
      <c r="E9" s="186"/>
      <c r="F9" s="186"/>
      <c r="G9" s="202"/>
      <c r="H9" s="228"/>
      <c r="I9" s="212"/>
      <c r="J9" s="213"/>
      <c r="K9" s="155" t="str">
        <f t="shared" si="0"/>
        <v/>
      </c>
      <c r="L9" s="196" t="s">
        <v>119</v>
      </c>
      <c r="M9" s="196">
        <v>0.05</v>
      </c>
      <c r="N9" s="155" t="str">
        <f t="shared" si="1"/>
        <v>公斤</v>
      </c>
      <c r="O9" s="213" t="s">
        <v>433</v>
      </c>
      <c r="P9" s="213">
        <v>2</v>
      </c>
      <c r="Q9" s="155" t="str">
        <f t="shared" si="2"/>
        <v>公斤</v>
      </c>
      <c r="R9" s="213"/>
      <c r="S9" s="213"/>
      <c r="T9" s="155" t="str">
        <f t="shared" si="3"/>
        <v/>
      </c>
      <c r="U9" s="213"/>
      <c r="V9" s="213"/>
      <c r="W9" s="155" t="str">
        <f t="shared" si="4"/>
        <v/>
      </c>
      <c r="X9" s="194"/>
      <c r="Y9" s="194"/>
      <c r="Z9" s="155" t="str">
        <f t="shared" si="5"/>
        <v/>
      </c>
      <c r="AA9" s="197"/>
      <c r="AB9" s="267"/>
      <c r="AC9" s="140"/>
      <c r="AD9" s="105"/>
      <c r="AE9" s="94"/>
      <c r="AF9" s="92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70"/>
      <c r="AT9" s="70"/>
      <c r="AU9" s="70"/>
      <c r="AV9" s="70"/>
      <c r="AW9" s="70"/>
      <c r="AX9" s="70"/>
      <c r="AY9" s="70"/>
      <c r="AZ9" s="144"/>
      <c r="BA9" s="144"/>
      <c r="BB9" s="144"/>
      <c r="BC9" s="144"/>
      <c r="BD9" s="144"/>
      <c r="BE9" s="153"/>
      <c r="BF9" s="147"/>
    </row>
    <row r="10" spans="1:58" s="79" customFormat="1" ht="15" customHeight="1">
      <c r="A10" s="260"/>
      <c r="B10" s="263"/>
      <c r="C10" s="186"/>
      <c r="D10" s="201"/>
      <c r="E10" s="186"/>
      <c r="F10" s="186"/>
      <c r="G10" s="202"/>
      <c r="H10" s="228"/>
      <c r="I10" s="212"/>
      <c r="J10" s="213"/>
      <c r="K10" s="155" t="str">
        <f t="shared" si="0"/>
        <v/>
      </c>
      <c r="L10" s="196" t="s">
        <v>123</v>
      </c>
      <c r="M10" s="196">
        <v>0.1</v>
      </c>
      <c r="N10" s="155" t="str">
        <f t="shared" si="1"/>
        <v>公斤</v>
      </c>
      <c r="O10" s="213"/>
      <c r="P10" s="213"/>
      <c r="Q10" s="155" t="str">
        <f t="shared" si="2"/>
        <v/>
      </c>
      <c r="R10" s="213"/>
      <c r="S10" s="213"/>
      <c r="T10" s="155" t="str">
        <f t="shared" si="3"/>
        <v/>
      </c>
      <c r="U10" s="213"/>
      <c r="V10" s="213"/>
      <c r="W10" s="155" t="str">
        <f t="shared" si="4"/>
        <v/>
      </c>
      <c r="X10" s="194"/>
      <c r="Y10" s="194"/>
      <c r="Z10" s="155" t="str">
        <f t="shared" si="5"/>
        <v/>
      </c>
      <c r="AA10" s="197"/>
      <c r="AB10" s="267"/>
      <c r="AC10" s="140"/>
      <c r="AD10" s="105"/>
      <c r="AE10" s="94"/>
      <c r="AF10" s="92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70"/>
      <c r="AT10" s="70"/>
      <c r="AU10" s="70"/>
      <c r="AV10" s="70"/>
      <c r="AW10" s="70"/>
      <c r="AX10" s="70"/>
      <c r="AY10" s="70"/>
      <c r="AZ10" s="144"/>
      <c r="BA10" s="144"/>
      <c r="BB10" s="144"/>
      <c r="BC10" s="144"/>
      <c r="BD10" s="144"/>
      <c r="BE10" s="153"/>
      <c r="BF10" s="147"/>
    </row>
    <row r="11" spans="1:58" s="79" customFormat="1" ht="15" customHeight="1" thickBot="1">
      <c r="A11" s="261"/>
      <c r="B11" s="264"/>
      <c r="C11" s="256"/>
      <c r="D11" s="257"/>
      <c r="E11" s="256"/>
      <c r="F11" s="256"/>
      <c r="G11" s="258"/>
      <c r="H11" s="232"/>
      <c r="I11" s="214"/>
      <c r="J11" s="215"/>
      <c r="K11" s="246" t="str">
        <f t="shared" si="0"/>
        <v/>
      </c>
      <c r="L11" s="216"/>
      <c r="M11" s="216"/>
      <c r="N11" s="246" t="str">
        <f t="shared" si="1"/>
        <v/>
      </c>
      <c r="O11" s="215"/>
      <c r="P11" s="215"/>
      <c r="Q11" s="246" t="str">
        <f t="shared" si="2"/>
        <v/>
      </c>
      <c r="R11" s="215"/>
      <c r="S11" s="215"/>
      <c r="T11" s="246" t="str">
        <f t="shared" si="3"/>
        <v/>
      </c>
      <c r="U11" s="215"/>
      <c r="V11" s="215"/>
      <c r="W11" s="246" t="str">
        <f t="shared" si="4"/>
        <v/>
      </c>
      <c r="X11" s="219"/>
      <c r="Y11" s="219"/>
      <c r="Z11" s="246" t="str">
        <f t="shared" si="5"/>
        <v/>
      </c>
      <c r="AA11" s="268"/>
      <c r="AB11" s="269"/>
      <c r="AC11" s="141"/>
      <c r="AD11" s="106"/>
      <c r="AE11" s="94"/>
      <c r="AF11" s="92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70"/>
      <c r="AT11" s="70"/>
      <c r="AU11" s="70"/>
      <c r="AV11" s="70"/>
      <c r="AW11" s="70"/>
      <c r="AX11" s="70"/>
      <c r="AY11" s="70"/>
      <c r="AZ11" s="145"/>
      <c r="BA11" s="145"/>
      <c r="BB11" s="145"/>
      <c r="BC11" s="145"/>
      <c r="BD11" s="145"/>
      <c r="BE11" s="154"/>
      <c r="BF11" s="148"/>
    </row>
    <row r="12" spans="1:58" s="79" customFormat="1" ht="15" customHeight="1">
      <c r="A12" s="259" t="s">
        <v>379</v>
      </c>
      <c r="B12" s="262">
        <v>2.5</v>
      </c>
      <c r="C12" s="253">
        <v>4.7</v>
      </c>
      <c r="D12" s="254">
        <v>6.6</v>
      </c>
      <c r="E12" s="253">
        <v>0</v>
      </c>
      <c r="F12" s="253">
        <v>0</v>
      </c>
      <c r="G12" s="255">
        <v>2.9</v>
      </c>
      <c r="H12" s="227">
        <v>768.3</v>
      </c>
      <c r="I12" s="312" t="s">
        <v>395</v>
      </c>
      <c r="J12" s="311"/>
      <c r="K12" s="167" t="str">
        <f t="shared" si="0"/>
        <v/>
      </c>
      <c r="L12" s="321" t="s">
        <v>280</v>
      </c>
      <c r="M12" s="322"/>
      <c r="N12" s="167" t="str">
        <f t="shared" si="1"/>
        <v/>
      </c>
      <c r="O12" s="310" t="s">
        <v>434</v>
      </c>
      <c r="P12" s="311"/>
      <c r="Q12" s="167" t="str">
        <f t="shared" si="2"/>
        <v/>
      </c>
      <c r="R12" s="310" t="s">
        <v>453</v>
      </c>
      <c r="S12" s="311"/>
      <c r="T12" s="167" t="str">
        <f t="shared" si="3"/>
        <v/>
      </c>
      <c r="U12" s="310" t="s">
        <v>1</v>
      </c>
      <c r="V12" s="311"/>
      <c r="W12" s="167" t="str">
        <f t="shared" si="4"/>
        <v/>
      </c>
      <c r="X12" s="217" t="s">
        <v>498</v>
      </c>
      <c r="Y12" s="218"/>
      <c r="Z12" s="167" t="str">
        <f t="shared" si="5"/>
        <v/>
      </c>
      <c r="AA12" s="265" t="s">
        <v>110</v>
      </c>
      <c r="AB12" s="266"/>
      <c r="AC12" s="131"/>
      <c r="AD12" s="101" t="str">
        <f>A19</f>
        <v>H2</v>
      </c>
      <c r="AE12" s="92" t="str">
        <f t="shared" ref="AE12" si="6">I19</f>
        <v>白米飯</v>
      </c>
      <c r="AF12" s="92" t="str">
        <f t="shared" ref="AF12" si="7">I20&amp;" "&amp;I21&amp;" "&amp;I22&amp;" "&amp;I23&amp;" "&amp;I24&amp;" "&amp;I25</f>
        <v xml:space="preserve">米     </v>
      </c>
      <c r="AG12" s="92" t="str">
        <f t="shared" ref="AG12" si="8">L19</f>
        <v>咖哩豆包</v>
      </c>
      <c r="AH12" s="92" t="str">
        <f t="shared" ref="AH12" si="9">L20&amp;" "&amp;L21&amp;" "&amp;L22&amp;" "&amp;L23&amp;" "&amp;L24&amp;" "&amp;L25</f>
        <v xml:space="preserve">豆包 馬鈴薯 芹菜 紅蘿蔔 咖哩粉 </v>
      </c>
      <c r="AI12" s="92" t="str">
        <f t="shared" ref="AI12" si="10">O19</f>
        <v>西滷菜</v>
      </c>
      <c r="AJ12" s="92" t="str">
        <f t="shared" ref="AJ12" si="11">O20&amp;" "&amp;O21&amp;" "&amp;O22&amp;" "&amp;O23&amp;" "&amp;O24&amp;" "&amp;O25</f>
        <v xml:space="preserve">金針菇 結球白菜 乾香菇 胡蘿蔔 薑 </v>
      </c>
      <c r="AK12" s="92" t="str">
        <f t="shared" ref="AK12" si="12">R19</f>
        <v>照燒油腐</v>
      </c>
      <c r="AL12" s="92" t="str">
        <f t="shared" ref="AL12" si="13">R20&amp;" "&amp;R21&amp;" "&amp;R22&amp;" "&amp;R23&amp;" "&amp;R24&amp;" "&amp;R25</f>
        <v xml:space="preserve">四角油豆腐 白蘿蔔 醬油 紅砂糖  </v>
      </c>
      <c r="AM12" s="92" t="str">
        <f t="shared" ref="AM12" si="14">U19</f>
        <v>時蔬</v>
      </c>
      <c r="AN12" s="92" t="str">
        <f t="shared" ref="AN12" si="15">U20&amp;" "&amp;U21&amp;" "&amp;U22&amp;" "&amp;U23&amp;" "&amp;U24&amp;" "&amp;U25</f>
        <v xml:space="preserve">蔬菜 薑    </v>
      </c>
      <c r="AO12" s="92" t="str">
        <f t="shared" ref="AO12" si="16">X19</f>
        <v>海芽魚丸湯</v>
      </c>
      <c r="AP12" s="92" t="str">
        <f t="shared" ref="AP12" si="17">X20&amp;" "&amp;X21&amp;" "&amp;X22&amp;" "&amp;X23&amp;" "&amp;X24&amp;" "&amp;X25</f>
        <v xml:space="preserve">乾裙帶菜 素魚丸 薑   </v>
      </c>
      <c r="AQ12" s="92" t="str">
        <f>AA19</f>
        <v>點心</v>
      </c>
      <c r="AR12" s="92">
        <f>AB19</f>
        <v>0</v>
      </c>
      <c r="AS12" s="93">
        <f t="shared" ref="AS12" si="18">B19</f>
        <v>5.3</v>
      </c>
      <c r="AT12" s="93">
        <f t="shared" ref="AT12" si="19">G19</f>
        <v>2.2999999999999998</v>
      </c>
      <c r="AU12" s="93">
        <f t="shared" ref="AU12" si="20">D19</f>
        <v>2.1</v>
      </c>
      <c r="AV12" s="93">
        <f t="shared" ref="AV12" si="21">C19</f>
        <v>2.2000000000000002</v>
      </c>
      <c r="AW12" s="93">
        <f t="shared" ref="AW12" si="22">E19</f>
        <v>0</v>
      </c>
      <c r="AX12" s="93">
        <f t="shared" ref="AX12" si="23">F19</f>
        <v>0</v>
      </c>
      <c r="AY12" s="93">
        <f t="shared" ref="AY12" si="24">H19</f>
        <v>691.8</v>
      </c>
      <c r="AZ12" s="143">
        <f t="shared" ref="AZ12:AZ68" si="25">B12</f>
        <v>2.5</v>
      </c>
      <c r="BA12" s="143">
        <f t="shared" ref="BA12:BA68" si="26">G12</f>
        <v>2.9</v>
      </c>
      <c r="BB12" s="143">
        <f>D12</f>
        <v>6.6</v>
      </c>
      <c r="BC12" s="143">
        <f t="shared" ref="BC12:BC68" si="27">C12</f>
        <v>4.7</v>
      </c>
      <c r="BD12" s="143">
        <f t="shared" ref="BD12:BD68" si="28">E12</f>
        <v>0</v>
      </c>
      <c r="BE12" s="152">
        <v>0</v>
      </c>
      <c r="BF12" s="146">
        <f t="shared" ref="BF12" si="29">H12</f>
        <v>768.3</v>
      </c>
    </row>
    <row r="13" spans="1:58" s="79" customFormat="1" ht="15" customHeight="1">
      <c r="A13" s="260"/>
      <c r="B13" s="263"/>
      <c r="C13" s="186"/>
      <c r="D13" s="201"/>
      <c r="E13" s="186"/>
      <c r="F13" s="186"/>
      <c r="G13" s="202"/>
      <c r="H13" s="228"/>
      <c r="I13" s="212" t="s">
        <v>396</v>
      </c>
      <c r="J13" s="213">
        <v>5</v>
      </c>
      <c r="K13" s="155" t="str">
        <f t="shared" si="0"/>
        <v>公斤</v>
      </c>
      <c r="L13" s="196" t="s">
        <v>407</v>
      </c>
      <c r="M13" s="196">
        <v>6</v>
      </c>
      <c r="N13" s="155" t="str">
        <f t="shared" si="1"/>
        <v>公斤</v>
      </c>
      <c r="O13" s="213" t="s">
        <v>435</v>
      </c>
      <c r="P13" s="213">
        <v>6</v>
      </c>
      <c r="Q13" s="155" t="str">
        <f t="shared" si="2"/>
        <v>公斤</v>
      </c>
      <c r="R13" s="213" t="s">
        <v>454</v>
      </c>
      <c r="S13" s="213">
        <v>7</v>
      </c>
      <c r="T13" s="155" t="str">
        <f t="shared" si="3"/>
        <v>公斤</v>
      </c>
      <c r="U13" s="213" t="s">
        <v>70</v>
      </c>
      <c r="V13" s="213">
        <v>7</v>
      </c>
      <c r="W13" s="155" t="str">
        <f t="shared" si="4"/>
        <v>公斤</v>
      </c>
      <c r="X13" s="194" t="s">
        <v>144</v>
      </c>
      <c r="Y13" s="194">
        <v>2.5</v>
      </c>
      <c r="Z13" s="155" t="str">
        <f t="shared" si="5"/>
        <v>公斤</v>
      </c>
      <c r="AA13" s="197"/>
      <c r="AB13" s="267"/>
      <c r="AC13" s="132"/>
      <c r="AD13" s="105"/>
      <c r="AE13" s="94"/>
      <c r="AF13" s="92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70"/>
      <c r="AT13" s="70"/>
      <c r="AU13" s="70"/>
      <c r="AV13" s="70"/>
      <c r="AW13" s="70"/>
      <c r="AX13" s="70"/>
      <c r="AY13" s="70"/>
      <c r="AZ13" s="144"/>
      <c r="BA13" s="144"/>
      <c r="BB13" s="144"/>
      <c r="BC13" s="144"/>
      <c r="BD13" s="144"/>
      <c r="BE13" s="153"/>
      <c r="BF13" s="147"/>
    </row>
    <row r="14" spans="1:58" s="79" customFormat="1" ht="15" customHeight="1">
      <c r="A14" s="260"/>
      <c r="B14" s="263"/>
      <c r="C14" s="186"/>
      <c r="D14" s="201"/>
      <c r="E14" s="186"/>
      <c r="F14" s="186"/>
      <c r="G14" s="202"/>
      <c r="H14" s="228"/>
      <c r="I14" s="212"/>
      <c r="J14" s="213"/>
      <c r="K14" s="155" t="str">
        <f t="shared" si="0"/>
        <v/>
      </c>
      <c r="L14" s="196"/>
      <c r="M14" s="196"/>
      <c r="N14" s="155" t="str">
        <f t="shared" si="1"/>
        <v/>
      </c>
      <c r="O14" s="213" t="s">
        <v>436</v>
      </c>
      <c r="P14" s="213"/>
      <c r="Q14" s="155" t="str">
        <f t="shared" si="2"/>
        <v/>
      </c>
      <c r="R14" s="213" t="s">
        <v>116</v>
      </c>
      <c r="S14" s="213">
        <v>1</v>
      </c>
      <c r="T14" s="155" t="str">
        <f t="shared" si="3"/>
        <v>公斤</v>
      </c>
      <c r="U14" s="213" t="s">
        <v>119</v>
      </c>
      <c r="V14" s="213">
        <v>0.05</v>
      </c>
      <c r="W14" s="155" t="str">
        <f t="shared" si="4"/>
        <v>公斤</v>
      </c>
      <c r="X14" s="194" t="s">
        <v>499</v>
      </c>
      <c r="Y14" s="194">
        <v>0.6</v>
      </c>
      <c r="Z14" s="155" t="str">
        <f t="shared" si="5"/>
        <v>公斤</v>
      </c>
      <c r="AA14" s="197"/>
      <c r="AB14" s="267"/>
      <c r="AC14" s="132"/>
      <c r="AD14" s="105"/>
      <c r="AE14" s="94"/>
      <c r="AF14" s="92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70"/>
      <c r="AT14" s="70"/>
      <c r="AU14" s="70"/>
      <c r="AV14" s="70"/>
      <c r="AW14" s="70"/>
      <c r="AX14" s="70"/>
      <c r="AY14" s="70"/>
      <c r="AZ14" s="144"/>
      <c r="BA14" s="144"/>
      <c r="BB14" s="144"/>
      <c r="BC14" s="144"/>
      <c r="BD14" s="144"/>
      <c r="BE14" s="153"/>
      <c r="BF14" s="147"/>
    </row>
    <row r="15" spans="1:58" s="79" customFormat="1" ht="15" customHeight="1">
      <c r="A15" s="260"/>
      <c r="B15" s="263"/>
      <c r="C15" s="186"/>
      <c r="D15" s="201"/>
      <c r="E15" s="186"/>
      <c r="F15" s="186"/>
      <c r="G15" s="202"/>
      <c r="H15" s="228"/>
      <c r="I15" s="212"/>
      <c r="J15" s="213"/>
      <c r="K15" s="155" t="str">
        <f t="shared" si="0"/>
        <v/>
      </c>
      <c r="L15" s="196"/>
      <c r="M15" s="196"/>
      <c r="N15" s="155" t="str">
        <f t="shared" si="1"/>
        <v/>
      </c>
      <c r="O15" s="213" t="s">
        <v>437</v>
      </c>
      <c r="P15" s="213">
        <v>2.5</v>
      </c>
      <c r="Q15" s="155" t="str">
        <f t="shared" si="2"/>
        <v>公斤</v>
      </c>
      <c r="R15" s="213" t="s">
        <v>455</v>
      </c>
      <c r="S15" s="213">
        <v>1</v>
      </c>
      <c r="T15" s="155" t="str">
        <f t="shared" si="3"/>
        <v>公斤</v>
      </c>
      <c r="U15" s="213"/>
      <c r="V15" s="213"/>
      <c r="W15" s="155" t="str">
        <f t="shared" si="4"/>
        <v/>
      </c>
      <c r="X15" s="194" t="s">
        <v>117</v>
      </c>
      <c r="Y15" s="194">
        <v>1</v>
      </c>
      <c r="Z15" s="155" t="str">
        <f t="shared" si="5"/>
        <v>公斤</v>
      </c>
      <c r="AA15" s="197"/>
      <c r="AB15" s="267"/>
      <c r="AC15" s="132"/>
      <c r="AD15" s="105"/>
      <c r="AE15" s="94"/>
      <c r="AF15" s="92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70"/>
      <c r="AT15" s="70"/>
      <c r="AU15" s="70"/>
      <c r="AV15" s="70"/>
      <c r="AW15" s="70"/>
      <c r="AX15" s="70"/>
      <c r="AY15" s="70"/>
      <c r="AZ15" s="144"/>
      <c r="BA15" s="144"/>
      <c r="BB15" s="144"/>
      <c r="BC15" s="144"/>
      <c r="BD15" s="144"/>
      <c r="BE15" s="153"/>
      <c r="BF15" s="147"/>
    </row>
    <row r="16" spans="1:58" s="79" customFormat="1" ht="15" customHeight="1">
      <c r="A16" s="260"/>
      <c r="B16" s="263"/>
      <c r="C16" s="186"/>
      <c r="D16" s="201"/>
      <c r="E16" s="186"/>
      <c r="F16" s="186"/>
      <c r="G16" s="202"/>
      <c r="H16" s="228"/>
      <c r="I16" s="212"/>
      <c r="J16" s="213"/>
      <c r="K16" s="155" t="str">
        <f t="shared" si="0"/>
        <v/>
      </c>
      <c r="L16" s="196"/>
      <c r="M16" s="196"/>
      <c r="N16" s="155" t="str">
        <f t="shared" si="1"/>
        <v/>
      </c>
      <c r="O16" s="213" t="s">
        <v>438</v>
      </c>
      <c r="P16" s="213">
        <v>0.1</v>
      </c>
      <c r="Q16" s="155" t="str">
        <f t="shared" si="2"/>
        <v>公斤</v>
      </c>
      <c r="R16" s="213"/>
      <c r="S16" s="213"/>
      <c r="T16" s="155" t="str">
        <f t="shared" si="3"/>
        <v/>
      </c>
      <c r="U16" s="213"/>
      <c r="V16" s="213"/>
      <c r="W16" s="155" t="str">
        <f t="shared" si="4"/>
        <v/>
      </c>
      <c r="X16" s="194" t="s">
        <v>160</v>
      </c>
      <c r="Y16" s="194">
        <v>0.01</v>
      </c>
      <c r="Z16" s="155" t="str">
        <f t="shared" si="5"/>
        <v>公斤</v>
      </c>
      <c r="AA16" s="197"/>
      <c r="AB16" s="267"/>
      <c r="AC16" s="132"/>
      <c r="AD16" s="105"/>
      <c r="AE16" s="94"/>
      <c r="AF16" s="92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70"/>
      <c r="AT16" s="70"/>
      <c r="AU16" s="70"/>
      <c r="AV16" s="70"/>
      <c r="AW16" s="70"/>
      <c r="AX16" s="70"/>
      <c r="AY16" s="70"/>
      <c r="AZ16" s="144"/>
      <c r="BA16" s="144"/>
      <c r="BB16" s="144"/>
      <c r="BC16" s="144"/>
      <c r="BD16" s="144"/>
      <c r="BE16" s="153"/>
      <c r="BF16" s="147"/>
    </row>
    <row r="17" spans="1:58" s="79" customFormat="1" ht="15" customHeight="1">
      <c r="A17" s="260"/>
      <c r="B17" s="263"/>
      <c r="C17" s="186"/>
      <c r="D17" s="201"/>
      <c r="E17" s="186"/>
      <c r="F17" s="186"/>
      <c r="G17" s="202"/>
      <c r="H17" s="228"/>
      <c r="I17" s="212"/>
      <c r="J17" s="213"/>
      <c r="K17" s="155" t="str">
        <f t="shared" si="0"/>
        <v/>
      </c>
      <c r="L17" s="196"/>
      <c r="M17" s="196"/>
      <c r="N17" s="155" t="str">
        <f t="shared" si="1"/>
        <v/>
      </c>
      <c r="O17" s="213"/>
      <c r="P17" s="213"/>
      <c r="Q17" s="155" t="str">
        <f t="shared" si="2"/>
        <v/>
      </c>
      <c r="R17" s="213"/>
      <c r="S17" s="213"/>
      <c r="T17" s="155" t="str">
        <f t="shared" si="3"/>
        <v/>
      </c>
      <c r="U17" s="213"/>
      <c r="V17" s="213"/>
      <c r="W17" s="155" t="str">
        <f t="shared" si="4"/>
        <v/>
      </c>
      <c r="X17" s="194" t="s">
        <v>1</v>
      </c>
      <c r="Y17" s="194">
        <v>1.5</v>
      </c>
      <c r="Z17" s="155" t="str">
        <f t="shared" si="5"/>
        <v>公斤</v>
      </c>
      <c r="AA17" s="197"/>
      <c r="AB17" s="267"/>
      <c r="AC17" s="132"/>
      <c r="AD17" s="105"/>
      <c r="AE17" s="94"/>
      <c r="AF17" s="92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70"/>
      <c r="AT17" s="70"/>
      <c r="AU17" s="70"/>
      <c r="AV17" s="70"/>
      <c r="AW17" s="70"/>
      <c r="AX17" s="70"/>
      <c r="AY17" s="70"/>
      <c r="AZ17" s="144"/>
      <c r="BA17" s="144"/>
      <c r="BB17" s="144"/>
      <c r="BC17" s="144"/>
      <c r="BD17" s="144"/>
      <c r="BE17" s="153"/>
      <c r="BF17" s="147"/>
    </row>
    <row r="18" spans="1:58" s="79" customFormat="1" ht="15" customHeight="1" thickBot="1">
      <c r="A18" s="261"/>
      <c r="B18" s="264"/>
      <c r="C18" s="256"/>
      <c r="D18" s="257"/>
      <c r="E18" s="256"/>
      <c r="F18" s="256"/>
      <c r="G18" s="258"/>
      <c r="H18" s="232"/>
      <c r="I18" s="214"/>
      <c r="J18" s="215"/>
      <c r="K18" s="246" t="str">
        <f t="shared" si="0"/>
        <v/>
      </c>
      <c r="L18" s="216"/>
      <c r="M18" s="216"/>
      <c r="N18" s="246" t="str">
        <f t="shared" si="1"/>
        <v/>
      </c>
      <c r="O18" s="215"/>
      <c r="P18" s="215"/>
      <c r="Q18" s="246" t="str">
        <f t="shared" si="2"/>
        <v/>
      </c>
      <c r="R18" s="215"/>
      <c r="S18" s="215"/>
      <c r="T18" s="246" t="str">
        <f t="shared" si="3"/>
        <v/>
      </c>
      <c r="U18" s="215"/>
      <c r="V18" s="215"/>
      <c r="W18" s="246" t="str">
        <f t="shared" si="4"/>
        <v/>
      </c>
      <c r="X18" s="219"/>
      <c r="Y18" s="219"/>
      <c r="Z18" s="246" t="str">
        <f t="shared" si="5"/>
        <v/>
      </c>
      <c r="AA18" s="268"/>
      <c r="AB18" s="269"/>
      <c r="AC18" s="133"/>
      <c r="AD18" s="106"/>
      <c r="AE18" s="94"/>
      <c r="AF18" s="92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70"/>
      <c r="AT18" s="70"/>
      <c r="AU18" s="70"/>
      <c r="AV18" s="70"/>
      <c r="AW18" s="70"/>
      <c r="AX18" s="70"/>
      <c r="AY18" s="70"/>
      <c r="AZ18" s="145"/>
      <c r="BA18" s="145"/>
      <c r="BB18" s="145"/>
      <c r="BC18" s="145"/>
      <c r="BD18" s="145"/>
      <c r="BE18" s="154"/>
      <c r="BF18" s="148"/>
    </row>
    <row r="19" spans="1:58" s="79" customFormat="1" ht="15" customHeight="1">
      <c r="A19" s="259" t="s">
        <v>380</v>
      </c>
      <c r="B19" s="262">
        <v>5.3</v>
      </c>
      <c r="C19" s="253">
        <v>2.2000000000000002</v>
      </c>
      <c r="D19" s="254">
        <v>2.1</v>
      </c>
      <c r="E19" s="253">
        <v>0</v>
      </c>
      <c r="F19" s="253">
        <v>0</v>
      </c>
      <c r="G19" s="255">
        <v>2.2999999999999998</v>
      </c>
      <c r="H19" s="227">
        <v>691.8</v>
      </c>
      <c r="I19" s="312" t="s">
        <v>397</v>
      </c>
      <c r="J19" s="311"/>
      <c r="K19" s="167" t="str">
        <f t="shared" si="0"/>
        <v/>
      </c>
      <c r="L19" s="321" t="s">
        <v>408</v>
      </c>
      <c r="M19" s="322"/>
      <c r="N19" s="167" t="str">
        <f t="shared" si="1"/>
        <v/>
      </c>
      <c r="O19" s="310" t="s">
        <v>323</v>
      </c>
      <c r="P19" s="311"/>
      <c r="Q19" s="167" t="str">
        <f t="shared" si="2"/>
        <v/>
      </c>
      <c r="R19" s="310" t="s">
        <v>456</v>
      </c>
      <c r="S19" s="311"/>
      <c r="T19" s="167" t="str">
        <f t="shared" si="3"/>
        <v/>
      </c>
      <c r="U19" s="310" t="s">
        <v>1</v>
      </c>
      <c r="V19" s="311"/>
      <c r="W19" s="167" t="str">
        <f t="shared" si="4"/>
        <v/>
      </c>
      <c r="X19" s="217" t="s">
        <v>500</v>
      </c>
      <c r="Y19" s="218"/>
      <c r="Z19" s="167" t="str">
        <f t="shared" si="5"/>
        <v/>
      </c>
      <c r="AA19" s="265" t="s">
        <v>110</v>
      </c>
      <c r="AB19" s="266"/>
      <c r="AC19" s="134"/>
      <c r="AD19" s="101" t="str">
        <f>A26</f>
        <v>H3</v>
      </c>
      <c r="AE19" s="92" t="str">
        <f t="shared" ref="AE19" si="30">I26</f>
        <v>拌麵特餐</v>
      </c>
      <c r="AF19" s="92" t="str">
        <f t="shared" ref="AF19" si="31">I27&amp;" "&amp;I28&amp;" "&amp;I29&amp;" "&amp;I30&amp;" "&amp;I31&amp;" "&amp;I32</f>
        <v xml:space="preserve">麵條     </v>
      </c>
      <c r="AG19" s="92" t="str">
        <f t="shared" ref="AG19" si="32">L26</f>
        <v>冬瓜絞若</v>
      </c>
      <c r="AH19" s="92" t="str">
        <f t="shared" ref="AH19" si="33">L27&amp;" "&amp;L28&amp;" "&amp;L29&amp;" "&amp;L30&amp;" "&amp;L31&amp;" "&amp;L32</f>
        <v xml:space="preserve">素肉 冬瓜 甜麵醬   </v>
      </c>
      <c r="AI19" s="92" t="str">
        <f t="shared" ref="AI19" si="34">O26</f>
        <v>拌麵配料</v>
      </c>
      <c r="AJ19" s="92" t="str">
        <f t="shared" ref="AJ19" si="35">O27&amp;" "&amp;O28&amp;" "&amp;O29&amp;" "&amp;O30&amp;" "&amp;O31&amp;" "&amp;O32</f>
        <v>高麗菜 芹菜 胡蘿蔔 乾木耳 薑 冷凍毛豆仁</v>
      </c>
      <c r="AK19" s="92" t="str">
        <f t="shared" ref="AK19" si="36">R26</f>
        <v>豆皮豆芽</v>
      </c>
      <c r="AL19" s="92" t="str">
        <f t="shared" ref="AL19" si="37">R27&amp;" "&amp;R28&amp;" "&amp;R29&amp;" "&amp;R30&amp;" "&amp;R31&amp;" "&amp;R32</f>
        <v xml:space="preserve">豆皮 綠豆芽 薑   </v>
      </c>
      <c r="AM19" s="92" t="str">
        <f t="shared" ref="AM19" si="38">U26</f>
        <v>時蔬</v>
      </c>
      <c r="AN19" s="92" t="str">
        <f t="shared" ref="AN19" si="39">U27&amp;" "&amp;U28&amp;" "&amp;U29&amp;" "&amp;U30&amp;" "&amp;U31&amp;" "&amp;U32</f>
        <v xml:space="preserve">蔬菜 薑    </v>
      </c>
      <c r="AO19" s="92" t="str">
        <f t="shared" ref="AO19" si="40">X26</f>
        <v>時蔬豆腐湯</v>
      </c>
      <c r="AP19" s="92" t="str">
        <f t="shared" ref="AP19" si="41">X27&amp;" "&amp;X28&amp;" "&amp;X29&amp;" "&amp;X30&amp;" "&amp;X31&amp;" "&amp;X32</f>
        <v xml:space="preserve">時蔬 豆腐 薑   </v>
      </c>
      <c r="AQ19" s="92" t="str">
        <f>AA26</f>
        <v>點心</v>
      </c>
      <c r="AR19" s="92">
        <f>AB26</f>
        <v>0</v>
      </c>
      <c r="AS19" s="93">
        <f t="shared" ref="AS19" si="42">B26</f>
        <v>7.5</v>
      </c>
      <c r="AT19" s="93">
        <f t="shared" ref="AT19" si="43">G26</f>
        <v>1.3</v>
      </c>
      <c r="AU19" s="93">
        <f t="shared" ref="AU19" si="44">D26</f>
        <v>1.4</v>
      </c>
      <c r="AV19" s="93">
        <f t="shared" ref="AV19" si="45">C26</f>
        <v>1.3</v>
      </c>
      <c r="AW19" s="93">
        <f t="shared" ref="AW19" si="46">E26</f>
        <v>0</v>
      </c>
      <c r="AX19" s="93">
        <f t="shared" ref="AX19" si="47">F26</f>
        <v>0</v>
      </c>
      <c r="AY19" s="93">
        <f t="shared" ref="AY19" si="48">H26</f>
        <v>713.7</v>
      </c>
      <c r="AZ19" s="143">
        <f t="shared" si="25"/>
        <v>5.3</v>
      </c>
      <c r="BA19" s="143">
        <f t="shared" si="26"/>
        <v>2.2999999999999998</v>
      </c>
      <c r="BB19" s="143">
        <f t="shared" ref="BB19" si="49">D19</f>
        <v>2.1</v>
      </c>
      <c r="BC19" s="143">
        <f t="shared" si="27"/>
        <v>2.2000000000000002</v>
      </c>
      <c r="BD19" s="143">
        <f t="shared" si="28"/>
        <v>0</v>
      </c>
      <c r="BE19" s="152">
        <v>0</v>
      </c>
      <c r="BF19" s="146">
        <f t="shared" ref="BF19" si="50">H19</f>
        <v>691.8</v>
      </c>
    </row>
    <row r="20" spans="1:58" s="79" customFormat="1" ht="15" customHeight="1">
      <c r="A20" s="260"/>
      <c r="B20" s="263"/>
      <c r="C20" s="186"/>
      <c r="D20" s="201"/>
      <c r="E20" s="186"/>
      <c r="F20" s="186"/>
      <c r="G20" s="202"/>
      <c r="H20" s="228"/>
      <c r="I20" s="212" t="s">
        <v>243</v>
      </c>
      <c r="J20" s="213">
        <v>10</v>
      </c>
      <c r="K20" s="155" t="str">
        <f t="shared" si="0"/>
        <v>公斤</v>
      </c>
      <c r="L20" s="196" t="s">
        <v>124</v>
      </c>
      <c r="M20" s="196">
        <v>6</v>
      </c>
      <c r="N20" s="155" t="str">
        <f t="shared" si="1"/>
        <v>公斤</v>
      </c>
      <c r="O20" s="213" t="s">
        <v>162</v>
      </c>
      <c r="P20" s="213">
        <v>0.5</v>
      </c>
      <c r="Q20" s="155" t="str">
        <f t="shared" si="2"/>
        <v>公斤</v>
      </c>
      <c r="R20" s="213" t="s">
        <v>457</v>
      </c>
      <c r="S20" s="213">
        <v>3</v>
      </c>
      <c r="T20" s="155" t="str">
        <f t="shared" si="3"/>
        <v>公斤</v>
      </c>
      <c r="U20" s="213" t="s">
        <v>70</v>
      </c>
      <c r="V20" s="213">
        <v>7</v>
      </c>
      <c r="W20" s="155" t="str">
        <f t="shared" si="4"/>
        <v>公斤</v>
      </c>
      <c r="X20" s="194" t="s">
        <v>217</v>
      </c>
      <c r="Y20" s="194">
        <v>0.1</v>
      </c>
      <c r="Z20" s="155" t="str">
        <f t="shared" si="5"/>
        <v>公斤</v>
      </c>
      <c r="AA20" s="197"/>
      <c r="AB20" s="267"/>
      <c r="AC20" s="135"/>
      <c r="AD20" s="105"/>
      <c r="AE20" s="94"/>
      <c r="AF20" s="92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70"/>
      <c r="AT20" s="70"/>
      <c r="AU20" s="70"/>
      <c r="AV20" s="70"/>
      <c r="AW20" s="70"/>
      <c r="AX20" s="70"/>
      <c r="AY20" s="70"/>
      <c r="AZ20" s="144"/>
      <c r="BA20" s="144"/>
      <c r="BB20" s="144"/>
      <c r="BC20" s="144"/>
      <c r="BD20" s="144"/>
      <c r="BE20" s="153"/>
      <c r="BF20" s="147"/>
    </row>
    <row r="21" spans="1:58" s="79" customFormat="1" ht="15" customHeight="1">
      <c r="A21" s="260"/>
      <c r="B21" s="263"/>
      <c r="C21" s="186"/>
      <c r="D21" s="201"/>
      <c r="E21" s="186"/>
      <c r="F21" s="186"/>
      <c r="G21" s="202"/>
      <c r="H21" s="228"/>
      <c r="I21" s="212"/>
      <c r="J21" s="213"/>
      <c r="K21" s="155" t="str">
        <f t="shared" si="0"/>
        <v/>
      </c>
      <c r="L21" s="196" t="s">
        <v>140</v>
      </c>
      <c r="M21" s="196">
        <v>3</v>
      </c>
      <c r="N21" s="155" t="str">
        <f t="shared" si="1"/>
        <v>公斤</v>
      </c>
      <c r="O21" s="213" t="s">
        <v>134</v>
      </c>
      <c r="P21" s="213">
        <v>6.5</v>
      </c>
      <c r="Q21" s="155" t="str">
        <f t="shared" si="2"/>
        <v>公斤</v>
      </c>
      <c r="R21" s="213" t="s">
        <v>121</v>
      </c>
      <c r="S21" s="213">
        <v>3</v>
      </c>
      <c r="T21" s="155" t="str">
        <f t="shared" si="3"/>
        <v>公斤</v>
      </c>
      <c r="U21" s="213" t="s">
        <v>119</v>
      </c>
      <c r="V21" s="213">
        <v>0.05</v>
      </c>
      <c r="W21" s="155" t="str">
        <f t="shared" si="4"/>
        <v>公斤</v>
      </c>
      <c r="X21" s="194" t="s">
        <v>501</v>
      </c>
      <c r="Y21" s="194">
        <v>3</v>
      </c>
      <c r="Z21" s="155" t="str">
        <f t="shared" si="5"/>
        <v>公斤</v>
      </c>
      <c r="AA21" s="197"/>
      <c r="AB21" s="267"/>
      <c r="AC21" s="135"/>
      <c r="AD21" s="105"/>
      <c r="AE21" s="94"/>
      <c r="AF21" s="92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70"/>
      <c r="AT21" s="70"/>
      <c r="AU21" s="70"/>
      <c r="AV21" s="70"/>
      <c r="AW21" s="70"/>
      <c r="AX21" s="70"/>
      <c r="AY21" s="70"/>
      <c r="AZ21" s="144"/>
      <c r="BA21" s="144"/>
      <c r="BB21" s="144"/>
      <c r="BC21" s="144"/>
      <c r="BD21" s="144"/>
      <c r="BE21" s="153"/>
      <c r="BF21" s="147"/>
    </row>
    <row r="22" spans="1:58" s="79" customFormat="1" ht="15" customHeight="1">
      <c r="A22" s="260"/>
      <c r="B22" s="263"/>
      <c r="C22" s="186"/>
      <c r="D22" s="201"/>
      <c r="E22" s="186"/>
      <c r="F22" s="186"/>
      <c r="G22" s="202"/>
      <c r="H22" s="228"/>
      <c r="I22" s="212"/>
      <c r="J22" s="213"/>
      <c r="K22" s="155" t="str">
        <f t="shared" si="0"/>
        <v/>
      </c>
      <c r="L22" s="196" t="s">
        <v>131</v>
      </c>
      <c r="M22" s="196">
        <v>2</v>
      </c>
      <c r="N22" s="155" t="str">
        <f t="shared" si="1"/>
        <v>公斤</v>
      </c>
      <c r="O22" s="213" t="s">
        <v>155</v>
      </c>
      <c r="P22" s="213">
        <v>0.01</v>
      </c>
      <c r="Q22" s="155" t="str">
        <f t="shared" si="2"/>
        <v>公斤</v>
      </c>
      <c r="R22" s="213" t="s">
        <v>201</v>
      </c>
      <c r="S22" s="213"/>
      <c r="T22" s="155" t="str">
        <f t="shared" si="3"/>
        <v/>
      </c>
      <c r="U22" s="213"/>
      <c r="V22" s="213"/>
      <c r="W22" s="155" t="str">
        <f t="shared" si="4"/>
        <v/>
      </c>
      <c r="X22" s="194" t="s">
        <v>255</v>
      </c>
      <c r="Y22" s="194">
        <v>0.05</v>
      </c>
      <c r="Z22" s="155" t="str">
        <f t="shared" si="5"/>
        <v>公斤</v>
      </c>
      <c r="AA22" s="197"/>
      <c r="AB22" s="267"/>
      <c r="AC22" s="135"/>
      <c r="AD22" s="105"/>
      <c r="AE22" s="94"/>
      <c r="AF22" s="92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70"/>
      <c r="AT22" s="70"/>
      <c r="AU22" s="70"/>
      <c r="AV22" s="70"/>
      <c r="AW22" s="70"/>
      <c r="AX22" s="70"/>
      <c r="AY22" s="70"/>
      <c r="AZ22" s="144"/>
      <c r="BA22" s="144"/>
      <c r="BB22" s="144"/>
      <c r="BC22" s="144"/>
      <c r="BD22" s="144"/>
      <c r="BE22" s="153"/>
      <c r="BF22" s="147"/>
    </row>
    <row r="23" spans="1:58" s="79" customFormat="1" ht="15" customHeight="1">
      <c r="A23" s="260"/>
      <c r="B23" s="263"/>
      <c r="C23" s="186"/>
      <c r="D23" s="201"/>
      <c r="E23" s="186"/>
      <c r="F23" s="186"/>
      <c r="G23" s="202"/>
      <c r="H23" s="228"/>
      <c r="I23" s="212"/>
      <c r="J23" s="213"/>
      <c r="K23" s="155" t="str">
        <f t="shared" si="0"/>
        <v/>
      </c>
      <c r="L23" s="196" t="s">
        <v>157</v>
      </c>
      <c r="M23" s="196">
        <v>1</v>
      </c>
      <c r="N23" s="155" t="str">
        <f t="shared" si="1"/>
        <v>公斤</v>
      </c>
      <c r="O23" s="213" t="s">
        <v>116</v>
      </c>
      <c r="P23" s="213">
        <v>0.5</v>
      </c>
      <c r="Q23" s="155" t="str">
        <f t="shared" si="2"/>
        <v>公斤</v>
      </c>
      <c r="R23" s="213" t="s">
        <v>128</v>
      </c>
      <c r="S23" s="213"/>
      <c r="T23" s="155" t="str">
        <f t="shared" si="3"/>
        <v/>
      </c>
      <c r="U23" s="213"/>
      <c r="V23" s="213"/>
      <c r="W23" s="155" t="str">
        <f t="shared" si="4"/>
        <v/>
      </c>
      <c r="X23" s="194"/>
      <c r="Y23" s="194"/>
      <c r="Z23" s="155" t="str">
        <f t="shared" si="5"/>
        <v/>
      </c>
      <c r="AA23" s="197"/>
      <c r="AB23" s="267"/>
      <c r="AC23" s="135"/>
      <c r="AD23" s="105"/>
      <c r="AE23" s="94"/>
      <c r="AF23" s="92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70"/>
      <c r="AT23" s="70"/>
      <c r="AU23" s="70"/>
      <c r="AV23" s="70"/>
      <c r="AW23" s="70"/>
      <c r="AX23" s="70"/>
      <c r="AY23" s="70"/>
      <c r="AZ23" s="144"/>
      <c r="BA23" s="144"/>
      <c r="BB23" s="144"/>
      <c r="BC23" s="144"/>
      <c r="BD23" s="144"/>
      <c r="BE23" s="153"/>
      <c r="BF23" s="147"/>
    </row>
    <row r="24" spans="1:58" s="79" customFormat="1" ht="15" customHeight="1">
      <c r="A24" s="260"/>
      <c r="B24" s="263"/>
      <c r="C24" s="186"/>
      <c r="D24" s="201"/>
      <c r="E24" s="186"/>
      <c r="F24" s="186"/>
      <c r="G24" s="202"/>
      <c r="H24" s="228"/>
      <c r="I24" s="212"/>
      <c r="J24" s="213"/>
      <c r="K24" s="155" t="str">
        <f t="shared" si="0"/>
        <v/>
      </c>
      <c r="L24" s="196" t="s">
        <v>149</v>
      </c>
      <c r="M24" s="196"/>
      <c r="N24" s="155" t="str">
        <f t="shared" si="1"/>
        <v/>
      </c>
      <c r="O24" s="213" t="s">
        <v>119</v>
      </c>
      <c r="P24" s="213">
        <v>0.05</v>
      </c>
      <c r="Q24" s="155" t="str">
        <f t="shared" si="2"/>
        <v>公斤</v>
      </c>
      <c r="R24" s="213"/>
      <c r="S24" s="213"/>
      <c r="T24" s="155" t="str">
        <f t="shared" si="3"/>
        <v/>
      </c>
      <c r="U24" s="213"/>
      <c r="V24" s="213"/>
      <c r="W24" s="155" t="str">
        <f t="shared" si="4"/>
        <v/>
      </c>
      <c r="X24" s="194"/>
      <c r="Y24" s="194"/>
      <c r="Z24" s="155" t="str">
        <f t="shared" si="5"/>
        <v/>
      </c>
      <c r="AA24" s="197"/>
      <c r="AB24" s="267"/>
      <c r="AC24" s="135"/>
      <c r="AD24" s="105"/>
      <c r="AE24" s="94"/>
      <c r="AF24" s="92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70"/>
      <c r="AT24" s="70"/>
      <c r="AU24" s="70"/>
      <c r="AV24" s="70"/>
      <c r="AW24" s="70"/>
      <c r="AX24" s="70"/>
      <c r="AY24" s="70"/>
      <c r="AZ24" s="144"/>
      <c r="BA24" s="144"/>
      <c r="BB24" s="144"/>
      <c r="BC24" s="144"/>
      <c r="BD24" s="144"/>
      <c r="BE24" s="153"/>
      <c r="BF24" s="147"/>
    </row>
    <row r="25" spans="1:58" s="79" customFormat="1" ht="15" customHeight="1" thickBot="1">
      <c r="A25" s="261"/>
      <c r="B25" s="264"/>
      <c r="C25" s="256"/>
      <c r="D25" s="257"/>
      <c r="E25" s="256"/>
      <c r="F25" s="256"/>
      <c r="G25" s="258"/>
      <c r="H25" s="232"/>
      <c r="I25" s="214"/>
      <c r="J25" s="215"/>
      <c r="K25" s="246" t="str">
        <f t="shared" si="0"/>
        <v/>
      </c>
      <c r="L25" s="216"/>
      <c r="M25" s="216"/>
      <c r="N25" s="246" t="str">
        <f t="shared" si="1"/>
        <v/>
      </c>
      <c r="O25" s="215"/>
      <c r="P25" s="215"/>
      <c r="Q25" s="246" t="str">
        <f t="shared" si="2"/>
        <v/>
      </c>
      <c r="R25" s="215"/>
      <c r="S25" s="215"/>
      <c r="T25" s="246" t="str">
        <f t="shared" si="3"/>
        <v/>
      </c>
      <c r="U25" s="215"/>
      <c r="V25" s="215"/>
      <c r="W25" s="246" t="str">
        <f t="shared" si="4"/>
        <v/>
      </c>
      <c r="X25" s="219"/>
      <c r="Y25" s="219"/>
      <c r="Z25" s="246" t="str">
        <f t="shared" si="5"/>
        <v/>
      </c>
      <c r="AA25" s="268"/>
      <c r="AB25" s="269"/>
      <c r="AC25" s="136"/>
      <c r="AD25" s="106"/>
      <c r="AE25" s="94"/>
      <c r="AF25" s="92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70"/>
      <c r="AT25" s="70"/>
      <c r="AU25" s="70"/>
      <c r="AV25" s="70"/>
      <c r="AW25" s="70"/>
      <c r="AX25" s="70"/>
      <c r="AY25" s="70"/>
      <c r="AZ25" s="145"/>
      <c r="BA25" s="145"/>
      <c r="BB25" s="145"/>
      <c r="BC25" s="145"/>
      <c r="BD25" s="145"/>
      <c r="BE25" s="154"/>
      <c r="BF25" s="148"/>
    </row>
    <row r="26" spans="1:58" s="79" customFormat="1" ht="15" customHeight="1">
      <c r="A26" s="259" t="s">
        <v>381</v>
      </c>
      <c r="B26" s="262">
        <v>7.5</v>
      </c>
      <c r="C26" s="253">
        <v>1.3</v>
      </c>
      <c r="D26" s="254">
        <v>1.4</v>
      </c>
      <c r="E26" s="253">
        <v>0</v>
      </c>
      <c r="F26" s="253">
        <v>0</v>
      </c>
      <c r="G26" s="255">
        <v>1.3</v>
      </c>
      <c r="H26" s="227">
        <v>713.7</v>
      </c>
      <c r="I26" s="312" t="s">
        <v>398</v>
      </c>
      <c r="J26" s="311"/>
      <c r="K26" s="167" t="str">
        <f t="shared" si="0"/>
        <v/>
      </c>
      <c r="L26" s="321" t="s">
        <v>409</v>
      </c>
      <c r="M26" s="322"/>
      <c r="N26" s="167" t="str">
        <f t="shared" si="1"/>
        <v/>
      </c>
      <c r="O26" s="310" t="s">
        <v>325</v>
      </c>
      <c r="P26" s="311"/>
      <c r="Q26" s="167" t="str">
        <f t="shared" si="2"/>
        <v/>
      </c>
      <c r="R26" s="310" t="s">
        <v>458</v>
      </c>
      <c r="S26" s="311"/>
      <c r="T26" s="167" t="str">
        <f t="shared" si="3"/>
        <v/>
      </c>
      <c r="U26" s="310" t="s">
        <v>1</v>
      </c>
      <c r="V26" s="311"/>
      <c r="W26" s="167" t="str">
        <f t="shared" si="4"/>
        <v/>
      </c>
      <c r="X26" s="217" t="s">
        <v>502</v>
      </c>
      <c r="Y26" s="218"/>
      <c r="Z26" s="167" t="str">
        <f t="shared" si="5"/>
        <v/>
      </c>
      <c r="AA26" s="265" t="s">
        <v>110</v>
      </c>
      <c r="AB26" s="266"/>
      <c r="AC26" s="131"/>
      <c r="AD26" s="101" t="str">
        <f>A33</f>
        <v>H4</v>
      </c>
      <c r="AE26" s="92" t="str">
        <f t="shared" ref="AE26" si="51">I33</f>
        <v>糙米飯</v>
      </c>
      <c r="AF26" s="92" t="str">
        <f t="shared" ref="AF26" si="52">I34&amp;" "&amp;I35&amp;" "&amp;I36&amp;" "&amp;I37&amp;" "&amp;I38&amp;" "&amp;I39</f>
        <v xml:space="preserve">米 糙米    </v>
      </c>
      <c r="AG26" s="92" t="str">
        <f t="shared" ref="AG26" si="53">L33</f>
        <v>普羅旺斯燉豆腐</v>
      </c>
      <c r="AH26" s="92" t="str">
        <f t="shared" ref="AH26" si="54">L34&amp;" "&amp;L35&amp;" "&amp;L36&amp;" "&amp;L37&amp;" "&amp;L38&amp;" "&amp;L39</f>
        <v xml:space="preserve">豆腐 大番茄 薑 義大利香料 甜椒 </v>
      </c>
      <c r="AI26" s="92" t="str">
        <f t="shared" ref="AI26" si="55">O33</f>
        <v>紅仁炒蛋</v>
      </c>
      <c r="AJ26" s="92" t="str">
        <f t="shared" ref="AJ26" si="56">O34&amp;" "&amp;O35&amp;" "&amp;O36&amp;" "&amp;O37&amp;" "&amp;O38&amp;" "&amp;O39</f>
        <v xml:space="preserve">雞蛋 胡蘿蔔 薑   </v>
      </c>
      <c r="AK26" s="92" t="str">
        <f t="shared" ref="AK26" si="57">R33</f>
        <v>炸物雙拼</v>
      </c>
      <c r="AL26" s="92" t="str">
        <f t="shared" ref="AL26" si="58">R34&amp;" "&amp;R35&amp;" "&amp;R36&amp;" "&amp;R37&amp;" "&amp;R38&amp;" "&amp;R39</f>
        <v xml:space="preserve">杏鮑菇 天婦羅 胡椒粉   </v>
      </c>
      <c r="AM26" s="92" t="str">
        <f t="shared" ref="AM26" si="59">U33</f>
        <v>時蔬</v>
      </c>
      <c r="AN26" s="92" t="str">
        <f t="shared" ref="AN26" si="60">U34&amp;" "&amp;U35&amp;" "&amp;U36&amp;" "&amp;U37&amp;" "&amp;U38&amp;" "&amp;U39</f>
        <v xml:space="preserve">蔬菜 薑    </v>
      </c>
      <c r="AO26" s="92" t="str">
        <f t="shared" ref="AO26" si="61">X33</f>
        <v>仙草甜湯</v>
      </c>
      <c r="AP26" s="92" t="str">
        <f t="shared" ref="AP26" si="62">X34&amp;" "&amp;X35&amp;" "&amp;X36&amp;" "&amp;X37&amp;" "&amp;X38&amp;" "&amp;X39</f>
        <v xml:space="preserve">仙草凍 紅砂糖    </v>
      </c>
      <c r="AQ26" s="92" t="str">
        <f>AA33</f>
        <v>點心</v>
      </c>
      <c r="AR26" s="92">
        <f>AB33</f>
        <v>0</v>
      </c>
      <c r="AS26" s="93">
        <f t="shared" ref="AS26" si="63">B33</f>
        <v>5</v>
      </c>
      <c r="AT26" s="93">
        <f t="shared" ref="AT26" si="64">G33</f>
        <v>1.9</v>
      </c>
      <c r="AU26" s="93">
        <f t="shared" ref="AU26" si="65">D33</f>
        <v>1.8</v>
      </c>
      <c r="AV26" s="93">
        <f t="shared" ref="AV26" si="66">C33</f>
        <v>1.8</v>
      </c>
      <c r="AW26" s="93">
        <f t="shared" ref="AW26" si="67">E33</f>
        <v>0</v>
      </c>
      <c r="AX26" s="93">
        <f t="shared" ref="AX26" si="68">F33</f>
        <v>0</v>
      </c>
      <c r="AY26" s="93">
        <f t="shared" ref="AY26" si="69">H33</f>
        <v>621.9</v>
      </c>
      <c r="AZ26" s="143">
        <f t="shared" si="25"/>
        <v>7.5</v>
      </c>
      <c r="BA26" s="143">
        <f t="shared" si="26"/>
        <v>1.3</v>
      </c>
      <c r="BB26" s="143">
        <f t="shared" ref="BB26" si="70">D26</f>
        <v>1.4</v>
      </c>
      <c r="BC26" s="143">
        <f t="shared" si="27"/>
        <v>1.3</v>
      </c>
      <c r="BD26" s="143">
        <f t="shared" si="28"/>
        <v>0</v>
      </c>
      <c r="BE26" s="152">
        <v>0</v>
      </c>
      <c r="BF26" s="146">
        <f t="shared" ref="BF26" si="71">H26</f>
        <v>713.7</v>
      </c>
    </row>
    <row r="27" spans="1:58" s="79" customFormat="1" ht="15" customHeight="1">
      <c r="A27" s="260"/>
      <c r="B27" s="263"/>
      <c r="C27" s="186"/>
      <c r="D27" s="201"/>
      <c r="E27" s="186"/>
      <c r="F27" s="186"/>
      <c r="G27" s="202"/>
      <c r="H27" s="228"/>
      <c r="I27" s="212" t="s">
        <v>294</v>
      </c>
      <c r="J27" s="213">
        <v>15</v>
      </c>
      <c r="K27" s="155" t="str">
        <f t="shared" si="0"/>
        <v>公斤</v>
      </c>
      <c r="L27" s="196" t="s">
        <v>165</v>
      </c>
      <c r="M27" s="196">
        <v>1.8</v>
      </c>
      <c r="N27" s="155" t="str">
        <f t="shared" si="1"/>
        <v>公斤</v>
      </c>
      <c r="O27" s="213" t="s">
        <v>433</v>
      </c>
      <c r="P27" s="213">
        <v>2</v>
      </c>
      <c r="Q27" s="155" t="str">
        <f t="shared" si="2"/>
        <v>公斤</v>
      </c>
      <c r="R27" s="213" t="s">
        <v>459</v>
      </c>
      <c r="S27" s="213">
        <v>1.4</v>
      </c>
      <c r="T27" s="155" t="str">
        <f t="shared" si="3"/>
        <v>公斤</v>
      </c>
      <c r="U27" s="213" t="s">
        <v>70</v>
      </c>
      <c r="V27" s="213">
        <v>7</v>
      </c>
      <c r="W27" s="155" t="str">
        <f t="shared" si="4"/>
        <v>公斤</v>
      </c>
      <c r="X27" s="194" t="s">
        <v>1</v>
      </c>
      <c r="Y27" s="194">
        <v>2</v>
      </c>
      <c r="Z27" s="155" t="str">
        <f t="shared" si="5"/>
        <v>公斤</v>
      </c>
      <c r="AA27" s="197"/>
      <c r="AB27" s="267"/>
      <c r="AC27" s="132"/>
      <c r="AD27" s="105"/>
      <c r="AE27" s="94"/>
      <c r="AF27" s="92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70"/>
      <c r="AT27" s="70"/>
      <c r="AU27" s="70"/>
      <c r="AV27" s="70"/>
      <c r="AW27" s="70"/>
      <c r="AX27" s="70"/>
      <c r="AY27" s="70"/>
      <c r="AZ27" s="144"/>
      <c r="BA27" s="144"/>
      <c r="BB27" s="144"/>
      <c r="BC27" s="144"/>
      <c r="BD27" s="144"/>
      <c r="BE27" s="153"/>
      <c r="BF27" s="147"/>
    </row>
    <row r="28" spans="1:58" s="79" customFormat="1" ht="15" customHeight="1">
      <c r="A28" s="260"/>
      <c r="B28" s="263"/>
      <c r="C28" s="186"/>
      <c r="D28" s="201"/>
      <c r="E28" s="186"/>
      <c r="F28" s="186"/>
      <c r="G28" s="202"/>
      <c r="H28" s="228"/>
      <c r="I28" s="212"/>
      <c r="J28" s="213"/>
      <c r="K28" s="155" t="str">
        <f t="shared" si="0"/>
        <v/>
      </c>
      <c r="L28" s="196" t="s">
        <v>154</v>
      </c>
      <c r="M28" s="196">
        <v>3</v>
      </c>
      <c r="N28" s="155" t="str">
        <f t="shared" si="1"/>
        <v>公斤</v>
      </c>
      <c r="O28" s="213" t="s">
        <v>131</v>
      </c>
      <c r="P28" s="213">
        <v>2</v>
      </c>
      <c r="Q28" s="155" t="str">
        <f t="shared" si="2"/>
        <v>公斤</v>
      </c>
      <c r="R28" s="213" t="s">
        <v>129</v>
      </c>
      <c r="S28" s="213">
        <v>5</v>
      </c>
      <c r="T28" s="155" t="str">
        <f t="shared" si="3"/>
        <v>公斤</v>
      </c>
      <c r="U28" s="213" t="s">
        <v>119</v>
      </c>
      <c r="V28" s="213">
        <v>0.05</v>
      </c>
      <c r="W28" s="155" t="str">
        <f t="shared" si="4"/>
        <v>公斤</v>
      </c>
      <c r="X28" s="194" t="s">
        <v>481</v>
      </c>
      <c r="Y28" s="194">
        <v>2</v>
      </c>
      <c r="Z28" s="155" t="str">
        <f t="shared" si="5"/>
        <v>公斤</v>
      </c>
      <c r="AA28" s="197"/>
      <c r="AB28" s="267"/>
      <c r="AC28" s="132"/>
      <c r="AD28" s="105"/>
      <c r="AE28" s="94"/>
      <c r="AF28" s="92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70"/>
      <c r="AT28" s="70"/>
      <c r="AU28" s="70"/>
      <c r="AV28" s="70"/>
      <c r="AW28" s="70"/>
      <c r="AX28" s="70"/>
      <c r="AY28" s="70"/>
      <c r="AZ28" s="144"/>
      <c r="BA28" s="144"/>
      <c r="BB28" s="144"/>
      <c r="BC28" s="144"/>
      <c r="BD28" s="144"/>
      <c r="BE28" s="153"/>
      <c r="BF28" s="147"/>
    </row>
    <row r="29" spans="1:58" s="79" customFormat="1" ht="15" customHeight="1">
      <c r="A29" s="260"/>
      <c r="B29" s="263"/>
      <c r="C29" s="186"/>
      <c r="D29" s="201"/>
      <c r="E29" s="186"/>
      <c r="F29" s="186"/>
      <c r="G29" s="202"/>
      <c r="H29" s="228"/>
      <c r="I29" s="212"/>
      <c r="J29" s="213"/>
      <c r="K29" s="155" t="str">
        <f t="shared" si="0"/>
        <v/>
      </c>
      <c r="L29" s="196" t="s">
        <v>214</v>
      </c>
      <c r="M29" s="196"/>
      <c r="N29" s="155" t="str">
        <f t="shared" si="1"/>
        <v/>
      </c>
      <c r="O29" s="213" t="s">
        <v>116</v>
      </c>
      <c r="P29" s="213">
        <v>0.5</v>
      </c>
      <c r="Q29" s="155" t="str">
        <f t="shared" si="2"/>
        <v>公斤</v>
      </c>
      <c r="R29" s="213" t="s">
        <v>119</v>
      </c>
      <c r="S29" s="213">
        <v>0.05</v>
      </c>
      <c r="T29" s="155" t="str">
        <f t="shared" si="3"/>
        <v>公斤</v>
      </c>
      <c r="U29" s="213"/>
      <c r="V29" s="213"/>
      <c r="W29" s="155" t="str">
        <f t="shared" si="4"/>
        <v/>
      </c>
      <c r="X29" s="194" t="s">
        <v>119</v>
      </c>
      <c r="Y29" s="194">
        <v>0.1</v>
      </c>
      <c r="Z29" s="155" t="str">
        <f t="shared" si="5"/>
        <v>公斤</v>
      </c>
      <c r="AA29" s="197"/>
      <c r="AB29" s="267"/>
      <c r="AC29" s="132"/>
      <c r="AD29" s="105"/>
      <c r="AE29" s="94"/>
      <c r="AF29" s="92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70"/>
      <c r="AT29" s="70"/>
      <c r="AU29" s="70"/>
      <c r="AV29" s="70"/>
      <c r="AW29" s="70"/>
      <c r="AX29" s="70"/>
      <c r="AY29" s="70"/>
      <c r="AZ29" s="144"/>
      <c r="BA29" s="144"/>
      <c r="BB29" s="144"/>
      <c r="BC29" s="144"/>
      <c r="BD29" s="144"/>
      <c r="BE29" s="153"/>
      <c r="BF29" s="147"/>
    </row>
    <row r="30" spans="1:58" s="79" customFormat="1" ht="15" customHeight="1">
      <c r="A30" s="260"/>
      <c r="B30" s="263"/>
      <c r="C30" s="186"/>
      <c r="D30" s="201"/>
      <c r="E30" s="186"/>
      <c r="F30" s="186"/>
      <c r="G30" s="202"/>
      <c r="H30" s="228"/>
      <c r="I30" s="212"/>
      <c r="J30" s="213"/>
      <c r="K30" s="155" t="str">
        <f t="shared" si="0"/>
        <v/>
      </c>
      <c r="L30" s="196"/>
      <c r="M30" s="196"/>
      <c r="N30" s="155" t="str">
        <f t="shared" si="1"/>
        <v/>
      </c>
      <c r="O30" s="213" t="s">
        <v>118</v>
      </c>
      <c r="P30" s="213">
        <v>0.1</v>
      </c>
      <c r="Q30" s="155" t="str">
        <f t="shared" si="2"/>
        <v>公斤</v>
      </c>
      <c r="R30" s="213"/>
      <c r="S30" s="213"/>
      <c r="T30" s="155" t="str">
        <f t="shared" si="3"/>
        <v/>
      </c>
      <c r="U30" s="213"/>
      <c r="V30" s="213"/>
      <c r="W30" s="155" t="str">
        <f t="shared" si="4"/>
        <v/>
      </c>
      <c r="X30" s="194"/>
      <c r="Y30" s="194"/>
      <c r="Z30" s="155" t="str">
        <f t="shared" si="5"/>
        <v/>
      </c>
      <c r="AA30" s="197"/>
      <c r="AB30" s="267"/>
      <c r="AC30" s="132"/>
      <c r="AD30" s="105"/>
      <c r="AE30" s="94"/>
      <c r="AF30" s="92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70"/>
      <c r="AT30" s="70"/>
      <c r="AU30" s="70"/>
      <c r="AV30" s="70"/>
      <c r="AW30" s="70"/>
      <c r="AX30" s="70"/>
      <c r="AY30" s="70"/>
      <c r="AZ30" s="144"/>
      <c r="BA30" s="144"/>
      <c r="BB30" s="144"/>
      <c r="BC30" s="144"/>
      <c r="BD30" s="144"/>
      <c r="BE30" s="153"/>
      <c r="BF30" s="147"/>
    </row>
    <row r="31" spans="1:58" s="79" customFormat="1" ht="15" customHeight="1">
      <c r="A31" s="260"/>
      <c r="B31" s="263"/>
      <c r="C31" s="186"/>
      <c r="D31" s="201"/>
      <c r="E31" s="186"/>
      <c r="F31" s="186"/>
      <c r="G31" s="202"/>
      <c r="H31" s="228"/>
      <c r="I31" s="212"/>
      <c r="J31" s="213"/>
      <c r="K31" s="155" t="str">
        <f t="shared" si="0"/>
        <v/>
      </c>
      <c r="L31" s="196"/>
      <c r="M31" s="196"/>
      <c r="N31" s="155" t="str">
        <f t="shared" si="1"/>
        <v/>
      </c>
      <c r="O31" s="213" t="s">
        <v>119</v>
      </c>
      <c r="P31" s="213">
        <v>0.05</v>
      </c>
      <c r="Q31" s="155" t="str">
        <f t="shared" si="2"/>
        <v>公斤</v>
      </c>
      <c r="R31" s="213"/>
      <c r="S31" s="213"/>
      <c r="T31" s="155" t="str">
        <f t="shared" si="3"/>
        <v/>
      </c>
      <c r="U31" s="213"/>
      <c r="V31" s="213"/>
      <c r="W31" s="155" t="str">
        <f t="shared" si="4"/>
        <v/>
      </c>
      <c r="X31" s="194"/>
      <c r="Y31" s="194"/>
      <c r="Z31" s="155" t="str">
        <f t="shared" si="5"/>
        <v/>
      </c>
      <c r="AA31" s="197"/>
      <c r="AB31" s="267"/>
      <c r="AC31" s="132"/>
      <c r="AD31" s="105"/>
      <c r="AE31" s="94"/>
      <c r="AF31" s="92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70"/>
      <c r="AT31" s="70"/>
      <c r="AU31" s="70"/>
      <c r="AV31" s="70"/>
      <c r="AW31" s="70"/>
      <c r="AX31" s="70"/>
      <c r="AY31" s="70"/>
      <c r="AZ31" s="144"/>
      <c r="BA31" s="144"/>
      <c r="BB31" s="144"/>
      <c r="BC31" s="144"/>
      <c r="BD31" s="144"/>
      <c r="BE31" s="153"/>
      <c r="BF31" s="147"/>
    </row>
    <row r="32" spans="1:58" s="79" customFormat="1" ht="15" customHeight="1" thickBot="1">
      <c r="A32" s="261"/>
      <c r="B32" s="264"/>
      <c r="C32" s="256"/>
      <c r="D32" s="257"/>
      <c r="E32" s="256"/>
      <c r="F32" s="256"/>
      <c r="G32" s="258"/>
      <c r="H32" s="232"/>
      <c r="I32" s="214"/>
      <c r="J32" s="215"/>
      <c r="K32" s="246" t="str">
        <f t="shared" si="0"/>
        <v/>
      </c>
      <c r="L32" s="216"/>
      <c r="M32" s="216"/>
      <c r="N32" s="246" t="str">
        <f t="shared" si="1"/>
        <v/>
      </c>
      <c r="O32" s="215" t="s">
        <v>425</v>
      </c>
      <c r="P32" s="215">
        <v>1.5</v>
      </c>
      <c r="Q32" s="246" t="str">
        <f t="shared" si="2"/>
        <v>公斤</v>
      </c>
      <c r="R32" s="215"/>
      <c r="S32" s="215"/>
      <c r="T32" s="246" t="str">
        <f t="shared" si="3"/>
        <v/>
      </c>
      <c r="U32" s="215"/>
      <c r="V32" s="215"/>
      <c r="W32" s="246" t="str">
        <f t="shared" si="4"/>
        <v/>
      </c>
      <c r="X32" s="219"/>
      <c r="Y32" s="219"/>
      <c r="Z32" s="246" t="str">
        <f t="shared" si="5"/>
        <v/>
      </c>
      <c r="AA32" s="268"/>
      <c r="AB32" s="269"/>
      <c r="AC32" s="132"/>
      <c r="AD32" s="106"/>
      <c r="AE32" s="94"/>
      <c r="AF32" s="92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70"/>
      <c r="AT32" s="70"/>
      <c r="AU32" s="70"/>
      <c r="AV32" s="70"/>
      <c r="AW32" s="70"/>
      <c r="AX32" s="70"/>
      <c r="AY32" s="70"/>
      <c r="AZ32" s="145"/>
      <c r="BA32" s="145"/>
      <c r="BB32" s="145"/>
      <c r="BC32" s="145"/>
      <c r="BD32" s="145"/>
      <c r="BE32" s="154"/>
      <c r="BF32" s="148"/>
    </row>
    <row r="33" spans="1:58" s="79" customFormat="1" ht="15" customHeight="1">
      <c r="A33" s="259" t="s">
        <v>382</v>
      </c>
      <c r="B33" s="262">
        <v>5</v>
      </c>
      <c r="C33" s="253">
        <v>1.8</v>
      </c>
      <c r="D33" s="254">
        <v>1.8</v>
      </c>
      <c r="E33" s="253">
        <v>0</v>
      </c>
      <c r="F33" s="253">
        <v>0</v>
      </c>
      <c r="G33" s="255">
        <v>1.9</v>
      </c>
      <c r="H33" s="227">
        <v>621.9</v>
      </c>
      <c r="I33" s="312" t="s">
        <v>394</v>
      </c>
      <c r="J33" s="311"/>
      <c r="K33" s="167" t="str">
        <f t="shared" si="0"/>
        <v/>
      </c>
      <c r="L33" s="321" t="s">
        <v>410</v>
      </c>
      <c r="M33" s="322"/>
      <c r="N33" s="167" t="str">
        <f t="shared" si="1"/>
        <v/>
      </c>
      <c r="O33" s="310" t="s">
        <v>326</v>
      </c>
      <c r="P33" s="311"/>
      <c r="Q33" s="167" t="str">
        <f t="shared" si="2"/>
        <v/>
      </c>
      <c r="R33" s="310" t="s">
        <v>460</v>
      </c>
      <c r="S33" s="311"/>
      <c r="T33" s="167" t="str">
        <f t="shared" si="3"/>
        <v/>
      </c>
      <c r="U33" s="310" t="s">
        <v>1</v>
      </c>
      <c r="V33" s="311"/>
      <c r="W33" s="167" t="str">
        <f t="shared" si="4"/>
        <v/>
      </c>
      <c r="X33" s="217" t="s">
        <v>503</v>
      </c>
      <c r="Y33" s="218"/>
      <c r="Z33" s="167" t="str">
        <f t="shared" si="5"/>
        <v/>
      </c>
      <c r="AA33" s="265" t="s">
        <v>110</v>
      </c>
      <c r="AB33" s="266"/>
      <c r="AC33" s="119"/>
      <c r="AD33" s="101" t="str">
        <f>A40</f>
        <v>H5</v>
      </c>
      <c r="AE33" s="92" t="str">
        <f t="shared" ref="AE33" si="72">I40</f>
        <v>紫米飯</v>
      </c>
      <c r="AF33" s="92" t="str">
        <f t="shared" ref="AF33" si="73">I41&amp;" "&amp;I42&amp;" "&amp;I43&amp;" "&amp;I44&amp;" "&amp;I45&amp;" "&amp;I46</f>
        <v xml:space="preserve">米 黑糯米    </v>
      </c>
      <c r="AG33" s="92" t="str">
        <f t="shared" ref="AG33" si="74">L40</f>
        <v>炸鹹酥雞</v>
      </c>
      <c r="AH33" s="92" t="str">
        <f t="shared" ref="AH33" si="75">L41&amp;" "&amp;L42&amp;" "&amp;L43&amp;" "&amp;L44&amp;" "&amp;L45&amp;" "&amp;L46</f>
        <v xml:space="preserve">素鹹酥雞 素米血    </v>
      </c>
      <c r="AI33" s="92" t="str">
        <f t="shared" ref="AI33" si="76">O40</f>
        <v>麻婆豆腐</v>
      </c>
      <c r="AJ33" s="92" t="str">
        <f t="shared" ref="AJ33" si="77">O41&amp;" "&amp;O42&amp;" "&amp;O43&amp;" "&amp;O44&amp;" "&amp;O45&amp;" "&amp;O46</f>
        <v xml:space="preserve">豆腐 大番茄 紅蘿蔔 素絞肉  </v>
      </c>
      <c r="AK33" s="92" t="str">
        <f t="shared" ref="AK33" si="78">R40</f>
        <v>清炒季豆</v>
      </c>
      <c r="AL33" s="92" t="str">
        <f t="shared" ref="AL33" si="79">R41&amp;" "&amp;R42&amp;" "&amp;R43&amp;" "&amp;R44&amp;" "&amp;R45&amp;" "&amp;R46</f>
        <v xml:space="preserve">冷凍菜豆(莢) 胡蘿蔔 薑 素肉絲  </v>
      </c>
      <c r="AM33" s="92" t="str">
        <f t="shared" ref="AM33" si="80">U40</f>
        <v>時蔬</v>
      </c>
      <c r="AN33" s="92" t="str">
        <f t="shared" ref="AN33" si="81">U41&amp;" "&amp;U42&amp;" "&amp;U43&amp;" "&amp;U44&amp;" "&amp;U45&amp;" "&amp;U46</f>
        <v xml:space="preserve">蔬菜 薑    </v>
      </c>
      <c r="AO33" s="92" t="str">
        <f t="shared" ref="AO33" si="82">X40</f>
        <v>牛蒡湯</v>
      </c>
      <c r="AP33" s="92" t="str">
        <f t="shared" ref="AP33" si="83">X41&amp;" "&amp;X42&amp;" "&amp;X43&amp;" "&amp;X44&amp;" "&amp;X45&amp;" "&amp;X46</f>
        <v xml:space="preserve">牛蒡 枸杞 薑   </v>
      </c>
      <c r="AQ33" s="92" t="str">
        <f>AA40</f>
        <v>點心</v>
      </c>
      <c r="AR33" s="92" t="str">
        <f>AB40</f>
        <v>有機豆奶</v>
      </c>
      <c r="AS33" s="93">
        <f t="shared" ref="AS33" si="84">B40</f>
        <v>5.8</v>
      </c>
      <c r="AT33" s="93">
        <f t="shared" ref="AT33" si="85">G40</f>
        <v>2.6</v>
      </c>
      <c r="AU33" s="93">
        <f t="shared" ref="AU33" si="86">D40</f>
        <v>2.1</v>
      </c>
      <c r="AV33" s="93">
        <f t="shared" ref="AV33" si="87">C40</f>
        <v>2.2999999999999998</v>
      </c>
      <c r="AW33" s="93">
        <f t="shared" ref="AW33" si="88">E40</f>
        <v>0</v>
      </c>
      <c r="AX33" s="93">
        <f t="shared" ref="AX33" si="89">F40</f>
        <v>0</v>
      </c>
      <c r="AY33" s="93">
        <f t="shared" ref="AY33" si="90">H40</f>
        <v>758</v>
      </c>
      <c r="AZ33" s="143">
        <f t="shared" si="25"/>
        <v>5</v>
      </c>
      <c r="BA33" s="143">
        <f t="shared" si="26"/>
        <v>1.9</v>
      </c>
      <c r="BB33" s="143">
        <f t="shared" ref="BB33" si="91">D33</f>
        <v>1.8</v>
      </c>
      <c r="BC33" s="143">
        <f t="shared" si="27"/>
        <v>1.8</v>
      </c>
      <c r="BD33" s="143">
        <f t="shared" si="28"/>
        <v>0</v>
      </c>
      <c r="BE33" s="152">
        <v>0</v>
      </c>
      <c r="BF33" s="146">
        <f t="shared" ref="BF33" si="92">H33</f>
        <v>621.9</v>
      </c>
    </row>
    <row r="34" spans="1:58" s="79" customFormat="1" ht="15" customHeight="1">
      <c r="A34" s="260"/>
      <c r="B34" s="263"/>
      <c r="C34" s="186"/>
      <c r="D34" s="201"/>
      <c r="E34" s="186"/>
      <c r="F34" s="186"/>
      <c r="G34" s="202"/>
      <c r="H34" s="228"/>
      <c r="I34" s="212" t="s">
        <v>113</v>
      </c>
      <c r="J34" s="213">
        <v>7</v>
      </c>
      <c r="K34" s="155" t="str">
        <f t="shared" si="0"/>
        <v>公斤</v>
      </c>
      <c r="L34" s="196" t="s">
        <v>221</v>
      </c>
      <c r="M34" s="196">
        <v>4</v>
      </c>
      <c r="N34" s="155" t="str">
        <f t="shared" si="1"/>
        <v>公斤</v>
      </c>
      <c r="O34" s="213" t="s">
        <v>117</v>
      </c>
      <c r="P34" s="213">
        <v>3.5</v>
      </c>
      <c r="Q34" s="155" t="str">
        <f t="shared" si="2"/>
        <v>公斤</v>
      </c>
      <c r="R34" s="213" t="s">
        <v>461</v>
      </c>
      <c r="S34" s="213">
        <v>3.5</v>
      </c>
      <c r="T34" s="155" t="str">
        <f t="shared" si="3"/>
        <v>公斤</v>
      </c>
      <c r="U34" s="213" t="s">
        <v>70</v>
      </c>
      <c r="V34" s="213">
        <v>7</v>
      </c>
      <c r="W34" s="155" t="str">
        <f t="shared" si="4"/>
        <v>公斤</v>
      </c>
      <c r="X34" s="194" t="s">
        <v>191</v>
      </c>
      <c r="Y34" s="194">
        <v>6</v>
      </c>
      <c r="Z34" s="155" t="str">
        <f t="shared" si="5"/>
        <v>公斤</v>
      </c>
      <c r="AA34" s="197"/>
      <c r="AB34" s="267"/>
      <c r="AC34" s="117"/>
      <c r="AD34" s="105"/>
      <c r="AE34" s="94"/>
      <c r="AF34" s="92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70"/>
      <c r="AT34" s="70"/>
      <c r="AU34" s="70"/>
      <c r="AV34" s="70"/>
      <c r="AW34" s="70"/>
      <c r="AX34" s="70"/>
      <c r="AY34" s="70"/>
      <c r="AZ34" s="144"/>
      <c r="BA34" s="144"/>
      <c r="BB34" s="144"/>
      <c r="BC34" s="144"/>
      <c r="BD34" s="144"/>
      <c r="BE34" s="153"/>
      <c r="BF34" s="147"/>
    </row>
    <row r="35" spans="1:58" s="79" customFormat="1" ht="15" customHeight="1">
      <c r="A35" s="260"/>
      <c r="B35" s="263"/>
      <c r="C35" s="186"/>
      <c r="D35" s="201"/>
      <c r="E35" s="186"/>
      <c r="F35" s="186"/>
      <c r="G35" s="202"/>
      <c r="H35" s="228"/>
      <c r="I35" s="212" t="s">
        <v>139</v>
      </c>
      <c r="J35" s="213">
        <v>3</v>
      </c>
      <c r="K35" s="155" t="str">
        <f t="shared" si="0"/>
        <v>公斤</v>
      </c>
      <c r="L35" s="196" t="s">
        <v>305</v>
      </c>
      <c r="M35" s="196">
        <v>2.5</v>
      </c>
      <c r="N35" s="155" t="str">
        <f t="shared" si="1"/>
        <v>公斤</v>
      </c>
      <c r="O35" s="213" t="s">
        <v>116</v>
      </c>
      <c r="P35" s="213">
        <v>4</v>
      </c>
      <c r="Q35" s="155" t="str">
        <f t="shared" si="2"/>
        <v>公斤</v>
      </c>
      <c r="R35" s="213" t="s">
        <v>346</v>
      </c>
      <c r="S35" s="213">
        <v>2.5</v>
      </c>
      <c r="T35" s="155" t="str">
        <f t="shared" si="3"/>
        <v>公斤</v>
      </c>
      <c r="U35" s="213" t="s">
        <v>119</v>
      </c>
      <c r="V35" s="213">
        <v>0.05</v>
      </c>
      <c r="W35" s="155" t="str">
        <f t="shared" si="4"/>
        <v>公斤</v>
      </c>
      <c r="X35" s="194" t="s">
        <v>504</v>
      </c>
      <c r="Y35" s="194">
        <v>2</v>
      </c>
      <c r="Z35" s="155" t="str">
        <f t="shared" si="5"/>
        <v>公斤</v>
      </c>
      <c r="AA35" s="197"/>
      <c r="AB35" s="267"/>
      <c r="AC35" s="117"/>
      <c r="AD35" s="105"/>
      <c r="AE35" s="94"/>
      <c r="AF35" s="92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70"/>
      <c r="AT35" s="70"/>
      <c r="AU35" s="70"/>
      <c r="AV35" s="70"/>
      <c r="AW35" s="70"/>
      <c r="AX35" s="70"/>
      <c r="AY35" s="70"/>
      <c r="AZ35" s="144"/>
      <c r="BA35" s="144"/>
      <c r="BB35" s="144"/>
      <c r="BC35" s="144"/>
      <c r="BD35" s="144"/>
      <c r="BE35" s="153"/>
      <c r="BF35" s="147"/>
    </row>
    <row r="36" spans="1:58" s="79" customFormat="1" ht="15" customHeight="1">
      <c r="A36" s="260"/>
      <c r="B36" s="263"/>
      <c r="C36" s="186"/>
      <c r="D36" s="201"/>
      <c r="E36" s="186"/>
      <c r="F36" s="186"/>
      <c r="G36" s="202"/>
      <c r="H36" s="228"/>
      <c r="I36" s="212"/>
      <c r="J36" s="213"/>
      <c r="K36" s="155" t="str">
        <f t="shared" si="0"/>
        <v/>
      </c>
      <c r="L36" s="196" t="s">
        <v>119</v>
      </c>
      <c r="M36" s="196">
        <v>0.05</v>
      </c>
      <c r="N36" s="155" t="str">
        <f t="shared" si="1"/>
        <v>公斤</v>
      </c>
      <c r="O36" s="213" t="s">
        <v>119</v>
      </c>
      <c r="P36" s="213">
        <v>0.05</v>
      </c>
      <c r="Q36" s="155" t="str">
        <f t="shared" si="2"/>
        <v>公斤</v>
      </c>
      <c r="R36" s="213" t="s">
        <v>347</v>
      </c>
      <c r="S36" s="213"/>
      <c r="T36" s="155" t="str">
        <f t="shared" si="3"/>
        <v/>
      </c>
      <c r="U36" s="213"/>
      <c r="V36" s="213"/>
      <c r="W36" s="155" t="str">
        <f t="shared" si="4"/>
        <v/>
      </c>
      <c r="X36" s="194"/>
      <c r="Y36" s="194"/>
      <c r="Z36" s="155" t="str">
        <f t="shared" si="5"/>
        <v/>
      </c>
      <c r="AA36" s="197"/>
      <c r="AB36" s="267"/>
      <c r="AC36" s="117"/>
      <c r="AD36" s="105"/>
      <c r="AE36" s="94"/>
      <c r="AF36" s="92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70"/>
      <c r="AT36" s="70"/>
      <c r="AU36" s="70"/>
      <c r="AV36" s="70"/>
      <c r="AW36" s="70"/>
      <c r="AX36" s="70"/>
      <c r="AY36" s="70"/>
      <c r="AZ36" s="144"/>
      <c r="BA36" s="144"/>
      <c r="BB36" s="144"/>
      <c r="BC36" s="144"/>
      <c r="BD36" s="144"/>
      <c r="BE36" s="153"/>
      <c r="BF36" s="147"/>
    </row>
    <row r="37" spans="1:58" s="79" customFormat="1" ht="15" customHeight="1">
      <c r="A37" s="260"/>
      <c r="B37" s="263"/>
      <c r="C37" s="186"/>
      <c r="D37" s="201"/>
      <c r="E37" s="186"/>
      <c r="F37" s="186"/>
      <c r="G37" s="202"/>
      <c r="H37" s="228"/>
      <c r="I37" s="212"/>
      <c r="J37" s="213"/>
      <c r="K37" s="155" t="str">
        <f t="shared" si="0"/>
        <v/>
      </c>
      <c r="L37" s="196" t="s">
        <v>306</v>
      </c>
      <c r="M37" s="196"/>
      <c r="N37" s="155" t="str">
        <f t="shared" si="1"/>
        <v/>
      </c>
      <c r="O37" s="213"/>
      <c r="P37" s="213"/>
      <c r="Q37" s="155" t="str">
        <f t="shared" si="2"/>
        <v/>
      </c>
      <c r="R37" s="213"/>
      <c r="S37" s="213"/>
      <c r="T37" s="155" t="str">
        <f t="shared" si="3"/>
        <v/>
      </c>
      <c r="U37" s="213"/>
      <c r="V37" s="213"/>
      <c r="W37" s="155" t="str">
        <f t="shared" si="4"/>
        <v/>
      </c>
      <c r="X37" s="194"/>
      <c r="Y37" s="194"/>
      <c r="Z37" s="155" t="str">
        <f t="shared" si="5"/>
        <v/>
      </c>
      <c r="AA37" s="197"/>
      <c r="AB37" s="267"/>
      <c r="AC37" s="117"/>
      <c r="AD37" s="105"/>
      <c r="AE37" s="94"/>
      <c r="AF37" s="92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70"/>
      <c r="AT37" s="70"/>
      <c r="AU37" s="70"/>
      <c r="AV37" s="70"/>
      <c r="AW37" s="70"/>
      <c r="AX37" s="70"/>
      <c r="AY37" s="70"/>
      <c r="AZ37" s="144"/>
      <c r="BA37" s="144"/>
      <c r="BB37" s="144"/>
      <c r="BC37" s="144"/>
      <c r="BD37" s="144"/>
      <c r="BE37" s="153"/>
      <c r="BF37" s="147"/>
    </row>
    <row r="38" spans="1:58" s="79" customFormat="1" ht="15" customHeight="1">
      <c r="A38" s="260"/>
      <c r="B38" s="263"/>
      <c r="C38" s="186"/>
      <c r="D38" s="201"/>
      <c r="E38" s="186"/>
      <c r="F38" s="186"/>
      <c r="G38" s="202"/>
      <c r="H38" s="228"/>
      <c r="I38" s="212"/>
      <c r="J38" s="213"/>
      <c r="K38" s="155" t="str">
        <f t="shared" si="0"/>
        <v/>
      </c>
      <c r="L38" s="196" t="s">
        <v>307</v>
      </c>
      <c r="M38" s="196">
        <v>0.4</v>
      </c>
      <c r="N38" s="155" t="str">
        <f t="shared" si="1"/>
        <v>公斤</v>
      </c>
      <c r="O38" s="213"/>
      <c r="P38" s="213"/>
      <c r="Q38" s="155" t="str">
        <f t="shared" si="2"/>
        <v/>
      </c>
      <c r="R38" s="213"/>
      <c r="S38" s="213"/>
      <c r="T38" s="155" t="str">
        <f t="shared" si="3"/>
        <v/>
      </c>
      <c r="U38" s="213"/>
      <c r="V38" s="213"/>
      <c r="W38" s="155" t="str">
        <f t="shared" si="4"/>
        <v/>
      </c>
      <c r="X38" s="194"/>
      <c r="Y38" s="194"/>
      <c r="Z38" s="155" t="str">
        <f t="shared" si="5"/>
        <v/>
      </c>
      <c r="AA38" s="197"/>
      <c r="AB38" s="267"/>
      <c r="AC38" s="117"/>
      <c r="AD38" s="105"/>
      <c r="AE38" s="94"/>
      <c r="AF38" s="92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70"/>
      <c r="AT38" s="70"/>
      <c r="AU38" s="70"/>
      <c r="AV38" s="70"/>
      <c r="AW38" s="70"/>
      <c r="AX38" s="70"/>
      <c r="AY38" s="70"/>
      <c r="AZ38" s="144"/>
      <c r="BA38" s="144"/>
      <c r="BB38" s="144"/>
      <c r="BC38" s="144"/>
      <c r="BD38" s="144"/>
      <c r="BE38" s="153"/>
      <c r="BF38" s="147"/>
    </row>
    <row r="39" spans="1:58" s="79" customFormat="1" ht="15" customHeight="1" thickBot="1">
      <c r="A39" s="261"/>
      <c r="B39" s="264"/>
      <c r="C39" s="256"/>
      <c r="D39" s="257"/>
      <c r="E39" s="256"/>
      <c r="F39" s="256"/>
      <c r="G39" s="258"/>
      <c r="H39" s="232"/>
      <c r="I39" s="214"/>
      <c r="J39" s="215"/>
      <c r="K39" s="246" t="str">
        <f t="shared" si="0"/>
        <v/>
      </c>
      <c r="L39" s="216"/>
      <c r="M39" s="216"/>
      <c r="N39" s="246" t="str">
        <f t="shared" si="1"/>
        <v/>
      </c>
      <c r="O39" s="215"/>
      <c r="P39" s="215"/>
      <c r="Q39" s="246" t="str">
        <f t="shared" si="2"/>
        <v/>
      </c>
      <c r="R39" s="215"/>
      <c r="S39" s="215"/>
      <c r="T39" s="246" t="str">
        <f t="shared" si="3"/>
        <v/>
      </c>
      <c r="U39" s="215"/>
      <c r="V39" s="215"/>
      <c r="W39" s="246" t="str">
        <f t="shared" si="4"/>
        <v/>
      </c>
      <c r="X39" s="219"/>
      <c r="Y39" s="219"/>
      <c r="Z39" s="246" t="str">
        <f t="shared" si="5"/>
        <v/>
      </c>
      <c r="AA39" s="268"/>
      <c r="AB39" s="269"/>
      <c r="AC39" s="118"/>
      <c r="AD39" s="106"/>
      <c r="AE39" s="94"/>
      <c r="AF39" s="92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70"/>
      <c r="AT39" s="70"/>
      <c r="AU39" s="70"/>
      <c r="AV39" s="70"/>
      <c r="AW39" s="70"/>
      <c r="AX39" s="70"/>
      <c r="AY39" s="70"/>
      <c r="AZ39" s="145"/>
      <c r="BA39" s="145"/>
      <c r="BB39" s="145"/>
      <c r="BC39" s="145"/>
      <c r="BD39" s="145"/>
      <c r="BE39" s="154"/>
      <c r="BF39" s="148"/>
    </row>
    <row r="40" spans="1:58" s="79" customFormat="1" ht="15" customHeight="1">
      <c r="A40" s="259" t="s">
        <v>383</v>
      </c>
      <c r="B40" s="262">
        <v>5.8</v>
      </c>
      <c r="C40" s="253">
        <v>2.2999999999999998</v>
      </c>
      <c r="D40" s="254">
        <v>2.1</v>
      </c>
      <c r="E40" s="253">
        <v>0</v>
      </c>
      <c r="F40" s="253">
        <v>0</v>
      </c>
      <c r="G40" s="255">
        <v>2.6</v>
      </c>
      <c r="H40" s="227">
        <v>758</v>
      </c>
      <c r="I40" s="312" t="s">
        <v>399</v>
      </c>
      <c r="J40" s="311"/>
      <c r="K40" s="167" t="str">
        <f t="shared" si="0"/>
        <v/>
      </c>
      <c r="L40" s="321" t="s">
        <v>411</v>
      </c>
      <c r="M40" s="322"/>
      <c r="N40" s="167" t="str">
        <f t="shared" si="1"/>
        <v/>
      </c>
      <c r="O40" s="310" t="s">
        <v>222</v>
      </c>
      <c r="P40" s="311"/>
      <c r="Q40" s="167" t="str">
        <f t="shared" si="2"/>
        <v/>
      </c>
      <c r="R40" s="310" t="s">
        <v>462</v>
      </c>
      <c r="S40" s="311"/>
      <c r="T40" s="167" t="str">
        <f t="shared" si="3"/>
        <v/>
      </c>
      <c r="U40" s="310" t="s">
        <v>1</v>
      </c>
      <c r="V40" s="311"/>
      <c r="W40" s="167" t="str">
        <f t="shared" si="4"/>
        <v/>
      </c>
      <c r="X40" s="217" t="s">
        <v>505</v>
      </c>
      <c r="Y40" s="218"/>
      <c r="Z40" s="167" t="str">
        <f t="shared" si="5"/>
        <v/>
      </c>
      <c r="AA40" s="265" t="s">
        <v>110</v>
      </c>
      <c r="AB40" s="266" t="s">
        <v>147</v>
      </c>
      <c r="AC40" s="119" t="s">
        <v>127</v>
      </c>
      <c r="AD40" s="101" t="str">
        <f>A47</f>
        <v>I1</v>
      </c>
      <c r="AE40" s="92" t="str">
        <f t="shared" ref="AE40" si="93">I47</f>
        <v>白米飯</v>
      </c>
      <c r="AF40" s="92" t="str">
        <f t="shared" ref="AF40" si="94">I48&amp;" "&amp;I49&amp;" "&amp;I50&amp;" "&amp;I51&amp;" "&amp;I52&amp;" "&amp;I53</f>
        <v xml:space="preserve">米     </v>
      </c>
      <c r="AG40" s="92" t="str">
        <f t="shared" ref="AG40" si="95">L47</f>
        <v>三杯油腐</v>
      </c>
      <c r="AH40" s="92" t="str">
        <f t="shared" ref="AH40" si="96">L48&amp;" "&amp;L49&amp;" "&amp;L50&amp;" "&amp;L51&amp;" "&amp;L52&amp;" "&amp;L53</f>
        <v xml:space="preserve">四角油豆腐 胡蘿蔔 九層塔 薑  </v>
      </c>
      <c r="AI40" s="92" t="str">
        <f t="shared" ref="AI40" si="97">O47</f>
        <v>堅果花椰</v>
      </c>
      <c r="AJ40" s="92" t="str">
        <f t="shared" ref="AJ40" si="98">O48&amp;" "&amp;O49&amp;" "&amp;O50&amp;" "&amp;O51&amp;" "&amp;O52&amp;" "&amp;O53</f>
        <v xml:space="preserve">冷凍花椰菜 胡蘿蔔 薑 腰果 素肉絲 </v>
      </c>
      <c r="AK40" s="92" t="str">
        <f t="shared" ref="AK40" si="99">R47</f>
        <v>蛋香刈薯</v>
      </c>
      <c r="AL40" s="92" t="str">
        <f t="shared" ref="AL40" si="100">R48&amp;" "&amp;R49&amp;" "&amp;R50&amp;" "&amp;R51&amp;" "&amp;R52&amp;" "&amp;R53</f>
        <v xml:space="preserve">雞蛋 豆薯 薑   </v>
      </c>
      <c r="AM40" s="92" t="str">
        <f t="shared" ref="AM40" si="101">U47</f>
        <v>時蔬</v>
      </c>
      <c r="AN40" s="92" t="str">
        <f t="shared" ref="AN40" si="102">U48&amp;" "&amp;U49&amp;" "&amp;U50&amp;" "&amp;U51&amp;" "&amp;U52&amp;" "&amp;U53</f>
        <v xml:space="preserve">蔬菜 薑    </v>
      </c>
      <c r="AO40" s="92" t="str">
        <f t="shared" ref="AO40" si="103">X47</f>
        <v>針菇蔬湯</v>
      </c>
      <c r="AP40" s="92" t="str">
        <f t="shared" ref="AP40" si="104">X48&amp;" "&amp;X49&amp;" "&amp;X50&amp;" "&amp;X51&amp;" "&amp;X52&amp;" "&amp;X53</f>
        <v xml:space="preserve">金針菇 時蔬 薑   </v>
      </c>
      <c r="AQ40" s="92" t="str">
        <f>AA47</f>
        <v>點心</v>
      </c>
      <c r="AR40" s="92">
        <f>AB47</f>
        <v>0</v>
      </c>
      <c r="AS40" s="93">
        <f t="shared" ref="AS40" si="105">B47</f>
        <v>7</v>
      </c>
      <c r="AT40" s="93">
        <f t="shared" ref="AT40" si="106">G47</f>
        <v>4.4000000000000004</v>
      </c>
      <c r="AU40" s="93">
        <f t="shared" ref="AU40" si="107">D47</f>
        <v>0.8</v>
      </c>
      <c r="AV40" s="93">
        <f t="shared" ref="AV40" si="108">C47</f>
        <v>2.6</v>
      </c>
      <c r="AW40" s="93">
        <f t="shared" ref="AW40" si="109">E47</f>
        <v>0</v>
      </c>
      <c r="AX40" s="93">
        <f t="shared" ref="AX40" si="110">F47</f>
        <v>0</v>
      </c>
      <c r="AY40" s="93">
        <f t="shared" ref="AY40" si="111">H47</f>
        <v>960.5</v>
      </c>
      <c r="AZ40" s="143">
        <f t="shared" si="25"/>
        <v>5.8</v>
      </c>
      <c r="BA40" s="143">
        <f t="shared" si="26"/>
        <v>2.6</v>
      </c>
      <c r="BB40" s="143">
        <f>D40</f>
        <v>2.1</v>
      </c>
      <c r="BC40" s="143">
        <f t="shared" si="27"/>
        <v>2.2999999999999998</v>
      </c>
      <c r="BD40" s="143">
        <f t="shared" si="28"/>
        <v>0</v>
      </c>
      <c r="BE40" s="152">
        <v>0</v>
      </c>
      <c r="BF40" s="146">
        <f t="shared" ref="BF40" si="112">H40</f>
        <v>758</v>
      </c>
    </row>
    <row r="41" spans="1:58" s="79" customFormat="1" ht="15" customHeight="1">
      <c r="A41" s="260"/>
      <c r="B41" s="263"/>
      <c r="C41" s="186"/>
      <c r="D41" s="201"/>
      <c r="E41" s="186"/>
      <c r="F41" s="186"/>
      <c r="G41" s="202"/>
      <c r="H41" s="228"/>
      <c r="I41" s="212" t="s">
        <v>113</v>
      </c>
      <c r="J41" s="213">
        <v>10</v>
      </c>
      <c r="K41" s="155" t="str">
        <f t="shared" si="0"/>
        <v>公斤</v>
      </c>
      <c r="L41" s="196" t="s">
        <v>412</v>
      </c>
      <c r="M41" s="196">
        <v>7</v>
      </c>
      <c r="N41" s="155" t="str">
        <f t="shared" si="1"/>
        <v>公斤</v>
      </c>
      <c r="O41" s="213" t="s">
        <v>221</v>
      </c>
      <c r="P41" s="213">
        <v>4.5</v>
      </c>
      <c r="Q41" s="155" t="str">
        <f t="shared" si="2"/>
        <v>公斤</v>
      </c>
      <c r="R41" s="213" t="s">
        <v>463</v>
      </c>
      <c r="S41" s="213">
        <v>5</v>
      </c>
      <c r="T41" s="155" t="str">
        <f t="shared" si="3"/>
        <v>公斤</v>
      </c>
      <c r="U41" s="213" t="s">
        <v>70</v>
      </c>
      <c r="V41" s="213">
        <v>7</v>
      </c>
      <c r="W41" s="155" t="str">
        <f t="shared" si="4"/>
        <v>公斤</v>
      </c>
      <c r="X41" s="194" t="s">
        <v>369</v>
      </c>
      <c r="Y41" s="194">
        <v>4</v>
      </c>
      <c r="Z41" s="155" t="str">
        <f t="shared" si="5"/>
        <v>公斤</v>
      </c>
      <c r="AA41" s="197"/>
      <c r="AB41" s="267" t="s">
        <v>147</v>
      </c>
      <c r="AC41" s="117" t="s">
        <v>127</v>
      </c>
      <c r="AD41" s="105"/>
      <c r="AE41" s="94"/>
      <c r="AF41" s="92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70"/>
      <c r="AT41" s="70"/>
      <c r="AU41" s="70"/>
      <c r="AV41" s="70"/>
      <c r="AW41" s="70"/>
      <c r="AX41" s="70"/>
      <c r="AY41" s="70"/>
      <c r="AZ41" s="144"/>
      <c r="BA41" s="144"/>
      <c r="BB41" s="144"/>
      <c r="BC41" s="144"/>
      <c r="BD41" s="144"/>
      <c r="BE41" s="153"/>
      <c r="BF41" s="147"/>
    </row>
    <row r="42" spans="1:58" s="79" customFormat="1" ht="15" customHeight="1">
      <c r="A42" s="260"/>
      <c r="B42" s="263"/>
      <c r="C42" s="186"/>
      <c r="D42" s="201"/>
      <c r="E42" s="186"/>
      <c r="F42" s="186"/>
      <c r="G42" s="202"/>
      <c r="H42" s="228"/>
      <c r="I42" s="212" t="s">
        <v>173</v>
      </c>
      <c r="J42" s="213">
        <v>0.4</v>
      </c>
      <c r="K42" s="155" t="str">
        <f t="shared" si="0"/>
        <v>公斤</v>
      </c>
      <c r="L42" s="196" t="s">
        <v>413</v>
      </c>
      <c r="M42" s="196">
        <v>2</v>
      </c>
      <c r="N42" s="155" t="str">
        <f t="shared" si="1"/>
        <v>公斤</v>
      </c>
      <c r="O42" s="213" t="s">
        <v>305</v>
      </c>
      <c r="P42" s="213">
        <v>2.5</v>
      </c>
      <c r="Q42" s="155" t="str">
        <f t="shared" si="2"/>
        <v>公斤</v>
      </c>
      <c r="R42" s="213" t="s">
        <v>116</v>
      </c>
      <c r="S42" s="213">
        <v>1</v>
      </c>
      <c r="T42" s="155" t="str">
        <f t="shared" si="3"/>
        <v>公斤</v>
      </c>
      <c r="U42" s="213" t="s">
        <v>119</v>
      </c>
      <c r="V42" s="213">
        <v>0.05</v>
      </c>
      <c r="W42" s="155" t="str">
        <f t="shared" si="4"/>
        <v>公斤</v>
      </c>
      <c r="X42" s="194" t="s">
        <v>506</v>
      </c>
      <c r="Y42" s="194">
        <v>0.05</v>
      </c>
      <c r="Z42" s="155" t="str">
        <f t="shared" si="5"/>
        <v>公斤</v>
      </c>
      <c r="AA42" s="197"/>
      <c r="AB42" s="267"/>
      <c r="AC42" s="117"/>
      <c r="AD42" s="105"/>
      <c r="AE42" s="94"/>
      <c r="AF42" s="92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70"/>
      <c r="AT42" s="70"/>
      <c r="AU42" s="70"/>
      <c r="AV42" s="70"/>
      <c r="AW42" s="70"/>
      <c r="AX42" s="70"/>
      <c r="AY42" s="70"/>
      <c r="AZ42" s="144"/>
      <c r="BA42" s="144"/>
      <c r="BB42" s="144"/>
      <c r="BC42" s="144"/>
      <c r="BD42" s="144"/>
      <c r="BE42" s="153"/>
      <c r="BF42" s="147"/>
    </row>
    <row r="43" spans="1:58" s="79" customFormat="1" ht="15" customHeight="1">
      <c r="A43" s="260"/>
      <c r="B43" s="263"/>
      <c r="C43" s="186"/>
      <c r="D43" s="201"/>
      <c r="E43" s="186"/>
      <c r="F43" s="186"/>
      <c r="G43" s="202"/>
      <c r="H43" s="228"/>
      <c r="I43" s="212"/>
      <c r="J43" s="213"/>
      <c r="K43" s="155" t="str">
        <f t="shared" si="0"/>
        <v/>
      </c>
      <c r="L43" s="196"/>
      <c r="M43" s="196"/>
      <c r="N43" s="155" t="str">
        <f t="shared" si="1"/>
        <v/>
      </c>
      <c r="O43" s="213" t="s">
        <v>157</v>
      </c>
      <c r="P43" s="213">
        <v>1</v>
      </c>
      <c r="Q43" s="155" t="str">
        <f t="shared" si="2"/>
        <v>公斤</v>
      </c>
      <c r="R43" s="213" t="s">
        <v>119</v>
      </c>
      <c r="S43" s="213">
        <v>0.05</v>
      </c>
      <c r="T43" s="155" t="str">
        <f t="shared" si="3"/>
        <v>公斤</v>
      </c>
      <c r="U43" s="213"/>
      <c r="V43" s="213"/>
      <c r="W43" s="155" t="str">
        <f t="shared" si="4"/>
        <v/>
      </c>
      <c r="X43" s="194" t="s">
        <v>119</v>
      </c>
      <c r="Y43" s="194">
        <v>0.1</v>
      </c>
      <c r="Z43" s="155" t="str">
        <f t="shared" si="5"/>
        <v>公斤</v>
      </c>
      <c r="AA43" s="197"/>
      <c r="AB43" s="267"/>
      <c r="AC43" s="117"/>
      <c r="AD43" s="105"/>
      <c r="AE43" s="94"/>
      <c r="AF43" s="92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70"/>
      <c r="AT43" s="70"/>
      <c r="AU43" s="70"/>
      <c r="AV43" s="70"/>
      <c r="AW43" s="70"/>
      <c r="AX43" s="70"/>
      <c r="AY43" s="70"/>
      <c r="AZ43" s="144"/>
      <c r="BA43" s="144"/>
      <c r="BB43" s="144"/>
      <c r="BC43" s="144"/>
      <c r="BD43" s="144"/>
      <c r="BE43" s="153"/>
      <c r="BF43" s="147"/>
    </row>
    <row r="44" spans="1:58" s="79" customFormat="1" ht="15" customHeight="1">
      <c r="A44" s="260"/>
      <c r="B44" s="263"/>
      <c r="C44" s="186"/>
      <c r="D44" s="201"/>
      <c r="E44" s="186"/>
      <c r="F44" s="186"/>
      <c r="G44" s="202"/>
      <c r="H44" s="228"/>
      <c r="I44" s="212"/>
      <c r="J44" s="213"/>
      <c r="K44" s="155" t="str">
        <f t="shared" si="0"/>
        <v/>
      </c>
      <c r="L44" s="196"/>
      <c r="M44" s="196"/>
      <c r="N44" s="155" t="str">
        <f t="shared" si="1"/>
        <v/>
      </c>
      <c r="O44" s="213" t="s">
        <v>175</v>
      </c>
      <c r="P44" s="213">
        <v>0.5</v>
      </c>
      <c r="Q44" s="155" t="str">
        <f t="shared" si="2"/>
        <v>公斤</v>
      </c>
      <c r="R44" s="213" t="s">
        <v>439</v>
      </c>
      <c r="S44" s="213">
        <v>0.8</v>
      </c>
      <c r="T44" s="155" t="str">
        <f t="shared" si="3"/>
        <v>公斤</v>
      </c>
      <c r="U44" s="213"/>
      <c r="V44" s="213"/>
      <c r="W44" s="155" t="str">
        <f t="shared" si="4"/>
        <v/>
      </c>
      <c r="X44" s="194"/>
      <c r="Y44" s="194"/>
      <c r="Z44" s="155" t="str">
        <f t="shared" si="5"/>
        <v/>
      </c>
      <c r="AA44" s="197"/>
      <c r="AB44" s="267"/>
      <c r="AC44" s="117"/>
      <c r="AD44" s="105"/>
      <c r="AE44" s="94"/>
      <c r="AF44" s="92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70"/>
      <c r="AT44" s="70"/>
      <c r="AU44" s="70"/>
      <c r="AV44" s="70"/>
      <c r="AW44" s="70"/>
      <c r="AX44" s="70"/>
      <c r="AY44" s="70"/>
      <c r="AZ44" s="144"/>
      <c r="BA44" s="144"/>
      <c r="BB44" s="144"/>
      <c r="BC44" s="144"/>
      <c r="BD44" s="144"/>
      <c r="BE44" s="153"/>
      <c r="BF44" s="147"/>
    </row>
    <row r="45" spans="1:58" s="79" customFormat="1" ht="15" customHeight="1">
      <c r="A45" s="260"/>
      <c r="B45" s="263"/>
      <c r="C45" s="186"/>
      <c r="D45" s="201"/>
      <c r="E45" s="186"/>
      <c r="F45" s="186"/>
      <c r="G45" s="202"/>
      <c r="H45" s="228"/>
      <c r="I45" s="212"/>
      <c r="J45" s="213"/>
      <c r="K45" s="155" t="str">
        <f t="shared" si="0"/>
        <v/>
      </c>
      <c r="L45" s="196"/>
      <c r="M45" s="196"/>
      <c r="N45" s="155" t="str">
        <f t="shared" si="1"/>
        <v/>
      </c>
      <c r="O45" s="213"/>
      <c r="P45" s="213"/>
      <c r="Q45" s="155" t="str">
        <f t="shared" si="2"/>
        <v/>
      </c>
      <c r="R45" s="213"/>
      <c r="S45" s="213"/>
      <c r="T45" s="155" t="str">
        <f t="shared" si="3"/>
        <v/>
      </c>
      <c r="U45" s="213"/>
      <c r="V45" s="213"/>
      <c r="W45" s="155" t="str">
        <f t="shared" si="4"/>
        <v/>
      </c>
      <c r="X45" s="194"/>
      <c r="Y45" s="194"/>
      <c r="Z45" s="155" t="str">
        <f t="shared" si="5"/>
        <v/>
      </c>
      <c r="AA45" s="197"/>
      <c r="AB45" s="267"/>
      <c r="AC45" s="117"/>
      <c r="AD45" s="105"/>
      <c r="AE45" s="94"/>
      <c r="AF45" s="92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70"/>
      <c r="AT45" s="70"/>
      <c r="AU45" s="70"/>
      <c r="AV45" s="70"/>
      <c r="AW45" s="70"/>
      <c r="AX45" s="70"/>
      <c r="AY45" s="70"/>
      <c r="AZ45" s="144"/>
      <c r="BA45" s="144"/>
      <c r="BB45" s="144"/>
      <c r="BC45" s="144"/>
      <c r="BD45" s="144"/>
      <c r="BE45" s="153"/>
      <c r="BF45" s="147"/>
    </row>
    <row r="46" spans="1:58" s="79" customFormat="1" ht="15" customHeight="1" thickBot="1">
      <c r="A46" s="261"/>
      <c r="B46" s="264"/>
      <c r="C46" s="256"/>
      <c r="D46" s="257"/>
      <c r="E46" s="256"/>
      <c r="F46" s="256"/>
      <c r="G46" s="258"/>
      <c r="H46" s="232"/>
      <c r="I46" s="214"/>
      <c r="J46" s="215"/>
      <c r="K46" s="246" t="str">
        <f t="shared" si="0"/>
        <v/>
      </c>
      <c r="L46" s="216"/>
      <c r="M46" s="216"/>
      <c r="N46" s="246" t="str">
        <f t="shared" si="1"/>
        <v/>
      </c>
      <c r="O46" s="215"/>
      <c r="P46" s="215"/>
      <c r="Q46" s="246" t="str">
        <f t="shared" si="2"/>
        <v/>
      </c>
      <c r="R46" s="215"/>
      <c r="S46" s="215"/>
      <c r="T46" s="246" t="str">
        <f t="shared" si="3"/>
        <v/>
      </c>
      <c r="U46" s="215"/>
      <c r="V46" s="215"/>
      <c r="W46" s="246" t="str">
        <f t="shared" si="4"/>
        <v/>
      </c>
      <c r="X46" s="219"/>
      <c r="Y46" s="219"/>
      <c r="Z46" s="246" t="str">
        <f t="shared" si="5"/>
        <v/>
      </c>
      <c r="AA46" s="268"/>
      <c r="AB46" s="269"/>
      <c r="AC46" s="118"/>
      <c r="AD46" s="106"/>
      <c r="AE46" s="94"/>
      <c r="AF46" s="92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70"/>
      <c r="AT46" s="70"/>
      <c r="AU46" s="70"/>
      <c r="AV46" s="70"/>
      <c r="AW46" s="70"/>
      <c r="AX46" s="70"/>
      <c r="AY46" s="70"/>
      <c r="AZ46" s="145"/>
      <c r="BA46" s="145"/>
      <c r="BB46" s="145"/>
      <c r="BC46" s="145"/>
      <c r="BD46" s="145"/>
      <c r="BE46" s="154"/>
      <c r="BF46" s="148"/>
    </row>
    <row r="47" spans="1:58" s="79" customFormat="1" ht="15" customHeight="1">
      <c r="A47" s="259" t="s">
        <v>384</v>
      </c>
      <c r="B47" s="262">
        <v>7</v>
      </c>
      <c r="C47" s="253">
        <v>2.6</v>
      </c>
      <c r="D47" s="254">
        <v>0.8</v>
      </c>
      <c r="E47" s="253">
        <v>0</v>
      </c>
      <c r="F47" s="253">
        <v>0</v>
      </c>
      <c r="G47" s="255">
        <v>4.4000000000000004</v>
      </c>
      <c r="H47" s="227">
        <v>960.5</v>
      </c>
      <c r="I47" s="312" t="s">
        <v>400</v>
      </c>
      <c r="J47" s="311"/>
      <c r="K47" s="167" t="str">
        <f t="shared" si="0"/>
        <v/>
      </c>
      <c r="L47" s="321" t="s">
        <v>414</v>
      </c>
      <c r="M47" s="322"/>
      <c r="N47" s="167" t="str">
        <f t="shared" si="1"/>
        <v/>
      </c>
      <c r="O47" s="310" t="s">
        <v>158</v>
      </c>
      <c r="P47" s="311"/>
      <c r="Q47" s="167" t="str">
        <f t="shared" si="2"/>
        <v/>
      </c>
      <c r="R47" s="310" t="s">
        <v>464</v>
      </c>
      <c r="S47" s="311"/>
      <c r="T47" s="167" t="str">
        <f t="shared" si="3"/>
        <v/>
      </c>
      <c r="U47" s="310" t="s">
        <v>1</v>
      </c>
      <c r="V47" s="311"/>
      <c r="W47" s="167" t="str">
        <f t="shared" si="4"/>
        <v/>
      </c>
      <c r="X47" s="217" t="s">
        <v>507</v>
      </c>
      <c r="Y47" s="218"/>
      <c r="Z47" s="167" t="str">
        <f t="shared" si="5"/>
        <v/>
      </c>
      <c r="AA47" s="265" t="s">
        <v>110</v>
      </c>
      <c r="AB47" s="266"/>
      <c r="AC47" s="131"/>
      <c r="AD47" s="101" t="str">
        <f>A54</f>
        <v>I2</v>
      </c>
      <c r="AE47" s="92" t="str">
        <f t="shared" ref="AE47" si="113">I54</f>
        <v>糙米飯</v>
      </c>
      <c r="AF47" s="92" t="str">
        <f t="shared" ref="AF47" si="114">I55&amp;" "&amp;I56&amp;" "&amp;I57&amp;" "&amp;I58&amp;" "&amp;I59&amp;" "&amp;I60</f>
        <v xml:space="preserve">米 糙米    </v>
      </c>
      <c r="AG47" s="92" t="str">
        <f t="shared" ref="AG47" si="115">L54</f>
        <v>蘿蔔麵腸</v>
      </c>
      <c r="AH47" s="92" t="str">
        <f t="shared" ref="AH47" si="116">L55&amp;" "&amp;L56&amp;" "&amp;L57&amp;" "&amp;L58&amp;" "&amp;L59&amp;" "&amp;L60</f>
        <v xml:space="preserve">麵腸 白蘿蔔 胡蘿蔔 薑  </v>
      </c>
      <c r="AI47" s="92" t="str">
        <f t="shared" ref="AI47" si="117">O54</f>
        <v>青椒干片</v>
      </c>
      <c r="AJ47" s="92" t="str">
        <f t="shared" ref="AJ47" si="118">O55&amp;" "&amp;O56&amp;" "&amp;O57&amp;" "&amp;O58&amp;" "&amp;O59&amp;" "&amp;O60</f>
        <v xml:space="preserve">豆干 甜椒(青皮) 薑   </v>
      </c>
      <c r="AK47" s="92" t="str">
        <f t="shared" ref="AK47" si="119">R54</f>
        <v>火腿豆芽</v>
      </c>
      <c r="AL47" s="92" t="str">
        <f t="shared" ref="AL47" si="120">R55&amp;" "&amp;R56&amp;" "&amp;R57&amp;" "&amp;R58&amp;" "&amp;R59&amp;" "&amp;R60</f>
        <v xml:space="preserve">素火腿 綠豆芽 薑   </v>
      </c>
      <c r="AM47" s="92" t="str">
        <f t="shared" ref="AM47" si="121">U54</f>
        <v>時蔬</v>
      </c>
      <c r="AN47" s="92" t="str">
        <f t="shared" ref="AN47" si="122">U55&amp;" "&amp;U56&amp;" "&amp;U57&amp;" "&amp;U58&amp;" "&amp;U59&amp;" "&amp;U60</f>
        <v xml:space="preserve">蔬菜 薑    </v>
      </c>
      <c r="AO47" s="92" t="str">
        <f t="shared" ref="AO47" si="123">X54</f>
        <v>紫菜蛋花湯</v>
      </c>
      <c r="AP47" s="92" t="str">
        <f t="shared" ref="AP47" si="124">X55&amp;" "&amp;X56&amp;" "&amp;X57&amp;" "&amp;X58&amp;" "&amp;X59&amp;" "&amp;X60</f>
        <v xml:space="preserve">紫菜 雞蛋 薑 素羊肉  </v>
      </c>
      <c r="AQ47" s="92" t="str">
        <f>AA54</f>
        <v>點心</v>
      </c>
      <c r="AR47" s="92">
        <f>AB54</f>
        <v>0</v>
      </c>
      <c r="AS47" s="93">
        <f t="shared" ref="AS47" si="125">B54</f>
        <v>5.3</v>
      </c>
      <c r="AT47" s="93">
        <f t="shared" ref="AT47" si="126">G54</f>
        <v>2.8</v>
      </c>
      <c r="AU47" s="93">
        <f t="shared" ref="AU47" si="127">D54</f>
        <v>1.5</v>
      </c>
      <c r="AV47" s="93">
        <f t="shared" ref="AV47" si="128">C54</f>
        <v>2.1</v>
      </c>
      <c r="AW47" s="93">
        <f t="shared" ref="AW47" si="129">E54</f>
        <v>0</v>
      </c>
      <c r="AX47" s="93">
        <f t="shared" ref="AX47" si="130">F54</f>
        <v>0</v>
      </c>
      <c r="AY47" s="93">
        <f t="shared" ref="AY47" si="131">H54</f>
        <v>713.8</v>
      </c>
      <c r="AZ47" s="143">
        <f t="shared" si="25"/>
        <v>7</v>
      </c>
      <c r="BA47" s="143">
        <f t="shared" si="26"/>
        <v>4.4000000000000004</v>
      </c>
      <c r="BB47" s="143">
        <f t="shared" ref="BB47" si="132">D47</f>
        <v>0.8</v>
      </c>
      <c r="BC47" s="143">
        <f t="shared" si="27"/>
        <v>2.6</v>
      </c>
      <c r="BD47" s="143">
        <f t="shared" si="28"/>
        <v>0</v>
      </c>
      <c r="BE47" s="152">
        <v>0</v>
      </c>
      <c r="BF47" s="146">
        <f t="shared" ref="BF47" si="133">H47</f>
        <v>960.5</v>
      </c>
    </row>
    <row r="48" spans="1:58" s="79" customFormat="1" ht="15" customHeight="1">
      <c r="A48" s="260"/>
      <c r="B48" s="263"/>
      <c r="C48" s="186"/>
      <c r="D48" s="201"/>
      <c r="E48" s="186"/>
      <c r="F48" s="186"/>
      <c r="G48" s="202"/>
      <c r="H48" s="228"/>
      <c r="I48" s="212" t="s">
        <v>113</v>
      </c>
      <c r="J48" s="213">
        <v>10</v>
      </c>
      <c r="K48" s="155" t="str">
        <f t="shared" si="0"/>
        <v>公斤</v>
      </c>
      <c r="L48" s="196" t="s">
        <v>167</v>
      </c>
      <c r="M48" s="196">
        <v>8</v>
      </c>
      <c r="N48" s="155" t="str">
        <f t="shared" si="1"/>
        <v>公斤</v>
      </c>
      <c r="O48" s="213" t="s">
        <v>159</v>
      </c>
      <c r="P48" s="213">
        <v>6.5</v>
      </c>
      <c r="Q48" s="155" t="str">
        <f t="shared" si="2"/>
        <v>公斤</v>
      </c>
      <c r="R48" s="213" t="s">
        <v>465</v>
      </c>
      <c r="S48" s="213">
        <v>2</v>
      </c>
      <c r="T48" s="155" t="str">
        <f t="shared" si="3"/>
        <v>公斤</v>
      </c>
      <c r="U48" s="213" t="s">
        <v>70</v>
      </c>
      <c r="V48" s="213">
        <v>7</v>
      </c>
      <c r="W48" s="155" t="str">
        <f t="shared" si="4"/>
        <v>公斤</v>
      </c>
      <c r="X48" s="194" t="s">
        <v>162</v>
      </c>
      <c r="Y48" s="194">
        <v>1.5</v>
      </c>
      <c r="Z48" s="155" t="str">
        <f t="shared" si="5"/>
        <v>公斤</v>
      </c>
      <c r="AA48" s="197"/>
      <c r="AB48" s="267"/>
      <c r="AC48" s="132"/>
      <c r="AD48" s="105"/>
      <c r="AE48" s="94"/>
      <c r="AF48" s="92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70"/>
      <c r="AT48" s="70"/>
      <c r="AU48" s="70"/>
      <c r="AV48" s="70"/>
      <c r="AW48" s="70"/>
      <c r="AX48" s="70"/>
      <c r="AY48" s="70"/>
      <c r="AZ48" s="144"/>
      <c r="BA48" s="144"/>
      <c r="BB48" s="144"/>
      <c r="BC48" s="144"/>
      <c r="BD48" s="144"/>
      <c r="BE48" s="153"/>
      <c r="BF48" s="147"/>
    </row>
    <row r="49" spans="1:58" s="79" customFormat="1" ht="15" customHeight="1">
      <c r="A49" s="260"/>
      <c r="B49" s="263"/>
      <c r="C49" s="186"/>
      <c r="D49" s="201"/>
      <c r="E49" s="186"/>
      <c r="F49" s="186"/>
      <c r="G49" s="202"/>
      <c r="H49" s="228"/>
      <c r="I49" s="212"/>
      <c r="J49" s="213"/>
      <c r="K49" s="155" t="str">
        <f t="shared" si="0"/>
        <v/>
      </c>
      <c r="L49" s="196" t="s">
        <v>116</v>
      </c>
      <c r="M49" s="196">
        <v>1</v>
      </c>
      <c r="N49" s="155" t="str">
        <f t="shared" si="1"/>
        <v>公斤</v>
      </c>
      <c r="O49" s="213" t="s">
        <v>116</v>
      </c>
      <c r="P49" s="213">
        <v>1</v>
      </c>
      <c r="Q49" s="155" t="str">
        <f t="shared" si="2"/>
        <v>公斤</v>
      </c>
      <c r="R49" s="213" t="s">
        <v>204</v>
      </c>
      <c r="S49" s="213">
        <v>4.5</v>
      </c>
      <c r="T49" s="155" t="str">
        <f t="shared" si="3"/>
        <v>公斤</v>
      </c>
      <c r="U49" s="213" t="s">
        <v>119</v>
      </c>
      <c r="V49" s="213">
        <v>0.05</v>
      </c>
      <c r="W49" s="155" t="str">
        <f t="shared" si="4"/>
        <v>公斤</v>
      </c>
      <c r="X49" s="194" t="s">
        <v>289</v>
      </c>
      <c r="Y49" s="194">
        <v>2.5</v>
      </c>
      <c r="Z49" s="155" t="str">
        <f t="shared" si="5"/>
        <v>公斤</v>
      </c>
      <c r="AA49" s="197"/>
      <c r="AB49" s="267"/>
      <c r="AC49" s="132"/>
      <c r="AD49" s="105"/>
      <c r="AE49" s="94"/>
      <c r="AF49" s="92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70"/>
      <c r="AT49" s="70"/>
      <c r="AU49" s="70"/>
      <c r="AV49" s="70"/>
      <c r="AW49" s="70"/>
      <c r="AX49" s="70"/>
      <c r="AY49" s="70"/>
      <c r="AZ49" s="144"/>
      <c r="BA49" s="144"/>
      <c r="BB49" s="144"/>
      <c r="BC49" s="144"/>
      <c r="BD49" s="144"/>
      <c r="BE49" s="153"/>
      <c r="BF49" s="147"/>
    </row>
    <row r="50" spans="1:58" s="79" customFormat="1" ht="15" customHeight="1">
      <c r="A50" s="260"/>
      <c r="B50" s="263"/>
      <c r="C50" s="186"/>
      <c r="D50" s="201"/>
      <c r="E50" s="186"/>
      <c r="F50" s="186"/>
      <c r="G50" s="202"/>
      <c r="H50" s="228"/>
      <c r="I50" s="212"/>
      <c r="J50" s="213"/>
      <c r="K50" s="155" t="str">
        <f t="shared" si="0"/>
        <v/>
      </c>
      <c r="L50" s="196" t="s">
        <v>123</v>
      </c>
      <c r="M50" s="196">
        <v>0.01</v>
      </c>
      <c r="N50" s="155" t="str">
        <f t="shared" si="1"/>
        <v>公斤</v>
      </c>
      <c r="O50" s="213" t="s">
        <v>119</v>
      </c>
      <c r="P50" s="213">
        <v>0.05</v>
      </c>
      <c r="Q50" s="155" t="str">
        <f t="shared" si="2"/>
        <v>公斤</v>
      </c>
      <c r="R50" s="213" t="s">
        <v>119</v>
      </c>
      <c r="S50" s="213">
        <v>0.05</v>
      </c>
      <c r="T50" s="155" t="str">
        <f t="shared" si="3"/>
        <v>公斤</v>
      </c>
      <c r="U50" s="213"/>
      <c r="V50" s="213"/>
      <c r="W50" s="155" t="str">
        <f t="shared" si="4"/>
        <v/>
      </c>
      <c r="X50" s="194" t="s">
        <v>119</v>
      </c>
      <c r="Y50" s="194">
        <v>0.05</v>
      </c>
      <c r="Z50" s="155" t="str">
        <f t="shared" si="5"/>
        <v>公斤</v>
      </c>
      <c r="AA50" s="197"/>
      <c r="AB50" s="267"/>
      <c r="AC50" s="132"/>
      <c r="AD50" s="105"/>
      <c r="AE50" s="94"/>
      <c r="AF50" s="92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70"/>
      <c r="AT50" s="70"/>
      <c r="AU50" s="70"/>
      <c r="AV50" s="70"/>
      <c r="AW50" s="70"/>
      <c r="AX50" s="70"/>
      <c r="AY50" s="70"/>
      <c r="AZ50" s="144"/>
      <c r="BA50" s="144"/>
      <c r="BB50" s="144"/>
      <c r="BC50" s="144"/>
      <c r="BD50" s="144"/>
      <c r="BE50" s="153"/>
      <c r="BF50" s="147"/>
    </row>
    <row r="51" spans="1:58" s="79" customFormat="1" ht="15" customHeight="1">
      <c r="A51" s="260"/>
      <c r="B51" s="263"/>
      <c r="C51" s="186"/>
      <c r="D51" s="201"/>
      <c r="E51" s="186"/>
      <c r="F51" s="186"/>
      <c r="G51" s="202"/>
      <c r="H51" s="228"/>
      <c r="I51" s="212"/>
      <c r="J51" s="213"/>
      <c r="K51" s="155" t="str">
        <f t="shared" si="0"/>
        <v/>
      </c>
      <c r="L51" s="196" t="s">
        <v>119</v>
      </c>
      <c r="M51" s="196">
        <v>0.05</v>
      </c>
      <c r="N51" s="155" t="str">
        <f t="shared" si="1"/>
        <v>公斤</v>
      </c>
      <c r="O51" s="213" t="s">
        <v>327</v>
      </c>
      <c r="P51" s="213">
        <v>0.2</v>
      </c>
      <c r="Q51" s="155" t="str">
        <f t="shared" si="2"/>
        <v>公斤</v>
      </c>
      <c r="R51" s="213"/>
      <c r="S51" s="213"/>
      <c r="T51" s="155" t="str">
        <f t="shared" si="3"/>
        <v/>
      </c>
      <c r="U51" s="213"/>
      <c r="V51" s="213"/>
      <c r="W51" s="155" t="str">
        <f t="shared" si="4"/>
        <v/>
      </c>
      <c r="X51" s="194"/>
      <c r="Y51" s="194"/>
      <c r="Z51" s="155" t="str">
        <f t="shared" si="5"/>
        <v/>
      </c>
      <c r="AA51" s="197"/>
      <c r="AB51" s="267"/>
      <c r="AC51" s="132"/>
      <c r="AD51" s="105"/>
      <c r="AE51" s="94"/>
      <c r="AF51" s="92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70"/>
      <c r="AT51" s="70"/>
      <c r="AU51" s="70"/>
      <c r="AV51" s="70"/>
      <c r="AW51" s="70"/>
      <c r="AX51" s="70"/>
      <c r="AY51" s="70"/>
      <c r="AZ51" s="144"/>
      <c r="BA51" s="144"/>
      <c r="BB51" s="144"/>
      <c r="BC51" s="144"/>
      <c r="BD51" s="144"/>
      <c r="BE51" s="153"/>
      <c r="BF51" s="147"/>
    </row>
    <row r="52" spans="1:58" s="79" customFormat="1" ht="15" customHeight="1">
      <c r="A52" s="260"/>
      <c r="B52" s="263"/>
      <c r="C52" s="186"/>
      <c r="D52" s="201"/>
      <c r="E52" s="186"/>
      <c r="F52" s="186"/>
      <c r="G52" s="202"/>
      <c r="H52" s="228"/>
      <c r="I52" s="212"/>
      <c r="J52" s="213"/>
      <c r="K52" s="155" t="str">
        <f t="shared" si="0"/>
        <v/>
      </c>
      <c r="L52" s="196"/>
      <c r="M52" s="196"/>
      <c r="N52" s="155" t="str">
        <f t="shared" si="1"/>
        <v/>
      </c>
      <c r="O52" s="213" t="s">
        <v>439</v>
      </c>
      <c r="P52" s="213">
        <v>0.2</v>
      </c>
      <c r="Q52" s="155" t="str">
        <f t="shared" si="2"/>
        <v>公斤</v>
      </c>
      <c r="R52" s="213"/>
      <c r="S52" s="213"/>
      <c r="T52" s="155" t="str">
        <f t="shared" si="3"/>
        <v/>
      </c>
      <c r="U52" s="213"/>
      <c r="V52" s="213"/>
      <c r="W52" s="155" t="str">
        <f t="shared" si="4"/>
        <v/>
      </c>
      <c r="X52" s="194"/>
      <c r="Y52" s="194"/>
      <c r="Z52" s="155" t="str">
        <f t="shared" si="5"/>
        <v/>
      </c>
      <c r="AA52" s="197"/>
      <c r="AB52" s="267"/>
      <c r="AC52" s="132"/>
      <c r="AD52" s="105"/>
      <c r="AE52" s="94"/>
      <c r="AF52" s="92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70"/>
      <c r="AT52" s="70"/>
      <c r="AU52" s="70"/>
      <c r="AV52" s="70"/>
      <c r="AW52" s="70"/>
      <c r="AX52" s="70"/>
      <c r="AY52" s="70"/>
      <c r="AZ52" s="144"/>
      <c r="BA52" s="144"/>
      <c r="BB52" s="144"/>
      <c r="BC52" s="144"/>
      <c r="BD52" s="144"/>
      <c r="BE52" s="153"/>
      <c r="BF52" s="147"/>
    </row>
    <row r="53" spans="1:58" s="79" customFormat="1" ht="15" customHeight="1" thickBot="1">
      <c r="A53" s="261"/>
      <c r="B53" s="264"/>
      <c r="C53" s="256"/>
      <c r="D53" s="257"/>
      <c r="E53" s="256"/>
      <c r="F53" s="256"/>
      <c r="G53" s="258"/>
      <c r="H53" s="232"/>
      <c r="I53" s="214"/>
      <c r="J53" s="215"/>
      <c r="K53" s="246" t="str">
        <f t="shared" si="0"/>
        <v/>
      </c>
      <c r="L53" s="216"/>
      <c r="M53" s="216"/>
      <c r="N53" s="246" t="str">
        <f t="shared" si="1"/>
        <v/>
      </c>
      <c r="O53" s="215"/>
      <c r="P53" s="215"/>
      <c r="Q53" s="246" t="str">
        <f t="shared" si="2"/>
        <v/>
      </c>
      <c r="R53" s="215"/>
      <c r="S53" s="215"/>
      <c r="T53" s="246" t="str">
        <f t="shared" si="3"/>
        <v/>
      </c>
      <c r="U53" s="215"/>
      <c r="V53" s="215"/>
      <c r="W53" s="246" t="str">
        <f t="shared" si="4"/>
        <v/>
      </c>
      <c r="X53" s="219"/>
      <c r="Y53" s="219"/>
      <c r="Z53" s="246" t="str">
        <f t="shared" si="5"/>
        <v/>
      </c>
      <c r="AA53" s="268"/>
      <c r="AB53" s="269"/>
      <c r="AC53" s="133"/>
      <c r="AD53" s="106"/>
      <c r="AE53" s="94"/>
      <c r="AF53" s="92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70"/>
      <c r="AT53" s="70"/>
      <c r="AU53" s="70"/>
      <c r="AV53" s="70"/>
      <c r="AW53" s="70"/>
      <c r="AX53" s="70"/>
      <c r="AY53" s="70"/>
      <c r="AZ53" s="145"/>
      <c r="BA53" s="145"/>
      <c r="BB53" s="145"/>
      <c r="BC53" s="145"/>
      <c r="BD53" s="145"/>
      <c r="BE53" s="154"/>
      <c r="BF53" s="148"/>
    </row>
    <row r="54" spans="1:58" s="79" customFormat="1" ht="15" customHeight="1">
      <c r="A54" s="259" t="s">
        <v>385</v>
      </c>
      <c r="B54" s="262">
        <v>5.3</v>
      </c>
      <c r="C54" s="253">
        <v>2.1</v>
      </c>
      <c r="D54" s="254">
        <v>1.5</v>
      </c>
      <c r="E54" s="253">
        <v>0</v>
      </c>
      <c r="F54" s="253">
        <v>0</v>
      </c>
      <c r="G54" s="255">
        <v>2.8</v>
      </c>
      <c r="H54" s="227">
        <v>713.8</v>
      </c>
      <c r="I54" s="312" t="s">
        <v>394</v>
      </c>
      <c r="J54" s="311"/>
      <c r="K54" s="167" t="str">
        <f t="shared" si="0"/>
        <v/>
      </c>
      <c r="L54" s="321" t="s">
        <v>415</v>
      </c>
      <c r="M54" s="322"/>
      <c r="N54" s="167" t="str">
        <f t="shared" si="1"/>
        <v/>
      </c>
      <c r="O54" s="310" t="s">
        <v>328</v>
      </c>
      <c r="P54" s="311"/>
      <c r="Q54" s="167" t="str">
        <f t="shared" si="2"/>
        <v/>
      </c>
      <c r="R54" s="310" t="s">
        <v>466</v>
      </c>
      <c r="S54" s="311"/>
      <c r="T54" s="167" t="str">
        <f t="shared" si="3"/>
        <v/>
      </c>
      <c r="U54" s="310" t="s">
        <v>1</v>
      </c>
      <c r="V54" s="311"/>
      <c r="W54" s="167" t="str">
        <f t="shared" si="4"/>
        <v/>
      </c>
      <c r="X54" s="217" t="s">
        <v>508</v>
      </c>
      <c r="Y54" s="218"/>
      <c r="Z54" s="167" t="str">
        <f t="shared" si="5"/>
        <v/>
      </c>
      <c r="AA54" s="265" t="s">
        <v>110</v>
      </c>
      <c r="AB54" s="266"/>
      <c r="AC54" s="119"/>
      <c r="AD54" s="101" t="str">
        <f>A61</f>
        <v>I3</v>
      </c>
      <c r="AE54" s="92" t="str">
        <f t="shared" ref="AE54" si="134">I61</f>
        <v>油飯特餐</v>
      </c>
      <c r="AF54" s="92" t="str">
        <f t="shared" ref="AF54" si="135">I62&amp;" "&amp;I63&amp;" "&amp;I64&amp;" "&amp;I65&amp;" "&amp;I66&amp;" "&amp;I67</f>
        <v xml:space="preserve">米 糯米 蕎麥   </v>
      </c>
      <c r="AG54" s="92" t="str">
        <f t="shared" ref="AG54" si="136">L61</f>
        <v>醬燒油腐</v>
      </c>
      <c r="AH54" s="92" t="str">
        <f t="shared" ref="AH54" si="137">L62&amp;" "&amp;L63&amp;" "&amp;L64&amp;" "&amp;L65&amp;" "&amp;L66&amp;" "&amp;L67</f>
        <v xml:space="preserve">四角油豆腐 滷包    </v>
      </c>
      <c r="AI54" s="92" t="str">
        <f t="shared" ref="AI54" si="138">O61</f>
        <v>油飯配料</v>
      </c>
      <c r="AJ54" s="92" t="str">
        <f t="shared" ref="AJ54" si="139">O62&amp;" "&amp;O63&amp;" "&amp;O64&amp;" "&amp;O65&amp;" "&amp;O66&amp;" "&amp;O67</f>
        <v xml:space="preserve">素香鬆 乾香菇 薑 脆筍 豆干 </v>
      </c>
      <c r="AK54" s="92" t="str">
        <f t="shared" ref="AK54" si="140">R61</f>
        <v>麵筋甘藍</v>
      </c>
      <c r="AL54" s="92" t="str">
        <f t="shared" ref="AL54" si="141">R62&amp;" "&amp;R63&amp;" "&amp;R64&amp;" "&amp;R65&amp;" "&amp;R66&amp;" "&amp;R67</f>
        <v xml:space="preserve">麵筋泡 甘藍 胡蘿蔔 薑  </v>
      </c>
      <c r="AM54" s="92" t="str">
        <f t="shared" ref="AM54" si="142">U61</f>
        <v>時蔬</v>
      </c>
      <c r="AN54" s="92" t="str">
        <f t="shared" ref="AN54" si="143">U62&amp;" "&amp;U63&amp;" "&amp;U64&amp;" "&amp;U65&amp;" "&amp;U66&amp;" "&amp;U67</f>
        <v xml:space="preserve">蔬菜 薑    </v>
      </c>
      <c r="AO54" s="92" t="str">
        <f t="shared" ref="AO54" si="144">X61</f>
        <v>時瓜湯</v>
      </c>
      <c r="AP54" s="92" t="str">
        <f t="shared" ref="AP54" si="145">X62&amp;" "&amp;X63&amp;" "&amp;X64&amp;" "&amp;X65&amp;" "&amp;X66&amp;" "&amp;X67</f>
        <v xml:space="preserve">時瓜 薑 素羊肉   </v>
      </c>
      <c r="AQ54" s="92" t="str">
        <f>AA61</f>
        <v>點心</v>
      </c>
      <c r="AR54" s="92">
        <f>AB61</f>
        <v>0</v>
      </c>
      <c r="AS54" s="93">
        <f t="shared" ref="AS54" si="146">B61</f>
        <v>5</v>
      </c>
      <c r="AT54" s="93">
        <f t="shared" ref="AT54" si="147">G61</f>
        <v>2</v>
      </c>
      <c r="AU54" s="93">
        <f t="shared" ref="AU54" si="148">D61</f>
        <v>2.2000000000000002</v>
      </c>
      <c r="AV54" s="93">
        <f t="shared" ref="AV54" si="149">C61</f>
        <v>2.1</v>
      </c>
      <c r="AW54" s="93">
        <f t="shared" ref="AW54" si="150">E61</f>
        <v>0</v>
      </c>
      <c r="AX54" s="93">
        <f t="shared" ref="AX54" si="151">F61</f>
        <v>0</v>
      </c>
      <c r="AY54" s="93">
        <f t="shared" ref="AY54" si="152">H61</f>
        <v>652</v>
      </c>
      <c r="AZ54" s="143">
        <f t="shared" si="25"/>
        <v>5.3</v>
      </c>
      <c r="BA54" s="143">
        <f t="shared" si="26"/>
        <v>2.8</v>
      </c>
      <c r="BB54" s="143">
        <f t="shared" ref="BB54" si="153">D54</f>
        <v>1.5</v>
      </c>
      <c r="BC54" s="143">
        <f t="shared" si="27"/>
        <v>2.1</v>
      </c>
      <c r="BD54" s="143">
        <f t="shared" si="28"/>
        <v>0</v>
      </c>
      <c r="BE54" s="152">
        <v>0</v>
      </c>
      <c r="BF54" s="146">
        <f t="shared" ref="BF54" si="154">H54</f>
        <v>713.8</v>
      </c>
    </row>
    <row r="55" spans="1:58" s="79" customFormat="1" ht="15" customHeight="1">
      <c r="A55" s="260"/>
      <c r="B55" s="263"/>
      <c r="C55" s="186"/>
      <c r="D55" s="201"/>
      <c r="E55" s="186"/>
      <c r="F55" s="186"/>
      <c r="G55" s="202"/>
      <c r="H55" s="228"/>
      <c r="I55" s="212" t="s">
        <v>113</v>
      </c>
      <c r="J55" s="213">
        <v>7</v>
      </c>
      <c r="K55" s="155" t="str">
        <f t="shared" si="0"/>
        <v>公斤</v>
      </c>
      <c r="L55" s="196" t="s">
        <v>126</v>
      </c>
      <c r="M55" s="196">
        <v>6</v>
      </c>
      <c r="N55" s="155" t="str">
        <f t="shared" si="1"/>
        <v>公斤</v>
      </c>
      <c r="O55" s="213" t="s">
        <v>146</v>
      </c>
      <c r="P55" s="213">
        <v>3</v>
      </c>
      <c r="Q55" s="155" t="str">
        <f t="shared" si="2"/>
        <v>公斤</v>
      </c>
      <c r="R55" s="213" t="s">
        <v>467</v>
      </c>
      <c r="S55" s="213">
        <v>2</v>
      </c>
      <c r="T55" s="155" t="str">
        <f t="shared" si="3"/>
        <v>公斤</v>
      </c>
      <c r="U55" s="213" t="s">
        <v>70</v>
      </c>
      <c r="V55" s="213">
        <v>7</v>
      </c>
      <c r="W55" s="155" t="str">
        <f t="shared" si="4"/>
        <v>公斤</v>
      </c>
      <c r="X55" s="194" t="s">
        <v>370</v>
      </c>
      <c r="Y55" s="194">
        <v>0.5</v>
      </c>
      <c r="Z55" s="155" t="str">
        <f t="shared" si="5"/>
        <v>公斤</v>
      </c>
      <c r="AA55" s="197"/>
      <c r="AB55" s="267"/>
      <c r="AC55" s="117"/>
      <c r="AD55" s="105"/>
      <c r="AE55" s="94"/>
      <c r="AF55" s="92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70"/>
      <c r="AT55" s="70"/>
      <c r="AU55" s="70"/>
      <c r="AV55" s="70"/>
      <c r="AW55" s="70"/>
      <c r="AX55" s="70"/>
      <c r="AY55" s="70"/>
      <c r="AZ55" s="144"/>
      <c r="BA55" s="144"/>
      <c r="BB55" s="144"/>
      <c r="BC55" s="144"/>
      <c r="BD55" s="144"/>
      <c r="BE55" s="153"/>
      <c r="BF55" s="147"/>
    </row>
    <row r="56" spans="1:58" s="79" customFormat="1" ht="15" customHeight="1">
      <c r="A56" s="260"/>
      <c r="B56" s="263"/>
      <c r="C56" s="186"/>
      <c r="D56" s="201"/>
      <c r="E56" s="186"/>
      <c r="F56" s="186"/>
      <c r="G56" s="202"/>
      <c r="H56" s="228"/>
      <c r="I56" s="212" t="s">
        <v>139</v>
      </c>
      <c r="J56" s="213">
        <v>3</v>
      </c>
      <c r="K56" s="155" t="str">
        <f t="shared" si="0"/>
        <v>公斤</v>
      </c>
      <c r="L56" s="196" t="s">
        <v>121</v>
      </c>
      <c r="M56" s="196">
        <v>3</v>
      </c>
      <c r="N56" s="155" t="str">
        <f t="shared" si="1"/>
        <v>公斤</v>
      </c>
      <c r="O56" s="213" t="s">
        <v>329</v>
      </c>
      <c r="P56" s="213">
        <v>3</v>
      </c>
      <c r="Q56" s="155" t="str">
        <f t="shared" si="2"/>
        <v>公斤</v>
      </c>
      <c r="R56" s="213" t="s">
        <v>129</v>
      </c>
      <c r="S56" s="213">
        <v>5</v>
      </c>
      <c r="T56" s="155" t="str">
        <f t="shared" si="3"/>
        <v>公斤</v>
      </c>
      <c r="U56" s="213" t="s">
        <v>119</v>
      </c>
      <c r="V56" s="213">
        <v>0.05</v>
      </c>
      <c r="W56" s="155" t="str">
        <f t="shared" si="4"/>
        <v>公斤</v>
      </c>
      <c r="X56" s="194" t="s">
        <v>465</v>
      </c>
      <c r="Y56" s="194">
        <v>0.6</v>
      </c>
      <c r="Z56" s="155" t="str">
        <f t="shared" si="5"/>
        <v>公斤</v>
      </c>
      <c r="AA56" s="197"/>
      <c r="AB56" s="267"/>
      <c r="AC56" s="117"/>
      <c r="AD56" s="105"/>
      <c r="AE56" s="94"/>
      <c r="AF56" s="92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70"/>
      <c r="AT56" s="70"/>
      <c r="AU56" s="70"/>
      <c r="AV56" s="70"/>
      <c r="AW56" s="70"/>
      <c r="AX56" s="70"/>
      <c r="AY56" s="70"/>
      <c r="AZ56" s="144"/>
      <c r="BA56" s="144"/>
      <c r="BB56" s="144"/>
      <c r="BC56" s="144"/>
      <c r="BD56" s="144"/>
      <c r="BE56" s="153"/>
      <c r="BF56" s="147"/>
    </row>
    <row r="57" spans="1:58" s="79" customFormat="1" ht="15" customHeight="1">
      <c r="A57" s="260"/>
      <c r="B57" s="263"/>
      <c r="C57" s="186"/>
      <c r="D57" s="201"/>
      <c r="E57" s="186"/>
      <c r="F57" s="186"/>
      <c r="G57" s="202"/>
      <c r="H57" s="228"/>
      <c r="I57" s="212"/>
      <c r="J57" s="213"/>
      <c r="K57" s="155" t="str">
        <f t="shared" si="0"/>
        <v/>
      </c>
      <c r="L57" s="196" t="s">
        <v>116</v>
      </c>
      <c r="M57" s="196">
        <v>0.5</v>
      </c>
      <c r="N57" s="155" t="str">
        <f t="shared" si="1"/>
        <v>公斤</v>
      </c>
      <c r="O57" s="213" t="s">
        <v>119</v>
      </c>
      <c r="P57" s="213">
        <v>0.05</v>
      </c>
      <c r="Q57" s="155" t="str">
        <f t="shared" si="2"/>
        <v>公斤</v>
      </c>
      <c r="R57" s="213" t="s">
        <v>119</v>
      </c>
      <c r="S57" s="213">
        <v>0.05</v>
      </c>
      <c r="T57" s="155" t="str">
        <f t="shared" si="3"/>
        <v>公斤</v>
      </c>
      <c r="U57" s="213"/>
      <c r="V57" s="213"/>
      <c r="W57" s="155" t="str">
        <f t="shared" si="4"/>
        <v/>
      </c>
      <c r="X57" s="194" t="s">
        <v>119</v>
      </c>
      <c r="Y57" s="194">
        <v>0.05</v>
      </c>
      <c r="Z57" s="155" t="str">
        <f t="shared" si="5"/>
        <v>公斤</v>
      </c>
      <c r="AA57" s="197"/>
      <c r="AB57" s="267"/>
      <c r="AC57" s="117"/>
      <c r="AD57" s="105"/>
      <c r="AE57" s="94"/>
      <c r="AF57" s="92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70"/>
      <c r="AT57" s="70"/>
      <c r="AU57" s="70"/>
      <c r="AV57" s="70"/>
      <c r="AW57" s="70"/>
      <c r="AX57" s="70"/>
      <c r="AY57" s="70"/>
      <c r="AZ57" s="144"/>
      <c r="BA57" s="144"/>
      <c r="BB57" s="144"/>
      <c r="BC57" s="144"/>
      <c r="BD57" s="144"/>
      <c r="BE57" s="153"/>
      <c r="BF57" s="147"/>
    </row>
    <row r="58" spans="1:58" s="79" customFormat="1" ht="15" customHeight="1">
      <c r="A58" s="260"/>
      <c r="B58" s="263"/>
      <c r="C58" s="186"/>
      <c r="D58" s="201"/>
      <c r="E58" s="186"/>
      <c r="F58" s="186"/>
      <c r="G58" s="202"/>
      <c r="H58" s="228"/>
      <c r="I58" s="212"/>
      <c r="J58" s="213"/>
      <c r="K58" s="155" t="str">
        <f t="shared" si="0"/>
        <v/>
      </c>
      <c r="L58" s="196" t="s">
        <v>119</v>
      </c>
      <c r="M58" s="196">
        <v>0.05</v>
      </c>
      <c r="N58" s="155" t="str">
        <f t="shared" si="1"/>
        <v>公斤</v>
      </c>
      <c r="O58" s="213"/>
      <c r="P58" s="213"/>
      <c r="Q58" s="155" t="str">
        <f t="shared" si="2"/>
        <v/>
      </c>
      <c r="R58" s="213"/>
      <c r="S58" s="213"/>
      <c r="T58" s="155" t="str">
        <f t="shared" si="3"/>
        <v/>
      </c>
      <c r="U58" s="213"/>
      <c r="V58" s="213"/>
      <c r="W58" s="155" t="str">
        <f t="shared" si="4"/>
        <v/>
      </c>
      <c r="X58" s="194" t="s">
        <v>148</v>
      </c>
      <c r="Y58" s="194">
        <v>1</v>
      </c>
      <c r="Z58" s="155" t="str">
        <f t="shared" si="5"/>
        <v>公斤</v>
      </c>
      <c r="AA58" s="197"/>
      <c r="AB58" s="267"/>
      <c r="AC58" s="117"/>
      <c r="AD58" s="105"/>
      <c r="AE58" s="94"/>
      <c r="AF58" s="92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70"/>
      <c r="AT58" s="70"/>
      <c r="AU58" s="70"/>
      <c r="AV58" s="70"/>
      <c r="AW58" s="70"/>
      <c r="AX58" s="70"/>
      <c r="AY58" s="70"/>
      <c r="AZ58" s="144"/>
      <c r="BA58" s="144"/>
      <c r="BB58" s="144"/>
      <c r="BC58" s="144"/>
      <c r="BD58" s="144"/>
      <c r="BE58" s="153"/>
      <c r="BF58" s="147"/>
    </row>
    <row r="59" spans="1:58" s="79" customFormat="1" ht="15" customHeight="1">
      <c r="A59" s="260"/>
      <c r="B59" s="263"/>
      <c r="C59" s="186"/>
      <c r="D59" s="201"/>
      <c r="E59" s="186"/>
      <c r="F59" s="186"/>
      <c r="G59" s="202"/>
      <c r="H59" s="228"/>
      <c r="I59" s="212"/>
      <c r="J59" s="213"/>
      <c r="K59" s="155" t="str">
        <f t="shared" si="0"/>
        <v/>
      </c>
      <c r="L59" s="196"/>
      <c r="M59" s="196"/>
      <c r="N59" s="155" t="str">
        <f t="shared" si="1"/>
        <v/>
      </c>
      <c r="O59" s="213"/>
      <c r="P59" s="213"/>
      <c r="Q59" s="155" t="str">
        <f t="shared" si="2"/>
        <v/>
      </c>
      <c r="R59" s="213"/>
      <c r="S59" s="213"/>
      <c r="T59" s="155" t="str">
        <f t="shared" si="3"/>
        <v/>
      </c>
      <c r="U59" s="213"/>
      <c r="V59" s="213"/>
      <c r="W59" s="155" t="str">
        <f t="shared" si="4"/>
        <v/>
      </c>
      <c r="X59" s="194"/>
      <c r="Y59" s="194"/>
      <c r="Z59" s="155" t="str">
        <f t="shared" si="5"/>
        <v/>
      </c>
      <c r="AA59" s="197"/>
      <c r="AB59" s="267"/>
      <c r="AC59" s="117"/>
      <c r="AD59" s="105"/>
      <c r="AE59" s="94"/>
      <c r="AF59" s="92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70"/>
      <c r="AT59" s="70"/>
      <c r="AU59" s="70"/>
      <c r="AV59" s="70"/>
      <c r="AW59" s="70"/>
      <c r="AX59" s="70"/>
      <c r="AY59" s="70"/>
      <c r="AZ59" s="144"/>
      <c r="BA59" s="144"/>
      <c r="BB59" s="144"/>
      <c r="BC59" s="144"/>
      <c r="BD59" s="144"/>
      <c r="BE59" s="153"/>
      <c r="BF59" s="147"/>
    </row>
    <row r="60" spans="1:58" s="79" customFormat="1" ht="15" customHeight="1" thickBot="1">
      <c r="A60" s="261"/>
      <c r="B60" s="264"/>
      <c r="C60" s="256"/>
      <c r="D60" s="257"/>
      <c r="E60" s="256"/>
      <c r="F60" s="256"/>
      <c r="G60" s="258"/>
      <c r="H60" s="232"/>
      <c r="I60" s="214"/>
      <c r="J60" s="215"/>
      <c r="K60" s="246" t="str">
        <f t="shared" si="0"/>
        <v/>
      </c>
      <c r="L60" s="216"/>
      <c r="M60" s="216"/>
      <c r="N60" s="246" t="str">
        <f t="shared" si="1"/>
        <v/>
      </c>
      <c r="O60" s="215"/>
      <c r="P60" s="215"/>
      <c r="Q60" s="246" t="str">
        <f t="shared" si="2"/>
        <v/>
      </c>
      <c r="R60" s="215"/>
      <c r="S60" s="215"/>
      <c r="T60" s="246" t="str">
        <f t="shared" si="3"/>
        <v/>
      </c>
      <c r="U60" s="215"/>
      <c r="V60" s="215"/>
      <c r="W60" s="246" t="str">
        <f t="shared" si="4"/>
        <v/>
      </c>
      <c r="X60" s="219"/>
      <c r="Y60" s="219"/>
      <c r="Z60" s="246" t="str">
        <f t="shared" si="5"/>
        <v/>
      </c>
      <c r="AA60" s="268"/>
      <c r="AB60" s="269"/>
      <c r="AC60" s="118"/>
      <c r="AD60" s="106"/>
      <c r="AE60" s="94"/>
      <c r="AF60" s="92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70"/>
      <c r="AT60" s="70"/>
      <c r="AU60" s="70"/>
      <c r="AV60" s="70"/>
      <c r="AW60" s="70"/>
      <c r="AX60" s="70"/>
      <c r="AY60" s="70"/>
      <c r="AZ60" s="145"/>
      <c r="BA60" s="145"/>
      <c r="BB60" s="145"/>
      <c r="BC60" s="145"/>
      <c r="BD60" s="145"/>
      <c r="BE60" s="154"/>
      <c r="BF60" s="148"/>
    </row>
    <row r="61" spans="1:58" s="79" customFormat="1" ht="15" customHeight="1">
      <c r="A61" s="259" t="s">
        <v>386</v>
      </c>
      <c r="B61" s="262">
        <v>5</v>
      </c>
      <c r="C61" s="253">
        <v>2.1</v>
      </c>
      <c r="D61" s="254">
        <v>2.2000000000000002</v>
      </c>
      <c r="E61" s="253">
        <v>0</v>
      </c>
      <c r="F61" s="253">
        <v>0</v>
      </c>
      <c r="G61" s="255">
        <v>2</v>
      </c>
      <c r="H61" s="227">
        <v>652</v>
      </c>
      <c r="I61" s="312" t="s">
        <v>401</v>
      </c>
      <c r="J61" s="311"/>
      <c r="K61" s="167" t="str">
        <f t="shared" si="0"/>
        <v/>
      </c>
      <c r="L61" s="321" t="s">
        <v>416</v>
      </c>
      <c r="M61" s="322"/>
      <c r="N61" s="167" t="str">
        <f t="shared" si="1"/>
        <v/>
      </c>
      <c r="O61" s="310" t="s">
        <v>330</v>
      </c>
      <c r="P61" s="311"/>
      <c r="Q61" s="167" t="str">
        <f t="shared" si="2"/>
        <v/>
      </c>
      <c r="R61" s="310" t="s">
        <v>468</v>
      </c>
      <c r="S61" s="311"/>
      <c r="T61" s="167" t="str">
        <f t="shared" si="3"/>
        <v/>
      </c>
      <c r="U61" s="310" t="s">
        <v>1</v>
      </c>
      <c r="V61" s="311"/>
      <c r="W61" s="167" t="str">
        <f t="shared" si="4"/>
        <v/>
      </c>
      <c r="X61" s="217" t="s">
        <v>509</v>
      </c>
      <c r="Y61" s="218"/>
      <c r="Z61" s="167" t="str">
        <f t="shared" si="5"/>
        <v/>
      </c>
      <c r="AA61" s="265" t="s">
        <v>110</v>
      </c>
      <c r="AB61" s="266"/>
      <c r="AC61" s="137"/>
      <c r="AD61" s="101" t="str">
        <f>A68</f>
        <v>I4</v>
      </c>
      <c r="AE61" s="92" t="str">
        <f t="shared" ref="AE61" si="155">I68</f>
        <v>糙米飯</v>
      </c>
      <c r="AF61" s="92" t="str">
        <f t="shared" ref="AF61" si="156">I69&amp;" "&amp;I70&amp;" "&amp;I71&amp;" "&amp;I72&amp;" "&amp;I73&amp;" "&amp;I74</f>
        <v xml:space="preserve">米 糙米    </v>
      </c>
      <c r="AG61" s="92" t="str">
        <f t="shared" ref="AG61" si="157">L68</f>
        <v>絞若豆干</v>
      </c>
      <c r="AH61" s="92" t="str">
        <f t="shared" ref="AH61" si="158">L69&amp;" "&amp;L70&amp;" "&amp;L71&amp;" "&amp;L72&amp;" "&amp;L73&amp;" "&amp;L74</f>
        <v xml:space="preserve">素肉 豆干 豆豉 芹菜 胡蘿蔔 </v>
      </c>
      <c r="AI61" s="92" t="str">
        <f t="shared" ref="AI61" si="159">O68</f>
        <v>蔬香冬粉</v>
      </c>
      <c r="AJ61" s="92" t="str">
        <f t="shared" ref="AJ61" si="160">O69&amp;" "&amp;O70&amp;" "&amp;O71&amp;" "&amp;O72&amp;" "&amp;O73&amp;" "&amp;O74</f>
        <v>豆皮 冬粉 時蔬 乾木耳 薑 胡蘿蔔</v>
      </c>
      <c r="AK61" s="92" t="str">
        <f t="shared" ref="AK61" si="161">R68</f>
        <v>菇拌海帶</v>
      </c>
      <c r="AL61" s="92" t="str">
        <f t="shared" ref="AL61" si="162">R69&amp;" "&amp;R70&amp;" "&amp;R71&amp;" "&amp;R72&amp;" "&amp;R73&amp;" "&amp;R74</f>
        <v xml:space="preserve">乾裙帶菜 金針菇 薑   </v>
      </c>
      <c r="AM61" s="92" t="str">
        <f t="shared" ref="AM61" si="163">U68</f>
        <v>時蔬</v>
      </c>
      <c r="AN61" s="92" t="str">
        <f t="shared" ref="AN61" si="164">U69&amp;" "&amp;U70&amp;" "&amp;U71&amp;" "&amp;U72&amp;" "&amp;U73&amp;" "&amp;U74</f>
        <v xml:space="preserve">蔬菜 薑    </v>
      </c>
      <c r="AO61" s="92" t="str">
        <f t="shared" ref="AO61" si="165">X68</f>
        <v>冬瓜銀耳湯</v>
      </c>
      <c r="AP61" s="92" t="str">
        <f t="shared" ref="AP61" si="166">X69&amp;" "&amp;X70&amp;" "&amp;X71&amp;" "&amp;X72&amp;" "&amp;X73&amp;" "&amp;X74</f>
        <v xml:space="preserve">冬瓜糖磚 乾銀耳 紅砂糖   </v>
      </c>
      <c r="AQ61" s="92" t="str">
        <f>AA68</f>
        <v>點心</v>
      </c>
      <c r="AR61" s="92">
        <f>AB68</f>
        <v>0</v>
      </c>
      <c r="AS61" s="93">
        <f t="shared" ref="AS61" si="167">B68</f>
        <v>5.7</v>
      </c>
      <c r="AT61" s="93">
        <f t="shared" ref="AT61" si="168">G68</f>
        <v>2.5</v>
      </c>
      <c r="AU61" s="93">
        <f t="shared" ref="AU61" si="169">D68</f>
        <v>2.5</v>
      </c>
      <c r="AV61" s="93">
        <f t="shared" ref="AV61" si="170">C68</f>
        <v>2.5</v>
      </c>
      <c r="AW61" s="93">
        <f t="shared" ref="AW61" si="171">E68</f>
        <v>0</v>
      </c>
      <c r="AX61" s="93">
        <f t="shared" ref="AX61" si="172">F68</f>
        <v>0</v>
      </c>
      <c r="AY61" s="93">
        <f t="shared" ref="AY61" si="173">H68</f>
        <v>754</v>
      </c>
      <c r="AZ61" s="143">
        <f t="shared" si="25"/>
        <v>5</v>
      </c>
      <c r="BA61" s="143">
        <f t="shared" si="26"/>
        <v>2</v>
      </c>
      <c r="BB61" s="143">
        <f t="shared" ref="BB61" si="174">D61</f>
        <v>2.2000000000000002</v>
      </c>
      <c r="BC61" s="143">
        <f t="shared" si="27"/>
        <v>2.1</v>
      </c>
      <c r="BD61" s="143">
        <f t="shared" si="28"/>
        <v>0</v>
      </c>
      <c r="BE61" s="152">
        <v>0</v>
      </c>
      <c r="BF61" s="146">
        <f t="shared" ref="BF61" si="175">H61</f>
        <v>652</v>
      </c>
    </row>
    <row r="62" spans="1:58" s="79" customFormat="1" ht="15" customHeight="1">
      <c r="A62" s="260"/>
      <c r="B62" s="263"/>
      <c r="C62" s="186"/>
      <c r="D62" s="201"/>
      <c r="E62" s="186"/>
      <c r="F62" s="186"/>
      <c r="G62" s="202"/>
      <c r="H62" s="228"/>
      <c r="I62" s="212" t="s">
        <v>113</v>
      </c>
      <c r="J62" s="213">
        <v>8</v>
      </c>
      <c r="K62" s="155" t="str">
        <f t="shared" si="0"/>
        <v>公斤</v>
      </c>
      <c r="L62" s="196" t="s">
        <v>417</v>
      </c>
      <c r="M62" s="196">
        <v>7</v>
      </c>
      <c r="N62" s="155" t="str">
        <f t="shared" si="1"/>
        <v>公斤</v>
      </c>
      <c r="O62" s="213" t="s">
        <v>440</v>
      </c>
      <c r="P62" s="213">
        <v>1.5</v>
      </c>
      <c r="Q62" s="155" t="str">
        <f t="shared" si="2"/>
        <v>公斤</v>
      </c>
      <c r="R62" s="213" t="s">
        <v>469</v>
      </c>
      <c r="S62" s="213">
        <v>0.5</v>
      </c>
      <c r="T62" s="155" t="str">
        <f t="shared" si="3"/>
        <v>公斤</v>
      </c>
      <c r="U62" s="213" t="s">
        <v>70</v>
      </c>
      <c r="V62" s="213">
        <v>7</v>
      </c>
      <c r="W62" s="155" t="str">
        <f t="shared" si="4"/>
        <v>公斤</v>
      </c>
      <c r="X62" s="194" t="s">
        <v>161</v>
      </c>
      <c r="Y62" s="194">
        <v>4</v>
      </c>
      <c r="Z62" s="155" t="str">
        <f t="shared" si="5"/>
        <v>公斤</v>
      </c>
      <c r="AA62" s="197"/>
      <c r="AB62" s="267"/>
      <c r="AC62" s="138"/>
      <c r="AD62" s="105"/>
      <c r="AE62" s="94"/>
      <c r="AF62" s="92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70"/>
      <c r="AT62" s="70"/>
      <c r="AU62" s="70"/>
      <c r="AV62" s="70"/>
      <c r="AW62" s="70"/>
      <c r="AX62" s="70"/>
      <c r="AY62" s="70"/>
      <c r="AZ62" s="144"/>
      <c r="BA62" s="144"/>
      <c r="BB62" s="144"/>
      <c r="BC62" s="144"/>
      <c r="BD62" s="144"/>
      <c r="BE62" s="153"/>
      <c r="BF62" s="147"/>
    </row>
    <row r="63" spans="1:58" s="79" customFormat="1" ht="15" customHeight="1">
      <c r="A63" s="260"/>
      <c r="B63" s="263"/>
      <c r="C63" s="186"/>
      <c r="D63" s="201"/>
      <c r="E63" s="186"/>
      <c r="F63" s="186"/>
      <c r="G63" s="202"/>
      <c r="H63" s="228"/>
      <c r="I63" s="212" t="s">
        <v>296</v>
      </c>
      <c r="J63" s="213">
        <v>2</v>
      </c>
      <c r="K63" s="155" t="str">
        <f t="shared" si="0"/>
        <v>公斤</v>
      </c>
      <c r="L63" s="196" t="s">
        <v>418</v>
      </c>
      <c r="M63" s="196"/>
      <c r="N63" s="155" t="str">
        <f t="shared" si="1"/>
        <v/>
      </c>
      <c r="O63" s="213" t="s">
        <v>155</v>
      </c>
      <c r="P63" s="213">
        <v>0.1</v>
      </c>
      <c r="Q63" s="155" t="str">
        <f t="shared" si="2"/>
        <v>公斤</v>
      </c>
      <c r="R63" s="213" t="s">
        <v>132</v>
      </c>
      <c r="S63" s="213">
        <v>6</v>
      </c>
      <c r="T63" s="155" t="str">
        <f t="shared" si="3"/>
        <v>公斤</v>
      </c>
      <c r="U63" s="213" t="s">
        <v>119</v>
      </c>
      <c r="V63" s="213">
        <v>0.05</v>
      </c>
      <c r="W63" s="155" t="str">
        <f t="shared" si="4"/>
        <v>公斤</v>
      </c>
      <c r="X63" s="194" t="s">
        <v>510</v>
      </c>
      <c r="Y63" s="194">
        <v>0.05</v>
      </c>
      <c r="Z63" s="155" t="str">
        <f t="shared" si="5"/>
        <v>公斤</v>
      </c>
      <c r="AA63" s="197"/>
      <c r="AB63" s="267"/>
      <c r="AC63" s="138"/>
      <c r="AD63" s="105"/>
      <c r="AE63" s="94"/>
      <c r="AF63" s="92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70"/>
      <c r="AT63" s="70"/>
      <c r="AU63" s="70"/>
      <c r="AV63" s="70"/>
      <c r="AW63" s="70"/>
      <c r="AX63" s="70"/>
      <c r="AY63" s="70"/>
      <c r="AZ63" s="144"/>
      <c r="BA63" s="144"/>
      <c r="BB63" s="144"/>
      <c r="BC63" s="144"/>
      <c r="BD63" s="144"/>
      <c r="BE63" s="153"/>
      <c r="BF63" s="147"/>
    </row>
    <row r="64" spans="1:58" s="79" customFormat="1" ht="15" customHeight="1">
      <c r="A64" s="260"/>
      <c r="B64" s="263"/>
      <c r="C64" s="186"/>
      <c r="D64" s="201"/>
      <c r="E64" s="186"/>
      <c r="F64" s="186"/>
      <c r="G64" s="202"/>
      <c r="H64" s="228"/>
      <c r="I64" s="212" t="s">
        <v>402</v>
      </c>
      <c r="J64" s="213">
        <v>1</v>
      </c>
      <c r="K64" s="155" t="str">
        <f t="shared" si="0"/>
        <v>公斤</v>
      </c>
      <c r="L64" s="196"/>
      <c r="M64" s="196"/>
      <c r="N64" s="155" t="str">
        <f t="shared" si="1"/>
        <v/>
      </c>
      <c r="O64" s="213" t="s">
        <v>119</v>
      </c>
      <c r="P64" s="213">
        <v>0.05</v>
      </c>
      <c r="Q64" s="155" t="str">
        <f t="shared" si="2"/>
        <v>公斤</v>
      </c>
      <c r="R64" s="213" t="s">
        <v>116</v>
      </c>
      <c r="S64" s="213">
        <v>0.5</v>
      </c>
      <c r="T64" s="155" t="str">
        <f t="shared" si="3"/>
        <v>公斤</v>
      </c>
      <c r="U64" s="213"/>
      <c r="V64" s="213"/>
      <c r="W64" s="155" t="str">
        <f t="shared" si="4"/>
        <v/>
      </c>
      <c r="X64" s="194" t="s">
        <v>148</v>
      </c>
      <c r="Y64" s="194">
        <v>1</v>
      </c>
      <c r="Z64" s="155" t="str">
        <f t="shared" si="5"/>
        <v>公斤</v>
      </c>
      <c r="AA64" s="197"/>
      <c r="AB64" s="267"/>
      <c r="AC64" s="138"/>
      <c r="AD64" s="105"/>
      <c r="AE64" s="94"/>
      <c r="AF64" s="92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70"/>
      <c r="AT64" s="70"/>
      <c r="AU64" s="70"/>
      <c r="AV64" s="70"/>
      <c r="AW64" s="70"/>
      <c r="AX64" s="70"/>
      <c r="AY64" s="70"/>
      <c r="AZ64" s="144"/>
      <c r="BA64" s="144"/>
      <c r="BB64" s="144"/>
      <c r="BC64" s="144"/>
      <c r="BD64" s="144"/>
      <c r="BE64" s="153"/>
      <c r="BF64" s="147"/>
    </row>
    <row r="65" spans="1:58" s="79" customFormat="1" ht="15" customHeight="1">
      <c r="A65" s="260"/>
      <c r="B65" s="263"/>
      <c r="C65" s="186"/>
      <c r="D65" s="201"/>
      <c r="E65" s="186"/>
      <c r="F65" s="186"/>
      <c r="G65" s="202"/>
      <c r="H65" s="228"/>
      <c r="I65" s="212"/>
      <c r="J65" s="213"/>
      <c r="K65" s="155" t="str">
        <f t="shared" si="0"/>
        <v/>
      </c>
      <c r="L65" s="196"/>
      <c r="M65" s="196"/>
      <c r="N65" s="155" t="str">
        <f t="shared" si="1"/>
        <v/>
      </c>
      <c r="O65" s="213" t="s">
        <v>144</v>
      </c>
      <c r="P65" s="213">
        <v>3</v>
      </c>
      <c r="Q65" s="155" t="str">
        <f t="shared" si="2"/>
        <v>公斤</v>
      </c>
      <c r="R65" s="213" t="s">
        <v>119</v>
      </c>
      <c r="S65" s="213">
        <v>0.05</v>
      </c>
      <c r="T65" s="155" t="str">
        <f t="shared" si="3"/>
        <v>公斤</v>
      </c>
      <c r="U65" s="213"/>
      <c r="V65" s="213"/>
      <c r="W65" s="155" t="str">
        <f t="shared" si="4"/>
        <v/>
      </c>
      <c r="X65" s="194"/>
      <c r="Y65" s="194"/>
      <c r="Z65" s="155" t="str">
        <f t="shared" si="5"/>
        <v/>
      </c>
      <c r="AA65" s="197"/>
      <c r="AB65" s="267"/>
      <c r="AC65" s="138"/>
      <c r="AD65" s="105"/>
      <c r="AE65" s="94"/>
      <c r="AF65" s="92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70"/>
      <c r="AT65" s="70"/>
      <c r="AU65" s="70"/>
      <c r="AV65" s="70"/>
      <c r="AW65" s="70"/>
      <c r="AX65" s="70"/>
      <c r="AY65" s="70"/>
      <c r="AZ65" s="144"/>
      <c r="BA65" s="144"/>
      <c r="BB65" s="144"/>
      <c r="BC65" s="144"/>
      <c r="BD65" s="144"/>
      <c r="BE65" s="153"/>
      <c r="BF65" s="147"/>
    </row>
    <row r="66" spans="1:58" s="79" customFormat="1" ht="15" customHeight="1">
      <c r="A66" s="260"/>
      <c r="B66" s="263"/>
      <c r="C66" s="186"/>
      <c r="D66" s="201"/>
      <c r="E66" s="186"/>
      <c r="F66" s="186"/>
      <c r="G66" s="202"/>
      <c r="H66" s="228"/>
      <c r="I66" s="212"/>
      <c r="J66" s="213"/>
      <c r="K66" s="155" t="str">
        <f t="shared" si="0"/>
        <v/>
      </c>
      <c r="L66" s="196"/>
      <c r="M66" s="196"/>
      <c r="N66" s="155" t="str">
        <f t="shared" si="1"/>
        <v/>
      </c>
      <c r="O66" s="213" t="s">
        <v>146</v>
      </c>
      <c r="P66" s="213">
        <v>2.5</v>
      </c>
      <c r="Q66" s="155" t="str">
        <f t="shared" si="2"/>
        <v>公斤</v>
      </c>
      <c r="R66" s="213"/>
      <c r="S66" s="213"/>
      <c r="T66" s="155" t="str">
        <f t="shared" si="3"/>
        <v/>
      </c>
      <c r="U66" s="213"/>
      <c r="V66" s="213"/>
      <c r="W66" s="155" t="str">
        <f t="shared" si="4"/>
        <v/>
      </c>
      <c r="X66" s="194"/>
      <c r="Y66" s="194"/>
      <c r="Z66" s="155" t="str">
        <f t="shared" si="5"/>
        <v/>
      </c>
      <c r="AA66" s="197"/>
      <c r="AB66" s="267"/>
      <c r="AC66" s="138"/>
      <c r="AD66" s="105"/>
      <c r="AE66" s="94"/>
      <c r="AF66" s="92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70"/>
      <c r="AT66" s="70"/>
      <c r="AU66" s="70"/>
      <c r="AV66" s="70"/>
      <c r="AW66" s="70"/>
      <c r="AX66" s="70"/>
      <c r="AY66" s="70"/>
      <c r="AZ66" s="144"/>
      <c r="BA66" s="144"/>
      <c r="BB66" s="144"/>
      <c r="BC66" s="144"/>
      <c r="BD66" s="144"/>
      <c r="BE66" s="153"/>
      <c r="BF66" s="147"/>
    </row>
    <row r="67" spans="1:58" s="79" customFormat="1" ht="15" customHeight="1" thickBot="1">
      <c r="A67" s="261"/>
      <c r="B67" s="264"/>
      <c r="C67" s="256"/>
      <c r="D67" s="257"/>
      <c r="E67" s="256"/>
      <c r="F67" s="256"/>
      <c r="G67" s="258"/>
      <c r="H67" s="232"/>
      <c r="I67" s="214"/>
      <c r="J67" s="215"/>
      <c r="K67" s="246" t="str">
        <f t="shared" si="0"/>
        <v/>
      </c>
      <c r="L67" s="216"/>
      <c r="M67" s="216"/>
      <c r="N67" s="246" t="str">
        <f t="shared" si="1"/>
        <v/>
      </c>
      <c r="O67" s="215"/>
      <c r="P67" s="215"/>
      <c r="Q67" s="246" t="str">
        <f t="shared" si="2"/>
        <v/>
      </c>
      <c r="R67" s="215"/>
      <c r="S67" s="215"/>
      <c r="T67" s="246" t="str">
        <f t="shared" si="3"/>
        <v/>
      </c>
      <c r="U67" s="215"/>
      <c r="V67" s="215"/>
      <c r="W67" s="246" t="str">
        <f t="shared" si="4"/>
        <v/>
      </c>
      <c r="X67" s="219"/>
      <c r="Y67" s="219"/>
      <c r="Z67" s="246" t="str">
        <f t="shared" si="5"/>
        <v/>
      </c>
      <c r="AA67" s="268"/>
      <c r="AB67" s="269"/>
      <c r="AC67" s="138"/>
      <c r="AD67" s="106"/>
      <c r="AE67" s="94"/>
      <c r="AF67" s="92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70"/>
      <c r="AT67" s="70"/>
      <c r="AU67" s="70"/>
      <c r="AV67" s="70"/>
      <c r="AW67" s="70"/>
      <c r="AX67" s="70"/>
      <c r="AY67" s="70"/>
      <c r="AZ67" s="145"/>
      <c r="BA67" s="145"/>
      <c r="BB67" s="145"/>
      <c r="BC67" s="145"/>
      <c r="BD67" s="145"/>
      <c r="BE67" s="154"/>
      <c r="BF67" s="148"/>
    </row>
    <row r="68" spans="1:58" s="79" customFormat="1" ht="15" customHeight="1">
      <c r="A68" s="259" t="s">
        <v>387</v>
      </c>
      <c r="B68" s="262">
        <v>5.7</v>
      </c>
      <c r="C68" s="253">
        <v>2.5</v>
      </c>
      <c r="D68" s="254">
        <v>2.5</v>
      </c>
      <c r="E68" s="253">
        <v>0</v>
      </c>
      <c r="F68" s="253">
        <v>0</v>
      </c>
      <c r="G68" s="255">
        <v>2.5</v>
      </c>
      <c r="H68" s="227">
        <v>754</v>
      </c>
      <c r="I68" s="312" t="s">
        <v>394</v>
      </c>
      <c r="J68" s="311"/>
      <c r="K68" s="167" t="str">
        <f t="shared" si="0"/>
        <v/>
      </c>
      <c r="L68" s="321" t="s">
        <v>419</v>
      </c>
      <c r="M68" s="322"/>
      <c r="N68" s="167" t="str">
        <f t="shared" si="1"/>
        <v/>
      </c>
      <c r="O68" s="310" t="s">
        <v>229</v>
      </c>
      <c r="P68" s="311"/>
      <c r="Q68" s="167" t="str">
        <f t="shared" si="2"/>
        <v/>
      </c>
      <c r="R68" s="310" t="s">
        <v>470</v>
      </c>
      <c r="S68" s="311"/>
      <c r="T68" s="167" t="str">
        <f t="shared" si="3"/>
        <v/>
      </c>
      <c r="U68" s="310" t="s">
        <v>1</v>
      </c>
      <c r="V68" s="311"/>
      <c r="W68" s="167" t="str">
        <f t="shared" si="4"/>
        <v/>
      </c>
      <c r="X68" s="217" t="s">
        <v>511</v>
      </c>
      <c r="Y68" s="218"/>
      <c r="Z68" s="167" t="str">
        <f t="shared" si="5"/>
        <v/>
      </c>
      <c r="AA68" s="265" t="s">
        <v>110</v>
      </c>
      <c r="AB68" s="266"/>
      <c r="AC68" s="119"/>
      <c r="AD68" s="101" t="str">
        <f>A75</f>
        <v>I5</v>
      </c>
      <c r="AE68" s="92" t="str">
        <f t="shared" ref="AE68" si="176">I75</f>
        <v>燕麥飯</v>
      </c>
      <c r="AF68" s="92" t="str">
        <f t="shared" ref="AF68" si="177">I76&amp;" "&amp;I77&amp;" "&amp;I78&amp;" "&amp;I79&amp;" "&amp;I80&amp;" "&amp;I81</f>
        <v xml:space="preserve">米 燕麥    </v>
      </c>
      <c r="AG68" s="92" t="str">
        <f t="shared" ref="AG68" si="178">L75</f>
        <v>素麥克雞塊</v>
      </c>
      <c r="AH68" s="92" t="str">
        <f t="shared" ref="AH68" si="179">L76&amp;" "&amp;L77&amp;" "&amp;L78&amp;" "&amp;L79&amp;" "&amp;L80&amp;" "&amp;L81</f>
        <v xml:space="preserve">素麥克雞塊     </v>
      </c>
      <c r="AI68" s="92" t="str">
        <f t="shared" ref="AI68" si="180">O75</f>
        <v>蛋炒白菜</v>
      </c>
      <c r="AJ68" s="92" t="str">
        <f t="shared" ref="AJ68" si="181">O76&amp;" "&amp;O77&amp;" "&amp;O78&amp;" "&amp;O79&amp;" "&amp;O80&amp;" "&amp;O81</f>
        <v xml:space="preserve">雞蛋 結球白菜 胡蘿蔔 薑絲 乾木耳 </v>
      </c>
      <c r="AK68" s="92" t="str">
        <f t="shared" ref="AK68" si="182">R75</f>
        <v>筍干凍腐</v>
      </c>
      <c r="AL68" s="92" t="str">
        <f t="shared" ref="AL68" si="183">R76&amp;" "&amp;R77&amp;" "&amp;R78&amp;" "&amp;R79&amp;" "&amp;R80&amp;" "&amp;R81</f>
        <v xml:space="preserve">凍豆腐 麻竹筍干 胡蘿蔔 薑  </v>
      </c>
      <c r="AM68" s="92" t="str">
        <f t="shared" ref="AM68" si="184">U75</f>
        <v>時蔬</v>
      </c>
      <c r="AN68" s="92" t="str">
        <f t="shared" ref="AN68" si="185">U76&amp;" "&amp;U77&amp;" "&amp;U78&amp;" "&amp;U79&amp;" "&amp;U80&amp;" "&amp;U81</f>
        <v xml:space="preserve">蔬菜 薑    </v>
      </c>
      <c r="AO68" s="92" t="str">
        <f t="shared" ref="AO68" si="186">X75</f>
        <v>時蔬湯</v>
      </c>
      <c r="AP68" s="92" t="str">
        <f t="shared" ref="AP68" si="187">X76&amp;" "&amp;X77&amp;" "&amp;X78&amp;" "&amp;X79&amp;" "&amp;X80&amp;" "&amp;X81</f>
        <v xml:space="preserve">時蔬 素羊肉 薑 枸杞 胡蘿蔔 </v>
      </c>
      <c r="AQ68" s="92" t="str">
        <f>AA75</f>
        <v>點心</v>
      </c>
      <c r="AR68" s="92" t="str">
        <f>AB75</f>
        <v>有機豆奶</v>
      </c>
      <c r="AS68" s="93">
        <f t="shared" ref="AS68" si="188">B75</f>
        <v>5.2</v>
      </c>
      <c r="AT68" s="93">
        <f t="shared" ref="AT68" si="189">G75</f>
        <v>2.1</v>
      </c>
      <c r="AU68" s="93">
        <f t="shared" ref="AU68" si="190">D75</f>
        <v>1.8</v>
      </c>
      <c r="AV68" s="93">
        <f t="shared" ref="AV68" si="191">C75</f>
        <v>2</v>
      </c>
      <c r="AW68" s="93">
        <f t="shared" ref="AW68" si="192">E75</f>
        <v>0</v>
      </c>
      <c r="AX68" s="93">
        <f t="shared" ref="AX68" si="193">F75</f>
        <v>0</v>
      </c>
      <c r="AY68" s="93">
        <f t="shared" ref="AY68" si="194">H75</f>
        <v>654.4</v>
      </c>
      <c r="AZ68" s="143">
        <f t="shared" si="25"/>
        <v>5.7</v>
      </c>
      <c r="BA68" s="143">
        <f t="shared" si="26"/>
        <v>2.5</v>
      </c>
      <c r="BB68" s="143">
        <f t="shared" ref="BB68" si="195">D68</f>
        <v>2.5</v>
      </c>
      <c r="BC68" s="143">
        <f t="shared" si="27"/>
        <v>2.5</v>
      </c>
      <c r="BD68" s="143">
        <f t="shared" si="28"/>
        <v>0</v>
      </c>
      <c r="BE68" s="152">
        <v>0</v>
      </c>
      <c r="BF68" s="146">
        <f t="shared" ref="BF68" si="196">H68</f>
        <v>754</v>
      </c>
    </row>
    <row r="69" spans="1:58" s="79" customFormat="1" ht="15" customHeight="1">
      <c r="A69" s="260"/>
      <c r="B69" s="263"/>
      <c r="C69" s="186"/>
      <c r="D69" s="201"/>
      <c r="E69" s="186"/>
      <c r="F69" s="186"/>
      <c r="G69" s="202"/>
      <c r="H69" s="228"/>
      <c r="I69" s="212" t="s">
        <v>113</v>
      </c>
      <c r="J69" s="213">
        <v>7</v>
      </c>
      <c r="K69" s="155" t="str">
        <f t="shared" si="0"/>
        <v>公斤</v>
      </c>
      <c r="L69" s="196" t="s">
        <v>165</v>
      </c>
      <c r="M69" s="196">
        <v>1.2</v>
      </c>
      <c r="N69" s="155" t="str">
        <f t="shared" si="1"/>
        <v>公斤</v>
      </c>
      <c r="O69" s="213" t="s">
        <v>345</v>
      </c>
      <c r="P69" s="213">
        <v>1</v>
      </c>
      <c r="Q69" s="155" t="str">
        <f t="shared" si="2"/>
        <v>公斤</v>
      </c>
      <c r="R69" s="213" t="s">
        <v>471</v>
      </c>
      <c r="S69" s="213">
        <v>0.9</v>
      </c>
      <c r="T69" s="155" t="str">
        <f t="shared" si="3"/>
        <v>公斤</v>
      </c>
      <c r="U69" s="213" t="s">
        <v>70</v>
      </c>
      <c r="V69" s="213">
        <v>7</v>
      </c>
      <c r="W69" s="155" t="str">
        <f t="shared" si="4"/>
        <v>公斤</v>
      </c>
      <c r="X69" s="194" t="s">
        <v>241</v>
      </c>
      <c r="Y69" s="194">
        <v>1</v>
      </c>
      <c r="Z69" s="155" t="str">
        <f t="shared" si="5"/>
        <v>公斤</v>
      </c>
      <c r="AA69" s="197"/>
      <c r="AB69" s="267"/>
      <c r="AC69" s="117"/>
      <c r="AD69" s="105"/>
      <c r="AE69" s="94"/>
      <c r="AF69" s="92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70"/>
      <c r="AT69" s="70"/>
      <c r="AU69" s="70"/>
      <c r="AV69" s="70"/>
      <c r="AW69" s="70"/>
      <c r="AX69" s="70"/>
      <c r="AY69" s="70"/>
      <c r="AZ69" s="144"/>
      <c r="BA69" s="144"/>
      <c r="BB69" s="144"/>
      <c r="BC69" s="144"/>
      <c r="BD69" s="144"/>
      <c r="BE69" s="153"/>
      <c r="BF69" s="147"/>
    </row>
    <row r="70" spans="1:58" s="79" customFormat="1" ht="15" customHeight="1">
      <c r="A70" s="260"/>
      <c r="B70" s="263"/>
      <c r="C70" s="186"/>
      <c r="D70" s="201"/>
      <c r="E70" s="186"/>
      <c r="F70" s="186"/>
      <c r="G70" s="202"/>
      <c r="H70" s="228"/>
      <c r="I70" s="212" t="s">
        <v>139</v>
      </c>
      <c r="J70" s="213">
        <v>3</v>
      </c>
      <c r="K70" s="155" t="str">
        <f t="shared" si="0"/>
        <v>公斤</v>
      </c>
      <c r="L70" s="196" t="s">
        <v>146</v>
      </c>
      <c r="M70" s="196">
        <v>4.5</v>
      </c>
      <c r="N70" s="155" t="str">
        <f t="shared" si="1"/>
        <v>公斤</v>
      </c>
      <c r="O70" s="213" t="s">
        <v>142</v>
      </c>
      <c r="P70" s="213">
        <v>1</v>
      </c>
      <c r="Q70" s="155" t="str">
        <f t="shared" si="2"/>
        <v>公斤</v>
      </c>
      <c r="R70" s="213" t="s">
        <v>162</v>
      </c>
      <c r="S70" s="213">
        <v>1</v>
      </c>
      <c r="T70" s="155" t="str">
        <f t="shared" si="3"/>
        <v>公斤</v>
      </c>
      <c r="U70" s="213" t="s">
        <v>119</v>
      </c>
      <c r="V70" s="213">
        <v>0.05</v>
      </c>
      <c r="W70" s="155" t="str">
        <f t="shared" si="4"/>
        <v>公斤</v>
      </c>
      <c r="X70" s="194" t="s">
        <v>512</v>
      </c>
      <c r="Y70" s="194">
        <v>1.3</v>
      </c>
      <c r="Z70" s="155" t="str">
        <f t="shared" si="5"/>
        <v>公斤</v>
      </c>
      <c r="AA70" s="197"/>
      <c r="AB70" s="267"/>
      <c r="AC70" s="117"/>
      <c r="AD70" s="105"/>
      <c r="AE70" s="94"/>
      <c r="AF70" s="92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70"/>
      <c r="AT70" s="70"/>
      <c r="AU70" s="70"/>
      <c r="AV70" s="70"/>
      <c r="AW70" s="70"/>
      <c r="AX70" s="70"/>
      <c r="AY70" s="70"/>
      <c r="AZ70" s="144"/>
      <c r="BA70" s="144"/>
      <c r="BB70" s="144"/>
      <c r="BC70" s="144"/>
      <c r="BD70" s="144"/>
      <c r="BE70" s="153"/>
      <c r="BF70" s="147"/>
    </row>
    <row r="71" spans="1:58" s="79" customFormat="1" ht="15" customHeight="1">
      <c r="A71" s="260"/>
      <c r="B71" s="263"/>
      <c r="C71" s="186"/>
      <c r="D71" s="201"/>
      <c r="E71" s="186"/>
      <c r="F71" s="186"/>
      <c r="G71" s="202"/>
      <c r="H71" s="228"/>
      <c r="I71" s="212"/>
      <c r="J71" s="213"/>
      <c r="K71" s="155" t="str">
        <f t="shared" ref="K71:K134" si="197">IF(J71,"公斤","")</f>
        <v/>
      </c>
      <c r="L71" s="196" t="s">
        <v>313</v>
      </c>
      <c r="M71" s="196">
        <v>0.1</v>
      </c>
      <c r="N71" s="155" t="str">
        <f t="shared" ref="N71:N134" si="198">IF(M71,"公斤","")</f>
        <v>公斤</v>
      </c>
      <c r="O71" s="213" t="s">
        <v>1</v>
      </c>
      <c r="P71" s="213">
        <v>3.5</v>
      </c>
      <c r="Q71" s="155" t="str">
        <f t="shared" ref="Q71:Q134" si="199">IF(P71,"公斤","")</f>
        <v>公斤</v>
      </c>
      <c r="R71" s="213" t="s">
        <v>119</v>
      </c>
      <c r="S71" s="213">
        <v>0.05</v>
      </c>
      <c r="T71" s="155" t="str">
        <f t="shared" ref="T71:T134" si="200">IF(S71,"公斤","")</f>
        <v>公斤</v>
      </c>
      <c r="U71" s="213"/>
      <c r="V71" s="213"/>
      <c r="W71" s="155" t="str">
        <f t="shared" ref="W71:W134" si="201">IF(V71,"公斤","")</f>
        <v/>
      </c>
      <c r="X71" s="194" t="s">
        <v>128</v>
      </c>
      <c r="Y71" s="194">
        <v>1</v>
      </c>
      <c r="Z71" s="155" t="str">
        <f t="shared" ref="Z71:Z134" si="202">IF(Y71,"公斤","")</f>
        <v>公斤</v>
      </c>
      <c r="AA71" s="197"/>
      <c r="AB71" s="267"/>
      <c r="AC71" s="117"/>
      <c r="AD71" s="105"/>
      <c r="AE71" s="94"/>
      <c r="AF71" s="92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70"/>
      <c r="AT71" s="70"/>
      <c r="AU71" s="70"/>
      <c r="AV71" s="70"/>
      <c r="AW71" s="70"/>
      <c r="AX71" s="70"/>
      <c r="AY71" s="70"/>
      <c r="AZ71" s="144"/>
      <c r="BA71" s="144"/>
      <c r="BB71" s="144"/>
      <c r="BC71" s="144"/>
      <c r="BD71" s="144"/>
      <c r="BE71" s="153"/>
      <c r="BF71" s="147"/>
    </row>
    <row r="72" spans="1:58" s="79" customFormat="1" ht="15" customHeight="1">
      <c r="A72" s="260"/>
      <c r="B72" s="263"/>
      <c r="C72" s="186"/>
      <c r="D72" s="201"/>
      <c r="E72" s="186"/>
      <c r="F72" s="186"/>
      <c r="G72" s="202"/>
      <c r="H72" s="228"/>
      <c r="I72" s="212"/>
      <c r="J72" s="213"/>
      <c r="K72" s="155" t="str">
        <f t="shared" si="197"/>
        <v/>
      </c>
      <c r="L72" s="196" t="s">
        <v>131</v>
      </c>
      <c r="M72" s="196">
        <v>2.5</v>
      </c>
      <c r="N72" s="155" t="str">
        <f t="shared" si="198"/>
        <v>公斤</v>
      </c>
      <c r="O72" s="213" t="s">
        <v>118</v>
      </c>
      <c r="P72" s="213">
        <v>0.01</v>
      </c>
      <c r="Q72" s="155" t="str">
        <f t="shared" si="199"/>
        <v>公斤</v>
      </c>
      <c r="R72" s="213"/>
      <c r="S72" s="213"/>
      <c r="T72" s="155" t="str">
        <f t="shared" si="200"/>
        <v/>
      </c>
      <c r="U72" s="213"/>
      <c r="V72" s="213"/>
      <c r="W72" s="155" t="str">
        <f t="shared" si="201"/>
        <v/>
      </c>
      <c r="X72" s="194"/>
      <c r="Y72" s="194"/>
      <c r="Z72" s="155" t="str">
        <f t="shared" si="202"/>
        <v/>
      </c>
      <c r="AA72" s="197"/>
      <c r="AB72" s="267"/>
      <c r="AC72" s="117"/>
      <c r="AD72" s="105"/>
      <c r="AE72" s="94"/>
      <c r="AF72" s="92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70"/>
      <c r="AT72" s="70"/>
      <c r="AU72" s="70"/>
      <c r="AV72" s="70"/>
      <c r="AW72" s="70"/>
      <c r="AX72" s="70"/>
      <c r="AY72" s="70"/>
      <c r="AZ72" s="144"/>
      <c r="BA72" s="144"/>
      <c r="BB72" s="144"/>
      <c r="BC72" s="144"/>
      <c r="BD72" s="144"/>
      <c r="BE72" s="153"/>
      <c r="BF72" s="147"/>
    </row>
    <row r="73" spans="1:58" s="79" customFormat="1" ht="15" customHeight="1">
      <c r="A73" s="260"/>
      <c r="B73" s="263"/>
      <c r="C73" s="186"/>
      <c r="D73" s="201"/>
      <c r="E73" s="186"/>
      <c r="F73" s="186"/>
      <c r="G73" s="202"/>
      <c r="H73" s="228"/>
      <c r="I73" s="212"/>
      <c r="J73" s="213"/>
      <c r="K73" s="155" t="str">
        <f t="shared" si="197"/>
        <v/>
      </c>
      <c r="L73" s="196" t="s">
        <v>116</v>
      </c>
      <c r="M73" s="196">
        <v>0.5</v>
      </c>
      <c r="N73" s="155" t="str">
        <f t="shared" si="198"/>
        <v>公斤</v>
      </c>
      <c r="O73" s="213" t="s">
        <v>119</v>
      </c>
      <c r="P73" s="213">
        <v>0.05</v>
      </c>
      <c r="Q73" s="155" t="str">
        <f t="shared" si="199"/>
        <v>公斤</v>
      </c>
      <c r="R73" s="213"/>
      <c r="S73" s="213"/>
      <c r="T73" s="155" t="str">
        <f t="shared" si="200"/>
        <v/>
      </c>
      <c r="U73" s="213"/>
      <c r="V73" s="213"/>
      <c r="W73" s="155" t="str">
        <f t="shared" si="201"/>
        <v/>
      </c>
      <c r="X73" s="194"/>
      <c r="Y73" s="194"/>
      <c r="Z73" s="155" t="str">
        <f t="shared" si="202"/>
        <v/>
      </c>
      <c r="AA73" s="197"/>
      <c r="AB73" s="267"/>
      <c r="AC73" s="117"/>
      <c r="AD73" s="105"/>
      <c r="AE73" s="94"/>
      <c r="AF73" s="92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70"/>
      <c r="AT73" s="70"/>
      <c r="AU73" s="70"/>
      <c r="AV73" s="70"/>
      <c r="AW73" s="70"/>
      <c r="AX73" s="70"/>
      <c r="AY73" s="70"/>
      <c r="AZ73" s="144"/>
      <c r="BA73" s="144"/>
      <c r="BB73" s="144"/>
      <c r="BC73" s="144"/>
      <c r="BD73" s="144"/>
      <c r="BE73" s="153"/>
      <c r="BF73" s="147"/>
    </row>
    <row r="74" spans="1:58" s="79" customFormat="1" ht="15" customHeight="1" thickBot="1">
      <c r="A74" s="261"/>
      <c r="B74" s="264"/>
      <c r="C74" s="256"/>
      <c r="D74" s="257"/>
      <c r="E74" s="256"/>
      <c r="F74" s="256"/>
      <c r="G74" s="258"/>
      <c r="H74" s="232"/>
      <c r="I74" s="214"/>
      <c r="J74" s="215"/>
      <c r="K74" s="246" t="str">
        <f t="shared" si="197"/>
        <v/>
      </c>
      <c r="L74" s="216"/>
      <c r="M74" s="216"/>
      <c r="N74" s="246" t="str">
        <f t="shared" si="198"/>
        <v/>
      </c>
      <c r="O74" s="215" t="s">
        <v>116</v>
      </c>
      <c r="P74" s="215">
        <v>1</v>
      </c>
      <c r="Q74" s="246" t="str">
        <f t="shared" si="199"/>
        <v>公斤</v>
      </c>
      <c r="R74" s="215"/>
      <c r="S74" s="215"/>
      <c r="T74" s="246" t="str">
        <f t="shared" si="200"/>
        <v/>
      </c>
      <c r="U74" s="215"/>
      <c r="V74" s="215"/>
      <c r="W74" s="246" t="str">
        <f t="shared" si="201"/>
        <v/>
      </c>
      <c r="X74" s="219"/>
      <c r="Y74" s="219"/>
      <c r="Z74" s="246" t="str">
        <f t="shared" si="202"/>
        <v/>
      </c>
      <c r="AA74" s="268"/>
      <c r="AB74" s="269"/>
      <c r="AC74" s="118"/>
      <c r="AD74" s="106"/>
      <c r="AE74" s="94"/>
      <c r="AF74" s="92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70"/>
      <c r="AT74" s="70"/>
      <c r="AU74" s="70"/>
      <c r="AV74" s="70"/>
      <c r="AW74" s="70"/>
      <c r="AX74" s="70"/>
      <c r="AY74" s="70"/>
      <c r="AZ74" s="145"/>
      <c r="BA74" s="145"/>
      <c r="BB74" s="145"/>
      <c r="BC74" s="145"/>
      <c r="BD74" s="145"/>
      <c r="BE74" s="154"/>
      <c r="BF74" s="148"/>
    </row>
    <row r="75" spans="1:58" s="79" customFormat="1" ht="15" customHeight="1">
      <c r="A75" s="259" t="s">
        <v>388</v>
      </c>
      <c r="B75" s="262">
        <v>5.2</v>
      </c>
      <c r="C75" s="253">
        <v>2</v>
      </c>
      <c r="D75" s="254">
        <v>1.8</v>
      </c>
      <c r="E75" s="253">
        <v>0</v>
      </c>
      <c r="F75" s="253">
        <v>0</v>
      </c>
      <c r="G75" s="255">
        <v>2.1</v>
      </c>
      <c r="H75" s="227">
        <v>654.4</v>
      </c>
      <c r="I75" s="312" t="s">
        <v>403</v>
      </c>
      <c r="J75" s="311"/>
      <c r="K75" s="167" t="str">
        <f t="shared" si="197"/>
        <v/>
      </c>
      <c r="L75" s="321" t="s">
        <v>420</v>
      </c>
      <c r="M75" s="322"/>
      <c r="N75" s="167" t="str">
        <f t="shared" si="198"/>
        <v/>
      </c>
      <c r="O75" s="310" t="s">
        <v>441</v>
      </c>
      <c r="P75" s="311"/>
      <c r="Q75" s="167" t="str">
        <f t="shared" si="199"/>
        <v/>
      </c>
      <c r="R75" s="310" t="s">
        <v>472</v>
      </c>
      <c r="S75" s="311"/>
      <c r="T75" s="167" t="str">
        <f t="shared" si="200"/>
        <v/>
      </c>
      <c r="U75" s="310" t="s">
        <v>1</v>
      </c>
      <c r="V75" s="311"/>
      <c r="W75" s="167" t="str">
        <f t="shared" si="201"/>
        <v/>
      </c>
      <c r="X75" s="217" t="s">
        <v>513</v>
      </c>
      <c r="Y75" s="218"/>
      <c r="Z75" s="167" t="str">
        <f t="shared" si="202"/>
        <v/>
      </c>
      <c r="AA75" s="265" t="s">
        <v>110</v>
      </c>
      <c r="AB75" s="266" t="s">
        <v>147</v>
      </c>
      <c r="AC75" s="119" t="s">
        <v>127</v>
      </c>
      <c r="AD75" s="101" t="str">
        <f>A82</f>
        <v>J1</v>
      </c>
      <c r="AE75" s="92" t="str">
        <f t="shared" ref="AE75" si="203">I82</f>
        <v>白米飯</v>
      </c>
      <c r="AF75" s="92" t="str">
        <f t="shared" ref="AF75" si="204">I83&amp;" "&amp;I84&amp;" "&amp;I85&amp;" "&amp;I86&amp;" "&amp;I87&amp;" "&amp;I88</f>
        <v xml:space="preserve">米     </v>
      </c>
      <c r="AG75" s="92" t="str">
        <f t="shared" ref="AG75" si="205">L82</f>
        <v>花瓜油腐</v>
      </c>
      <c r="AH75" s="92" t="str">
        <f t="shared" ref="AH75" si="206">L83&amp;" "&amp;L84&amp;" "&amp;L85&amp;" "&amp;L86&amp;" "&amp;L87&amp;" "&amp;L88</f>
        <v xml:space="preserve">四角油豆腐 醃漬花胡瓜 胡蘿蔔 薑  </v>
      </c>
      <c r="AI75" s="92" t="str">
        <f t="shared" ref="AI75" si="207">O82</f>
        <v>麵筋時瓜</v>
      </c>
      <c r="AJ75" s="92" t="str">
        <f t="shared" ref="AJ75" si="208">O83&amp;" "&amp;O84&amp;" "&amp;O85&amp;" "&amp;O86&amp;" "&amp;O87&amp;" "&amp;O88</f>
        <v xml:space="preserve">時瓜 麵筋泡 胡蘿蔔 薑  </v>
      </c>
      <c r="AK75" s="92" t="str">
        <f t="shared" ref="AK75" si="209">R82</f>
        <v>木須蛋香</v>
      </c>
      <c r="AL75" s="92" t="str">
        <f t="shared" ref="AL75" si="210">R83&amp;" "&amp;R84&amp;" "&amp;R85&amp;" "&amp;R86&amp;" "&amp;R87&amp;" "&amp;R88</f>
        <v xml:space="preserve">雞蛋 芹菜 乾木耳 薑  </v>
      </c>
      <c r="AM75" s="92" t="str">
        <f t="shared" ref="AM75" si="211">U82</f>
        <v>時蔬</v>
      </c>
      <c r="AN75" s="92" t="str">
        <f t="shared" ref="AN75" si="212">U83&amp;" "&amp;U84&amp;" "&amp;U85&amp;" "&amp;U86&amp;" "&amp;U87&amp;" "&amp;U88</f>
        <v xml:space="preserve">蔬菜 薑    </v>
      </c>
      <c r="AO75" s="92" t="str">
        <f t="shared" ref="AO75" si="213">X82</f>
        <v>金針湯</v>
      </c>
      <c r="AP75" s="92" t="str">
        <f t="shared" ref="AP75" si="214">X83&amp;" "&amp;X84&amp;" "&amp;X85&amp;" "&amp;X86&amp;" "&amp;X87&amp;" "&amp;X88</f>
        <v xml:space="preserve">金針菜乾 榨菜 薑 素羊肉  </v>
      </c>
      <c r="AQ75" s="92" t="str">
        <f>AA82</f>
        <v>點心</v>
      </c>
      <c r="AR75" s="92">
        <f>AB82</f>
        <v>0</v>
      </c>
      <c r="AS75" s="93">
        <f t="shared" ref="AS75" si="215">B82</f>
        <v>5</v>
      </c>
      <c r="AT75" s="93">
        <f t="shared" ref="AT75" si="216">G82</f>
        <v>3.2</v>
      </c>
      <c r="AU75" s="93">
        <f t="shared" ref="AU75" si="217">D82</f>
        <v>1.4</v>
      </c>
      <c r="AV75" s="93">
        <f t="shared" ref="AV75" si="218">C82</f>
        <v>2.2999999999999998</v>
      </c>
      <c r="AW75" s="93">
        <f t="shared" ref="AW75" si="219">E82</f>
        <v>0</v>
      </c>
      <c r="AX75" s="93">
        <f t="shared" ref="AX75" si="220">F82</f>
        <v>0</v>
      </c>
      <c r="AY75" s="93">
        <f t="shared" ref="AY75" si="221">H82</f>
        <v>728.9</v>
      </c>
      <c r="AZ75" s="143">
        <f t="shared" ref="AZ75:AZ110" si="222">B75</f>
        <v>5.2</v>
      </c>
      <c r="BA75" s="143">
        <f t="shared" ref="BA75:BA110" si="223">G75</f>
        <v>2.1</v>
      </c>
      <c r="BB75" s="143">
        <f t="shared" ref="BB75" si="224">D75</f>
        <v>1.8</v>
      </c>
      <c r="BC75" s="143">
        <f t="shared" ref="BC75:BC110" si="225">C75</f>
        <v>2</v>
      </c>
      <c r="BD75" s="143">
        <f t="shared" ref="BD75:BD110" si="226">E75</f>
        <v>0</v>
      </c>
      <c r="BE75" s="152">
        <v>0</v>
      </c>
      <c r="BF75" s="146">
        <f t="shared" ref="BF75" si="227">H75</f>
        <v>654.4</v>
      </c>
    </row>
    <row r="76" spans="1:58" s="79" customFormat="1" ht="15" customHeight="1">
      <c r="A76" s="260"/>
      <c r="B76" s="263"/>
      <c r="C76" s="186"/>
      <c r="D76" s="201"/>
      <c r="E76" s="186"/>
      <c r="F76" s="186"/>
      <c r="G76" s="202"/>
      <c r="H76" s="228"/>
      <c r="I76" s="212" t="s">
        <v>113</v>
      </c>
      <c r="J76" s="213">
        <v>10</v>
      </c>
      <c r="K76" s="155" t="str">
        <f t="shared" si="197"/>
        <v>公斤</v>
      </c>
      <c r="L76" s="196" t="s">
        <v>420</v>
      </c>
      <c r="M76" s="196">
        <v>5</v>
      </c>
      <c r="N76" s="155" t="str">
        <f t="shared" si="198"/>
        <v>公斤</v>
      </c>
      <c r="O76" s="213" t="s">
        <v>117</v>
      </c>
      <c r="P76" s="213">
        <v>5.5</v>
      </c>
      <c r="Q76" s="155" t="str">
        <f t="shared" si="199"/>
        <v>公斤</v>
      </c>
      <c r="R76" s="213" t="s">
        <v>473</v>
      </c>
      <c r="S76" s="213">
        <v>3</v>
      </c>
      <c r="T76" s="155" t="str">
        <f t="shared" si="200"/>
        <v>公斤</v>
      </c>
      <c r="U76" s="213" t="s">
        <v>70</v>
      </c>
      <c r="V76" s="213">
        <v>7</v>
      </c>
      <c r="W76" s="155" t="str">
        <f t="shared" si="201"/>
        <v>公斤</v>
      </c>
      <c r="X76" s="194" t="s">
        <v>1</v>
      </c>
      <c r="Y76" s="194">
        <v>2.5</v>
      </c>
      <c r="Z76" s="155" t="str">
        <f t="shared" si="202"/>
        <v>公斤</v>
      </c>
      <c r="AA76" s="197"/>
      <c r="AB76" s="267" t="s">
        <v>147</v>
      </c>
      <c r="AC76" s="117" t="s">
        <v>127</v>
      </c>
      <c r="AD76" s="105"/>
      <c r="AE76" s="94"/>
      <c r="AF76" s="92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70"/>
      <c r="AT76" s="70"/>
      <c r="AU76" s="70"/>
      <c r="AV76" s="70"/>
      <c r="AW76" s="70"/>
      <c r="AX76" s="70"/>
      <c r="AY76" s="70"/>
      <c r="AZ76" s="144"/>
      <c r="BA76" s="144"/>
      <c r="BB76" s="144"/>
      <c r="BC76" s="144"/>
      <c r="BD76" s="144"/>
      <c r="BE76" s="153"/>
      <c r="BF76" s="147"/>
    </row>
    <row r="77" spans="1:58" s="79" customFormat="1" ht="15" customHeight="1">
      <c r="A77" s="260"/>
      <c r="B77" s="263"/>
      <c r="C77" s="186"/>
      <c r="D77" s="201"/>
      <c r="E77" s="186"/>
      <c r="F77" s="186"/>
      <c r="G77" s="202"/>
      <c r="H77" s="228"/>
      <c r="I77" s="212" t="s">
        <v>299</v>
      </c>
      <c r="J77" s="213">
        <v>0.4</v>
      </c>
      <c r="K77" s="155" t="str">
        <f t="shared" si="197"/>
        <v>公斤</v>
      </c>
      <c r="L77" s="196"/>
      <c r="M77" s="196"/>
      <c r="N77" s="155" t="str">
        <f t="shared" si="198"/>
        <v/>
      </c>
      <c r="O77" s="213" t="s">
        <v>134</v>
      </c>
      <c r="P77" s="213">
        <v>4</v>
      </c>
      <c r="Q77" s="155" t="str">
        <f t="shared" si="199"/>
        <v>公斤</v>
      </c>
      <c r="R77" s="213" t="s">
        <v>172</v>
      </c>
      <c r="S77" s="213">
        <v>2</v>
      </c>
      <c r="T77" s="155" t="str">
        <f t="shared" si="200"/>
        <v>公斤</v>
      </c>
      <c r="U77" s="213" t="s">
        <v>119</v>
      </c>
      <c r="V77" s="213">
        <v>0.05</v>
      </c>
      <c r="W77" s="155" t="str">
        <f t="shared" si="201"/>
        <v>公斤</v>
      </c>
      <c r="X77" s="194" t="s">
        <v>514</v>
      </c>
      <c r="Y77" s="194">
        <v>1</v>
      </c>
      <c r="Z77" s="155" t="str">
        <f t="shared" si="202"/>
        <v>公斤</v>
      </c>
      <c r="AA77" s="197"/>
      <c r="AB77" s="267"/>
      <c r="AC77" s="117"/>
      <c r="AD77" s="105"/>
      <c r="AE77" s="94"/>
      <c r="AF77" s="92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70"/>
      <c r="AT77" s="70"/>
      <c r="AU77" s="70"/>
      <c r="AV77" s="70"/>
      <c r="AW77" s="70"/>
      <c r="AX77" s="70"/>
      <c r="AY77" s="70"/>
      <c r="AZ77" s="144"/>
      <c r="BA77" s="144"/>
      <c r="BB77" s="144"/>
      <c r="BC77" s="144"/>
      <c r="BD77" s="144"/>
      <c r="BE77" s="153"/>
      <c r="BF77" s="147"/>
    </row>
    <row r="78" spans="1:58" s="79" customFormat="1" ht="15" customHeight="1">
      <c r="A78" s="260"/>
      <c r="B78" s="263"/>
      <c r="C78" s="186"/>
      <c r="D78" s="201"/>
      <c r="E78" s="186"/>
      <c r="F78" s="186"/>
      <c r="G78" s="202"/>
      <c r="H78" s="228"/>
      <c r="I78" s="212"/>
      <c r="J78" s="213"/>
      <c r="K78" s="155" t="str">
        <f t="shared" si="197"/>
        <v/>
      </c>
      <c r="L78" s="196"/>
      <c r="M78" s="196"/>
      <c r="N78" s="155" t="str">
        <f t="shared" si="198"/>
        <v/>
      </c>
      <c r="O78" s="213" t="s">
        <v>116</v>
      </c>
      <c r="P78" s="213">
        <v>0.5</v>
      </c>
      <c r="Q78" s="155" t="str">
        <f t="shared" si="199"/>
        <v>公斤</v>
      </c>
      <c r="R78" s="213" t="s">
        <v>116</v>
      </c>
      <c r="S78" s="213">
        <v>0.5</v>
      </c>
      <c r="T78" s="155" t="str">
        <f t="shared" si="200"/>
        <v>公斤</v>
      </c>
      <c r="U78" s="213"/>
      <c r="V78" s="213"/>
      <c r="W78" s="155" t="str">
        <f t="shared" si="201"/>
        <v/>
      </c>
      <c r="X78" s="194" t="s">
        <v>119</v>
      </c>
      <c r="Y78" s="194">
        <v>0.1</v>
      </c>
      <c r="Z78" s="155" t="str">
        <f t="shared" si="202"/>
        <v>公斤</v>
      </c>
      <c r="AA78" s="197"/>
      <c r="AB78" s="267"/>
      <c r="AC78" s="117"/>
      <c r="AD78" s="105"/>
      <c r="AE78" s="94"/>
      <c r="AF78" s="92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70"/>
      <c r="AT78" s="70"/>
      <c r="AU78" s="70"/>
      <c r="AV78" s="70"/>
      <c r="AW78" s="70"/>
      <c r="AX78" s="70"/>
      <c r="AY78" s="70"/>
      <c r="AZ78" s="144"/>
      <c r="BA78" s="144"/>
      <c r="BB78" s="144"/>
      <c r="BC78" s="144"/>
      <c r="BD78" s="144"/>
      <c r="BE78" s="153"/>
      <c r="BF78" s="147"/>
    </row>
    <row r="79" spans="1:58" s="79" customFormat="1" ht="15" customHeight="1">
      <c r="A79" s="260"/>
      <c r="B79" s="263"/>
      <c r="C79" s="186"/>
      <c r="D79" s="201"/>
      <c r="E79" s="186"/>
      <c r="F79" s="186"/>
      <c r="G79" s="202"/>
      <c r="H79" s="228"/>
      <c r="I79" s="212"/>
      <c r="J79" s="213"/>
      <c r="K79" s="155" t="str">
        <f t="shared" si="197"/>
        <v/>
      </c>
      <c r="L79" s="196"/>
      <c r="M79" s="196"/>
      <c r="N79" s="155" t="str">
        <f t="shared" si="198"/>
        <v/>
      </c>
      <c r="O79" s="213" t="s">
        <v>290</v>
      </c>
      <c r="P79" s="213">
        <v>0.1</v>
      </c>
      <c r="Q79" s="155" t="str">
        <f t="shared" si="199"/>
        <v>公斤</v>
      </c>
      <c r="R79" s="213" t="s">
        <v>119</v>
      </c>
      <c r="S79" s="213">
        <v>0.05</v>
      </c>
      <c r="T79" s="155" t="str">
        <f t="shared" si="200"/>
        <v>公斤</v>
      </c>
      <c r="U79" s="213"/>
      <c r="V79" s="213"/>
      <c r="W79" s="155" t="str">
        <f t="shared" si="201"/>
        <v/>
      </c>
      <c r="X79" s="194" t="s">
        <v>151</v>
      </c>
      <c r="Y79" s="194">
        <v>0</v>
      </c>
      <c r="Z79" s="155" t="str">
        <f t="shared" si="202"/>
        <v/>
      </c>
      <c r="AA79" s="197"/>
      <c r="AB79" s="267"/>
      <c r="AC79" s="117"/>
      <c r="AD79" s="105"/>
      <c r="AE79" s="94"/>
      <c r="AF79" s="92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70"/>
      <c r="AT79" s="70"/>
      <c r="AU79" s="70"/>
      <c r="AV79" s="70"/>
      <c r="AW79" s="70"/>
      <c r="AX79" s="70"/>
      <c r="AY79" s="70"/>
      <c r="AZ79" s="144"/>
      <c r="BA79" s="144"/>
      <c r="BB79" s="144"/>
      <c r="BC79" s="144"/>
      <c r="BD79" s="144"/>
      <c r="BE79" s="153"/>
      <c r="BF79" s="147"/>
    </row>
    <row r="80" spans="1:58" s="79" customFormat="1" ht="15" customHeight="1">
      <c r="A80" s="260"/>
      <c r="B80" s="263"/>
      <c r="C80" s="186"/>
      <c r="D80" s="201"/>
      <c r="E80" s="186"/>
      <c r="F80" s="186"/>
      <c r="G80" s="202"/>
      <c r="H80" s="228"/>
      <c r="I80" s="212"/>
      <c r="J80" s="213"/>
      <c r="K80" s="155" t="str">
        <f t="shared" si="197"/>
        <v/>
      </c>
      <c r="L80" s="196"/>
      <c r="M80" s="196"/>
      <c r="N80" s="155" t="str">
        <f t="shared" si="198"/>
        <v/>
      </c>
      <c r="O80" s="213" t="s">
        <v>118</v>
      </c>
      <c r="P80" s="213">
        <v>0</v>
      </c>
      <c r="Q80" s="155" t="str">
        <f t="shared" si="199"/>
        <v/>
      </c>
      <c r="R80" s="213"/>
      <c r="S80" s="213"/>
      <c r="T80" s="155" t="str">
        <f t="shared" si="200"/>
        <v/>
      </c>
      <c r="U80" s="213"/>
      <c r="V80" s="213"/>
      <c r="W80" s="155" t="str">
        <f t="shared" si="201"/>
        <v/>
      </c>
      <c r="X80" s="194" t="s">
        <v>116</v>
      </c>
      <c r="Y80" s="194">
        <v>0.5</v>
      </c>
      <c r="Z80" s="155" t="str">
        <f t="shared" si="202"/>
        <v>公斤</v>
      </c>
      <c r="AA80" s="197"/>
      <c r="AB80" s="267"/>
      <c r="AC80" s="117"/>
      <c r="AD80" s="105"/>
      <c r="AE80" s="94"/>
      <c r="AF80" s="92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70"/>
      <c r="AT80" s="70"/>
      <c r="AU80" s="70"/>
      <c r="AV80" s="70"/>
      <c r="AW80" s="70"/>
      <c r="AX80" s="70"/>
      <c r="AY80" s="70"/>
      <c r="AZ80" s="144"/>
      <c r="BA80" s="144"/>
      <c r="BB80" s="144"/>
      <c r="BC80" s="144"/>
      <c r="BD80" s="144"/>
      <c r="BE80" s="153"/>
      <c r="BF80" s="147"/>
    </row>
    <row r="81" spans="1:58" s="79" customFormat="1" ht="15" customHeight="1" thickBot="1">
      <c r="A81" s="261"/>
      <c r="B81" s="264"/>
      <c r="C81" s="256"/>
      <c r="D81" s="257"/>
      <c r="E81" s="256"/>
      <c r="F81" s="256"/>
      <c r="G81" s="258"/>
      <c r="H81" s="232"/>
      <c r="I81" s="214"/>
      <c r="J81" s="215"/>
      <c r="K81" s="246" t="str">
        <f t="shared" si="197"/>
        <v/>
      </c>
      <c r="L81" s="216"/>
      <c r="M81" s="216"/>
      <c r="N81" s="246" t="str">
        <f t="shared" si="198"/>
        <v/>
      </c>
      <c r="O81" s="215"/>
      <c r="P81" s="215"/>
      <c r="Q81" s="246" t="str">
        <f t="shared" si="199"/>
        <v/>
      </c>
      <c r="R81" s="215"/>
      <c r="S81" s="215"/>
      <c r="T81" s="246" t="str">
        <f t="shared" si="200"/>
        <v/>
      </c>
      <c r="U81" s="215"/>
      <c r="V81" s="215"/>
      <c r="W81" s="246" t="str">
        <f t="shared" si="201"/>
        <v/>
      </c>
      <c r="X81" s="219"/>
      <c r="Y81" s="219"/>
      <c r="Z81" s="246" t="str">
        <f t="shared" si="202"/>
        <v/>
      </c>
      <c r="AA81" s="268"/>
      <c r="AB81" s="269"/>
      <c r="AC81" s="118"/>
      <c r="AD81" s="106"/>
      <c r="AE81" s="94"/>
      <c r="AF81" s="92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70"/>
      <c r="AT81" s="70"/>
      <c r="AU81" s="70"/>
      <c r="AV81" s="70"/>
      <c r="AW81" s="70"/>
      <c r="AX81" s="70"/>
      <c r="AY81" s="70"/>
      <c r="AZ81" s="145"/>
      <c r="BA81" s="145"/>
      <c r="BB81" s="145"/>
      <c r="BC81" s="145"/>
      <c r="BD81" s="145"/>
      <c r="BE81" s="154"/>
      <c r="BF81" s="148"/>
    </row>
    <row r="82" spans="1:58" s="79" customFormat="1" ht="15" customHeight="1">
      <c r="A82" s="259" t="s">
        <v>389</v>
      </c>
      <c r="B82" s="262">
        <v>5</v>
      </c>
      <c r="C82" s="253">
        <v>2.2999999999999998</v>
      </c>
      <c r="D82" s="254">
        <v>1.4</v>
      </c>
      <c r="E82" s="253">
        <v>0</v>
      </c>
      <c r="F82" s="253">
        <v>0</v>
      </c>
      <c r="G82" s="255">
        <v>3.2</v>
      </c>
      <c r="H82" s="227">
        <v>728.9</v>
      </c>
      <c r="I82" s="312" t="s">
        <v>400</v>
      </c>
      <c r="J82" s="311"/>
      <c r="K82" s="167" t="str">
        <f t="shared" si="197"/>
        <v/>
      </c>
      <c r="L82" s="321" t="s">
        <v>421</v>
      </c>
      <c r="M82" s="322"/>
      <c r="N82" s="167" t="str">
        <f t="shared" si="198"/>
        <v/>
      </c>
      <c r="O82" s="310" t="s">
        <v>442</v>
      </c>
      <c r="P82" s="311"/>
      <c r="Q82" s="167" t="str">
        <f t="shared" si="199"/>
        <v/>
      </c>
      <c r="R82" s="310" t="s">
        <v>474</v>
      </c>
      <c r="S82" s="311"/>
      <c r="T82" s="167" t="str">
        <f t="shared" si="200"/>
        <v/>
      </c>
      <c r="U82" s="310" t="s">
        <v>1</v>
      </c>
      <c r="V82" s="311"/>
      <c r="W82" s="167" t="str">
        <f t="shared" si="201"/>
        <v/>
      </c>
      <c r="X82" s="217" t="s">
        <v>515</v>
      </c>
      <c r="Y82" s="218"/>
      <c r="Z82" s="167" t="str">
        <f t="shared" si="202"/>
        <v/>
      </c>
      <c r="AA82" s="265" t="s">
        <v>110</v>
      </c>
      <c r="AB82" s="266"/>
      <c r="AC82" s="119"/>
      <c r="AD82" s="101" t="str">
        <f>A89</f>
        <v>J2</v>
      </c>
      <c r="AE82" s="92" t="str">
        <f t="shared" ref="AE82" si="228">I89</f>
        <v>糙米飯</v>
      </c>
      <c r="AF82" s="92" t="str">
        <f t="shared" ref="AF82" si="229">I90&amp;" "&amp;I91&amp;" "&amp;I92&amp;" "&amp;I93&amp;" "&amp;I94&amp;" "&amp;I95</f>
        <v xml:space="preserve">米 糙米    </v>
      </c>
      <c r="AG82" s="92" t="str">
        <f t="shared" ref="AG82" si="230">L89</f>
        <v>素魚條</v>
      </c>
      <c r="AH82" s="92" t="str">
        <f t="shared" ref="AH82" si="231">L90&amp;" "&amp;L91&amp;" "&amp;L92&amp;" "&amp;L93&amp;" "&amp;L94&amp;" "&amp;L95</f>
        <v xml:space="preserve">素魚條     </v>
      </c>
      <c r="AI82" s="92" t="str">
        <f t="shared" ref="AI82" si="232">O89</f>
        <v>若絲豆芽</v>
      </c>
      <c r="AJ82" s="92" t="str">
        <f t="shared" ref="AJ82" si="233">O90&amp;" "&amp;O91&amp;" "&amp;O92&amp;" "&amp;O93&amp;" "&amp;O94&amp;" "&amp;O95</f>
        <v xml:space="preserve">素肉 綠豆芽 胡蘿蔔 薑  </v>
      </c>
      <c r="AK82" s="92" t="str">
        <f t="shared" ref="AK82" si="234">R89</f>
        <v>蜜汁豆干</v>
      </c>
      <c r="AL82" s="92" t="str">
        <f t="shared" ref="AL82" si="235">R90&amp;" "&amp;R91&amp;" "&amp;R92&amp;" "&amp;R93&amp;" "&amp;R94&amp;" "&amp;R95</f>
        <v xml:space="preserve">豆干 白芝麻(熟) 滷包   </v>
      </c>
      <c r="AM82" s="92" t="str">
        <f t="shared" ref="AM82" si="236">U89</f>
        <v>時蔬</v>
      </c>
      <c r="AN82" s="92" t="str">
        <f t="shared" ref="AN82" si="237">U90&amp;" "&amp;U91&amp;" "&amp;U92&amp;" "&amp;U93&amp;" "&amp;U94&amp;" "&amp;U95</f>
        <v xml:space="preserve">蔬菜 薑    </v>
      </c>
      <c r="AO82" s="92" t="str">
        <f t="shared" ref="AO82" si="238">X89</f>
        <v>時瓜湯</v>
      </c>
      <c r="AP82" s="92" t="str">
        <f t="shared" ref="AP82" si="239">X90&amp;" "&amp;X91&amp;" "&amp;X92&amp;" "&amp;X93&amp;" "&amp;X94&amp;" "&amp;X95</f>
        <v xml:space="preserve">時瓜 胡蘿蔔 薑 素羊肉  </v>
      </c>
      <c r="AQ82" s="92" t="str">
        <f>AA89</f>
        <v>點心</v>
      </c>
      <c r="AR82" s="92">
        <f>AB89</f>
        <v>0</v>
      </c>
      <c r="AS82" s="93">
        <f t="shared" ref="AS82" si="240">B89</f>
        <v>5</v>
      </c>
      <c r="AT82" s="93">
        <f t="shared" ref="AT82" si="241">G89</f>
        <v>2.8</v>
      </c>
      <c r="AU82" s="93">
        <f t="shared" ref="AU82" si="242">D89</f>
        <v>1.8</v>
      </c>
      <c r="AV82" s="93">
        <f t="shared" ref="AV82" si="243">C89</f>
        <v>2.2999999999999998</v>
      </c>
      <c r="AW82" s="93">
        <f t="shared" ref="AW82" si="244">E89</f>
        <v>0</v>
      </c>
      <c r="AX82" s="93">
        <f t="shared" ref="AX82" si="245">F89</f>
        <v>0</v>
      </c>
      <c r="AY82" s="93">
        <f t="shared" ref="AY82" si="246">H89</f>
        <v>707.6</v>
      </c>
      <c r="AZ82" s="143">
        <f t="shared" si="222"/>
        <v>5</v>
      </c>
      <c r="BA82" s="143">
        <f t="shared" si="223"/>
        <v>3.2</v>
      </c>
      <c r="BB82" s="143">
        <f t="shared" ref="BB82" si="247">D82</f>
        <v>1.4</v>
      </c>
      <c r="BC82" s="143">
        <f t="shared" si="225"/>
        <v>2.2999999999999998</v>
      </c>
      <c r="BD82" s="143">
        <f t="shared" si="226"/>
        <v>0</v>
      </c>
      <c r="BE82" s="152">
        <v>0</v>
      </c>
      <c r="BF82" s="146">
        <f t="shared" ref="BF82" si="248">H82</f>
        <v>728.9</v>
      </c>
    </row>
    <row r="83" spans="1:58" s="79" customFormat="1" ht="15" customHeight="1">
      <c r="A83" s="260"/>
      <c r="B83" s="263"/>
      <c r="C83" s="186"/>
      <c r="D83" s="201"/>
      <c r="E83" s="186"/>
      <c r="F83" s="186"/>
      <c r="G83" s="202"/>
      <c r="H83" s="228"/>
      <c r="I83" s="212" t="s">
        <v>113</v>
      </c>
      <c r="J83" s="213">
        <v>10</v>
      </c>
      <c r="K83" s="155" t="str">
        <f t="shared" si="197"/>
        <v>公斤</v>
      </c>
      <c r="L83" s="196" t="s">
        <v>167</v>
      </c>
      <c r="M83" s="196">
        <v>6</v>
      </c>
      <c r="N83" s="155" t="str">
        <f t="shared" si="198"/>
        <v>公斤</v>
      </c>
      <c r="O83" s="213" t="s">
        <v>161</v>
      </c>
      <c r="P83" s="213">
        <v>6</v>
      </c>
      <c r="Q83" s="155" t="str">
        <f t="shared" si="199"/>
        <v>公斤</v>
      </c>
      <c r="R83" s="213" t="s">
        <v>465</v>
      </c>
      <c r="S83" s="213">
        <v>2.7</v>
      </c>
      <c r="T83" s="155" t="str">
        <f t="shared" si="200"/>
        <v>公斤</v>
      </c>
      <c r="U83" s="213" t="s">
        <v>70</v>
      </c>
      <c r="V83" s="213">
        <v>7</v>
      </c>
      <c r="W83" s="155" t="str">
        <f t="shared" si="201"/>
        <v>公斤</v>
      </c>
      <c r="X83" s="194" t="s">
        <v>234</v>
      </c>
      <c r="Y83" s="194">
        <v>0.5</v>
      </c>
      <c r="Z83" s="155" t="str">
        <f t="shared" si="202"/>
        <v>公斤</v>
      </c>
      <c r="AA83" s="197"/>
      <c r="AB83" s="267"/>
      <c r="AC83" s="117"/>
      <c r="AD83" s="105"/>
      <c r="AE83" s="94"/>
      <c r="AF83" s="92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70"/>
      <c r="AT83" s="70"/>
      <c r="AU83" s="70"/>
      <c r="AV83" s="70"/>
      <c r="AW83" s="70"/>
      <c r="AX83" s="70"/>
      <c r="AY83" s="70"/>
      <c r="AZ83" s="144"/>
      <c r="BA83" s="144"/>
      <c r="BB83" s="144"/>
      <c r="BC83" s="144"/>
      <c r="BD83" s="144"/>
      <c r="BE83" s="153"/>
      <c r="BF83" s="147"/>
    </row>
    <row r="84" spans="1:58" s="79" customFormat="1" ht="15" customHeight="1">
      <c r="A84" s="260"/>
      <c r="B84" s="263"/>
      <c r="C84" s="186"/>
      <c r="D84" s="201"/>
      <c r="E84" s="186"/>
      <c r="F84" s="186"/>
      <c r="G84" s="202"/>
      <c r="H84" s="228"/>
      <c r="I84" s="212"/>
      <c r="J84" s="213"/>
      <c r="K84" s="155" t="str">
        <f t="shared" si="197"/>
        <v/>
      </c>
      <c r="L84" s="196" t="s">
        <v>153</v>
      </c>
      <c r="M84" s="196">
        <v>2</v>
      </c>
      <c r="N84" s="155" t="str">
        <f t="shared" si="198"/>
        <v>公斤</v>
      </c>
      <c r="O84" s="213" t="s">
        <v>324</v>
      </c>
      <c r="P84" s="213">
        <v>1.6</v>
      </c>
      <c r="Q84" s="155" t="str">
        <f t="shared" si="199"/>
        <v>公斤</v>
      </c>
      <c r="R84" s="213" t="s">
        <v>131</v>
      </c>
      <c r="S84" s="213">
        <v>3</v>
      </c>
      <c r="T84" s="155" t="str">
        <f t="shared" si="200"/>
        <v>公斤</v>
      </c>
      <c r="U84" s="213" t="s">
        <v>119</v>
      </c>
      <c r="V84" s="213">
        <v>0.05</v>
      </c>
      <c r="W84" s="155" t="str">
        <f t="shared" si="201"/>
        <v>公斤</v>
      </c>
      <c r="X84" s="194" t="s">
        <v>516</v>
      </c>
      <c r="Y84" s="194">
        <v>1.5</v>
      </c>
      <c r="Z84" s="155" t="str">
        <f t="shared" si="202"/>
        <v>公斤</v>
      </c>
      <c r="AA84" s="197"/>
      <c r="AB84" s="267"/>
      <c r="AC84" s="117"/>
      <c r="AD84" s="105"/>
      <c r="AE84" s="94"/>
      <c r="AF84" s="92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70"/>
      <c r="AT84" s="70"/>
      <c r="AU84" s="70"/>
      <c r="AV84" s="70"/>
      <c r="AW84" s="70"/>
      <c r="AX84" s="70"/>
      <c r="AY84" s="70"/>
      <c r="AZ84" s="144"/>
      <c r="BA84" s="144"/>
      <c r="BB84" s="144"/>
      <c r="BC84" s="144"/>
      <c r="BD84" s="144"/>
      <c r="BE84" s="153"/>
      <c r="BF84" s="147"/>
    </row>
    <row r="85" spans="1:58" s="79" customFormat="1" ht="15" customHeight="1">
      <c r="A85" s="260"/>
      <c r="B85" s="263"/>
      <c r="C85" s="186"/>
      <c r="D85" s="201"/>
      <c r="E85" s="186"/>
      <c r="F85" s="186"/>
      <c r="G85" s="202"/>
      <c r="H85" s="228"/>
      <c r="I85" s="212"/>
      <c r="J85" s="213"/>
      <c r="K85" s="155" t="str">
        <f t="shared" si="197"/>
        <v/>
      </c>
      <c r="L85" s="196" t="s">
        <v>116</v>
      </c>
      <c r="M85" s="196">
        <v>0.5</v>
      </c>
      <c r="N85" s="155" t="str">
        <f t="shared" si="198"/>
        <v>公斤</v>
      </c>
      <c r="O85" s="213" t="s">
        <v>116</v>
      </c>
      <c r="P85" s="213">
        <v>0.5</v>
      </c>
      <c r="Q85" s="155" t="str">
        <f t="shared" si="199"/>
        <v>公斤</v>
      </c>
      <c r="R85" s="213" t="s">
        <v>118</v>
      </c>
      <c r="S85" s="213">
        <v>0.1</v>
      </c>
      <c r="T85" s="155" t="str">
        <f t="shared" si="200"/>
        <v>公斤</v>
      </c>
      <c r="U85" s="213"/>
      <c r="V85" s="213"/>
      <c r="W85" s="155" t="str">
        <f t="shared" si="201"/>
        <v/>
      </c>
      <c r="X85" s="194" t="s">
        <v>119</v>
      </c>
      <c r="Y85" s="194">
        <v>0.1</v>
      </c>
      <c r="Z85" s="155" t="str">
        <f t="shared" si="202"/>
        <v>公斤</v>
      </c>
      <c r="AA85" s="197"/>
      <c r="AB85" s="267"/>
      <c r="AC85" s="117"/>
      <c r="AD85" s="105"/>
      <c r="AE85" s="94"/>
      <c r="AF85" s="92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70"/>
      <c r="AT85" s="70"/>
      <c r="AU85" s="70"/>
      <c r="AV85" s="70"/>
      <c r="AW85" s="70"/>
      <c r="AX85" s="70"/>
      <c r="AY85" s="70"/>
      <c r="AZ85" s="144"/>
      <c r="BA85" s="144"/>
      <c r="BB85" s="144"/>
      <c r="BC85" s="144"/>
      <c r="BD85" s="144"/>
      <c r="BE85" s="153"/>
      <c r="BF85" s="147"/>
    </row>
    <row r="86" spans="1:58" s="79" customFormat="1" ht="15" customHeight="1">
      <c r="A86" s="260"/>
      <c r="B86" s="263"/>
      <c r="C86" s="186"/>
      <c r="D86" s="201"/>
      <c r="E86" s="186"/>
      <c r="F86" s="186"/>
      <c r="G86" s="202"/>
      <c r="H86" s="228"/>
      <c r="I86" s="212"/>
      <c r="J86" s="213"/>
      <c r="K86" s="155" t="str">
        <f t="shared" si="197"/>
        <v/>
      </c>
      <c r="L86" s="196" t="s">
        <v>119</v>
      </c>
      <c r="M86" s="196">
        <v>0.05</v>
      </c>
      <c r="N86" s="155" t="str">
        <f t="shared" si="198"/>
        <v>公斤</v>
      </c>
      <c r="O86" s="213" t="s">
        <v>119</v>
      </c>
      <c r="P86" s="213">
        <v>0.05</v>
      </c>
      <c r="Q86" s="155" t="str">
        <f t="shared" si="199"/>
        <v>公斤</v>
      </c>
      <c r="R86" s="213" t="s">
        <v>119</v>
      </c>
      <c r="S86" s="213">
        <v>0.05</v>
      </c>
      <c r="T86" s="155" t="str">
        <f t="shared" si="200"/>
        <v>公斤</v>
      </c>
      <c r="U86" s="213"/>
      <c r="V86" s="213"/>
      <c r="W86" s="155" t="str">
        <f t="shared" si="201"/>
        <v/>
      </c>
      <c r="X86" s="194" t="s">
        <v>148</v>
      </c>
      <c r="Y86" s="194">
        <v>1</v>
      </c>
      <c r="Z86" s="155" t="str">
        <f t="shared" si="202"/>
        <v>公斤</v>
      </c>
      <c r="AA86" s="197"/>
      <c r="AB86" s="267"/>
      <c r="AC86" s="117"/>
      <c r="AD86" s="105"/>
      <c r="AE86" s="94"/>
      <c r="AF86" s="92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70"/>
      <c r="AT86" s="70"/>
      <c r="AU86" s="70"/>
      <c r="AV86" s="70"/>
      <c r="AW86" s="70"/>
      <c r="AX86" s="70"/>
      <c r="AY86" s="70"/>
      <c r="AZ86" s="144"/>
      <c r="BA86" s="144"/>
      <c r="BB86" s="144"/>
      <c r="BC86" s="144"/>
      <c r="BD86" s="144"/>
      <c r="BE86" s="153"/>
      <c r="BF86" s="147"/>
    </row>
    <row r="87" spans="1:58" s="79" customFormat="1" ht="15" customHeight="1">
      <c r="A87" s="260"/>
      <c r="B87" s="263"/>
      <c r="C87" s="186"/>
      <c r="D87" s="201"/>
      <c r="E87" s="186"/>
      <c r="F87" s="186"/>
      <c r="G87" s="202"/>
      <c r="H87" s="228"/>
      <c r="I87" s="212"/>
      <c r="J87" s="213"/>
      <c r="K87" s="155" t="str">
        <f t="shared" si="197"/>
        <v/>
      </c>
      <c r="L87" s="196"/>
      <c r="M87" s="196"/>
      <c r="N87" s="155" t="str">
        <f t="shared" si="198"/>
        <v/>
      </c>
      <c r="O87" s="213"/>
      <c r="P87" s="213"/>
      <c r="Q87" s="155" t="str">
        <f t="shared" si="199"/>
        <v/>
      </c>
      <c r="R87" s="213"/>
      <c r="S87" s="213"/>
      <c r="T87" s="155" t="str">
        <f t="shared" si="200"/>
        <v/>
      </c>
      <c r="U87" s="213"/>
      <c r="V87" s="213"/>
      <c r="W87" s="155" t="str">
        <f t="shared" si="201"/>
        <v/>
      </c>
      <c r="X87" s="194"/>
      <c r="Y87" s="194"/>
      <c r="Z87" s="155" t="str">
        <f t="shared" si="202"/>
        <v/>
      </c>
      <c r="AA87" s="197"/>
      <c r="AB87" s="267"/>
      <c r="AC87" s="117"/>
      <c r="AD87" s="105"/>
      <c r="AE87" s="94"/>
      <c r="AF87" s="92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70"/>
      <c r="AT87" s="70"/>
      <c r="AU87" s="70"/>
      <c r="AV87" s="70"/>
      <c r="AW87" s="70"/>
      <c r="AX87" s="70"/>
      <c r="AY87" s="70"/>
      <c r="AZ87" s="144"/>
      <c r="BA87" s="144"/>
      <c r="BB87" s="144"/>
      <c r="BC87" s="144"/>
      <c r="BD87" s="144"/>
      <c r="BE87" s="153"/>
      <c r="BF87" s="147"/>
    </row>
    <row r="88" spans="1:58" s="79" customFormat="1" ht="15" customHeight="1" thickBot="1">
      <c r="A88" s="261"/>
      <c r="B88" s="264"/>
      <c r="C88" s="256"/>
      <c r="D88" s="257"/>
      <c r="E88" s="256"/>
      <c r="F88" s="256"/>
      <c r="G88" s="258"/>
      <c r="H88" s="232"/>
      <c r="I88" s="214"/>
      <c r="J88" s="215"/>
      <c r="K88" s="246" t="str">
        <f t="shared" si="197"/>
        <v/>
      </c>
      <c r="L88" s="216"/>
      <c r="M88" s="216"/>
      <c r="N88" s="246" t="str">
        <f t="shared" si="198"/>
        <v/>
      </c>
      <c r="O88" s="215"/>
      <c r="P88" s="215"/>
      <c r="Q88" s="246" t="str">
        <f t="shared" si="199"/>
        <v/>
      </c>
      <c r="R88" s="215"/>
      <c r="S88" s="215"/>
      <c r="T88" s="246" t="str">
        <f t="shared" si="200"/>
        <v/>
      </c>
      <c r="U88" s="215"/>
      <c r="V88" s="215"/>
      <c r="W88" s="246" t="str">
        <f t="shared" si="201"/>
        <v/>
      </c>
      <c r="X88" s="219"/>
      <c r="Y88" s="219"/>
      <c r="Z88" s="246" t="str">
        <f t="shared" si="202"/>
        <v/>
      </c>
      <c r="AA88" s="268"/>
      <c r="AB88" s="269"/>
      <c r="AC88" s="118"/>
      <c r="AD88" s="106"/>
      <c r="AE88" s="94"/>
      <c r="AF88" s="92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70"/>
      <c r="AT88" s="70"/>
      <c r="AU88" s="70"/>
      <c r="AV88" s="70"/>
      <c r="AW88" s="70"/>
      <c r="AX88" s="70"/>
      <c r="AY88" s="70"/>
      <c r="AZ88" s="145"/>
      <c r="BA88" s="145"/>
      <c r="BB88" s="145"/>
      <c r="BC88" s="145"/>
      <c r="BD88" s="145"/>
      <c r="BE88" s="154"/>
      <c r="BF88" s="148"/>
    </row>
    <row r="89" spans="1:58" s="79" customFormat="1" ht="15" customHeight="1">
      <c r="A89" s="259" t="s">
        <v>390</v>
      </c>
      <c r="B89" s="262">
        <v>5</v>
      </c>
      <c r="C89" s="253">
        <v>2.2999999999999998</v>
      </c>
      <c r="D89" s="254">
        <v>1.8</v>
      </c>
      <c r="E89" s="253">
        <v>0</v>
      </c>
      <c r="F89" s="253">
        <v>0</v>
      </c>
      <c r="G89" s="255">
        <v>2.8</v>
      </c>
      <c r="H89" s="227">
        <v>707.6</v>
      </c>
      <c r="I89" s="312" t="s">
        <v>394</v>
      </c>
      <c r="J89" s="311"/>
      <c r="K89" s="167" t="str">
        <f t="shared" si="197"/>
        <v/>
      </c>
      <c r="L89" s="321" t="s">
        <v>422</v>
      </c>
      <c r="M89" s="322"/>
      <c r="N89" s="167" t="str">
        <f t="shared" si="198"/>
        <v/>
      </c>
      <c r="O89" s="310" t="s">
        <v>254</v>
      </c>
      <c r="P89" s="311"/>
      <c r="Q89" s="167" t="str">
        <f t="shared" si="199"/>
        <v/>
      </c>
      <c r="R89" s="310" t="s">
        <v>475</v>
      </c>
      <c r="S89" s="311"/>
      <c r="T89" s="167" t="str">
        <f t="shared" si="200"/>
        <v/>
      </c>
      <c r="U89" s="310" t="s">
        <v>1</v>
      </c>
      <c r="V89" s="311"/>
      <c r="W89" s="167" t="str">
        <f t="shared" si="201"/>
        <v/>
      </c>
      <c r="X89" s="217" t="s">
        <v>509</v>
      </c>
      <c r="Y89" s="218"/>
      <c r="Z89" s="167" t="str">
        <f t="shared" si="202"/>
        <v/>
      </c>
      <c r="AA89" s="265" t="s">
        <v>110</v>
      </c>
      <c r="AB89" s="266"/>
      <c r="AC89" s="139"/>
      <c r="AD89" s="101" t="str">
        <f>A96</f>
        <v>J3</v>
      </c>
      <c r="AE89" s="92" t="str">
        <f t="shared" ref="AE89" si="249">I96</f>
        <v>刈包特餐</v>
      </c>
      <c r="AF89" s="92" t="str">
        <f t="shared" ref="AF89" si="250">I97&amp;" "&amp;I98&amp;" "&amp;I99&amp;" "&amp;I100&amp;" "&amp;I101&amp;" "&amp;I102</f>
        <v xml:space="preserve">刈包     </v>
      </c>
      <c r="AG89" s="92" t="str">
        <f t="shared" ref="AG89" si="251">L96</f>
        <v>紅麴素排</v>
      </c>
      <c r="AH89" s="92" t="str">
        <f t="shared" ref="AH89" si="252">L97&amp;" "&amp;L98&amp;" "&amp;L99&amp;" "&amp;L100&amp;" "&amp;L101&amp;" "&amp;L102</f>
        <v xml:space="preserve">素排     </v>
      </c>
      <c r="AI89" s="92" t="str">
        <f t="shared" ref="AI89" si="253">O96</f>
        <v>關東煮</v>
      </c>
      <c r="AJ89" s="92" t="str">
        <f t="shared" ref="AJ89" si="254">O97&amp;" "&amp;O98&amp;" "&amp;O99&amp;" "&amp;O100&amp;" "&amp;O101&amp;" "&amp;O102</f>
        <v>四角油豆腐 甜玉米 白蘿蔔 紅蘿蔔 味醂 薑</v>
      </c>
      <c r="AK89" s="92" t="str">
        <f t="shared" ref="AK89" si="255">R96</f>
        <v>清炒甘藍</v>
      </c>
      <c r="AL89" s="92" t="str">
        <f t="shared" ref="AL89" si="256">R97&amp;" "&amp;R98&amp;" "&amp;R99&amp;" "&amp;R100&amp;" "&amp;R101&amp;" "&amp;R102</f>
        <v xml:space="preserve">甘藍 乾木耳 麵筋泡 薑  </v>
      </c>
      <c r="AM89" s="92" t="str">
        <f t="shared" ref="AM89" si="257">U96</f>
        <v>時蔬</v>
      </c>
      <c r="AN89" s="92" t="str">
        <f t="shared" ref="AN89" si="258">U97&amp;" "&amp;U98&amp;" "&amp;U99&amp;" "&amp;U100&amp;" "&amp;U101&amp;" "&amp;U102</f>
        <v xml:space="preserve">蔬菜 薑    </v>
      </c>
      <c r="AO89" s="92" t="str">
        <f t="shared" ref="AO89" si="259">X96</f>
        <v>芙蓉鹹粥</v>
      </c>
      <c r="AP89" s="92" t="str">
        <f t="shared" ref="AP89" si="260">X97&amp;" "&amp;X98&amp;" "&amp;X99&amp;" "&amp;X100&amp;" "&amp;X101&amp;" "&amp;X102</f>
        <v xml:space="preserve">雞蛋 米 胡蘿蔔 乾香菇 芹菜 </v>
      </c>
      <c r="AQ89" s="92" t="str">
        <f>AA96</f>
        <v>點心</v>
      </c>
      <c r="AR89" s="92">
        <f>AB96</f>
        <v>0</v>
      </c>
      <c r="AS89" s="93">
        <f t="shared" ref="AS89" si="261">B96</f>
        <v>2</v>
      </c>
      <c r="AT89" s="93">
        <f t="shared" ref="AT89" si="262">G96</f>
        <v>2.2999999999999998</v>
      </c>
      <c r="AU89" s="93">
        <f t="shared" ref="AU89" si="263">D96</f>
        <v>1.3</v>
      </c>
      <c r="AV89" s="93">
        <f t="shared" ref="AV89" si="264">C96</f>
        <v>1.8</v>
      </c>
      <c r="AW89" s="93">
        <f t="shared" ref="AW89" si="265">E96</f>
        <v>0</v>
      </c>
      <c r="AX89" s="93">
        <f t="shared" ref="AX89" si="266">F96</f>
        <v>0</v>
      </c>
      <c r="AY89" s="93">
        <f t="shared" ref="AY89" si="267">H96</f>
        <v>424</v>
      </c>
      <c r="AZ89" s="143">
        <f t="shared" si="222"/>
        <v>5</v>
      </c>
      <c r="BA89" s="143">
        <f t="shared" si="223"/>
        <v>2.8</v>
      </c>
      <c r="BB89" s="143">
        <f t="shared" ref="BB89" si="268">D89</f>
        <v>1.8</v>
      </c>
      <c r="BC89" s="143">
        <f t="shared" si="225"/>
        <v>2.2999999999999998</v>
      </c>
      <c r="BD89" s="143">
        <f t="shared" si="226"/>
        <v>0</v>
      </c>
      <c r="BE89" s="152">
        <v>0</v>
      </c>
      <c r="BF89" s="146">
        <f t="shared" ref="BF89" si="269">H89</f>
        <v>707.6</v>
      </c>
    </row>
    <row r="90" spans="1:58" s="79" customFormat="1" ht="15" customHeight="1">
      <c r="A90" s="260"/>
      <c r="B90" s="263"/>
      <c r="C90" s="186"/>
      <c r="D90" s="201"/>
      <c r="E90" s="186"/>
      <c r="F90" s="186"/>
      <c r="G90" s="202"/>
      <c r="H90" s="228"/>
      <c r="I90" s="212" t="s">
        <v>113</v>
      </c>
      <c r="J90" s="213">
        <v>7</v>
      </c>
      <c r="K90" s="155" t="str">
        <f t="shared" si="197"/>
        <v>公斤</v>
      </c>
      <c r="L90" s="196" t="s">
        <v>422</v>
      </c>
      <c r="M90" s="196">
        <v>6</v>
      </c>
      <c r="N90" s="155" t="str">
        <f t="shared" si="198"/>
        <v>公斤</v>
      </c>
      <c r="O90" s="213" t="s">
        <v>165</v>
      </c>
      <c r="P90" s="213">
        <v>0.4</v>
      </c>
      <c r="Q90" s="155" t="str">
        <f t="shared" si="199"/>
        <v>公斤</v>
      </c>
      <c r="R90" s="213" t="s">
        <v>476</v>
      </c>
      <c r="S90" s="213">
        <v>5</v>
      </c>
      <c r="T90" s="155" t="str">
        <f t="shared" si="200"/>
        <v>公斤</v>
      </c>
      <c r="U90" s="213" t="s">
        <v>70</v>
      </c>
      <c r="V90" s="213">
        <v>7</v>
      </c>
      <c r="W90" s="155" t="str">
        <f t="shared" si="201"/>
        <v>公斤</v>
      </c>
      <c r="X90" s="194" t="s">
        <v>161</v>
      </c>
      <c r="Y90" s="194">
        <v>4</v>
      </c>
      <c r="Z90" s="155" t="str">
        <f t="shared" si="202"/>
        <v>公斤</v>
      </c>
      <c r="AA90" s="197"/>
      <c r="AB90" s="267"/>
      <c r="AC90" s="140"/>
      <c r="AD90" s="105"/>
      <c r="AE90" s="94"/>
      <c r="AF90" s="92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70"/>
      <c r="AT90" s="70"/>
      <c r="AU90" s="70"/>
      <c r="AV90" s="70"/>
      <c r="AW90" s="70"/>
      <c r="AX90" s="70"/>
      <c r="AY90" s="70"/>
      <c r="AZ90" s="144"/>
      <c r="BA90" s="144"/>
      <c r="BB90" s="144"/>
      <c r="BC90" s="144"/>
      <c r="BD90" s="144"/>
      <c r="BE90" s="153"/>
      <c r="BF90" s="147"/>
    </row>
    <row r="91" spans="1:58" s="79" customFormat="1" ht="15" customHeight="1">
      <c r="A91" s="260"/>
      <c r="B91" s="263"/>
      <c r="C91" s="186"/>
      <c r="D91" s="201"/>
      <c r="E91" s="186"/>
      <c r="F91" s="186"/>
      <c r="G91" s="202"/>
      <c r="H91" s="228"/>
      <c r="I91" s="212" t="s">
        <v>139</v>
      </c>
      <c r="J91" s="213">
        <v>3</v>
      </c>
      <c r="K91" s="155" t="str">
        <f t="shared" si="197"/>
        <v>公斤</v>
      </c>
      <c r="L91" s="196"/>
      <c r="M91" s="196"/>
      <c r="N91" s="155" t="str">
        <f t="shared" si="198"/>
        <v/>
      </c>
      <c r="O91" s="213" t="s">
        <v>129</v>
      </c>
      <c r="P91" s="213">
        <v>5</v>
      </c>
      <c r="Q91" s="155" t="str">
        <f t="shared" si="199"/>
        <v>公斤</v>
      </c>
      <c r="R91" s="213" t="s">
        <v>477</v>
      </c>
      <c r="S91" s="213">
        <v>0.01</v>
      </c>
      <c r="T91" s="155" t="str">
        <f t="shared" si="200"/>
        <v>公斤</v>
      </c>
      <c r="U91" s="213" t="s">
        <v>119</v>
      </c>
      <c r="V91" s="213">
        <v>0.05</v>
      </c>
      <c r="W91" s="155" t="str">
        <f t="shared" si="201"/>
        <v>公斤</v>
      </c>
      <c r="X91" s="194" t="s">
        <v>517</v>
      </c>
      <c r="Y91" s="194">
        <v>0.5</v>
      </c>
      <c r="Z91" s="155" t="str">
        <f t="shared" si="202"/>
        <v>公斤</v>
      </c>
      <c r="AA91" s="197"/>
      <c r="AB91" s="267"/>
      <c r="AC91" s="140"/>
      <c r="AD91" s="105"/>
      <c r="AE91" s="94"/>
      <c r="AF91" s="92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70"/>
      <c r="AT91" s="70"/>
      <c r="AU91" s="70"/>
      <c r="AV91" s="70"/>
      <c r="AW91" s="70"/>
      <c r="AX91" s="70"/>
      <c r="AY91" s="70"/>
      <c r="AZ91" s="144"/>
      <c r="BA91" s="144"/>
      <c r="BB91" s="144"/>
      <c r="BC91" s="144"/>
      <c r="BD91" s="144"/>
      <c r="BE91" s="153"/>
      <c r="BF91" s="147"/>
    </row>
    <row r="92" spans="1:58" s="79" customFormat="1" ht="15" customHeight="1">
      <c r="A92" s="260"/>
      <c r="B92" s="263"/>
      <c r="C92" s="186"/>
      <c r="D92" s="201"/>
      <c r="E92" s="186"/>
      <c r="F92" s="186"/>
      <c r="G92" s="202"/>
      <c r="H92" s="228"/>
      <c r="I92" s="212"/>
      <c r="J92" s="213"/>
      <c r="K92" s="155" t="str">
        <f t="shared" si="197"/>
        <v/>
      </c>
      <c r="L92" s="196"/>
      <c r="M92" s="196"/>
      <c r="N92" s="155" t="str">
        <f t="shared" si="198"/>
        <v/>
      </c>
      <c r="O92" s="213" t="s">
        <v>116</v>
      </c>
      <c r="P92" s="213">
        <v>0.5</v>
      </c>
      <c r="Q92" s="155" t="str">
        <f t="shared" si="199"/>
        <v>公斤</v>
      </c>
      <c r="R92" s="213" t="s">
        <v>130</v>
      </c>
      <c r="S92" s="213"/>
      <c r="T92" s="155" t="str">
        <f t="shared" si="200"/>
        <v/>
      </c>
      <c r="U92" s="213"/>
      <c r="V92" s="213"/>
      <c r="W92" s="155" t="str">
        <f t="shared" si="201"/>
        <v/>
      </c>
      <c r="X92" s="194" t="s">
        <v>119</v>
      </c>
      <c r="Y92" s="194">
        <v>0.1</v>
      </c>
      <c r="Z92" s="155" t="str">
        <f t="shared" si="202"/>
        <v>公斤</v>
      </c>
      <c r="AA92" s="197"/>
      <c r="AB92" s="267"/>
      <c r="AC92" s="140"/>
      <c r="AD92" s="105"/>
      <c r="AE92" s="94"/>
      <c r="AF92" s="92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70"/>
      <c r="AT92" s="70"/>
      <c r="AU92" s="70"/>
      <c r="AV92" s="70"/>
      <c r="AW92" s="70"/>
      <c r="AX92" s="70"/>
      <c r="AY92" s="70"/>
      <c r="AZ92" s="144"/>
      <c r="BA92" s="144"/>
      <c r="BB92" s="144"/>
      <c r="BC92" s="144"/>
      <c r="BD92" s="144"/>
      <c r="BE92" s="153"/>
      <c r="BF92" s="147"/>
    </row>
    <row r="93" spans="1:58" s="79" customFormat="1" ht="15" customHeight="1">
      <c r="A93" s="260"/>
      <c r="B93" s="263"/>
      <c r="C93" s="186"/>
      <c r="D93" s="201"/>
      <c r="E93" s="186"/>
      <c r="F93" s="186"/>
      <c r="G93" s="202"/>
      <c r="H93" s="228"/>
      <c r="I93" s="212"/>
      <c r="J93" s="213"/>
      <c r="K93" s="155" t="str">
        <f t="shared" si="197"/>
        <v/>
      </c>
      <c r="L93" s="196"/>
      <c r="M93" s="196"/>
      <c r="N93" s="155" t="str">
        <f t="shared" si="198"/>
        <v/>
      </c>
      <c r="O93" s="213" t="s">
        <v>119</v>
      </c>
      <c r="P93" s="213">
        <v>0.05</v>
      </c>
      <c r="Q93" s="155" t="str">
        <f t="shared" si="199"/>
        <v>公斤</v>
      </c>
      <c r="R93" s="213"/>
      <c r="S93" s="213"/>
      <c r="T93" s="155" t="str">
        <f t="shared" si="200"/>
        <v/>
      </c>
      <c r="U93" s="213"/>
      <c r="V93" s="213"/>
      <c r="W93" s="155" t="str">
        <f t="shared" si="201"/>
        <v/>
      </c>
      <c r="X93" s="194" t="s">
        <v>148</v>
      </c>
      <c r="Y93" s="194">
        <v>1</v>
      </c>
      <c r="Z93" s="155" t="str">
        <f t="shared" si="202"/>
        <v>公斤</v>
      </c>
      <c r="AA93" s="197"/>
      <c r="AB93" s="267"/>
      <c r="AC93" s="140"/>
      <c r="AD93" s="105"/>
      <c r="AE93" s="94"/>
      <c r="AF93" s="92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70"/>
      <c r="AT93" s="70"/>
      <c r="AU93" s="70"/>
      <c r="AV93" s="70"/>
      <c r="AW93" s="70"/>
      <c r="AX93" s="70"/>
      <c r="AY93" s="70"/>
      <c r="AZ93" s="144"/>
      <c r="BA93" s="144"/>
      <c r="BB93" s="144"/>
      <c r="BC93" s="144"/>
      <c r="BD93" s="144"/>
      <c r="BE93" s="153"/>
      <c r="BF93" s="147"/>
    </row>
    <row r="94" spans="1:58" s="79" customFormat="1" ht="15" customHeight="1">
      <c r="A94" s="260"/>
      <c r="B94" s="263"/>
      <c r="C94" s="186"/>
      <c r="D94" s="201"/>
      <c r="E94" s="186"/>
      <c r="F94" s="186"/>
      <c r="G94" s="202"/>
      <c r="H94" s="228"/>
      <c r="I94" s="212"/>
      <c r="J94" s="213"/>
      <c r="K94" s="155" t="str">
        <f t="shared" si="197"/>
        <v/>
      </c>
      <c r="L94" s="196"/>
      <c r="M94" s="196"/>
      <c r="N94" s="155" t="str">
        <f t="shared" si="198"/>
        <v/>
      </c>
      <c r="O94" s="213"/>
      <c r="P94" s="213"/>
      <c r="Q94" s="155" t="str">
        <f t="shared" si="199"/>
        <v/>
      </c>
      <c r="R94" s="213"/>
      <c r="S94" s="213"/>
      <c r="T94" s="155" t="str">
        <f t="shared" si="200"/>
        <v/>
      </c>
      <c r="U94" s="213"/>
      <c r="V94" s="213"/>
      <c r="W94" s="155" t="str">
        <f t="shared" si="201"/>
        <v/>
      </c>
      <c r="X94" s="194"/>
      <c r="Y94" s="194"/>
      <c r="Z94" s="155" t="str">
        <f t="shared" si="202"/>
        <v/>
      </c>
      <c r="AA94" s="197"/>
      <c r="AB94" s="267"/>
      <c r="AC94" s="140"/>
      <c r="AD94" s="105"/>
      <c r="AE94" s="94"/>
      <c r="AF94" s="92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70"/>
      <c r="AT94" s="70"/>
      <c r="AU94" s="70"/>
      <c r="AV94" s="70"/>
      <c r="AW94" s="70"/>
      <c r="AX94" s="70"/>
      <c r="AY94" s="70"/>
      <c r="AZ94" s="144"/>
      <c r="BA94" s="144"/>
      <c r="BB94" s="144"/>
      <c r="BC94" s="144"/>
      <c r="BD94" s="144"/>
      <c r="BE94" s="153"/>
      <c r="BF94" s="147"/>
    </row>
    <row r="95" spans="1:58" s="79" customFormat="1" ht="15" customHeight="1" thickBot="1">
      <c r="A95" s="261"/>
      <c r="B95" s="264"/>
      <c r="C95" s="256"/>
      <c r="D95" s="257"/>
      <c r="E95" s="256"/>
      <c r="F95" s="256"/>
      <c r="G95" s="258"/>
      <c r="H95" s="232"/>
      <c r="I95" s="214"/>
      <c r="J95" s="215"/>
      <c r="K95" s="246" t="str">
        <f t="shared" si="197"/>
        <v/>
      </c>
      <c r="L95" s="216"/>
      <c r="M95" s="216"/>
      <c r="N95" s="246" t="str">
        <f t="shared" si="198"/>
        <v/>
      </c>
      <c r="O95" s="215"/>
      <c r="P95" s="215"/>
      <c r="Q95" s="246" t="str">
        <f t="shared" si="199"/>
        <v/>
      </c>
      <c r="R95" s="215"/>
      <c r="S95" s="215"/>
      <c r="T95" s="246" t="str">
        <f t="shared" si="200"/>
        <v/>
      </c>
      <c r="U95" s="215"/>
      <c r="V95" s="215"/>
      <c r="W95" s="246" t="str">
        <f t="shared" si="201"/>
        <v/>
      </c>
      <c r="X95" s="219"/>
      <c r="Y95" s="219"/>
      <c r="Z95" s="246" t="str">
        <f t="shared" si="202"/>
        <v/>
      </c>
      <c r="AA95" s="268"/>
      <c r="AB95" s="269"/>
      <c r="AC95" s="141"/>
      <c r="AD95" s="106"/>
      <c r="AE95" s="94"/>
      <c r="AF95" s="92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70"/>
      <c r="AT95" s="70"/>
      <c r="AU95" s="70"/>
      <c r="AV95" s="70"/>
      <c r="AW95" s="70"/>
      <c r="AX95" s="70"/>
      <c r="AY95" s="70"/>
      <c r="AZ95" s="145"/>
      <c r="BA95" s="145"/>
      <c r="BB95" s="145"/>
      <c r="BC95" s="145"/>
      <c r="BD95" s="145"/>
      <c r="BE95" s="154"/>
      <c r="BF95" s="148"/>
    </row>
    <row r="96" spans="1:58" ht="16.5">
      <c r="A96" s="259" t="s">
        <v>391</v>
      </c>
      <c r="B96" s="262">
        <v>2</v>
      </c>
      <c r="C96" s="253">
        <v>1.8</v>
      </c>
      <c r="D96" s="254">
        <v>1.3</v>
      </c>
      <c r="E96" s="253">
        <v>0</v>
      </c>
      <c r="F96" s="253">
        <v>0</v>
      </c>
      <c r="G96" s="255">
        <v>2.2999999999999998</v>
      </c>
      <c r="H96" s="227">
        <v>424</v>
      </c>
      <c r="I96" s="312" t="s">
        <v>404</v>
      </c>
      <c r="J96" s="311"/>
      <c r="K96" s="167" t="str">
        <f t="shared" si="197"/>
        <v/>
      </c>
      <c r="L96" s="321" t="s">
        <v>280</v>
      </c>
      <c r="M96" s="322"/>
      <c r="N96" s="167" t="str">
        <f t="shared" si="198"/>
        <v/>
      </c>
      <c r="O96" s="310" t="s">
        <v>218</v>
      </c>
      <c r="P96" s="311"/>
      <c r="Q96" s="167" t="str">
        <f t="shared" si="199"/>
        <v/>
      </c>
      <c r="R96" s="310" t="s">
        <v>478</v>
      </c>
      <c r="S96" s="311"/>
      <c r="T96" s="167" t="str">
        <f t="shared" si="200"/>
        <v/>
      </c>
      <c r="U96" s="310" t="s">
        <v>1</v>
      </c>
      <c r="V96" s="311"/>
      <c r="W96" s="167" t="str">
        <f t="shared" si="201"/>
        <v/>
      </c>
      <c r="X96" s="217" t="s">
        <v>518</v>
      </c>
      <c r="Y96" s="218"/>
      <c r="Z96" s="167" t="str">
        <f t="shared" si="202"/>
        <v/>
      </c>
      <c r="AA96" s="265" t="s">
        <v>110</v>
      </c>
      <c r="AB96" s="266"/>
      <c r="AC96" s="95"/>
      <c r="AD96" s="107"/>
      <c r="AE96" s="47"/>
      <c r="AF96" s="1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Z96" s="143">
        <f t="shared" si="222"/>
        <v>2</v>
      </c>
      <c r="BA96" s="143">
        <f t="shared" si="223"/>
        <v>2.2999999999999998</v>
      </c>
      <c r="BB96" s="143">
        <f t="shared" ref="BB96" si="270">D96</f>
        <v>1.3</v>
      </c>
      <c r="BC96" s="143">
        <f t="shared" si="225"/>
        <v>1.8</v>
      </c>
      <c r="BD96" s="143">
        <f t="shared" si="226"/>
        <v>0</v>
      </c>
      <c r="BE96" s="152">
        <v>0</v>
      </c>
      <c r="BF96" s="146">
        <f t="shared" ref="BF96" si="271">H96</f>
        <v>424</v>
      </c>
    </row>
    <row r="97" spans="1:58" ht="16.5">
      <c r="A97" s="260"/>
      <c r="B97" s="263"/>
      <c r="C97" s="186"/>
      <c r="D97" s="201"/>
      <c r="E97" s="186"/>
      <c r="F97" s="186"/>
      <c r="G97" s="202"/>
      <c r="H97" s="228"/>
      <c r="I97" s="212" t="s">
        <v>177</v>
      </c>
      <c r="J97" s="213">
        <v>4</v>
      </c>
      <c r="K97" s="155" t="str">
        <f t="shared" si="197"/>
        <v>公斤</v>
      </c>
      <c r="L97" s="196" t="s">
        <v>407</v>
      </c>
      <c r="M97" s="196">
        <v>6</v>
      </c>
      <c r="N97" s="155" t="str">
        <f t="shared" si="198"/>
        <v>公斤</v>
      </c>
      <c r="O97" s="213" t="s">
        <v>167</v>
      </c>
      <c r="P97" s="213">
        <v>1.5</v>
      </c>
      <c r="Q97" s="155" t="str">
        <f t="shared" si="199"/>
        <v>公斤</v>
      </c>
      <c r="R97" s="213" t="s">
        <v>479</v>
      </c>
      <c r="S97" s="213">
        <v>6.5</v>
      </c>
      <c r="T97" s="155" t="str">
        <f t="shared" si="200"/>
        <v>公斤</v>
      </c>
      <c r="U97" s="213" t="s">
        <v>70</v>
      </c>
      <c r="V97" s="213">
        <v>7</v>
      </c>
      <c r="W97" s="155" t="str">
        <f t="shared" si="201"/>
        <v>公斤</v>
      </c>
      <c r="X97" s="194" t="s">
        <v>117</v>
      </c>
      <c r="Y97" s="194">
        <v>0.6</v>
      </c>
      <c r="Z97" s="155" t="str">
        <f t="shared" si="202"/>
        <v>公斤</v>
      </c>
      <c r="AA97" s="197"/>
      <c r="AB97" s="267"/>
      <c r="AC97" s="95"/>
      <c r="AD97" s="107"/>
      <c r="AE97" s="47"/>
      <c r="AF97" s="1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Z97" s="144"/>
      <c r="BA97" s="144"/>
      <c r="BB97" s="144"/>
      <c r="BC97" s="144"/>
      <c r="BD97" s="144"/>
      <c r="BE97" s="153"/>
      <c r="BF97" s="147"/>
    </row>
    <row r="98" spans="1:58" ht="16.5">
      <c r="A98" s="260"/>
      <c r="B98" s="263"/>
      <c r="C98" s="186"/>
      <c r="D98" s="201"/>
      <c r="E98" s="186"/>
      <c r="F98" s="186"/>
      <c r="G98" s="202"/>
      <c r="H98" s="228"/>
      <c r="I98" s="212"/>
      <c r="J98" s="213"/>
      <c r="K98" s="155" t="str">
        <f t="shared" si="197"/>
        <v/>
      </c>
      <c r="L98" s="196"/>
      <c r="M98" s="196"/>
      <c r="N98" s="155" t="str">
        <f t="shared" si="198"/>
        <v/>
      </c>
      <c r="O98" s="213" t="s">
        <v>334</v>
      </c>
      <c r="P98" s="213">
        <v>3</v>
      </c>
      <c r="Q98" s="155" t="str">
        <f t="shared" si="199"/>
        <v>公斤</v>
      </c>
      <c r="R98" s="213" t="s">
        <v>118</v>
      </c>
      <c r="S98" s="213">
        <v>0.05</v>
      </c>
      <c r="T98" s="155" t="str">
        <f t="shared" si="200"/>
        <v>公斤</v>
      </c>
      <c r="U98" s="213" t="s">
        <v>119</v>
      </c>
      <c r="V98" s="213">
        <v>0.05</v>
      </c>
      <c r="W98" s="155" t="str">
        <f t="shared" si="201"/>
        <v>公斤</v>
      </c>
      <c r="X98" s="194" t="s">
        <v>519</v>
      </c>
      <c r="Y98" s="194">
        <v>4</v>
      </c>
      <c r="Z98" s="155" t="str">
        <f t="shared" si="202"/>
        <v>公斤</v>
      </c>
      <c r="AA98" s="197"/>
      <c r="AB98" s="267"/>
      <c r="AC98" s="95"/>
      <c r="AD98" s="107"/>
      <c r="AE98" s="47"/>
      <c r="AF98" s="1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Z98" s="144"/>
      <c r="BA98" s="144"/>
      <c r="BB98" s="144"/>
      <c r="BC98" s="144"/>
      <c r="BD98" s="144"/>
      <c r="BE98" s="153"/>
      <c r="BF98" s="147"/>
    </row>
    <row r="99" spans="1:58" ht="16.5">
      <c r="A99" s="260"/>
      <c r="B99" s="263"/>
      <c r="C99" s="186"/>
      <c r="D99" s="201"/>
      <c r="E99" s="186"/>
      <c r="F99" s="186"/>
      <c r="G99" s="202"/>
      <c r="H99" s="228"/>
      <c r="I99" s="212"/>
      <c r="J99" s="213"/>
      <c r="K99" s="155" t="str">
        <f t="shared" si="197"/>
        <v/>
      </c>
      <c r="L99" s="196"/>
      <c r="M99" s="196"/>
      <c r="N99" s="155" t="str">
        <f t="shared" si="198"/>
        <v/>
      </c>
      <c r="O99" s="213" t="s">
        <v>121</v>
      </c>
      <c r="P99" s="213">
        <v>3</v>
      </c>
      <c r="Q99" s="155" t="str">
        <f t="shared" si="199"/>
        <v>公斤</v>
      </c>
      <c r="R99" s="213" t="s">
        <v>324</v>
      </c>
      <c r="S99" s="213">
        <v>0.3</v>
      </c>
      <c r="T99" s="155" t="str">
        <f t="shared" si="200"/>
        <v>公斤</v>
      </c>
      <c r="U99" s="213"/>
      <c r="V99" s="213"/>
      <c r="W99" s="155" t="str">
        <f t="shared" si="201"/>
        <v/>
      </c>
      <c r="X99" s="194" t="s">
        <v>116</v>
      </c>
      <c r="Y99" s="194">
        <v>1.5</v>
      </c>
      <c r="Z99" s="155" t="str">
        <f t="shared" si="202"/>
        <v>公斤</v>
      </c>
      <c r="AA99" s="197"/>
      <c r="AB99" s="267"/>
      <c r="AC99" s="95"/>
      <c r="AD99" s="107"/>
      <c r="AE99" s="47"/>
      <c r="AF99" s="1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Z99" s="144"/>
      <c r="BA99" s="144"/>
      <c r="BB99" s="144"/>
      <c r="BC99" s="144"/>
      <c r="BD99" s="144"/>
      <c r="BE99" s="153"/>
      <c r="BF99" s="147"/>
    </row>
    <row r="100" spans="1:58" ht="16.5">
      <c r="A100" s="260"/>
      <c r="B100" s="263"/>
      <c r="C100" s="186"/>
      <c r="D100" s="201"/>
      <c r="E100" s="186"/>
      <c r="F100" s="186"/>
      <c r="G100" s="202"/>
      <c r="H100" s="228"/>
      <c r="I100" s="212"/>
      <c r="J100" s="213"/>
      <c r="K100" s="155" t="str">
        <f t="shared" si="197"/>
        <v/>
      </c>
      <c r="L100" s="196"/>
      <c r="M100" s="196"/>
      <c r="N100" s="155" t="str">
        <f t="shared" si="198"/>
        <v/>
      </c>
      <c r="O100" s="213" t="s">
        <v>157</v>
      </c>
      <c r="P100" s="213">
        <v>2</v>
      </c>
      <c r="Q100" s="155" t="str">
        <f t="shared" si="199"/>
        <v>公斤</v>
      </c>
      <c r="R100" s="213" t="s">
        <v>119</v>
      </c>
      <c r="S100" s="213">
        <v>0.05</v>
      </c>
      <c r="T100" s="155" t="str">
        <f t="shared" si="200"/>
        <v>公斤</v>
      </c>
      <c r="U100" s="213"/>
      <c r="V100" s="213"/>
      <c r="W100" s="155" t="str">
        <f t="shared" si="201"/>
        <v/>
      </c>
      <c r="X100" s="194" t="s">
        <v>155</v>
      </c>
      <c r="Y100" s="194">
        <v>0.05</v>
      </c>
      <c r="Z100" s="155" t="str">
        <f t="shared" si="202"/>
        <v>公斤</v>
      </c>
      <c r="AA100" s="197"/>
      <c r="AB100" s="267"/>
      <c r="AC100" s="95"/>
      <c r="AD100" s="107"/>
      <c r="AE100" s="47"/>
      <c r="AF100" s="1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Z100" s="144"/>
      <c r="BA100" s="144"/>
      <c r="BB100" s="144"/>
      <c r="BC100" s="144"/>
      <c r="BD100" s="144"/>
      <c r="BE100" s="153"/>
      <c r="BF100" s="147"/>
    </row>
    <row r="101" spans="1:58" ht="16.5">
      <c r="A101" s="260"/>
      <c r="B101" s="263"/>
      <c r="C101" s="186"/>
      <c r="D101" s="201"/>
      <c r="E101" s="186"/>
      <c r="F101" s="186"/>
      <c r="G101" s="202"/>
      <c r="H101" s="228"/>
      <c r="I101" s="212"/>
      <c r="J101" s="213"/>
      <c r="K101" s="155" t="str">
        <f t="shared" si="197"/>
        <v/>
      </c>
      <c r="L101" s="196"/>
      <c r="M101" s="196"/>
      <c r="N101" s="155" t="str">
        <f t="shared" si="198"/>
        <v/>
      </c>
      <c r="O101" s="213" t="s">
        <v>335</v>
      </c>
      <c r="P101" s="213"/>
      <c r="Q101" s="155" t="str">
        <f t="shared" si="199"/>
        <v/>
      </c>
      <c r="R101" s="213"/>
      <c r="S101" s="213"/>
      <c r="T101" s="155" t="str">
        <f t="shared" si="200"/>
        <v/>
      </c>
      <c r="U101" s="213"/>
      <c r="V101" s="213"/>
      <c r="W101" s="155" t="str">
        <f t="shared" si="201"/>
        <v/>
      </c>
      <c r="X101" s="194" t="s">
        <v>131</v>
      </c>
      <c r="Y101" s="194">
        <v>1</v>
      </c>
      <c r="Z101" s="155" t="str">
        <f t="shared" si="202"/>
        <v>公斤</v>
      </c>
      <c r="AA101" s="197"/>
      <c r="AB101" s="267"/>
      <c r="AC101" s="95"/>
      <c r="AD101" s="107"/>
      <c r="AE101" s="47"/>
      <c r="AF101" s="1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Z101" s="144"/>
      <c r="BA101" s="144"/>
      <c r="BB101" s="144"/>
      <c r="BC101" s="144"/>
      <c r="BD101" s="144"/>
      <c r="BE101" s="153"/>
      <c r="BF101" s="147"/>
    </row>
    <row r="102" spans="1:58" ht="17.25" thickBot="1">
      <c r="A102" s="261"/>
      <c r="B102" s="264"/>
      <c r="C102" s="256"/>
      <c r="D102" s="257"/>
      <c r="E102" s="256"/>
      <c r="F102" s="256"/>
      <c r="G102" s="258"/>
      <c r="H102" s="232"/>
      <c r="I102" s="214"/>
      <c r="J102" s="215"/>
      <c r="K102" s="246" t="str">
        <f t="shared" si="197"/>
        <v/>
      </c>
      <c r="L102" s="216"/>
      <c r="M102" s="216"/>
      <c r="N102" s="246" t="str">
        <f t="shared" si="198"/>
        <v/>
      </c>
      <c r="O102" s="215" t="s">
        <v>119</v>
      </c>
      <c r="P102" s="215">
        <v>0.05</v>
      </c>
      <c r="Q102" s="246" t="str">
        <f t="shared" si="199"/>
        <v>公斤</v>
      </c>
      <c r="R102" s="215"/>
      <c r="S102" s="215"/>
      <c r="T102" s="246" t="str">
        <f t="shared" si="200"/>
        <v/>
      </c>
      <c r="U102" s="215"/>
      <c r="V102" s="215"/>
      <c r="W102" s="246" t="str">
        <f t="shared" si="201"/>
        <v/>
      </c>
      <c r="X102" s="219"/>
      <c r="Y102" s="219"/>
      <c r="Z102" s="246" t="str">
        <f t="shared" si="202"/>
        <v/>
      </c>
      <c r="AA102" s="268"/>
      <c r="AB102" s="269"/>
      <c r="AC102" s="95"/>
      <c r="AD102" s="107"/>
      <c r="AE102" s="47"/>
      <c r="AF102" s="1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Z102" s="145"/>
      <c r="BA102" s="145"/>
      <c r="BB102" s="145"/>
      <c r="BC102" s="145"/>
      <c r="BD102" s="145"/>
      <c r="BE102" s="154"/>
      <c r="BF102" s="148"/>
    </row>
    <row r="103" spans="1:58" ht="16.5">
      <c r="A103" s="259" t="s">
        <v>392</v>
      </c>
      <c r="B103" s="262">
        <v>5.4</v>
      </c>
      <c r="C103" s="253">
        <v>2.4</v>
      </c>
      <c r="D103" s="254">
        <v>2.1</v>
      </c>
      <c r="E103" s="253">
        <v>0</v>
      </c>
      <c r="F103" s="253">
        <v>0</v>
      </c>
      <c r="G103" s="255">
        <v>2.8</v>
      </c>
      <c r="H103" s="227">
        <v>741</v>
      </c>
      <c r="I103" s="312" t="s">
        <v>394</v>
      </c>
      <c r="J103" s="311"/>
      <c r="K103" s="167" t="str">
        <f t="shared" si="197"/>
        <v/>
      </c>
      <c r="L103" s="321" t="s">
        <v>423</v>
      </c>
      <c r="M103" s="322"/>
      <c r="N103" s="167" t="str">
        <f t="shared" si="198"/>
        <v/>
      </c>
      <c r="O103" s="310" t="s">
        <v>443</v>
      </c>
      <c r="P103" s="311"/>
      <c r="Q103" s="167" t="str">
        <f t="shared" si="199"/>
        <v/>
      </c>
      <c r="R103" s="310" t="s">
        <v>480</v>
      </c>
      <c r="S103" s="311"/>
      <c r="T103" s="167" t="str">
        <f t="shared" si="200"/>
        <v/>
      </c>
      <c r="U103" s="310" t="s">
        <v>1</v>
      </c>
      <c r="V103" s="311"/>
      <c r="W103" s="167" t="str">
        <f t="shared" si="201"/>
        <v/>
      </c>
      <c r="X103" s="217" t="s">
        <v>520</v>
      </c>
      <c r="Y103" s="218"/>
      <c r="Z103" s="167" t="str">
        <f t="shared" si="202"/>
        <v/>
      </c>
      <c r="AA103" s="265" t="s">
        <v>110</v>
      </c>
      <c r="AB103" s="266"/>
      <c r="AC103" s="95"/>
      <c r="AD103" s="107"/>
      <c r="AE103" s="47"/>
      <c r="AF103" s="1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Z103" s="143">
        <f t="shared" si="222"/>
        <v>5.4</v>
      </c>
      <c r="BA103" s="143">
        <f t="shared" si="223"/>
        <v>2.8</v>
      </c>
      <c r="BB103" s="143">
        <f t="shared" ref="BB103" si="272">D103</f>
        <v>2.1</v>
      </c>
      <c r="BC103" s="143">
        <f t="shared" si="225"/>
        <v>2.4</v>
      </c>
      <c r="BD103" s="143">
        <f t="shared" si="226"/>
        <v>0</v>
      </c>
      <c r="BE103" s="152">
        <v>0</v>
      </c>
      <c r="BF103" s="146">
        <f t="shared" ref="BF103" si="273">H103</f>
        <v>741</v>
      </c>
    </row>
    <row r="104" spans="1:58" ht="16.5">
      <c r="A104" s="260"/>
      <c r="B104" s="263"/>
      <c r="C104" s="186"/>
      <c r="D104" s="201"/>
      <c r="E104" s="186"/>
      <c r="F104" s="186"/>
      <c r="G104" s="202"/>
      <c r="H104" s="228"/>
      <c r="I104" s="212" t="s">
        <v>113</v>
      </c>
      <c r="J104" s="213">
        <v>7</v>
      </c>
      <c r="K104" s="155" t="str">
        <f t="shared" si="197"/>
        <v>公斤</v>
      </c>
      <c r="L104" s="196" t="s">
        <v>126</v>
      </c>
      <c r="M104" s="196">
        <v>7</v>
      </c>
      <c r="N104" s="155" t="str">
        <f t="shared" si="198"/>
        <v>公斤</v>
      </c>
      <c r="O104" s="213" t="s">
        <v>425</v>
      </c>
      <c r="P104" s="213">
        <v>1</v>
      </c>
      <c r="Q104" s="155" t="str">
        <f t="shared" si="199"/>
        <v>公斤</v>
      </c>
      <c r="R104" s="213" t="s">
        <v>481</v>
      </c>
      <c r="S104" s="213">
        <v>4</v>
      </c>
      <c r="T104" s="155" t="str">
        <f t="shared" si="200"/>
        <v>公斤</v>
      </c>
      <c r="U104" s="213" t="s">
        <v>70</v>
      </c>
      <c r="V104" s="213">
        <v>7</v>
      </c>
      <c r="W104" s="155" t="str">
        <f t="shared" si="201"/>
        <v>公斤</v>
      </c>
      <c r="X104" s="194" t="s">
        <v>187</v>
      </c>
      <c r="Y104" s="194">
        <v>3</v>
      </c>
      <c r="Z104" s="155" t="str">
        <f t="shared" si="202"/>
        <v>公斤</v>
      </c>
      <c r="AA104" s="197"/>
      <c r="AB104" s="267"/>
      <c r="AC104" s="95"/>
      <c r="AD104" s="107"/>
      <c r="AE104" s="47"/>
      <c r="AF104" s="1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Z104" s="144"/>
      <c r="BA104" s="144"/>
      <c r="BB104" s="144"/>
      <c r="BC104" s="144"/>
      <c r="BD104" s="144"/>
      <c r="BE104" s="153"/>
      <c r="BF104" s="147"/>
    </row>
    <row r="105" spans="1:58" ht="16.5">
      <c r="A105" s="260"/>
      <c r="B105" s="263"/>
      <c r="C105" s="186"/>
      <c r="D105" s="201"/>
      <c r="E105" s="186"/>
      <c r="F105" s="186"/>
      <c r="G105" s="202"/>
      <c r="H105" s="228"/>
      <c r="I105" s="212" t="s">
        <v>139</v>
      </c>
      <c r="J105" s="213">
        <v>3</v>
      </c>
      <c r="K105" s="155" t="str">
        <f t="shared" si="197"/>
        <v>公斤</v>
      </c>
      <c r="L105" s="196" t="s">
        <v>141</v>
      </c>
      <c r="M105" s="196">
        <v>3</v>
      </c>
      <c r="N105" s="155" t="str">
        <f t="shared" si="198"/>
        <v>公斤</v>
      </c>
      <c r="O105" s="213" t="s">
        <v>134</v>
      </c>
      <c r="P105" s="213">
        <v>7</v>
      </c>
      <c r="Q105" s="155" t="str">
        <f t="shared" si="199"/>
        <v>公斤</v>
      </c>
      <c r="R105" s="213" t="s">
        <v>354</v>
      </c>
      <c r="S105" s="213">
        <v>3</v>
      </c>
      <c r="T105" s="155" t="str">
        <f t="shared" si="200"/>
        <v>公斤</v>
      </c>
      <c r="U105" s="213" t="s">
        <v>119</v>
      </c>
      <c r="V105" s="213">
        <v>0.05</v>
      </c>
      <c r="W105" s="155" t="str">
        <f t="shared" si="201"/>
        <v>公斤</v>
      </c>
      <c r="X105" s="194" t="s">
        <v>504</v>
      </c>
      <c r="Y105" s="194">
        <v>1</v>
      </c>
      <c r="Z105" s="155" t="str">
        <f t="shared" si="202"/>
        <v>公斤</v>
      </c>
      <c r="AA105" s="197"/>
      <c r="AB105" s="267"/>
      <c r="AC105" s="95"/>
      <c r="AD105" s="107"/>
      <c r="AE105" s="47"/>
      <c r="AF105" s="1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Z105" s="144"/>
      <c r="BA105" s="144"/>
      <c r="BB105" s="144"/>
      <c r="BC105" s="144"/>
      <c r="BD105" s="144"/>
      <c r="BE105" s="153"/>
      <c r="BF105" s="147"/>
    </row>
    <row r="106" spans="1:58" ht="16.5">
      <c r="A106" s="260"/>
      <c r="B106" s="263"/>
      <c r="C106" s="186"/>
      <c r="D106" s="201"/>
      <c r="E106" s="186"/>
      <c r="F106" s="186"/>
      <c r="G106" s="202"/>
      <c r="H106" s="228"/>
      <c r="I106" s="212"/>
      <c r="J106" s="213"/>
      <c r="K106" s="155" t="str">
        <f t="shared" si="197"/>
        <v/>
      </c>
      <c r="L106" s="196" t="s">
        <v>116</v>
      </c>
      <c r="M106" s="196">
        <v>1</v>
      </c>
      <c r="N106" s="155" t="str">
        <f t="shared" si="198"/>
        <v>公斤</v>
      </c>
      <c r="O106" s="213" t="s">
        <v>155</v>
      </c>
      <c r="P106" s="213">
        <v>0.01</v>
      </c>
      <c r="Q106" s="155" t="str">
        <f t="shared" si="199"/>
        <v>公斤</v>
      </c>
      <c r="R106" s="213" t="s">
        <v>155</v>
      </c>
      <c r="S106" s="213">
        <v>0.05</v>
      </c>
      <c r="T106" s="155" t="str">
        <f t="shared" si="200"/>
        <v>公斤</v>
      </c>
      <c r="U106" s="213"/>
      <c r="V106" s="213"/>
      <c r="W106" s="155" t="str">
        <f t="shared" si="201"/>
        <v/>
      </c>
      <c r="X106" s="194"/>
      <c r="Y106" s="194"/>
      <c r="Z106" s="155" t="str">
        <f t="shared" si="202"/>
        <v/>
      </c>
      <c r="AA106" s="197"/>
      <c r="AB106" s="267"/>
      <c r="AC106" s="95"/>
      <c r="AD106" s="107"/>
      <c r="AE106" s="47"/>
      <c r="AF106" s="1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Z106" s="144"/>
      <c r="BA106" s="144"/>
      <c r="BB106" s="144"/>
      <c r="BC106" s="144"/>
      <c r="BD106" s="144"/>
      <c r="BE106" s="153"/>
      <c r="BF106" s="147"/>
    </row>
    <row r="107" spans="1:58" ht="16.5">
      <c r="A107" s="260"/>
      <c r="B107" s="263"/>
      <c r="C107" s="186"/>
      <c r="D107" s="201"/>
      <c r="E107" s="186"/>
      <c r="F107" s="186"/>
      <c r="G107" s="202"/>
      <c r="H107" s="228"/>
      <c r="I107" s="212"/>
      <c r="J107" s="213"/>
      <c r="K107" s="155" t="str">
        <f t="shared" si="197"/>
        <v/>
      </c>
      <c r="L107" s="196" t="s">
        <v>119</v>
      </c>
      <c r="M107" s="196">
        <v>0.05</v>
      </c>
      <c r="N107" s="155" t="str">
        <f t="shared" si="198"/>
        <v>公斤</v>
      </c>
      <c r="O107" s="213" t="s">
        <v>116</v>
      </c>
      <c r="P107" s="213">
        <v>1</v>
      </c>
      <c r="Q107" s="155" t="str">
        <f t="shared" si="199"/>
        <v>公斤</v>
      </c>
      <c r="R107" s="213" t="s">
        <v>116</v>
      </c>
      <c r="S107" s="213">
        <v>0.5</v>
      </c>
      <c r="T107" s="155" t="str">
        <f t="shared" si="200"/>
        <v>公斤</v>
      </c>
      <c r="U107" s="213"/>
      <c r="V107" s="213"/>
      <c r="W107" s="155" t="str">
        <f t="shared" si="201"/>
        <v/>
      </c>
      <c r="X107" s="194"/>
      <c r="Y107" s="194"/>
      <c r="Z107" s="155" t="str">
        <f t="shared" si="202"/>
        <v/>
      </c>
      <c r="AA107" s="197"/>
      <c r="AB107" s="267"/>
      <c r="AC107" s="95"/>
      <c r="AD107" s="107"/>
      <c r="AE107" s="47"/>
      <c r="AF107" s="1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Z107" s="144"/>
      <c r="BA107" s="144"/>
      <c r="BB107" s="144"/>
      <c r="BC107" s="144"/>
      <c r="BD107" s="144"/>
      <c r="BE107" s="153"/>
      <c r="BF107" s="147"/>
    </row>
    <row r="108" spans="1:58" ht="16.5">
      <c r="A108" s="260"/>
      <c r="B108" s="263"/>
      <c r="C108" s="186"/>
      <c r="D108" s="201"/>
      <c r="E108" s="186"/>
      <c r="F108" s="186"/>
      <c r="G108" s="202"/>
      <c r="H108" s="228"/>
      <c r="I108" s="212"/>
      <c r="J108" s="213"/>
      <c r="K108" s="155" t="str">
        <f t="shared" si="197"/>
        <v/>
      </c>
      <c r="L108" s="196"/>
      <c r="M108" s="196"/>
      <c r="N108" s="155" t="str">
        <f t="shared" si="198"/>
        <v/>
      </c>
      <c r="O108" s="213" t="s">
        <v>119</v>
      </c>
      <c r="P108" s="213">
        <v>0.05</v>
      </c>
      <c r="Q108" s="155" t="str">
        <f t="shared" si="199"/>
        <v>公斤</v>
      </c>
      <c r="R108" s="213" t="s">
        <v>119</v>
      </c>
      <c r="S108" s="213">
        <v>0.05</v>
      </c>
      <c r="T108" s="155" t="str">
        <f t="shared" si="200"/>
        <v>公斤</v>
      </c>
      <c r="U108" s="213"/>
      <c r="V108" s="213"/>
      <c r="W108" s="155" t="str">
        <f t="shared" si="201"/>
        <v/>
      </c>
      <c r="X108" s="194"/>
      <c r="Y108" s="194"/>
      <c r="Z108" s="155" t="str">
        <f t="shared" si="202"/>
        <v/>
      </c>
      <c r="AA108" s="197"/>
      <c r="AB108" s="267"/>
      <c r="AC108" s="95"/>
      <c r="AD108" s="107"/>
      <c r="AE108" s="47"/>
      <c r="AF108" s="1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Z108" s="144"/>
      <c r="BA108" s="144"/>
      <c r="BB108" s="144"/>
      <c r="BC108" s="144"/>
      <c r="BD108" s="144"/>
      <c r="BE108" s="153"/>
      <c r="BF108" s="147"/>
    </row>
    <row r="109" spans="1:58" ht="17.25" thickBot="1">
      <c r="A109" s="261"/>
      <c r="B109" s="264"/>
      <c r="C109" s="256"/>
      <c r="D109" s="257"/>
      <c r="E109" s="256"/>
      <c r="F109" s="256"/>
      <c r="G109" s="258"/>
      <c r="H109" s="232"/>
      <c r="I109" s="214"/>
      <c r="J109" s="215"/>
      <c r="K109" s="246" t="str">
        <f t="shared" si="197"/>
        <v/>
      </c>
      <c r="L109" s="216"/>
      <c r="M109" s="216"/>
      <c r="N109" s="246" t="str">
        <f t="shared" si="198"/>
        <v/>
      </c>
      <c r="O109" s="215"/>
      <c r="P109" s="215"/>
      <c r="Q109" s="246" t="str">
        <f t="shared" si="199"/>
        <v/>
      </c>
      <c r="R109" s="215"/>
      <c r="S109" s="215"/>
      <c r="T109" s="246" t="str">
        <f t="shared" si="200"/>
        <v/>
      </c>
      <c r="U109" s="215"/>
      <c r="V109" s="215"/>
      <c r="W109" s="246" t="str">
        <f t="shared" si="201"/>
        <v/>
      </c>
      <c r="X109" s="219"/>
      <c r="Y109" s="219"/>
      <c r="Z109" s="246" t="str">
        <f t="shared" si="202"/>
        <v/>
      </c>
      <c r="AA109" s="268"/>
      <c r="AB109" s="269"/>
      <c r="AC109" s="95"/>
      <c r="AD109" s="107"/>
      <c r="AE109" s="47"/>
      <c r="AF109" s="1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Z109" s="145"/>
      <c r="BA109" s="145"/>
      <c r="BB109" s="145"/>
      <c r="BC109" s="145"/>
      <c r="BD109" s="145"/>
      <c r="BE109" s="154"/>
      <c r="BF109" s="148"/>
    </row>
    <row r="110" spans="1:58" ht="16.5">
      <c r="A110" s="259" t="s">
        <v>393</v>
      </c>
      <c r="B110" s="262">
        <v>5</v>
      </c>
      <c r="C110" s="253">
        <v>3.4</v>
      </c>
      <c r="D110" s="254">
        <v>3.2</v>
      </c>
      <c r="E110" s="253">
        <v>0</v>
      </c>
      <c r="F110" s="253">
        <v>0</v>
      </c>
      <c r="G110" s="255">
        <v>3.7</v>
      </c>
      <c r="H110" s="227">
        <v>860.6</v>
      </c>
      <c r="I110" s="312" t="s">
        <v>405</v>
      </c>
      <c r="J110" s="311"/>
      <c r="K110" s="167" t="str">
        <f t="shared" si="197"/>
        <v/>
      </c>
      <c r="L110" s="321" t="s">
        <v>424</v>
      </c>
      <c r="M110" s="322"/>
      <c r="N110" s="167" t="str">
        <f t="shared" si="198"/>
        <v/>
      </c>
      <c r="O110" s="310" t="s">
        <v>326</v>
      </c>
      <c r="P110" s="311"/>
      <c r="Q110" s="167" t="str">
        <f t="shared" si="199"/>
        <v/>
      </c>
      <c r="R110" s="310" t="s">
        <v>482</v>
      </c>
      <c r="S110" s="311"/>
      <c r="T110" s="167" t="str">
        <f t="shared" si="200"/>
        <v/>
      </c>
      <c r="U110" s="310" t="s">
        <v>1</v>
      </c>
      <c r="V110" s="311"/>
      <c r="W110" s="167" t="str">
        <f t="shared" si="201"/>
        <v/>
      </c>
      <c r="X110" s="217" t="s">
        <v>513</v>
      </c>
      <c r="Y110" s="218"/>
      <c r="Z110" s="167" t="str">
        <f t="shared" si="202"/>
        <v/>
      </c>
      <c r="AA110" s="265" t="s">
        <v>110</v>
      </c>
      <c r="AB110" s="266" t="s">
        <v>147</v>
      </c>
      <c r="AC110" s="95"/>
      <c r="AD110" s="107"/>
      <c r="AE110" s="47"/>
      <c r="AF110" s="1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Z110" s="143">
        <f t="shared" si="222"/>
        <v>5</v>
      </c>
      <c r="BA110" s="143">
        <f t="shared" si="223"/>
        <v>3.7</v>
      </c>
      <c r="BB110" s="143">
        <f t="shared" ref="BB110" si="274">D110</f>
        <v>3.2</v>
      </c>
      <c r="BC110" s="143">
        <f t="shared" si="225"/>
        <v>3.4</v>
      </c>
      <c r="BD110" s="143">
        <f t="shared" si="226"/>
        <v>0</v>
      </c>
      <c r="BE110" s="152">
        <v>0</v>
      </c>
      <c r="BF110" s="146">
        <f t="shared" ref="BF110" si="275">H110</f>
        <v>860.6</v>
      </c>
    </row>
    <row r="111" spans="1:58" ht="16.5">
      <c r="A111" s="260"/>
      <c r="B111" s="263"/>
      <c r="C111" s="186"/>
      <c r="D111" s="201"/>
      <c r="E111" s="186"/>
      <c r="F111" s="186"/>
      <c r="G111" s="202"/>
      <c r="H111" s="228"/>
      <c r="I111" s="212" t="s">
        <v>113</v>
      </c>
      <c r="J111" s="213">
        <v>10</v>
      </c>
      <c r="K111" s="155" t="str">
        <f t="shared" si="197"/>
        <v>公斤</v>
      </c>
      <c r="L111" s="196" t="s">
        <v>425</v>
      </c>
      <c r="M111" s="196">
        <v>6</v>
      </c>
      <c r="N111" s="155" t="str">
        <f t="shared" si="198"/>
        <v>公斤</v>
      </c>
      <c r="O111" s="213" t="s">
        <v>117</v>
      </c>
      <c r="P111" s="213">
        <v>5.5</v>
      </c>
      <c r="Q111" s="155" t="str">
        <f t="shared" si="199"/>
        <v>公斤</v>
      </c>
      <c r="R111" s="213" t="s">
        <v>457</v>
      </c>
      <c r="S111" s="213">
        <v>4</v>
      </c>
      <c r="T111" s="155" t="str">
        <f t="shared" si="200"/>
        <v>公斤</v>
      </c>
      <c r="U111" s="213" t="s">
        <v>70</v>
      </c>
      <c r="V111" s="213">
        <v>7</v>
      </c>
      <c r="W111" s="155" t="str">
        <f t="shared" si="201"/>
        <v>公斤</v>
      </c>
      <c r="X111" s="194" t="s">
        <v>1</v>
      </c>
      <c r="Y111" s="194">
        <v>3</v>
      </c>
      <c r="Z111" s="155" t="str">
        <f t="shared" si="202"/>
        <v>公斤</v>
      </c>
      <c r="AA111" s="197"/>
      <c r="AB111" s="267" t="s">
        <v>147</v>
      </c>
      <c r="AC111" s="95"/>
      <c r="AD111" s="107"/>
      <c r="AE111" s="47"/>
      <c r="AF111" s="1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Z111" s="144"/>
      <c r="BA111" s="144"/>
      <c r="BB111" s="144"/>
      <c r="BC111" s="144"/>
      <c r="BD111" s="144"/>
      <c r="BE111" s="153"/>
      <c r="BF111" s="147"/>
    </row>
    <row r="112" spans="1:58" ht="16.5">
      <c r="A112" s="260"/>
      <c r="B112" s="263"/>
      <c r="C112" s="186"/>
      <c r="D112" s="201"/>
      <c r="E112" s="186"/>
      <c r="F112" s="186"/>
      <c r="G112" s="202"/>
      <c r="H112" s="228"/>
      <c r="I112" s="212" t="s">
        <v>196</v>
      </c>
      <c r="J112" s="213">
        <v>0.05</v>
      </c>
      <c r="K112" s="155" t="str">
        <f t="shared" si="197"/>
        <v>公斤</v>
      </c>
      <c r="L112" s="196" t="s">
        <v>204</v>
      </c>
      <c r="M112" s="196">
        <v>4</v>
      </c>
      <c r="N112" s="155" t="str">
        <f t="shared" si="198"/>
        <v>公斤</v>
      </c>
      <c r="O112" s="213" t="s">
        <v>116</v>
      </c>
      <c r="P112" s="213">
        <v>4</v>
      </c>
      <c r="Q112" s="155" t="str">
        <f t="shared" si="199"/>
        <v>公斤</v>
      </c>
      <c r="R112" s="213" t="s">
        <v>123</v>
      </c>
      <c r="S112" s="213">
        <v>0.8</v>
      </c>
      <c r="T112" s="155" t="str">
        <f t="shared" si="200"/>
        <v>公斤</v>
      </c>
      <c r="U112" s="213" t="s">
        <v>119</v>
      </c>
      <c r="V112" s="213">
        <v>0.05</v>
      </c>
      <c r="W112" s="155" t="str">
        <f t="shared" si="201"/>
        <v>公斤</v>
      </c>
      <c r="X112" s="194" t="s">
        <v>510</v>
      </c>
      <c r="Y112" s="194">
        <v>0.05</v>
      </c>
      <c r="Z112" s="155" t="str">
        <f t="shared" si="202"/>
        <v>公斤</v>
      </c>
      <c r="AA112" s="197"/>
      <c r="AB112" s="267"/>
      <c r="AC112" s="95"/>
      <c r="AD112" s="107"/>
      <c r="AE112" s="47"/>
      <c r="AF112" s="1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Z112" s="144"/>
      <c r="BA112" s="144"/>
      <c r="BB112" s="144"/>
      <c r="BC112" s="144"/>
      <c r="BD112" s="144"/>
      <c r="BE112" s="153"/>
      <c r="BF112" s="147"/>
    </row>
    <row r="113" spans="1:58" ht="16.5">
      <c r="A113" s="260"/>
      <c r="B113" s="263"/>
      <c r="C113" s="186"/>
      <c r="D113" s="201"/>
      <c r="E113" s="186"/>
      <c r="F113" s="186"/>
      <c r="G113" s="202"/>
      <c r="H113" s="228"/>
      <c r="I113" s="212"/>
      <c r="J113" s="213"/>
      <c r="K113" s="155" t="str">
        <f t="shared" si="197"/>
        <v/>
      </c>
      <c r="L113" s="196" t="s">
        <v>116</v>
      </c>
      <c r="M113" s="196">
        <v>1</v>
      </c>
      <c r="N113" s="155" t="str">
        <f t="shared" si="198"/>
        <v>公斤</v>
      </c>
      <c r="O113" s="213" t="s">
        <v>119</v>
      </c>
      <c r="P113" s="213">
        <v>0.05</v>
      </c>
      <c r="Q113" s="155" t="str">
        <f t="shared" si="199"/>
        <v>公斤</v>
      </c>
      <c r="R113" s="213"/>
      <c r="S113" s="213"/>
      <c r="T113" s="155" t="str">
        <f t="shared" si="200"/>
        <v/>
      </c>
      <c r="U113" s="213"/>
      <c r="V113" s="213"/>
      <c r="W113" s="155" t="str">
        <f t="shared" si="201"/>
        <v/>
      </c>
      <c r="X113" s="194" t="s">
        <v>148</v>
      </c>
      <c r="Y113" s="194">
        <v>1</v>
      </c>
      <c r="Z113" s="155" t="str">
        <f t="shared" si="202"/>
        <v>公斤</v>
      </c>
      <c r="AA113" s="197"/>
      <c r="AB113" s="267"/>
      <c r="AC113" s="95"/>
      <c r="AD113" s="107"/>
      <c r="AE113" s="47"/>
      <c r="AF113" s="1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Z113" s="144"/>
      <c r="BA113" s="144"/>
      <c r="BB113" s="144"/>
      <c r="BC113" s="144"/>
      <c r="BD113" s="144"/>
      <c r="BE113" s="153"/>
      <c r="BF113" s="147"/>
    </row>
    <row r="114" spans="1:58" ht="16.5">
      <c r="A114" s="260"/>
      <c r="B114" s="263"/>
      <c r="C114" s="186"/>
      <c r="D114" s="201"/>
      <c r="E114" s="186"/>
      <c r="F114" s="186"/>
      <c r="G114" s="202"/>
      <c r="H114" s="228"/>
      <c r="I114" s="212"/>
      <c r="J114" s="213"/>
      <c r="K114" s="155" t="str">
        <f t="shared" si="197"/>
        <v/>
      </c>
      <c r="L114" s="196" t="s">
        <v>214</v>
      </c>
      <c r="M114" s="196"/>
      <c r="N114" s="155" t="str">
        <f t="shared" si="198"/>
        <v/>
      </c>
      <c r="O114" s="213"/>
      <c r="P114" s="213"/>
      <c r="Q114" s="155" t="str">
        <f t="shared" si="199"/>
        <v/>
      </c>
      <c r="R114" s="213"/>
      <c r="S114" s="213"/>
      <c r="T114" s="155" t="str">
        <f t="shared" si="200"/>
        <v/>
      </c>
      <c r="U114" s="213"/>
      <c r="V114" s="213"/>
      <c r="W114" s="155" t="str">
        <f t="shared" si="201"/>
        <v/>
      </c>
      <c r="X114" s="194"/>
      <c r="Y114" s="194"/>
      <c r="Z114" s="155" t="str">
        <f t="shared" si="202"/>
        <v/>
      </c>
      <c r="AA114" s="197"/>
      <c r="AB114" s="267"/>
      <c r="AC114" s="95"/>
      <c r="AD114" s="107"/>
      <c r="AE114" s="47"/>
      <c r="AF114" s="1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Z114" s="144"/>
      <c r="BA114" s="144"/>
      <c r="BB114" s="144"/>
      <c r="BC114" s="144"/>
      <c r="BD114" s="144"/>
      <c r="BE114" s="153"/>
      <c r="BF114" s="147"/>
    </row>
    <row r="115" spans="1:58" ht="16.5">
      <c r="A115" s="260"/>
      <c r="B115" s="263"/>
      <c r="C115" s="186"/>
      <c r="D115" s="201"/>
      <c r="E115" s="186"/>
      <c r="F115" s="186"/>
      <c r="G115" s="202"/>
      <c r="H115" s="228"/>
      <c r="I115" s="212"/>
      <c r="J115" s="213"/>
      <c r="K115" s="155" t="str">
        <f t="shared" si="197"/>
        <v/>
      </c>
      <c r="L115" s="196"/>
      <c r="M115" s="196"/>
      <c r="N115" s="155" t="str">
        <f t="shared" si="198"/>
        <v/>
      </c>
      <c r="O115" s="213"/>
      <c r="P115" s="213"/>
      <c r="Q115" s="155" t="str">
        <f t="shared" si="199"/>
        <v/>
      </c>
      <c r="R115" s="213"/>
      <c r="S115" s="213"/>
      <c r="T115" s="155" t="str">
        <f t="shared" si="200"/>
        <v/>
      </c>
      <c r="U115" s="213"/>
      <c r="V115" s="213"/>
      <c r="W115" s="155" t="str">
        <f t="shared" si="201"/>
        <v/>
      </c>
      <c r="X115" s="194"/>
      <c r="Y115" s="194"/>
      <c r="Z115" s="155" t="str">
        <f t="shared" si="202"/>
        <v/>
      </c>
      <c r="AA115" s="197"/>
      <c r="AB115" s="267"/>
      <c r="AC115" s="95"/>
      <c r="AD115" s="107"/>
      <c r="AE115" s="47"/>
      <c r="AF115" s="1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Z115" s="144"/>
      <c r="BA115" s="144"/>
      <c r="BB115" s="144"/>
      <c r="BC115" s="144"/>
      <c r="BD115" s="144"/>
      <c r="BE115" s="153"/>
      <c r="BF115" s="147"/>
    </row>
    <row r="116" spans="1:58" ht="17.25" thickBot="1">
      <c r="A116" s="261"/>
      <c r="B116" s="264"/>
      <c r="C116" s="256"/>
      <c r="D116" s="257"/>
      <c r="E116" s="256"/>
      <c r="F116" s="256"/>
      <c r="G116" s="258"/>
      <c r="H116" s="232"/>
      <c r="I116" s="214"/>
      <c r="J116" s="215"/>
      <c r="K116" s="246" t="str">
        <f t="shared" si="197"/>
        <v/>
      </c>
      <c r="L116" s="216"/>
      <c r="M116" s="216"/>
      <c r="N116" s="246" t="str">
        <f t="shared" si="198"/>
        <v/>
      </c>
      <c r="O116" s="215"/>
      <c r="P116" s="215"/>
      <c r="Q116" s="246" t="str">
        <f t="shared" si="199"/>
        <v/>
      </c>
      <c r="R116" s="215"/>
      <c r="S116" s="215"/>
      <c r="T116" s="246" t="str">
        <f t="shared" si="200"/>
        <v/>
      </c>
      <c r="U116" s="215"/>
      <c r="V116" s="215"/>
      <c r="W116" s="246" t="str">
        <f t="shared" si="201"/>
        <v/>
      </c>
      <c r="X116" s="219"/>
      <c r="Y116" s="219"/>
      <c r="Z116" s="246" t="str">
        <f t="shared" si="202"/>
        <v/>
      </c>
      <c r="AA116" s="268"/>
      <c r="AB116" s="269"/>
      <c r="AC116" s="95"/>
      <c r="AD116" s="107"/>
      <c r="AE116" s="47"/>
      <c r="AF116" s="1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Z116" s="145"/>
      <c r="BA116" s="145"/>
      <c r="BB116" s="145"/>
      <c r="BC116" s="145"/>
      <c r="BD116" s="145"/>
      <c r="BE116" s="154"/>
      <c r="BF116" s="148"/>
    </row>
    <row r="117" spans="1:58" ht="16.5">
      <c r="A117" s="259" t="s">
        <v>15</v>
      </c>
      <c r="B117" s="262">
        <v>4</v>
      </c>
      <c r="C117" s="253">
        <v>1.9</v>
      </c>
      <c r="D117" s="254">
        <v>1.7</v>
      </c>
      <c r="E117" s="253">
        <v>0</v>
      </c>
      <c r="F117" s="253">
        <v>0</v>
      </c>
      <c r="G117" s="255">
        <v>2.1</v>
      </c>
      <c r="H117" s="227">
        <v>565.29999999999995</v>
      </c>
      <c r="I117" s="312" t="s">
        <v>397</v>
      </c>
      <c r="J117" s="311"/>
      <c r="K117" s="167" t="str">
        <f t="shared" si="197"/>
        <v/>
      </c>
      <c r="L117" s="321" t="s">
        <v>246</v>
      </c>
      <c r="M117" s="322"/>
      <c r="N117" s="167" t="str">
        <f t="shared" si="198"/>
        <v/>
      </c>
      <c r="O117" s="310" t="s">
        <v>444</v>
      </c>
      <c r="P117" s="311"/>
      <c r="Q117" s="167" t="str">
        <f t="shared" si="199"/>
        <v/>
      </c>
      <c r="R117" s="310" t="s">
        <v>483</v>
      </c>
      <c r="S117" s="311"/>
      <c r="T117" s="167" t="str">
        <f t="shared" si="200"/>
        <v/>
      </c>
      <c r="U117" s="310" t="s">
        <v>238</v>
      </c>
      <c r="V117" s="311"/>
      <c r="W117" s="167" t="str">
        <f t="shared" si="201"/>
        <v/>
      </c>
      <c r="X117" s="217" t="s">
        <v>521</v>
      </c>
      <c r="Y117" s="218"/>
      <c r="Z117" s="167" t="str">
        <f t="shared" si="202"/>
        <v/>
      </c>
      <c r="AA117" s="265" t="s">
        <v>110</v>
      </c>
      <c r="AB117" s="266"/>
      <c r="AC117" s="95"/>
      <c r="AD117" s="107"/>
      <c r="AE117" s="47"/>
      <c r="AF117" s="1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Z117" s="143">
        <f t="shared" ref="AZ117:AZ138" si="276">B117</f>
        <v>4</v>
      </c>
      <c r="BA117" s="143">
        <f t="shared" ref="BA117:BA138" si="277">G117</f>
        <v>2.1</v>
      </c>
      <c r="BB117" s="143">
        <f t="shared" ref="BB117:BB138" si="278">D117</f>
        <v>1.7</v>
      </c>
      <c r="BC117" s="143">
        <f t="shared" ref="BC117:BC138" si="279">C117</f>
        <v>1.9</v>
      </c>
      <c r="BD117" s="143">
        <f t="shared" ref="BD117:BD138" si="280">E117</f>
        <v>0</v>
      </c>
      <c r="BE117" s="152">
        <v>7</v>
      </c>
      <c r="BF117" s="146">
        <f t="shared" ref="BF117:BF138" si="281">H117</f>
        <v>565.29999999999995</v>
      </c>
    </row>
    <row r="118" spans="1:58" ht="16.5">
      <c r="A118" s="260"/>
      <c r="B118" s="263"/>
      <c r="C118" s="186"/>
      <c r="D118" s="201"/>
      <c r="E118" s="186"/>
      <c r="F118" s="186"/>
      <c r="G118" s="202"/>
      <c r="H118" s="228"/>
      <c r="I118" s="212" t="s">
        <v>243</v>
      </c>
      <c r="J118" s="213">
        <v>10</v>
      </c>
      <c r="K118" s="155" t="str">
        <f t="shared" si="197"/>
        <v>公斤</v>
      </c>
      <c r="L118" s="196" t="s">
        <v>124</v>
      </c>
      <c r="M118" s="196">
        <v>6</v>
      </c>
      <c r="N118" s="155" t="str">
        <f t="shared" si="198"/>
        <v>公斤</v>
      </c>
      <c r="O118" s="213" t="s">
        <v>445</v>
      </c>
      <c r="P118" s="213">
        <v>3</v>
      </c>
      <c r="Q118" s="155" t="str">
        <f t="shared" si="199"/>
        <v>公斤</v>
      </c>
      <c r="R118" s="213" t="s">
        <v>484</v>
      </c>
      <c r="S118" s="213">
        <v>0.5</v>
      </c>
      <c r="T118" s="155" t="str">
        <f t="shared" si="200"/>
        <v>公斤</v>
      </c>
      <c r="U118" s="213" t="s">
        <v>14</v>
      </c>
      <c r="V118" s="213">
        <v>7</v>
      </c>
      <c r="W118" s="155" t="str">
        <f t="shared" si="201"/>
        <v>公斤</v>
      </c>
      <c r="X118" s="194" t="s">
        <v>257</v>
      </c>
      <c r="Y118" s="194">
        <v>4</v>
      </c>
      <c r="Z118" s="155" t="str">
        <f t="shared" si="202"/>
        <v>公斤</v>
      </c>
      <c r="AA118" s="197"/>
      <c r="AB118" s="267"/>
      <c r="AC118" s="95"/>
      <c r="AD118" s="107"/>
      <c r="AE118" s="47"/>
      <c r="AF118" s="1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Z118" s="144"/>
      <c r="BA118" s="144"/>
      <c r="BB118" s="144"/>
      <c r="BC118" s="144"/>
      <c r="BD118" s="144"/>
      <c r="BE118" s="153"/>
      <c r="BF118" s="147"/>
    </row>
    <row r="119" spans="1:58" ht="16.5">
      <c r="A119" s="260"/>
      <c r="B119" s="263"/>
      <c r="C119" s="186"/>
      <c r="D119" s="201"/>
      <c r="E119" s="186"/>
      <c r="F119" s="186"/>
      <c r="G119" s="202"/>
      <c r="H119" s="228"/>
      <c r="I119" s="212"/>
      <c r="J119" s="213"/>
      <c r="K119" s="155" t="str">
        <f t="shared" si="197"/>
        <v/>
      </c>
      <c r="L119" s="196" t="s">
        <v>119</v>
      </c>
      <c r="M119" s="196">
        <v>0.05</v>
      </c>
      <c r="N119" s="155" t="str">
        <f t="shared" si="198"/>
        <v>公斤</v>
      </c>
      <c r="O119" s="213" t="s">
        <v>446</v>
      </c>
      <c r="P119" s="213">
        <v>2</v>
      </c>
      <c r="Q119" s="155" t="str">
        <f t="shared" si="199"/>
        <v>公斤</v>
      </c>
      <c r="R119" s="213" t="s">
        <v>485</v>
      </c>
      <c r="S119" s="213">
        <v>6</v>
      </c>
      <c r="T119" s="155" t="str">
        <f t="shared" si="200"/>
        <v>公斤</v>
      </c>
      <c r="U119" s="213" t="s">
        <v>226</v>
      </c>
      <c r="V119" s="213">
        <v>0.05</v>
      </c>
      <c r="W119" s="155" t="str">
        <f t="shared" si="201"/>
        <v>公斤</v>
      </c>
      <c r="X119" s="194" t="s">
        <v>522</v>
      </c>
      <c r="Y119" s="194">
        <v>0.05</v>
      </c>
      <c r="Z119" s="155" t="str">
        <f t="shared" si="202"/>
        <v>公斤</v>
      </c>
      <c r="AA119" s="197"/>
      <c r="AB119" s="267"/>
      <c r="AC119" s="95"/>
      <c r="AD119" s="107"/>
      <c r="AE119" s="47"/>
      <c r="AF119" s="1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Z119" s="144"/>
      <c r="BA119" s="144"/>
      <c r="BB119" s="144"/>
      <c r="BC119" s="144"/>
      <c r="BD119" s="144"/>
      <c r="BE119" s="153"/>
      <c r="BF119" s="147"/>
    </row>
    <row r="120" spans="1:58" ht="16.5">
      <c r="A120" s="260"/>
      <c r="B120" s="263"/>
      <c r="C120" s="186"/>
      <c r="D120" s="201"/>
      <c r="E120" s="186"/>
      <c r="F120" s="186"/>
      <c r="G120" s="202"/>
      <c r="H120" s="228"/>
      <c r="I120" s="212"/>
      <c r="J120" s="213"/>
      <c r="K120" s="155" t="str">
        <f t="shared" si="197"/>
        <v/>
      </c>
      <c r="L120" s="196" t="s">
        <v>199</v>
      </c>
      <c r="M120" s="196">
        <v>0.01</v>
      </c>
      <c r="N120" s="155" t="str">
        <f t="shared" si="198"/>
        <v>公斤</v>
      </c>
      <c r="O120" s="213" t="s">
        <v>226</v>
      </c>
      <c r="P120" s="213">
        <v>0.05</v>
      </c>
      <c r="Q120" s="155" t="str">
        <f t="shared" si="199"/>
        <v>公斤</v>
      </c>
      <c r="R120" s="213" t="s">
        <v>207</v>
      </c>
      <c r="S120" s="213">
        <v>0.5</v>
      </c>
      <c r="T120" s="155" t="str">
        <f t="shared" si="200"/>
        <v>公斤</v>
      </c>
      <c r="U120" s="213"/>
      <c r="V120" s="213"/>
      <c r="W120" s="155" t="str">
        <f t="shared" si="201"/>
        <v/>
      </c>
      <c r="X120" s="194" t="s">
        <v>256</v>
      </c>
      <c r="Y120" s="194">
        <v>1</v>
      </c>
      <c r="Z120" s="155" t="str">
        <f t="shared" si="202"/>
        <v>公斤</v>
      </c>
      <c r="AA120" s="197"/>
      <c r="AB120" s="267"/>
      <c r="AC120" s="95"/>
      <c r="AD120" s="107"/>
      <c r="AE120" s="47"/>
      <c r="AF120" s="1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Z120" s="144"/>
      <c r="BA120" s="144"/>
      <c r="BB120" s="144"/>
      <c r="BC120" s="144"/>
      <c r="BD120" s="144"/>
      <c r="BE120" s="153"/>
      <c r="BF120" s="147"/>
    </row>
    <row r="121" spans="1:58" ht="16.5">
      <c r="A121" s="260"/>
      <c r="B121" s="263"/>
      <c r="C121" s="186"/>
      <c r="D121" s="201"/>
      <c r="E121" s="186"/>
      <c r="F121" s="186"/>
      <c r="G121" s="202"/>
      <c r="H121" s="228"/>
      <c r="I121" s="212"/>
      <c r="J121" s="213"/>
      <c r="K121" s="155" t="str">
        <f t="shared" si="197"/>
        <v/>
      </c>
      <c r="L121" s="196"/>
      <c r="M121" s="196"/>
      <c r="N121" s="155" t="str">
        <f t="shared" si="198"/>
        <v/>
      </c>
      <c r="O121" s="213"/>
      <c r="P121" s="213"/>
      <c r="Q121" s="155" t="str">
        <f t="shared" si="199"/>
        <v/>
      </c>
      <c r="R121" s="213" t="s">
        <v>226</v>
      </c>
      <c r="S121" s="213">
        <v>0.05</v>
      </c>
      <c r="T121" s="155" t="str">
        <f t="shared" si="200"/>
        <v>公斤</v>
      </c>
      <c r="U121" s="213"/>
      <c r="V121" s="213"/>
      <c r="W121" s="155" t="str">
        <f t="shared" si="201"/>
        <v/>
      </c>
      <c r="X121" s="194"/>
      <c r="Y121" s="194"/>
      <c r="Z121" s="155" t="str">
        <f t="shared" si="202"/>
        <v/>
      </c>
      <c r="AA121" s="197"/>
      <c r="AB121" s="267"/>
      <c r="AC121" s="95"/>
      <c r="AD121" s="107"/>
      <c r="AE121" s="47"/>
      <c r="AF121" s="1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Z121" s="144"/>
      <c r="BA121" s="144"/>
      <c r="BB121" s="144"/>
      <c r="BC121" s="144"/>
      <c r="BD121" s="144"/>
      <c r="BE121" s="153"/>
      <c r="BF121" s="147"/>
    </row>
    <row r="122" spans="1:58" ht="16.5">
      <c r="A122" s="260"/>
      <c r="B122" s="263"/>
      <c r="C122" s="186"/>
      <c r="D122" s="201"/>
      <c r="E122" s="186"/>
      <c r="F122" s="186"/>
      <c r="G122" s="202"/>
      <c r="H122" s="228"/>
      <c r="I122" s="212"/>
      <c r="J122" s="213"/>
      <c r="K122" s="155" t="str">
        <f t="shared" si="197"/>
        <v/>
      </c>
      <c r="L122" s="196"/>
      <c r="M122" s="196"/>
      <c r="N122" s="155" t="str">
        <f t="shared" si="198"/>
        <v/>
      </c>
      <c r="O122" s="213"/>
      <c r="P122" s="213"/>
      <c r="Q122" s="155" t="str">
        <f t="shared" si="199"/>
        <v/>
      </c>
      <c r="R122" s="213"/>
      <c r="S122" s="213"/>
      <c r="T122" s="155" t="str">
        <f t="shared" si="200"/>
        <v/>
      </c>
      <c r="U122" s="213"/>
      <c r="V122" s="213"/>
      <c r="W122" s="155" t="str">
        <f t="shared" si="201"/>
        <v/>
      </c>
      <c r="X122" s="194"/>
      <c r="Y122" s="194"/>
      <c r="Z122" s="155" t="str">
        <f t="shared" si="202"/>
        <v/>
      </c>
      <c r="AA122" s="197"/>
      <c r="AB122" s="267"/>
      <c r="AC122" s="95"/>
      <c r="AD122" s="107"/>
      <c r="AE122" s="47"/>
      <c r="AF122" s="1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Z122" s="144"/>
      <c r="BA122" s="144"/>
      <c r="BB122" s="144"/>
      <c r="BC122" s="144"/>
      <c r="BD122" s="144"/>
      <c r="BE122" s="153"/>
      <c r="BF122" s="147"/>
    </row>
    <row r="123" spans="1:58" ht="17.25" thickBot="1">
      <c r="A123" s="261"/>
      <c r="B123" s="264"/>
      <c r="C123" s="256"/>
      <c r="D123" s="257"/>
      <c r="E123" s="256"/>
      <c r="F123" s="256"/>
      <c r="G123" s="258"/>
      <c r="H123" s="232"/>
      <c r="I123" s="214"/>
      <c r="J123" s="215"/>
      <c r="K123" s="246" t="str">
        <f t="shared" si="197"/>
        <v/>
      </c>
      <c r="L123" s="216"/>
      <c r="M123" s="216"/>
      <c r="N123" s="246" t="str">
        <f t="shared" si="198"/>
        <v/>
      </c>
      <c r="O123" s="215"/>
      <c r="P123" s="215"/>
      <c r="Q123" s="246" t="str">
        <f t="shared" si="199"/>
        <v/>
      </c>
      <c r="R123" s="215"/>
      <c r="S123" s="215"/>
      <c r="T123" s="246" t="str">
        <f t="shared" si="200"/>
        <v/>
      </c>
      <c r="U123" s="215"/>
      <c r="V123" s="215"/>
      <c r="W123" s="246" t="str">
        <f t="shared" si="201"/>
        <v/>
      </c>
      <c r="X123" s="219"/>
      <c r="Y123" s="219"/>
      <c r="Z123" s="246" t="str">
        <f t="shared" si="202"/>
        <v/>
      </c>
      <c r="AA123" s="268"/>
      <c r="AB123" s="269"/>
      <c r="AC123" s="95"/>
      <c r="AD123" s="107"/>
      <c r="AE123" s="47"/>
      <c r="AF123" s="1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Z123" s="145"/>
      <c r="BA123" s="145"/>
      <c r="BB123" s="145"/>
      <c r="BC123" s="145"/>
      <c r="BD123" s="145"/>
      <c r="BE123" s="154"/>
      <c r="BF123" s="148"/>
    </row>
    <row r="124" spans="1:58" ht="16.5">
      <c r="A124" s="259" t="s">
        <v>16</v>
      </c>
      <c r="B124" s="262">
        <v>6</v>
      </c>
      <c r="C124" s="253">
        <v>2.2000000000000002</v>
      </c>
      <c r="D124" s="254">
        <v>2</v>
      </c>
      <c r="E124" s="253">
        <v>0</v>
      </c>
      <c r="F124" s="253">
        <v>0</v>
      </c>
      <c r="G124" s="255">
        <v>2.4</v>
      </c>
      <c r="H124" s="227">
        <v>754.8</v>
      </c>
      <c r="I124" s="312" t="s">
        <v>406</v>
      </c>
      <c r="J124" s="311"/>
      <c r="K124" s="167" t="str">
        <f t="shared" si="197"/>
        <v/>
      </c>
      <c r="L124" s="321" t="s">
        <v>426</v>
      </c>
      <c r="M124" s="322"/>
      <c r="N124" s="167" t="str">
        <f t="shared" si="198"/>
        <v/>
      </c>
      <c r="O124" s="310" t="s">
        <v>447</v>
      </c>
      <c r="P124" s="311"/>
      <c r="Q124" s="167" t="str">
        <f t="shared" si="199"/>
        <v/>
      </c>
      <c r="R124" s="310" t="s">
        <v>486</v>
      </c>
      <c r="S124" s="311"/>
      <c r="T124" s="167" t="str">
        <f t="shared" si="200"/>
        <v/>
      </c>
      <c r="U124" s="310" t="s">
        <v>238</v>
      </c>
      <c r="V124" s="311"/>
      <c r="W124" s="167" t="str">
        <f t="shared" si="201"/>
        <v/>
      </c>
      <c r="X124" s="217" t="s">
        <v>523</v>
      </c>
      <c r="Y124" s="218"/>
      <c r="Z124" s="167" t="str">
        <f t="shared" si="202"/>
        <v/>
      </c>
      <c r="AA124" s="265" t="s">
        <v>110</v>
      </c>
      <c r="AB124" s="266"/>
      <c r="AC124" s="95"/>
      <c r="AD124" s="107"/>
      <c r="AE124" s="47"/>
      <c r="AF124" s="1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Z124" s="143">
        <f t="shared" si="276"/>
        <v>6</v>
      </c>
      <c r="BA124" s="143">
        <f t="shared" si="277"/>
        <v>2.4</v>
      </c>
      <c r="BB124" s="143">
        <f t="shared" si="278"/>
        <v>2</v>
      </c>
      <c r="BC124" s="143">
        <f t="shared" si="279"/>
        <v>2.2000000000000002</v>
      </c>
      <c r="BD124" s="143">
        <f t="shared" si="280"/>
        <v>0</v>
      </c>
      <c r="BE124" s="152">
        <v>14</v>
      </c>
      <c r="BF124" s="146">
        <f t="shared" si="281"/>
        <v>754.8</v>
      </c>
    </row>
    <row r="125" spans="1:58" ht="16.5">
      <c r="A125" s="260"/>
      <c r="B125" s="263"/>
      <c r="C125" s="186"/>
      <c r="D125" s="201"/>
      <c r="E125" s="186"/>
      <c r="F125" s="186"/>
      <c r="G125" s="202"/>
      <c r="H125" s="228"/>
      <c r="I125" s="212" t="s">
        <v>243</v>
      </c>
      <c r="J125" s="213">
        <v>7</v>
      </c>
      <c r="K125" s="155" t="str">
        <f t="shared" si="197"/>
        <v>公斤</v>
      </c>
      <c r="L125" s="196" t="s">
        <v>117</v>
      </c>
      <c r="M125" s="196">
        <v>5.5</v>
      </c>
      <c r="N125" s="155" t="str">
        <f t="shared" si="198"/>
        <v>公斤</v>
      </c>
      <c r="O125" s="213" t="s">
        <v>259</v>
      </c>
      <c r="P125" s="213">
        <v>2</v>
      </c>
      <c r="Q125" s="155" t="str">
        <f t="shared" si="199"/>
        <v>公斤</v>
      </c>
      <c r="R125" s="213" t="s">
        <v>487</v>
      </c>
      <c r="S125" s="213">
        <v>4</v>
      </c>
      <c r="T125" s="155" t="str">
        <f t="shared" si="200"/>
        <v>公斤</v>
      </c>
      <c r="U125" s="213" t="s">
        <v>14</v>
      </c>
      <c r="V125" s="213">
        <v>7</v>
      </c>
      <c r="W125" s="155" t="str">
        <f t="shared" si="201"/>
        <v>公斤</v>
      </c>
      <c r="X125" s="194" t="s">
        <v>238</v>
      </c>
      <c r="Y125" s="194">
        <v>4</v>
      </c>
      <c r="Z125" s="155" t="str">
        <f t="shared" si="202"/>
        <v>公斤</v>
      </c>
      <c r="AA125" s="197"/>
      <c r="AB125" s="267"/>
      <c r="AC125" s="95"/>
      <c r="AD125" s="107"/>
      <c r="AE125" s="47"/>
      <c r="AF125" s="1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Z125" s="144"/>
      <c r="BA125" s="144"/>
      <c r="BB125" s="144"/>
      <c r="BC125" s="144"/>
      <c r="BD125" s="144"/>
      <c r="BE125" s="153"/>
      <c r="BF125" s="147"/>
    </row>
    <row r="126" spans="1:58" ht="16.5">
      <c r="A126" s="260"/>
      <c r="B126" s="263"/>
      <c r="C126" s="186"/>
      <c r="D126" s="201"/>
      <c r="E126" s="186"/>
      <c r="F126" s="186"/>
      <c r="G126" s="202"/>
      <c r="H126" s="228"/>
      <c r="I126" s="212" t="s">
        <v>236</v>
      </c>
      <c r="J126" s="213">
        <v>3</v>
      </c>
      <c r="K126" s="155" t="str">
        <f t="shared" si="197"/>
        <v>公斤</v>
      </c>
      <c r="L126" s="196"/>
      <c r="M126" s="196"/>
      <c r="N126" s="155" t="str">
        <f t="shared" si="198"/>
        <v/>
      </c>
      <c r="O126" s="213" t="s">
        <v>207</v>
      </c>
      <c r="P126" s="213">
        <v>0.5</v>
      </c>
      <c r="Q126" s="155" t="str">
        <f t="shared" si="199"/>
        <v>公斤</v>
      </c>
      <c r="R126" s="213" t="s">
        <v>488</v>
      </c>
      <c r="S126" s="213">
        <v>3</v>
      </c>
      <c r="T126" s="155" t="str">
        <f t="shared" si="200"/>
        <v>公斤</v>
      </c>
      <c r="U126" s="213" t="s">
        <v>226</v>
      </c>
      <c r="V126" s="213">
        <v>0.05</v>
      </c>
      <c r="W126" s="155" t="str">
        <f t="shared" si="201"/>
        <v>公斤</v>
      </c>
      <c r="X126" s="194" t="s">
        <v>524</v>
      </c>
      <c r="Y126" s="194">
        <v>0.5</v>
      </c>
      <c r="Z126" s="155" t="str">
        <f t="shared" si="202"/>
        <v>公斤</v>
      </c>
      <c r="AA126" s="197"/>
      <c r="AB126" s="267"/>
      <c r="AC126" s="95"/>
      <c r="AD126" s="107"/>
      <c r="AE126" s="47"/>
      <c r="AF126" s="1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Z126" s="144"/>
      <c r="BA126" s="144"/>
      <c r="BB126" s="144"/>
      <c r="BC126" s="144"/>
      <c r="BD126" s="144"/>
      <c r="BE126" s="153"/>
      <c r="BF126" s="147"/>
    </row>
    <row r="127" spans="1:58" ht="16.5">
      <c r="A127" s="260"/>
      <c r="B127" s="263"/>
      <c r="C127" s="186"/>
      <c r="D127" s="201"/>
      <c r="E127" s="186"/>
      <c r="F127" s="186"/>
      <c r="G127" s="202"/>
      <c r="H127" s="228"/>
      <c r="I127" s="212"/>
      <c r="J127" s="213"/>
      <c r="K127" s="155" t="str">
        <f t="shared" si="197"/>
        <v/>
      </c>
      <c r="L127" s="196"/>
      <c r="M127" s="196"/>
      <c r="N127" s="155" t="str">
        <f t="shared" si="198"/>
        <v/>
      </c>
      <c r="O127" s="213" t="s">
        <v>253</v>
      </c>
      <c r="P127" s="213">
        <v>3</v>
      </c>
      <c r="Q127" s="155" t="str">
        <f t="shared" si="199"/>
        <v>公斤</v>
      </c>
      <c r="R127" s="213" t="s">
        <v>244</v>
      </c>
      <c r="S127" s="213">
        <v>0.01</v>
      </c>
      <c r="T127" s="155" t="str">
        <f t="shared" si="200"/>
        <v>公斤</v>
      </c>
      <c r="U127" s="213"/>
      <c r="V127" s="213"/>
      <c r="W127" s="155" t="str">
        <f t="shared" si="201"/>
        <v/>
      </c>
      <c r="X127" s="194" t="s">
        <v>226</v>
      </c>
      <c r="Y127" s="194">
        <v>0.05</v>
      </c>
      <c r="Z127" s="155" t="str">
        <f t="shared" si="202"/>
        <v>公斤</v>
      </c>
      <c r="AA127" s="197"/>
      <c r="AB127" s="267"/>
      <c r="AC127" s="95"/>
      <c r="AD127" s="107"/>
      <c r="AE127" s="47"/>
      <c r="AF127" s="1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Z127" s="144"/>
      <c r="BA127" s="144"/>
      <c r="BB127" s="144"/>
      <c r="BC127" s="144"/>
      <c r="BD127" s="144"/>
      <c r="BE127" s="153"/>
      <c r="BF127" s="147"/>
    </row>
    <row r="128" spans="1:58" ht="16.5">
      <c r="A128" s="260"/>
      <c r="B128" s="263"/>
      <c r="C128" s="186"/>
      <c r="D128" s="201"/>
      <c r="E128" s="186"/>
      <c r="F128" s="186"/>
      <c r="G128" s="202"/>
      <c r="H128" s="228"/>
      <c r="I128" s="212"/>
      <c r="J128" s="213"/>
      <c r="K128" s="155" t="str">
        <f t="shared" si="197"/>
        <v/>
      </c>
      <c r="L128" s="196"/>
      <c r="M128" s="196"/>
      <c r="N128" s="155" t="str">
        <f t="shared" si="198"/>
        <v/>
      </c>
      <c r="O128" s="213" t="s">
        <v>249</v>
      </c>
      <c r="P128" s="213">
        <v>0.7</v>
      </c>
      <c r="Q128" s="155" t="str">
        <f t="shared" si="199"/>
        <v>公斤</v>
      </c>
      <c r="R128" s="213" t="s">
        <v>489</v>
      </c>
      <c r="S128" s="213">
        <v>0.05</v>
      </c>
      <c r="T128" s="155" t="str">
        <f t="shared" si="200"/>
        <v>公斤</v>
      </c>
      <c r="U128" s="213"/>
      <c r="V128" s="213"/>
      <c r="W128" s="155" t="str">
        <f t="shared" si="201"/>
        <v/>
      </c>
      <c r="X128" s="194"/>
      <c r="Y128" s="194"/>
      <c r="Z128" s="155" t="str">
        <f t="shared" si="202"/>
        <v/>
      </c>
      <c r="AA128" s="197"/>
      <c r="AB128" s="267"/>
      <c r="AC128" s="95"/>
      <c r="AD128" s="107"/>
      <c r="AE128" s="47"/>
      <c r="AF128" s="1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Z128" s="144"/>
      <c r="BA128" s="144"/>
      <c r="BB128" s="144"/>
      <c r="BC128" s="144"/>
      <c r="BD128" s="144"/>
      <c r="BE128" s="153"/>
      <c r="BF128" s="147"/>
    </row>
    <row r="129" spans="1:58" ht="16.5">
      <c r="A129" s="260"/>
      <c r="B129" s="263"/>
      <c r="C129" s="186"/>
      <c r="D129" s="201"/>
      <c r="E129" s="186"/>
      <c r="F129" s="186"/>
      <c r="G129" s="202"/>
      <c r="H129" s="228"/>
      <c r="I129" s="212"/>
      <c r="J129" s="213"/>
      <c r="K129" s="155" t="str">
        <f t="shared" si="197"/>
        <v/>
      </c>
      <c r="L129" s="196"/>
      <c r="M129" s="196"/>
      <c r="N129" s="155" t="str">
        <f t="shared" si="198"/>
        <v/>
      </c>
      <c r="O129" s="213" t="s">
        <v>448</v>
      </c>
      <c r="P129" s="213">
        <v>4.5</v>
      </c>
      <c r="Q129" s="155" t="str">
        <f t="shared" si="199"/>
        <v>公斤</v>
      </c>
      <c r="R129" s="213" t="s">
        <v>490</v>
      </c>
      <c r="S129" s="213">
        <v>0.01</v>
      </c>
      <c r="T129" s="155" t="str">
        <f t="shared" si="200"/>
        <v>公斤</v>
      </c>
      <c r="U129" s="213"/>
      <c r="V129" s="213"/>
      <c r="W129" s="155" t="str">
        <f t="shared" si="201"/>
        <v/>
      </c>
      <c r="X129" s="194"/>
      <c r="Y129" s="194"/>
      <c r="Z129" s="155" t="str">
        <f t="shared" si="202"/>
        <v/>
      </c>
      <c r="AA129" s="197"/>
      <c r="AB129" s="267"/>
      <c r="AC129" s="95"/>
      <c r="AD129" s="107"/>
      <c r="AE129" s="47"/>
      <c r="AF129" s="1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Z129" s="144"/>
      <c r="BA129" s="144"/>
      <c r="BB129" s="144"/>
      <c r="BC129" s="144"/>
      <c r="BD129" s="144"/>
      <c r="BE129" s="153"/>
      <c r="BF129" s="147"/>
    </row>
    <row r="130" spans="1:58" ht="17.25" thickBot="1">
      <c r="A130" s="261"/>
      <c r="B130" s="264"/>
      <c r="C130" s="256"/>
      <c r="D130" s="257"/>
      <c r="E130" s="256"/>
      <c r="F130" s="256"/>
      <c r="G130" s="258"/>
      <c r="H130" s="232"/>
      <c r="I130" s="214"/>
      <c r="J130" s="215"/>
      <c r="K130" s="246" t="str">
        <f t="shared" si="197"/>
        <v/>
      </c>
      <c r="L130" s="216"/>
      <c r="M130" s="216"/>
      <c r="N130" s="246" t="str">
        <f t="shared" si="198"/>
        <v/>
      </c>
      <c r="O130" s="215" t="s">
        <v>226</v>
      </c>
      <c r="P130" s="215">
        <v>0.05</v>
      </c>
      <c r="Q130" s="246" t="str">
        <f t="shared" si="199"/>
        <v>公斤</v>
      </c>
      <c r="R130" s="215"/>
      <c r="S130" s="215"/>
      <c r="T130" s="246" t="str">
        <f t="shared" si="200"/>
        <v/>
      </c>
      <c r="U130" s="215"/>
      <c r="V130" s="215"/>
      <c r="W130" s="246" t="str">
        <f t="shared" si="201"/>
        <v/>
      </c>
      <c r="X130" s="219"/>
      <c r="Y130" s="219"/>
      <c r="Z130" s="246" t="str">
        <f t="shared" si="202"/>
        <v/>
      </c>
      <c r="AA130" s="268"/>
      <c r="AB130" s="269"/>
      <c r="AC130" s="95"/>
      <c r="AD130" s="107"/>
      <c r="AE130" s="47"/>
      <c r="AF130" s="1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Z130" s="145"/>
      <c r="BA130" s="145"/>
      <c r="BB130" s="145"/>
      <c r="BC130" s="145"/>
      <c r="BD130" s="145"/>
      <c r="BE130" s="154"/>
      <c r="BF130" s="148"/>
    </row>
    <row r="131" spans="1:58" ht="16.5">
      <c r="A131" s="259" t="s">
        <v>17</v>
      </c>
      <c r="B131" s="262">
        <v>3.2</v>
      </c>
      <c r="C131" s="253">
        <v>2.1</v>
      </c>
      <c r="D131" s="254">
        <v>1.7</v>
      </c>
      <c r="E131" s="253">
        <v>0</v>
      </c>
      <c r="F131" s="253">
        <v>0</v>
      </c>
      <c r="G131" s="255">
        <v>2.5</v>
      </c>
      <c r="H131" s="227">
        <v>543.9</v>
      </c>
      <c r="I131" s="277" t="s">
        <v>300</v>
      </c>
      <c r="J131" s="203"/>
      <c r="K131" s="167" t="str">
        <f t="shared" si="197"/>
        <v/>
      </c>
      <c r="L131" s="321" t="s">
        <v>427</v>
      </c>
      <c r="M131" s="322"/>
      <c r="N131" s="167" t="str">
        <f t="shared" si="198"/>
        <v/>
      </c>
      <c r="O131" s="310" t="s">
        <v>449</v>
      </c>
      <c r="P131" s="311"/>
      <c r="Q131" s="167" t="str">
        <f t="shared" si="199"/>
        <v/>
      </c>
      <c r="R131" s="310" t="s">
        <v>491</v>
      </c>
      <c r="S131" s="311"/>
      <c r="T131" s="167" t="str">
        <f t="shared" si="200"/>
        <v/>
      </c>
      <c r="U131" s="310" t="s">
        <v>238</v>
      </c>
      <c r="V131" s="311"/>
      <c r="W131" s="167" t="str">
        <f t="shared" si="201"/>
        <v/>
      </c>
      <c r="X131" s="217" t="s">
        <v>525</v>
      </c>
      <c r="Y131" s="218"/>
      <c r="Z131" s="167" t="str">
        <f t="shared" si="202"/>
        <v/>
      </c>
      <c r="AA131" s="265" t="s">
        <v>110</v>
      </c>
      <c r="AB131" s="266"/>
      <c r="AC131" s="95"/>
      <c r="AD131" s="107"/>
      <c r="AE131" s="47"/>
      <c r="AF131" s="1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Z131" s="143">
        <f t="shared" si="276"/>
        <v>3.2</v>
      </c>
      <c r="BA131" s="143">
        <f t="shared" si="277"/>
        <v>2.5</v>
      </c>
      <c r="BB131" s="143">
        <f t="shared" si="278"/>
        <v>1.7</v>
      </c>
      <c r="BC131" s="143">
        <f t="shared" si="279"/>
        <v>2.1</v>
      </c>
      <c r="BD131" s="143">
        <f t="shared" si="280"/>
        <v>0</v>
      </c>
      <c r="BE131" s="152">
        <v>21</v>
      </c>
      <c r="BF131" s="146">
        <f t="shared" si="281"/>
        <v>543.9</v>
      </c>
    </row>
    <row r="132" spans="1:58" ht="16.5">
      <c r="A132" s="260"/>
      <c r="B132" s="263"/>
      <c r="C132" s="186"/>
      <c r="D132" s="201"/>
      <c r="E132" s="186"/>
      <c r="F132" s="186"/>
      <c r="G132" s="202"/>
      <c r="H132" s="228"/>
      <c r="I132" s="278" t="s">
        <v>301</v>
      </c>
      <c r="J132" s="68">
        <v>12</v>
      </c>
      <c r="K132" s="155" t="str">
        <f t="shared" si="197"/>
        <v>公斤</v>
      </c>
      <c r="L132" s="196" t="s">
        <v>165</v>
      </c>
      <c r="M132" s="196">
        <v>1.2</v>
      </c>
      <c r="N132" s="155" t="str">
        <f t="shared" si="198"/>
        <v>公斤</v>
      </c>
      <c r="O132" s="213" t="s">
        <v>450</v>
      </c>
      <c r="P132" s="213">
        <v>5</v>
      </c>
      <c r="Q132" s="155" t="str">
        <f t="shared" si="199"/>
        <v>公斤</v>
      </c>
      <c r="R132" s="213" t="s">
        <v>492</v>
      </c>
      <c r="S132" s="213">
        <v>0.6</v>
      </c>
      <c r="T132" s="155" t="str">
        <f t="shared" si="200"/>
        <v>公斤</v>
      </c>
      <c r="U132" s="213" t="s">
        <v>14</v>
      </c>
      <c r="V132" s="213">
        <v>7</v>
      </c>
      <c r="W132" s="155" t="str">
        <f t="shared" si="201"/>
        <v>公斤</v>
      </c>
      <c r="X132" s="194" t="s">
        <v>526</v>
      </c>
      <c r="Y132" s="194">
        <v>0.2</v>
      </c>
      <c r="Z132" s="155" t="str">
        <f t="shared" si="202"/>
        <v>公斤</v>
      </c>
      <c r="AA132" s="197"/>
      <c r="AB132" s="267"/>
      <c r="AC132" s="95"/>
      <c r="AD132" s="107"/>
      <c r="AE132" s="47"/>
      <c r="AF132" s="1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Z132" s="144"/>
      <c r="BA132" s="144"/>
      <c r="BB132" s="144"/>
      <c r="BC132" s="144"/>
      <c r="BD132" s="144"/>
      <c r="BE132" s="153"/>
      <c r="BF132" s="147"/>
    </row>
    <row r="133" spans="1:58" ht="16.5">
      <c r="A133" s="260"/>
      <c r="B133" s="263"/>
      <c r="C133" s="186"/>
      <c r="D133" s="201"/>
      <c r="E133" s="186"/>
      <c r="F133" s="186"/>
      <c r="G133" s="202"/>
      <c r="H133" s="228"/>
      <c r="I133" s="278"/>
      <c r="J133" s="68"/>
      <c r="K133" s="155" t="str">
        <f t="shared" si="197"/>
        <v/>
      </c>
      <c r="L133" s="196" t="s">
        <v>140</v>
      </c>
      <c r="M133" s="196">
        <v>4.5</v>
      </c>
      <c r="N133" s="155" t="str">
        <f t="shared" si="198"/>
        <v>公斤</v>
      </c>
      <c r="O133" s="213" t="s">
        <v>451</v>
      </c>
      <c r="P133" s="213">
        <v>1</v>
      </c>
      <c r="Q133" s="155" t="str">
        <f t="shared" si="199"/>
        <v>公斤</v>
      </c>
      <c r="R133" s="213" t="s">
        <v>493</v>
      </c>
      <c r="S133" s="213">
        <v>5.5</v>
      </c>
      <c r="T133" s="155" t="str">
        <f t="shared" si="200"/>
        <v>公斤</v>
      </c>
      <c r="U133" s="213" t="s">
        <v>226</v>
      </c>
      <c r="V133" s="213">
        <v>0.05</v>
      </c>
      <c r="W133" s="155" t="str">
        <f t="shared" si="201"/>
        <v>公斤</v>
      </c>
      <c r="X133" s="194" t="s">
        <v>527</v>
      </c>
      <c r="Y133" s="194">
        <v>0.1</v>
      </c>
      <c r="Z133" s="155" t="str">
        <f t="shared" si="202"/>
        <v>公斤</v>
      </c>
      <c r="AA133" s="197"/>
      <c r="AB133" s="267"/>
      <c r="AC133" s="95"/>
      <c r="AD133" s="107"/>
      <c r="AE133" s="47"/>
      <c r="AF133" s="1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Z133" s="144"/>
      <c r="BA133" s="144"/>
      <c r="BB133" s="144"/>
      <c r="BC133" s="144"/>
      <c r="BD133" s="144"/>
      <c r="BE133" s="153"/>
      <c r="BF133" s="147"/>
    </row>
    <row r="134" spans="1:58" ht="16.5">
      <c r="A134" s="260"/>
      <c r="B134" s="263"/>
      <c r="C134" s="186"/>
      <c r="D134" s="201"/>
      <c r="E134" s="186"/>
      <c r="F134" s="186"/>
      <c r="G134" s="202"/>
      <c r="H134" s="228"/>
      <c r="I134" s="278"/>
      <c r="J134" s="68"/>
      <c r="K134" s="155" t="str">
        <f t="shared" si="197"/>
        <v/>
      </c>
      <c r="L134" s="196" t="s">
        <v>116</v>
      </c>
      <c r="M134" s="196">
        <v>2</v>
      </c>
      <c r="N134" s="155" t="str">
        <f t="shared" si="198"/>
        <v>公斤</v>
      </c>
      <c r="O134" s="213"/>
      <c r="P134" s="213"/>
      <c r="Q134" s="155" t="str">
        <f t="shared" si="199"/>
        <v/>
      </c>
      <c r="R134" s="213" t="s">
        <v>237</v>
      </c>
      <c r="S134" s="213">
        <v>0.5</v>
      </c>
      <c r="T134" s="155" t="str">
        <f t="shared" si="200"/>
        <v>公斤</v>
      </c>
      <c r="U134" s="213"/>
      <c r="V134" s="213"/>
      <c r="W134" s="155" t="str">
        <f t="shared" si="201"/>
        <v/>
      </c>
      <c r="X134" s="194" t="s">
        <v>226</v>
      </c>
      <c r="Y134" s="194">
        <v>0.05</v>
      </c>
      <c r="Z134" s="155" t="str">
        <f t="shared" si="202"/>
        <v>公斤</v>
      </c>
      <c r="AA134" s="197"/>
      <c r="AB134" s="267"/>
      <c r="AC134" s="95"/>
      <c r="AD134" s="107"/>
      <c r="AE134" s="47"/>
      <c r="AF134" s="1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Z134" s="144"/>
      <c r="BA134" s="144"/>
      <c r="BB134" s="144"/>
      <c r="BC134" s="144"/>
      <c r="BD134" s="144"/>
      <c r="BE134" s="153"/>
      <c r="BF134" s="147"/>
    </row>
    <row r="135" spans="1:58" ht="16.5">
      <c r="A135" s="260"/>
      <c r="B135" s="263"/>
      <c r="C135" s="186"/>
      <c r="D135" s="201"/>
      <c r="E135" s="186"/>
      <c r="F135" s="186"/>
      <c r="G135" s="202"/>
      <c r="H135" s="228"/>
      <c r="I135" s="278"/>
      <c r="J135" s="68"/>
      <c r="K135" s="155" t="str">
        <f t="shared" ref="K135:K144" si="282">IF(J135,"公斤","")</f>
        <v/>
      </c>
      <c r="L135" s="196" t="s">
        <v>149</v>
      </c>
      <c r="M135" s="196"/>
      <c r="N135" s="155" t="str">
        <f t="shared" ref="N135:N144" si="283">IF(M135,"公斤","")</f>
        <v/>
      </c>
      <c r="O135" s="213"/>
      <c r="P135" s="213"/>
      <c r="Q135" s="155" t="str">
        <f t="shared" ref="Q135:Q144" si="284">IF(P135,"公斤","")</f>
        <v/>
      </c>
      <c r="R135" s="213" t="s">
        <v>250</v>
      </c>
      <c r="S135" s="213">
        <v>0.01</v>
      </c>
      <c r="T135" s="155" t="str">
        <f t="shared" ref="T135:T144" si="285">IF(S135,"公斤","")</f>
        <v>公斤</v>
      </c>
      <c r="U135" s="213"/>
      <c r="V135" s="213"/>
      <c r="W135" s="155" t="str">
        <f t="shared" ref="W135:W144" si="286">IF(V135,"公斤","")</f>
        <v/>
      </c>
      <c r="X135" s="194" t="s">
        <v>528</v>
      </c>
      <c r="Y135" s="194">
        <v>3</v>
      </c>
      <c r="Z135" s="155" t="str">
        <f t="shared" ref="Z135:Z144" si="287">IF(Y135,"公斤","")</f>
        <v>公斤</v>
      </c>
      <c r="AA135" s="197"/>
      <c r="AB135" s="267"/>
      <c r="AC135" s="95"/>
      <c r="AD135" s="107"/>
      <c r="AE135" s="47"/>
      <c r="AF135" s="1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Z135" s="144"/>
      <c r="BA135" s="144"/>
      <c r="BB135" s="144"/>
      <c r="BC135" s="144"/>
      <c r="BD135" s="144"/>
      <c r="BE135" s="153"/>
      <c r="BF135" s="147"/>
    </row>
    <row r="136" spans="1:58" ht="16.5">
      <c r="A136" s="260"/>
      <c r="B136" s="263"/>
      <c r="C136" s="186"/>
      <c r="D136" s="201"/>
      <c r="E136" s="186"/>
      <c r="F136" s="186"/>
      <c r="G136" s="202"/>
      <c r="H136" s="228"/>
      <c r="I136" s="278"/>
      <c r="J136" s="68"/>
      <c r="K136" s="155" t="str">
        <f t="shared" si="282"/>
        <v/>
      </c>
      <c r="L136" s="196"/>
      <c r="M136" s="196"/>
      <c r="N136" s="155" t="str">
        <f t="shared" si="283"/>
        <v/>
      </c>
      <c r="O136" s="213"/>
      <c r="P136" s="213"/>
      <c r="Q136" s="155" t="str">
        <f t="shared" si="284"/>
        <v/>
      </c>
      <c r="R136" s="213" t="s">
        <v>226</v>
      </c>
      <c r="S136" s="213">
        <v>0.05</v>
      </c>
      <c r="T136" s="155" t="str">
        <f t="shared" si="285"/>
        <v>公斤</v>
      </c>
      <c r="U136" s="213"/>
      <c r="V136" s="213"/>
      <c r="W136" s="155" t="str">
        <f t="shared" si="286"/>
        <v/>
      </c>
      <c r="X136" s="194"/>
      <c r="Y136" s="194"/>
      <c r="Z136" s="155" t="str">
        <f t="shared" si="287"/>
        <v/>
      </c>
      <c r="AA136" s="197"/>
      <c r="AB136" s="267"/>
      <c r="AC136" s="95"/>
      <c r="AD136" s="107"/>
      <c r="AE136" s="47"/>
      <c r="AF136" s="1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Z136" s="144"/>
      <c r="BA136" s="144"/>
      <c r="BB136" s="144"/>
      <c r="BC136" s="144"/>
      <c r="BD136" s="144"/>
      <c r="BE136" s="153"/>
      <c r="BF136" s="147"/>
    </row>
    <row r="137" spans="1:58" ht="17.25" thickBot="1">
      <c r="A137" s="261"/>
      <c r="B137" s="264"/>
      <c r="C137" s="256"/>
      <c r="D137" s="257"/>
      <c r="E137" s="256"/>
      <c r="F137" s="256"/>
      <c r="G137" s="258"/>
      <c r="H137" s="232"/>
      <c r="I137" s="279"/>
      <c r="J137" s="69"/>
      <c r="K137" s="246" t="str">
        <f t="shared" si="282"/>
        <v/>
      </c>
      <c r="L137" s="216"/>
      <c r="M137" s="216"/>
      <c r="N137" s="246" t="str">
        <f t="shared" si="283"/>
        <v/>
      </c>
      <c r="O137" s="215"/>
      <c r="P137" s="215"/>
      <c r="Q137" s="246" t="str">
        <f t="shared" si="284"/>
        <v/>
      </c>
      <c r="R137" s="215"/>
      <c r="S137" s="215"/>
      <c r="T137" s="246" t="str">
        <f t="shared" si="285"/>
        <v/>
      </c>
      <c r="U137" s="215"/>
      <c r="V137" s="215"/>
      <c r="W137" s="246" t="str">
        <f t="shared" si="286"/>
        <v/>
      </c>
      <c r="X137" s="219"/>
      <c r="Y137" s="219"/>
      <c r="Z137" s="246" t="str">
        <f t="shared" si="287"/>
        <v/>
      </c>
      <c r="AA137" s="268"/>
      <c r="AB137" s="269"/>
      <c r="AC137" s="95"/>
      <c r="AD137" s="107"/>
      <c r="AE137" s="47"/>
      <c r="AF137" s="1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Z137" s="145"/>
      <c r="BA137" s="145"/>
      <c r="BB137" s="145"/>
      <c r="BC137" s="145"/>
      <c r="BD137" s="145"/>
      <c r="BE137" s="154"/>
      <c r="BF137" s="148"/>
    </row>
    <row r="138" spans="1:58" ht="16.5">
      <c r="A138" s="259" t="s">
        <v>18</v>
      </c>
      <c r="B138" s="262">
        <v>6.7</v>
      </c>
      <c r="C138" s="253">
        <v>2.4</v>
      </c>
      <c r="D138" s="254">
        <v>2.2000000000000002</v>
      </c>
      <c r="E138" s="253">
        <v>0</v>
      </c>
      <c r="F138" s="253">
        <v>0</v>
      </c>
      <c r="G138" s="255">
        <v>2.7</v>
      </c>
      <c r="H138" s="227">
        <v>832.1</v>
      </c>
      <c r="I138" s="312" t="s">
        <v>406</v>
      </c>
      <c r="J138" s="311"/>
      <c r="K138" s="167" t="str">
        <f t="shared" si="282"/>
        <v/>
      </c>
      <c r="L138" s="321" t="s">
        <v>428</v>
      </c>
      <c r="M138" s="322"/>
      <c r="N138" s="167" t="str">
        <f t="shared" si="283"/>
        <v/>
      </c>
      <c r="O138" s="310" t="s">
        <v>340</v>
      </c>
      <c r="P138" s="311"/>
      <c r="Q138" s="167" t="str">
        <f t="shared" si="284"/>
        <v/>
      </c>
      <c r="R138" s="310" t="s">
        <v>494</v>
      </c>
      <c r="S138" s="311"/>
      <c r="T138" s="167" t="str">
        <f t="shared" si="285"/>
        <v/>
      </c>
      <c r="U138" s="310" t="s">
        <v>238</v>
      </c>
      <c r="V138" s="311"/>
      <c r="W138" s="167" t="str">
        <f t="shared" si="286"/>
        <v/>
      </c>
      <c r="X138" s="217" t="s">
        <v>529</v>
      </c>
      <c r="Y138" s="218"/>
      <c r="Z138" s="167" t="str">
        <f t="shared" si="287"/>
        <v/>
      </c>
      <c r="AA138" s="265" t="s">
        <v>110</v>
      </c>
      <c r="AB138" s="266"/>
      <c r="AC138" s="95"/>
      <c r="AD138" s="107"/>
      <c r="AE138" s="47"/>
      <c r="AF138" s="1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Z138" s="143">
        <f t="shared" si="276"/>
        <v>6.7</v>
      </c>
      <c r="BA138" s="143">
        <f t="shared" si="277"/>
        <v>2.7</v>
      </c>
      <c r="BB138" s="143">
        <f t="shared" si="278"/>
        <v>2.2000000000000002</v>
      </c>
      <c r="BC138" s="143">
        <f t="shared" si="279"/>
        <v>2.4</v>
      </c>
      <c r="BD138" s="143">
        <f t="shared" si="280"/>
        <v>0</v>
      </c>
      <c r="BE138" s="152">
        <v>28</v>
      </c>
      <c r="BF138" s="146">
        <f t="shared" si="281"/>
        <v>832.1</v>
      </c>
    </row>
    <row r="139" spans="1:58" ht="16.5">
      <c r="A139" s="260"/>
      <c r="B139" s="263"/>
      <c r="C139" s="186"/>
      <c r="D139" s="201"/>
      <c r="E139" s="186"/>
      <c r="F139" s="186"/>
      <c r="G139" s="202"/>
      <c r="H139" s="228"/>
      <c r="I139" s="212" t="s">
        <v>243</v>
      </c>
      <c r="J139" s="213">
        <v>7</v>
      </c>
      <c r="K139" s="155" t="str">
        <f t="shared" si="282"/>
        <v>公斤</v>
      </c>
      <c r="L139" s="196" t="s">
        <v>194</v>
      </c>
      <c r="M139" s="196">
        <v>7</v>
      </c>
      <c r="N139" s="155" t="str">
        <f t="shared" si="283"/>
        <v>公斤</v>
      </c>
      <c r="O139" s="213" t="s">
        <v>297</v>
      </c>
      <c r="P139" s="213">
        <v>0.4</v>
      </c>
      <c r="Q139" s="155" t="str">
        <f t="shared" si="284"/>
        <v>公斤</v>
      </c>
      <c r="R139" s="213" t="s">
        <v>495</v>
      </c>
      <c r="S139" s="213">
        <v>1</v>
      </c>
      <c r="T139" s="155" t="str">
        <f t="shared" si="285"/>
        <v>公斤</v>
      </c>
      <c r="U139" s="213" t="s">
        <v>14</v>
      </c>
      <c r="V139" s="213">
        <v>7</v>
      </c>
      <c r="W139" s="155" t="str">
        <f t="shared" si="286"/>
        <v>公斤</v>
      </c>
      <c r="X139" s="194" t="s">
        <v>192</v>
      </c>
      <c r="Y139" s="194">
        <v>1.5</v>
      </c>
      <c r="Z139" s="155" t="str">
        <f t="shared" si="287"/>
        <v>公斤</v>
      </c>
      <c r="AA139" s="197"/>
      <c r="AB139" s="267"/>
      <c r="AC139" s="95"/>
      <c r="AD139" s="107"/>
      <c r="AE139" s="47"/>
      <c r="AF139" s="1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Z139" s="144"/>
      <c r="BA139" s="144"/>
      <c r="BB139" s="144"/>
      <c r="BC139" s="144"/>
      <c r="BD139" s="144"/>
      <c r="BE139" s="153"/>
      <c r="BF139" s="147"/>
    </row>
    <row r="140" spans="1:58" ht="16.5">
      <c r="A140" s="260"/>
      <c r="B140" s="263"/>
      <c r="C140" s="186"/>
      <c r="D140" s="201"/>
      <c r="E140" s="186"/>
      <c r="F140" s="186"/>
      <c r="G140" s="202"/>
      <c r="H140" s="228"/>
      <c r="I140" s="212" t="s">
        <v>236</v>
      </c>
      <c r="J140" s="213">
        <v>3</v>
      </c>
      <c r="K140" s="155" t="str">
        <f t="shared" si="282"/>
        <v>公斤</v>
      </c>
      <c r="L140" s="196" t="s">
        <v>429</v>
      </c>
      <c r="M140" s="196">
        <v>3</v>
      </c>
      <c r="N140" s="155" t="str">
        <f t="shared" si="283"/>
        <v>公斤</v>
      </c>
      <c r="O140" s="213" t="s">
        <v>142</v>
      </c>
      <c r="P140" s="213">
        <v>1</v>
      </c>
      <c r="Q140" s="155" t="str">
        <f t="shared" si="284"/>
        <v>公斤</v>
      </c>
      <c r="R140" s="213" t="s">
        <v>245</v>
      </c>
      <c r="S140" s="213">
        <v>1</v>
      </c>
      <c r="T140" s="155" t="str">
        <f t="shared" si="285"/>
        <v>公斤</v>
      </c>
      <c r="U140" s="213" t="s">
        <v>226</v>
      </c>
      <c r="V140" s="213">
        <v>0.05</v>
      </c>
      <c r="W140" s="155" t="str">
        <f t="shared" si="286"/>
        <v>公斤</v>
      </c>
      <c r="X140" s="194" t="s">
        <v>530</v>
      </c>
      <c r="Y140" s="194">
        <v>1</v>
      </c>
      <c r="Z140" s="155" t="str">
        <f t="shared" si="287"/>
        <v>公斤</v>
      </c>
      <c r="AA140" s="197"/>
      <c r="AB140" s="267"/>
      <c r="AC140" s="95"/>
      <c r="AD140" s="107"/>
      <c r="AE140" s="47"/>
      <c r="AF140" s="1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Z140" s="144"/>
      <c r="BA140" s="144"/>
      <c r="BB140" s="144"/>
      <c r="BC140" s="144"/>
      <c r="BD140" s="144"/>
      <c r="BE140" s="153"/>
      <c r="BF140" s="147"/>
    </row>
    <row r="141" spans="1:58" ht="16.5">
      <c r="A141" s="260"/>
      <c r="B141" s="263"/>
      <c r="C141" s="186"/>
      <c r="D141" s="201"/>
      <c r="E141" s="186"/>
      <c r="F141" s="186"/>
      <c r="G141" s="202"/>
      <c r="H141" s="228"/>
      <c r="I141" s="212"/>
      <c r="J141" s="213"/>
      <c r="K141" s="155" t="str">
        <f t="shared" si="282"/>
        <v/>
      </c>
      <c r="L141" s="196" t="s">
        <v>207</v>
      </c>
      <c r="M141" s="196">
        <v>0.5</v>
      </c>
      <c r="N141" s="155" t="str">
        <f t="shared" si="283"/>
        <v>公斤</v>
      </c>
      <c r="O141" s="213" t="s">
        <v>1</v>
      </c>
      <c r="P141" s="213">
        <v>3.5</v>
      </c>
      <c r="Q141" s="155" t="str">
        <f t="shared" si="284"/>
        <v>公斤</v>
      </c>
      <c r="R141" s="213" t="s">
        <v>361</v>
      </c>
      <c r="S141" s="213">
        <v>7</v>
      </c>
      <c r="T141" s="155" t="str">
        <f t="shared" si="285"/>
        <v>公斤</v>
      </c>
      <c r="U141" s="213"/>
      <c r="V141" s="213"/>
      <c r="W141" s="155" t="str">
        <f t="shared" si="286"/>
        <v/>
      </c>
      <c r="X141" s="194" t="s">
        <v>377</v>
      </c>
      <c r="Y141" s="194">
        <v>1.5</v>
      </c>
      <c r="Z141" s="155" t="str">
        <f t="shared" si="287"/>
        <v>公斤</v>
      </c>
      <c r="AA141" s="197"/>
      <c r="AB141" s="267"/>
      <c r="AC141" s="95"/>
      <c r="AD141" s="107"/>
      <c r="AE141" s="47"/>
      <c r="AF141" s="1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Z141" s="144"/>
      <c r="BA141" s="144"/>
      <c r="BB141" s="144"/>
      <c r="BC141" s="144"/>
      <c r="BD141" s="144"/>
      <c r="BE141" s="153"/>
      <c r="BF141" s="147"/>
    </row>
    <row r="142" spans="1:58" ht="16.5">
      <c r="A142" s="260"/>
      <c r="B142" s="263"/>
      <c r="C142" s="186"/>
      <c r="D142" s="201"/>
      <c r="E142" s="186"/>
      <c r="F142" s="186"/>
      <c r="G142" s="202"/>
      <c r="H142" s="228"/>
      <c r="I142" s="212"/>
      <c r="J142" s="213"/>
      <c r="K142" s="155" t="str">
        <f t="shared" si="282"/>
        <v/>
      </c>
      <c r="L142" s="196" t="s">
        <v>430</v>
      </c>
      <c r="M142" s="196"/>
      <c r="N142" s="155" t="str">
        <f t="shared" si="283"/>
        <v/>
      </c>
      <c r="O142" s="213" t="s">
        <v>160</v>
      </c>
      <c r="P142" s="213">
        <v>0.01</v>
      </c>
      <c r="Q142" s="155" t="str">
        <f t="shared" si="284"/>
        <v>公斤</v>
      </c>
      <c r="R142" s="213" t="s">
        <v>207</v>
      </c>
      <c r="S142" s="213">
        <v>0.5</v>
      </c>
      <c r="T142" s="155" t="str">
        <f t="shared" si="285"/>
        <v>公斤</v>
      </c>
      <c r="U142" s="213"/>
      <c r="V142" s="213"/>
      <c r="W142" s="155" t="str">
        <f t="shared" si="286"/>
        <v/>
      </c>
      <c r="X142" s="194"/>
      <c r="Y142" s="194"/>
      <c r="Z142" s="155" t="str">
        <f t="shared" si="287"/>
        <v/>
      </c>
      <c r="AA142" s="197"/>
      <c r="AB142" s="267"/>
      <c r="AC142" s="95"/>
      <c r="AD142" s="107"/>
      <c r="AE142" s="47"/>
      <c r="AF142" s="1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Z142" s="144"/>
      <c r="BA142" s="144"/>
      <c r="BB142" s="144"/>
      <c r="BC142" s="144"/>
      <c r="BD142" s="144"/>
      <c r="BE142" s="153"/>
      <c r="BF142" s="147"/>
    </row>
    <row r="143" spans="1:58" ht="16.5">
      <c r="A143" s="260"/>
      <c r="B143" s="263"/>
      <c r="C143" s="186"/>
      <c r="D143" s="201"/>
      <c r="E143" s="186"/>
      <c r="F143" s="186"/>
      <c r="G143" s="202"/>
      <c r="H143" s="228"/>
      <c r="I143" s="212"/>
      <c r="J143" s="213"/>
      <c r="K143" s="155" t="str">
        <f t="shared" si="282"/>
        <v/>
      </c>
      <c r="L143" s="196" t="s">
        <v>431</v>
      </c>
      <c r="M143" s="196"/>
      <c r="N143" s="155" t="str">
        <f t="shared" si="283"/>
        <v/>
      </c>
      <c r="O143" s="213" t="s">
        <v>207</v>
      </c>
      <c r="P143" s="213">
        <v>0.5</v>
      </c>
      <c r="Q143" s="155" t="str">
        <f t="shared" si="284"/>
        <v>公斤</v>
      </c>
      <c r="R143" s="213" t="s">
        <v>226</v>
      </c>
      <c r="S143" s="213">
        <v>0.05</v>
      </c>
      <c r="T143" s="155" t="str">
        <f t="shared" si="285"/>
        <v>公斤</v>
      </c>
      <c r="U143" s="213"/>
      <c r="V143" s="213"/>
      <c r="W143" s="155" t="str">
        <f t="shared" si="286"/>
        <v/>
      </c>
      <c r="X143" s="194"/>
      <c r="Y143" s="194"/>
      <c r="Z143" s="155" t="str">
        <f t="shared" si="287"/>
        <v/>
      </c>
      <c r="AA143" s="197"/>
      <c r="AB143" s="267"/>
      <c r="AC143" s="95"/>
      <c r="AD143" s="107"/>
      <c r="AE143" s="47"/>
      <c r="AF143" s="1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Z143" s="144"/>
      <c r="BA143" s="144"/>
      <c r="BB143" s="144"/>
      <c r="BC143" s="144"/>
      <c r="BD143" s="144"/>
      <c r="BE143" s="153"/>
      <c r="BF143" s="147"/>
    </row>
    <row r="144" spans="1:58" ht="17.25" thickBot="1">
      <c r="A144" s="261"/>
      <c r="B144" s="264"/>
      <c r="C144" s="256"/>
      <c r="D144" s="257"/>
      <c r="E144" s="256"/>
      <c r="F144" s="256"/>
      <c r="G144" s="258"/>
      <c r="H144" s="232"/>
      <c r="I144" s="214"/>
      <c r="J144" s="215"/>
      <c r="K144" s="246" t="str">
        <f t="shared" si="282"/>
        <v/>
      </c>
      <c r="L144" s="216"/>
      <c r="M144" s="216"/>
      <c r="N144" s="246" t="str">
        <f t="shared" si="283"/>
        <v/>
      </c>
      <c r="O144" s="215" t="s">
        <v>175</v>
      </c>
      <c r="P144" s="215">
        <v>0.6</v>
      </c>
      <c r="Q144" s="246" t="str">
        <f t="shared" si="284"/>
        <v>公斤</v>
      </c>
      <c r="R144" s="215" t="s">
        <v>362</v>
      </c>
      <c r="S144" s="215">
        <v>0.02</v>
      </c>
      <c r="T144" s="246" t="str">
        <f t="shared" si="285"/>
        <v>公斤</v>
      </c>
      <c r="U144" s="215"/>
      <c r="V144" s="215"/>
      <c r="W144" s="246" t="str">
        <f t="shared" si="286"/>
        <v/>
      </c>
      <c r="X144" s="219"/>
      <c r="Y144" s="219"/>
      <c r="Z144" s="246" t="str">
        <f t="shared" si="287"/>
        <v/>
      </c>
      <c r="AA144" s="268"/>
      <c r="AB144" s="269"/>
      <c r="AC144" s="95"/>
      <c r="AD144" s="107"/>
      <c r="AE144" s="47"/>
      <c r="AF144" s="1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Z144" s="145"/>
      <c r="BA144" s="145"/>
      <c r="BB144" s="145"/>
      <c r="BC144" s="145"/>
      <c r="BD144" s="145"/>
      <c r="BE144" s="154"/>
      <c r="BF144" s="148"/>
    </row>
    <row r="145" spans="2:44" ht="16.5">
      <c r="B145" s="2"/>
      <c r="C145" s="2"/>
      <c r="D145" s="188"/>
      <c r="E145" s="2"/>
      <c r="F145" s="2"/>
      <c r="G145" s="191"/>
      <c r="H145" s="2"/>
      <c r="I145" s="47"/>
      <c r="J145" s="47"/>
      <c r="K145" s="1"/>
      <c r="L145" s="47"/>
      <c r="M145" s="47"/>
      <c r="N145" s="1"/>
      <c r="O145" s="47"/>
      <c r="P145" s="47"/>
      <c r="Q145" s="1"/>
      <c r="R145" s="47"/>
      <c r="S145" s="47"/>
      <c r="T145" s="1"/>
      <c r="U145" s="47"/>
      <c r="V145" s="47"/>
      <c r="W145" s="1"/>
      <c r="X145" s="47"/>
      <c r="Y145" s="47"/>
      <c r="Z145" s="1"/>
      <c r="AA145" s="1"/>
      <c r="AB145" s="1"/>
      <c r="AC145" s="95"/>
      <c r="AD145" s="107"/>
      <c r="AE145" s="47"/>
      <c r="AF145" s="1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</row>
    <row r="146" spans="2:44" ht="16.5">
      <c r="B146" s="2"/>
      <c r="C146" s="2"/>
      <c r="D146" s="188"/>
      <c r="E146" s="2"/>
      <c r="F146" s="2"/>
      <c r="G146" s="191"/>
      <c r="H146" s="2"/>
      <c r="I146" s="47"/>
      <c r="J146" s="47"/>
      <c r="K146" s="1"/>
      <c r="L146" s="47"/>
      <c r="M146" s="47"/>
      <c r="N146" s="1"/>
      <c r="O146" s="47"/>
      <c r="P146" s="47"/>
      <c r="Q146" s="1"/>
      <c r="R146" s="47"/>
      <c r="S146" s="47"/>
      <c r="T146" s="1"/>
      <c r="U146" s="47"/>
      <c r="V146" s="47"/>
      <c r="W146" s="1"/>
      <c r="X146" s="47"/>
      <c r="Y146" s="47"/>
      <c r="Z146" s="1"/>
      <c r="AA146" s="1"/>
      <c r="AB146" s="1"/>
      <c r="AC146" s="95"/>
      <c r="AD146" s="107"/>
      <c r="AE146" s="47"/>
      <c r="AF146" s="1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</row>
    <row r="147" spans="2:44" ht="16.5">
      <c r="B147" s="2"/>
      <c r="C147" s="2"/>
      <c r="D147" s="188"/>
      <c r="E147" s="2"/>
      <c r="F147" s="2"/>
      <c r="G147" s="191"/>
      <c r="H147" s="2"/>
      <c r="I147" s="47"/>
      <c r="J147" s="47"/>
      <c r="K147" s="1"/>
      <c r="L147" s="47"/>
      <c r="M147" s="47"/>
      <c r="N147" s="1"/>
      <c r="O147" s="47"/>
      <c r="P147" s="47"/>
      <c r="Q147" s="1"/>
      <c r="R147" s="47"/>
      <c r="S147" s="47"/>
      <c r="T147" s="1"/>
      <c r="U147" s="47"/>
      <c r="V147" s="47"/>
      <c r="W147" s="1"/>
      <c r="X147" s="47"/>
      <c r="Y147" s="47"/>
      <c r="Z147" s="1"/>
      <c r="AA147" s="1"/>
      <c r="AB147" s="1"/>
      <c r="AC147" s="95"/>
      <c r="AD147" s="107"/>
      <c r="AE147" s="47"/>
      <c r="AF147" s="1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</row>
    <row r="148" spans="2:44" ht="16.5">
      <c r="B148" s="2"/>
      <c r="C148" s="2"/>
      <c r="D148" s="188"/>
      <c r="E148" s="2"/>
      <c r="F148" s="2"/>
      <c r="G148" s="191"/>
      <c r="H148" s="2"/>
      <c r="I148" s="47"/>
      <c r="J148" s="47"/>
      <c r="K148" s="1"/>
      <c r="L148" s="47"/>
      <c r="M148" s="47"/>
      <c r="N148" s="1"/>
      <c r="O148" s="47"/>
      <c r="P148" s="47"/>
      <c r="Q148" s="1"/>
      <c r="R148" s="47"/>
      <c r="S148" s="47"/>
      <c r="T148" s="1"/>
      <c r="U148" s="47"/>
      <c r="V148" s="47"/>
      <c r="W148" s="1"/>
      <c r="X148" s="47"/>
      <c r="Y148" s="47"/>
      <c r="Z148" s="1"/>
      <c r="AA148" s="1"/>
      <c r="AB148" s="1"/>
      <c r="AC148" s="95"/>
      <c r="AD148" s="107"/>
      <c r="AE148" s="47"/>
      <c r="AF148" s="1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</row>
    <row r="149" spans="2:44" ht="16.5">
      <c r="B149" s="2"/>
      <c r="C149" s="2"/>
      <c r="D149" s="188"/>
      <c r="E149" s="2"/>
      <c r="F149" s="2"/>
      <c r="G149" s="191"/>
      <c r="H149" s="2"/>
      <c r="I149" s="47"/>
      <c r="J149" s="47"/>
      <c r="K149" s="1"/>
      <c r="L149" s="47"/>
      <c r="M149" s="47"/>
      <c r="N149" s="1"/>
      <c r="O149" s="47"/>
      <c r="P149" s="47"/>
      <c r="Q149" s="1"/>
      <c r="R149" s="47"/>
      <c r="S149" s="47"/>
      <c r="T149" s="1"/>
      <c r="U149" s="47"/>
      <c r="V149" s="47"/>
      <c r="W149" s="1"/>
      <c r="X149" s="47"/>
      <c r="Y149" s="47"/>
      <c r="Z149" s="1"/>
      <c r="AA149" s="1"/>
      <c r="AB149" s="1"/>
      <c r="AC149" s="95"/>
      <c r="AD149" s="107"/>
      <c r="AE149" s="47"/>
      <c r="AF149" s="1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</row>
    <row r="150" spans="2:44" ht="16.5">
      <c r="B150" s="2"/>
      <c r="C150" s="2"/>
      <c r="D150" s="188"/>
      <c r="E150" s="2"/>
      <c r="F150" s="2"/>
      <c r="G150" s="191"/>
      <c r="H150" s="2"/>
      <c r="I150" s="47"/>
      <c r="J150" s="47"/>
      <c r="K150" s="1"/>
      <c r="L150" s="47"/>
      <c r="M150" s="47"/>
      <c r="N150" s="1"/>
      <c r="O150" s="47"/>
      <c r="P150" s="47"/>
      <c r="Q150" s="1"/>
      <c r="R150" s="47"/>
      <c r="S150" s="47"/>
      <c r="T150" s="1"/>
      <c r="U150" s="47"/>
      <c r="V150" s="47"/>
      <c r="W150" s="1"/>
      <c r="X150" s="47"/>
      <c r="Y150" s="47"/>
      <c r="Z150" s="1"/>
      <c r="AA150" s="1"/>
      <c r="AB150" s="1"/>
      <c r="AC150" s="95"/>
      <c r="AD150" s="107"/>
      <c r="AE150" s="47"/>
      <c r="AF150" s="1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</row>
    <row r="151" spans="2:44" ht="16.5">
      <c r="B151" s="2"/>
      <c r="C151" s="2"/>
      <c r="D151" s="188"/>
      <c r="E151" s="2"/>
      <c r="F151" s="2"/>
      <c r="G151" s="191"/>
      <c r="H151" s="2"/>
      <c r="I151" s="47"/>
      <c r="J151" s="47"/>
      <c r="K151" s="1"/>
      <c r="L151" s="47"/>
      <c r="M151" s="47"/>
      <c r="N151" s="1"/>
      <c r="O151" s="47"/>
      <c r="P151" s="47"/>
      <c r="Q151" s="1"/>
      <c r="R151" s="47"/>
      <c r="S151" s="47"/>
      <c r="T151" s="1"/>
      <c r="U151" s="47"/>
      <c r="V151" s="47"/>
      <c r="W151" s="1"/>
      <c r="X151" s="47"/>
      <c r="Y151" s="47"/>
      <c r="Z151" s="1"/>
      <c r="AA151" s="1"/>
      <c r="AB151" s="1"/>
      <c r="AC151" s="95"/>
      <c r="AD151" s="107"/>
      <c r="AE151" s="47"/>
      <c r="AF151" s="1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</row>
    <row r="152" spans="2:44" ht="16.5">
      <c r="B152" s="2"/>
      <c r="C152" s="2"/>
      <c r="D152" s="188"/>
      <c r="E152" s="2"/>
      <c r="F152" s="2"/>
      <c r="G152" s="191"/>
      <c r="H152" s="2"/>
      <c r="I152" s="47"/>
      <c r="J152" s="47"/>
      <c r="K152" s="1"/>
      <c r="L152" s="47"/>
      <c r="M152" s="47"/>
      <c r="N152" s="1"/>
      <c r="O152" s="47"/>
      <c r="P152" s="47"/>
      <c r="Q152" s="1"/>
      <c r="R152" s="47"/>
      <c r="S152" s="47"/>
      <c r="T152" s="1"/>
      <c r="U152" s="47"/>
      <c r="V152" s="47"/>
      <c r="W152" s="1"/>
      <c r="X152" s="47"/>
      <c r="Y152" s="47"/>
      <c r="Z152" s="1"/>
      <c r="AA152" s="1"/>
      <c r="AB152" s="1"/>
      <c r="AC152" s="95"/>
      <c r="AD152" s="107"/>
      <c r="AE152" s="47"/>
      <c r="AF152" s="1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</row>
    <row r="153" spans="2:44" ht="16.5">
      <c r="B153" s="2"/>
      <c r="C153" s="2"/>
      <c r="D153" s="188"/>
      <c r="E153" s="2"/>
      <c r="F153" s="2"/>
      <c r="G153" s="191"/>
      <c r="H153" s="2"/>
      <c r="I153" s="47"/>
      <c r="J153" s="47"/>
      <c r="K153" s="1"/>
      <c r="L153" s="47"/>
      <c r="M153" s="47"/>
      <c r="N153" s="1"/>
      <c r="O153" s="47"/>
      <c r="P153" s="47"/>
      <c r="Q153" s="1"/>
      <c r="R153" s="47"/>
      <c r="S153" s="47"/>
      <c r="T153" s="1"/>
      <c r="U153" s="47"/>
      <c r="V153" s="47"/>
      <c r="W153" s="1"/>
      <c r="X153" s="47"/>
      <c r="Y153" s="47"/>
      <c r="Z153" s="1"/>
      <c r="AA153" s="1"/>
      <c r="AB153" s="1"/>
      <c r="AC153" s="95"/>
      <c r="AD153" s="107"/>
      <c r="AE153" s="47"/>
      <c r="AF153" s="1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</row>
    <row r="154" spans="2:44" ht="16.5">
      <c r="B154" s="2"/>
      <c r="C154" s="2"/>
      <c r="D154" s="188"/>
      <c r="E154" s="2"/>
      <c r="F154" s="2"/>
      <c r="G154" s="191"/>
      <c r="H154" s="2"/>
      <c r="I154" s="47"/>
      <c r="J154" s="47"/>
      <c r="K154" s="1"/>
      <c r="L154" s="47"/>
      <c r="M154" s="47"/>
      <c r="N154" s="1"/>
      <c r="O154" s="47"/>
      <c r="P154" s="47"/>
      <c r="Q154" s="1"/>
      <c r="R154" s="47"/>
      <c r="S154" s="47"/>
      <c r="T154" s="1"/>
      <c r="U154" s="47"/>
      <c r="V154" s="47"/>
      <c r="W154" s="1"/>
      <c r="X154" s="47"/>
      <c r="Y154" s="47"/>
      <c r="Z154" s="1"/>
      <c r="AA154" s="1"/>
      <c r="AB154" s="1"/>
      <c r="AC154" s="95"/>
      <c r="AD154" s="107"/>
      <c r="AE154" s="47"/>
      <c r="AF154" s="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2:44" ht="16.5">
      <c r="B155" s="2"/>
      <c r="C155" s="2"/>
      <c r="D155" s="188"/>
      <c r="E155" s="2"/>
      <c r="F155" s="2"/>
      <c r="G155" s="191"/>
      <c r="H155" s="2"/>
      <c r="I155" s="47"/>
      <c r="J155" s="47"/>
      <c r="K155" s="1"/>
      <c r="L155" s="47"/>
      <c r="M155" s="47"/>
      <c r="N155" s="1"/>
      <c r="O155" s="47"/>
      <c r="P155" s="47"/>
      <c r="Q155" s="1"/>
      <c r="R155" s="47"/>
      <c r="S155" s="47"/>
      <c r="T155" s="1"/>
      <c r="U155" s="47"/>
      <c r="V155" s="47"/>
      <c r="W155" s="1"/>
      <c r="X155" s="47"/>
      <c r="Y155" s="47"/>
      <c r="Z155" s="1"/>
      <c r="AA155" s="1"/>
      <c r="AB155" s="1"/>
      <c r="AC155" s="95"/>
      <c r="AD155" s="107"/>
      <c r="AE155" s="47"/>
      <c r="AF155" s="1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2:44" ht="16.5">
      <c r="B156" s="2"/>
      <c r="C156" s="2"/>
      <c r="D156" s="188"/>
      <c r="E156" s="2"/>
      <c r="F156" s="2"/>
      <c r="G156" s="191"/>
      <c r="H156" s="2"/>
      <c r="I156" s="47"/>
      <c r="J156" s="47"/>
      <c r="K156" s="1"/>
      <c r="L156" s="47"/>
      <c r="M156" s="47"/>
      <c r="N156" s="1"/>
      <c r="O156" s="47"/>
      <c r="P156" s="47"/>
      <c r="Q156" s="1"/>
      <c r="R156" s="47"/>
      <c r="S156" s="47"/>
      <c r="T156" s="1"/>
      <c r="U156" s="47"/>
      <c r="V156" s="47"/>
      <c r="W156" s="1"/>
      <c r="X156" s="47"/>
      <c r="Y156" s="47"/>
      <c r="Z156" s="1"/>
      <c r="AA156" s="1"/>
      <c r="AB156" s="1"/>
      <c r="AC156" s="95"/>
      <c r="AD156" s="107"/>
      <c r="AE156" s="47"/>
      <c r="AF156" s="1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</row>
    <row r="157" spans="2:44" ht="16.5">
      <c r="B157" s="2"/>
      <c r="C157" s="2"/>
      <c r="D157" s="188"/>
      <c r="E157" s="2"/>
      <c r="F157" s="2"/>
      <c r="G157" s="191"/>
      <c r="H157" s="2"/>
      <c r="I157" s="47"/>
      <c r="J157" s="47"/>
      <c r="K157" s="1"/>
      <c r="L157" s="47"/>
      <c r="M157" s="47"/>
      <c r="N157" s="1"/>
      <c r="O157" s="47"/>
      <c r="P157" s="47"/>
      <c r="Q157" s="1"/>
      <c r="R157" s="47"/>
      <c r="S157" s="47"/>
      <c r="T157" s="1"/>
      <c r="U157" s="47"/>
      <c r="V157" s="47"/>
      <c r="W157" s="1"/>
      <c r="X157" s="47"/>
      <c r="Y157" s="47"/>
      <c r="Z157" s="1"/>
      <c r="AA157" s="1"/>
      <c r="AB157" s="1"/>
      <c r="AC157" s="95"/>
      <c r="AD157" s="107"/>
      <c r="AE157" s="47"/>
      <c r="AF157" s="1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</row>
    <row r="158" spans="2:44" ht="16.5">
      <c r="B158" s="2"/>
      <c r="C158" s="2"/>
      <c r="D158" s="188"/>
      <c r="E158" s="2"/>
      <c r="F158" s="2"/>
      <c r="G158" s="191"/>
      <c r="H158" s="2"/>
      <c r="I158" s="47"/>
      <c r="J158" s="47"/>
      <c r="K158" s="1"/>
      <c r="L158" s="47"/>
      <c r="M158" s="47"/>
      <c r="N158" s="1"/>
      <c r="O158" s="47"/>
      <c r="P158" s="47"/>
      <c r="Q158" s="1"/>
      <c r="R158" s="47"/>
      <c r="S158" s="47"/>
      <c r="T158" s="1"/>
      <c r="U158" s="47"/>
      <c r="V158" s="47"/>
      <c r="W158" s="1"/>
      <c r="X158" s="47"/>
      <c r="Y158" s="47"/>
      <c r="Z158" s="1"/>
      <c r="AA158" s="1"/>
      <c r="AB158" s="1"/>
      <c r="AC158" s="95"/>
      <c r="AD158" s="107"/>
      <c r="AE158" s="47"/>
      <c r="AF158" s="1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</row>
    <row r="159" spans="2:44" ht="16.5">
      <c r="B159" s="2"/>
      <c r="C159" s="2"/>
      <c r="D159" s="188"/>
      <c r="E159" s="2"/>
      <c r="F159" s="2"/>
      <c r="G159" s="191"/>
      <c r="H159" s="2"/>
      <c r="I159" s="47"/>
      <c r="J159" s="47"/>
      <c r="K159" s="1"/>
      <c r="L159" s="47"/>
      <c r="M159" s="47"/>
      <c r="N159" s="1"/>
      <c r="O159" s="47"/>
      <c r="P159" s="47"/>
      <c r="Q159" s="1"/>
      <c r="R159" s="47"/>
      <c r="S159" s="47"/>
      <c r="T159" s="1"/>
      <c r="U159" s="47"/>
      <c r="V159" s="47"/>
      <c r="W159" s="1"/>
      <c r="X159" s="47"/>
      <c r="Y159" s="47"/>
      <c r="Z159" s="1"/>
      <c r="AA159" s="1"/>
      <c r="AB159" s="1"/>
      <c r="AC159" s="95"/>
      <c r="AD159" s="107"/>
      <c r="AE159" s="47"/>
      <c r="AF159" s="1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</row>
    <row r="160" spans="2:44" ht="16.5">
      <c r="B160" s="2"/>
      <c r="C160" s="2"/>
      <c r="D160" s="188"/>
      <c r="E160" s="2"/>
      <c r="F160" s="2"/>
      <c r="G160" s="191"/>
      <c r="H160" s="2"/>
      <c r="I160" s="47"/>
      <c r="J160" s="47"/>
      <c r="K160" s="1"/>
      <c r="L160" s="47"/>
      <c r="M160" s="47"/>
      <c r="N160" s="1"/>
      <c r="O160" s="47"/>
      <c r="P160" s="47"/>
      <c r="Q160" s="1"/>
      <c r="R160" s="47"/>
      <c r="S160" s="47"/>
      <c r="T160" s="1"/>
      <c r="U160" s="47"/>
      <c r="V160" s="47"/>
      <c r="W160" s="1"/>
      <c r="X160" s="47"/>
      <c r="Y160" s="47"/>
      <c r="Z160" s="1"/>
      <c r="AA160" s="1"/>
      <c r="AB160" s="1"/>
      <c r="AC160" s="95"/>
      <c r="AD160" s="107"/>
      <c r="AE160" s="47"/>
      <c r="AF160" s="1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</row>
    <row r="161" spans="2:44" ht="16.5">
      <c r="B161" s="2"/>
      <c r="C161" s="2"/>
      <c r="D161" s="188"/>
      <c r="E161" s="2"/>
      <c r="F161" s="2"/>
      <c r="G161" s="191"/>
      <c r="H161" s="2"/>
      <c r="I161" s="47"/>
      <c r="J161" s="47"/>
      <c r="K161" s="1"/>
      <c r="L161" s="47"/>
      <c r="M161" s="47"/>
      <c r="N161" s="1"/>
      <c r="O161" s="47"/>
      <c r="P161" s="47"/>
      <c r="Q161" s="1"/>
      <c r="R161" s="47"/>
      <c r="S161" s="47"/>
      <c r="T161" s="1"/>
      <c r="U161" s="47"/>
      <c r="V161" s="47"/>
      <c r="W161" s="1"/>
      <c r="X161" s="47"/>
      <c r="Y161" s="47"/>
      <c r="Z161" s="1"/>
      <c r="AA161" s="1"/>
      <c r="AB161" s="1"/>
      <c r="AC161" s="95"/>
      <c r="AD161" s="107"/>
      <c r="AE161" s="47"/>
      <c r="AF161" s="1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</row>
    <row r="162" spans="2:44" ht="16.5">
      <c r="B162" s="2"/>
      <c r="C162" s="2"/>
      <c r="D162" s="188"/>
      <c r="E162" s="2"/>
      <c r="F162" s="2"/>
      <c r="G162" s="191"/>
      <c r="H162" s="2"/>
      <c r="I162" s="47"/>
      <c r="J162" s="47"/>
      <c r="K162" s="1"/>
      <c r="L162" s="47"/>
      <c r="M162" s="47"/>
      <c r="N162" s="1"/>
      <c r="O162" s="47"/>
      <c r="P162" s="47"/>
      <c r="Q162" s="1"/>
      <c r="R162" s="47"/>
      <c r="S162" s="47"/>
      <c r="T162" s="1"/>
      <c r="U162" s="47"/>
      <c r="V162" s="47"/>
      <c r="W162" s="1"/>
      <c r="X162" s="47"/>
      <c r="Y162" s="47"/>
      <c r="Z162" s="1"/>
      <c r="AA162" s="1"/>
      <c r="AB162" s="1"/>
      <c r="AC162" s="95"/>
      <c r="AD162" s="107"/>
      <c r="AE162" s="47"/>
      <c r="AF162" s="1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</row>
    <row r="163" spans="2:44" ht="16.5">
      <c r="B163" s="2"/>
      <c r="C163" s="2"/>
      <c r="D163" s="188"/>
      <c r="E163" s="2"/>
      <c r="F163" s="2"/>
      <c r="G163" s="191"/>
      <c r="H163" s="2"/>
      <c r="I163" s="47"/>
      <c r="J163" s="47"/>
      <c r="K163" s="1"/>
      <c r="L163" s="47"/>
      <c r="M163" s="47"/>
      <c r="N163" s="1"/>
      <c r="O163" s="47"/>
      <c r="P163" s="47"/>
      <c r="Q163" s="1"/>
      <c r="R163" s="47"/>
      <c r="S163" s="47"/>
      <c r="T163" s="1"/>
      <c r="U163" s="47"/>
      <c r="V163" s="47"/>
      <c r="W163" s="1"/>
      <c r="X163" s="47"/>
      <c r="Y163" s="47"/>
      <c r="Z163" s="1"/>
      <c r="AA163" s="1"/>
      <c r="AB163" s="1"/>
      <c r="AC163" s="95"/>
      <c r="AD163" s="107"/>
      <c r="AE163" s="47"/>
      <c r="AF163" s="1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</row>
    <row r="164" spans="2:44" ht="16.5">
      <c r="B164" s="2"/>
      <c r="C164" s="2"/>
      <c r="D164" s="188"/>
      <c r="E164" s="2"/>
      <c r="F164" s="2"/>
      <c r="G164" s="191"/>
      <c r="H164" s="2"/>
      <c r="I164" s="47"/>
      <c r="J164" s="47"/>
      <c r="K164" s="1"/>
      <c r="L164" s="47"/>
      <c r="M164" s="47"/>
      <c r="N164" s="1"/>
      <c r="O164" s="47"/>
      <c r="P164" s="47"/>
      <c r="Q164" s="1"/>
      <c r="R164" s="47"/>
      <c r="S164" s="47"/>
      <c r="T164" s="1"/>
      <c r="U164" s="47"/>
      <c r="V164" s="47"/>
      <c r="W164" s="1"/>
      <c r="X164" s="47"/>
      <c r="Y164" s="47"/>
      <c r="Z164" s="1"/>
      <c r="AA164" s="1"/>
      <c r="AB164" s="1"/>
      <c r="AC164" s="95"/>
      <c r="AD164" s="107"/>
      <c r="AE164" s="47"/>
      <c r="AF164" s="1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</row>
    <row r="165" spans="2:44" ht="16.5">
      <c r="B165" s="2"/>
      <c r="C165" s="2"/>
      <c r="D165" s="188"/>
      <c r="E165" s="2"/>
      <c r="F165" s="2"/>
      <c r="G165" s="191"/>
      <c r="H165" s="2"/>
      <c r="I165" s="47"/>
      <c r="J165" s="47"/>
      <c r="K165" s="1"/>
      <c r="L165" s="47"/>
      <c r="M165" s="47"/>
      <c r="N165" s="1"/>
      <c r="O165" s="47"/>
      <c r="P165" s="47"/>
      <c r="Q165" s="1"/>
      <c r="R165" s="47"/>
      <c r="S165" s="47"/>
      <c r="T165" s="1"/>
      <c r="U165" s="47"/>
      <c r="V165" s="47"/>
      <c r="W165" s="1"/>
      <c r="X165" s="47"/>
      <c r="Y165" s="47"/>
      <c r="Z165" s="1"/>
      <c r="AA165" s="1"/>
      <c r="AB165" s="1"/>
      <c r="AC165" s="95"/>
      <c r="AD165" s="107"/>
      <c r="AE165" s="47"/>
      <c r="AF165" s="1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</row>
    <row r="166" spans="2:44" ht="16.5">
      <c r="B166" s="2"/>
      <c r="C166" s="2"/>
      <c r="D166" s="188"/>
      <c r="E166" s="2"/>
      <c r="F166" s="2"/>
      <c r="G166" s="191"/>
      <c r="H166" s="2"/>
      <c r="I166" s="47"/>
      <c r="J166" s="47"/>
      <c r="K166" s="1"/>
      <c r="L166" s="47"/>
      <c r="M166" s="47"/>
      <c r="N166" s="1"/>
      <c r="O166" s="47"/>
      <c r="P166" s="47"/>
      <c r="Q166" s="1"/>
      <c r="R166" s="47"/>
      <c r="S166" s="47"/>
      <c r="T166" s="1"/>
      <c r="U166" s="47"/>
      <c r="V166" s="47"/>
      <c r="W166" s="1"/>
      <c r="X166" s="47"/>
      <c r="Y166" s="47"/>
      <c r="Z166" s="1"/>
      <c r="AA166" s="1"/>
      <c r="AB166" s="1"/>
      <c r="AC166" s="95"/>
      <c r="AD166" s="107"/>
      <c r="AE166" s="47"/>
      <c r="AF166" s="1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</row>
    <row r="167" spans="2:44" ht="16.5">
      <c r="B167" s="2"/>
      <c r="C167" s="2"/>
      <c r="D167" s="188"/>
      <c r="E167" s="2"/>
      <c r="F167" s="2"/>
      <c r="G167" s="191"/>
      <c r="H167" s="2"/>
      <c r="I167" s="47"/>
      <c r="J167" s="47"/>
      <c r="K167" s="1"/>
      <c r="L167" s="47"/>
      <c r="M167" s="47"/>
      <c r="N167" s="1"/>
      <c r="O167" s="47"/>
      <c r="P167" s="47"/>
      <c r="Q167" s="1"/>
      <c r="R167" s="47"/>
      <c r="S167" s="47"/>
      <c r="T167" s="1"/>
      <c r="U167" s="47"/>
      <c r="V167" s="47"/>
      <c r="W167" s="1"/>
      <c r="X167" s="47"/>
      <c r="Y167" s="47"/>
      <c r="Z167" s="1"/>
      <c r="AA167" s="1"/>
      <c r="AB167" s="1"/>
      <c r="AC167" s="95"/>
      <c r="AD167" s="107"/>
      <c r="AE167" s="47"/>
      <c r="AF167" s="1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</row>
    <row r="168" spans="2:44" ht="16.5">
      <c r="B168" s="2"/>
      <c r="C168" s="2"/>
      <c r="D168" s="188"/>
      <c r="E168" s="2"/>
      <c r="F168" s="2"/>
      <c r="G168" s="191"/>
      <c r="H168" s="2"/>
      <c r="I168" s="47"/>
      <c r="J168" s="47"/>
      <c r="K168" s="1"/>
      <c r="L168" s="47"/>
      <c r="M168" s="47"/>
      <c r="N168" s="1"/>
      <c r="O168" s="47"/>
      <c r="P168" s="47"/>
      <c r="Q168" s="1"/>
      <c r="R168" s="47"/>
      <c r="S168" s="47"/>
      <c r="T168" s="1"/>
      <c r="U168" s="47"/>
      <c r="V168" s="47"/>
      <c r="W168" s="1"/>
      <c r="X168" s="47"/>
      <c r="Y168" s="47"/>
      <c r="Z168" s="1"/>
      <c r="AA168" s="1"/>
      <c r="AB168" s="1"/>
      <c r="AC168" s="95"/>
      <c r="AD168" s="107"/>
      <c r="AE168" s="47"/>
      <c r="AF168" s="1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</row>
    <row r="169" spans="2:44" ht="16.5">
      <c r="B169" s="2"/>
      <c r="C169" s="2"/>
      <c r="D169" s="188"/>
      <c r="E169" s="2"/>
      <c r="F169" s="2"/>
      <c r="G169" s="191"/>
      <c r="H169" s="2"/>
      <c r="I169" s="47"/>
      <c r="J169" s="47"/>
      <c r="K169" s="1"/>
      <c r="L169" s="47"/>
      <c r="M169" s="47"/>
      <c r="N169" s="1"/>
      <c r="O169" s="47"/>
      <c r="P169" s="47"/>
      <c r="Q169" s="1"/>
      <c r="R169" s="47"/>
      <c r="S169" s="47"/>
      <c r="T169" s="1"/>
      <c r="U169" s="47"/>
      <c r="V169" s="47"/>
      <c r="W169" s="1"/>
      <c r="X169" s="47"/>
      <c r="Y169" s="47"/>
      <c r="Z169" s="1"/>
      <c r="AA169" s="1"/>
      <c r="AB169" s="1"/>
      <c r="AC169" s="95"/>
      <c r="AD169" s="107"/>
      <c r="AE169" s="47"/>
      <c r="AF169" s="1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</row>
    <row r="170" spans="2:44" ht="16.5">
      <c r="B170" s="2"/>
      <c r="C170" s="2"/>
      <c r="D170" s="188"/>
      <c r="E170" s="2"/>
      <c r="F170" s="2"/>
      <c r="G170" s="191"/>
      <c r="H170" s="2"/>
      <c r="I170" s="47"/>
      <c r="J170" s="47"/>
      <c r="K170" s="1"/>
      <c r="L170" s="47"/>
      <c r="M170" s="47"/>
      <c r="N170" s="1"/>
      <c r="O170" s="47"/>
      <c r="P170" s="47"/>
      <c r="Q170" s="1"/>
      <c r="R170" s="47"/>
      <c r="S170" s="47"/>
      <c r="T170" s="1"/>
      <c r="U170" s="47"/>
      <c r="V170" s="47"/>
      <c r="W170" s="1"/>
      <c r="X170" s="47"/>
      <c r="Y170" s="47"/>
      <c r="Z170" s="1"/>
      <c r="AA170" s="1"/>
      <c r="AB170" s="1"/>
      <c r="AC170" s="95"/>
      <c r="AD170" s="107"/>
      <c r="AE170" s="47"/>
      <c r="AF170" s="1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</row>
    <row r="171" spans="2:44" ht="16.5">
      <c r="B171" s="2"/>
      <c r="C171" s="2"/>
      <c r="D171" s="188"/>
      <c r="E171" s="2"/>
      <c r="F171" s="2"/>
      <c r="G171" s="191"/>
      <c r="H171" s="2"/>
      <c r="I171" s="47"/>
      <c r="J171" s="47"/>
      <c r="K171" s="1"/>
      <c r="L171" s="47"/>
      <c r="M171" s="47"/>
      <c r="N171" s="1"/>
      <c r="O171" s="47"/>
      <c r="P171" s="47"/>
      <c r="Q171" s="1"/>
      <c r="R171" s="47"/>
      <c r="S171" s="47"/>
      <c r="T171" s="1"/>
      <c r="U171" s="47"/>
      <c r="V171" s="47"/>
      <c r="W171" s="1"/>
      <c r="X171" s="47"/>
      <c r="Y171" s="47"/>
      <c r="Z171" s="1"/>
      <c r="AA171" s="1"/>
      <c r="AB171" s="1"/>
      <c r="AC171" s="95"/>
      <c r="AD171" s="107"/>
      <c r="AE171" s="47"/>
      <c r="AF171" s="1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</row>
    <row r="172" spans="2:44" ht="16.5">
      <c r="B172" s="2"/>
      <c r="C172" s="2"/>
      <c r="D172" s="188"/>
      <c r="E172" s="2"/>
      <c r="F172" s="2"/>
      <c r="G172" s="191"/>
      <c r="H172" s="2"/>
      <c r="I172" s="47"/>
      <c r="J172" s="47"/>
      <c r="K172" s="1"/>
      <c r="L172" s="47"/>
      <c r="M172" s="47"/>
      <c r="N172" s="1"/>
      <c r="O172" s="47"/>
      <c r="P172" s="47"/>
      <c r="Q172" s="1"/>
      <c r="R172" s="47"/>
      <c r="S172" s="47"/>
      <c r="T172" s="1"/>
      <c r="U172" s="47"/>
      <c r="V172" s="47"/>
      <c r="W172" s="1"/>
      <c r="X172" s="47"/>
      <c r="Y172" s="47"/>
      <c r="Z172" s="1"/>
      <c r="AA172" s="1"/>
      <c r="AB172" s="1"/>
      <c r="AC172" s="95"/>
      <c r="AD172" s="107"/>
      <c r="AE172" s="47"/>
      <c r="AF172" s="1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</row>
    <row r="173" spans="2:44" ht="16.5">
      <c r="B173" s="2"/>
      <c r="C173" s="2"/>
      <c r="D173" s="188"/>
      <c r="E173" s="2"/>
      <c r="F173" s="2"/>
      <c r="G173" s="191"/>
      <c r="H173" s="2"/>
      <c r="I173" s="47"/>
      <c r="J173" s="47"/>
      <c r="K173" s="1"/>
      <c r="L173" s="47"/>
      <c r="M173" s="47"/>
      <c r="N173" s="1"/>
      <c r="O173" s="47"/>
      <c r="P173" s="47"/>
      <c r="Q173" s="1"/>
      <c r="R173" s="47"/>
      <c r="S173" s="47"/>
      <c r="T173" s="1"/>
      <c r="U173" s="47"/>
      <c r="V173" s="47"/>
      <c r="W173" s="1"/>
      <c r="X173" s="47"/>
      <c r="Y173" s="47"/>
      <c r="Z173" s="1"/>
      <c r="AA173" s="1"/>
      <c r="AB173" s="1"/>
      <c r="AC173" s="95"/>
      <c r="AD173" s="107"/>
      <c r="AE173" s="47"/>
      <c r="AF173" s="1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</row>
    <row r="174" spans="2:44" ht="16.5">
      <c r="B174" s="2"/>
      <c r="C174" s="2"/>
      <c r="D174" s="188"/>
      <c r="E174" s="2"/>
      <c r="F174" s="2"/>
      <c r="G174" s="191"/>
      <c r="H174" s="2"/>
      <c r="I174" s="47"/>
      <c r="J174" s="47"/>
      <c r="K174" s="1"/>
      <c r="L174" s="47"/>
      <c r="M174" s="47"/>
      <c r="N174" s="1"/>
      <c r="O174" s="47"/>
      <c r="P174" s="47"/>
      <c r="Q174" s="1"/>
      <c r="R174" s="47"/>
      <c r="S174" s="47"/>
      <c r="T174" s="1"/>
      <c r="U174" s="47"/>
      <c r="V174" s="47"/>
      <c r="W174" s="1"/>
      <c r="X174" s="47"/>
      <c r="Y174" s="47"/>
      <c r="Z174" s="1"/>
      <c r="AA174" s="1"/>
      <c r="AB174" s="1"/>
      <c r="AC174" s="95"/>
      <c r="AD174" s="107"/>
      <c r="AE174" s="47"/>
      <c r="AF174" s="1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</row>
    <row r="175" spans="2:44" ht="16.5">
      <c r="B175" s="2"/>
      <c r="C175" s="2"/>
      <c r="D175" s="188"/>
      <c r="E175" s="2"/>
      <c r="F175" s="2"/>
      <c r="G175" s="191"/>
      <c r="H175" s="2"/>
      <c r="I175" s="47"/>
      <c r="J175" s="47"/>
      <c r="K175" s="1"/>
      <c r="L175" s="47"/>
      <c r="M175" s="47"/>
      <c r="N175" s="1"/>
      <c r="O175" s="47"/>
      <c r="P175" s="47"/>
      <c r="Q175" s="1"/>
      <c r="R175" s="47"/>
      <c r="S175" s="47"/>
      <c r="T175" s="1"/>
      <c r="U175" s="47"/>
      <c r="V175" s="47"/>
      <c r="W175" s="1"/>
      <c r="X175" s="47"/>
      <c r="Y175" s="47"/>
      <c r="Z175" s="1"/>
      <c r="AA175" s="1"/>
      <c r="AB175" s="1"/>
      <c r="AC175" s="95"/>
      <c r="AD175" s="107"/>
      <c r="AE175" s="47"/>
      <c r="AF175" s="1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</row>
    <row r="176" spans="2:44" ht="16.5">
      <c r="B176" s="2"/>
      <c r="C176" s="2"/>
      <c r="D176" s="188"/>
      <c r="E176" s="2"/>
      <c r="F176" s="2"/>
      <c r="G176" s="191"/>
      <c r="H176" s="2"/>
      <c r="I176" s="47"/>
      <c r="J176" s="47"/>
      <c r="K176" s="1"/>
      <c r="L176" s="47"/>
      <c r="M176" s="47"/>
      <c r="N176" s="1"/>
      <c r="O176" s="47"/>
      <c r="P176" s="47"/>
      <c r="Q176" s="1"/>
      <c r="R176" s="47"/>
      <c r="S176" s="47"/>
      <c r="T176" s="1"/>
      <c r="U176" s="47"/>
      <c r="V176" s="47"/>
      <c r="W176" s="1"/>
      <c r="X176" s="47"/>
      <c r="Y176" s="47"/>
      <c r="Z176" s="1"/>
      <c r="AA176" s="1"/>
      <c r="AB176" s="1"/>
      <c r="AC176" s="95"/>
      <c r="AD176" s="107"/>
      <c r="AE176" s="47"/>
      <c r="AF176" s="1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</row>
    <row r="177" spans="2:44" ht="16.5">
      <c r="B177" s="2"/>
      <c r="C177" s="2"/>
      <c r="D177" s="188"/>
      <c r="E177" s="2"/>
      <c r="F177" s="2"/>
      <c r="G177" s="191"/>
      <c r="H177" s="2"/>
      <c r="I177" s="47"/>
      <c r="J177" s="47"/>
      <c r="K177" s="1"/>
      <c r="L177" s="47"/>
      <c r="M177" s="47"/>
      <c r="N177" s="1"/>
      <c r="O177" s="47"/>
      <c r="P177" s="47"/>
      <c r="Q177" s="1"/>
      <c r="R177" s="47"/>
      <c r="S177" s="47"/>
      <c r="T177" s="1"/>
      <c r="U177" s="47"/>
      <c r="V177" s="47"/>
      <c r="W177" s="1"/>
      <c r="X177" s="47"/>
      <c r="Y177" s="47"/>
      <c r="Z177" s="1"/>
      <c r="AA177" s="1"/>
      <c r="AB177" s="1"/>
      <c r="AC177" s="95"/>
      <c r="AD177" s="107"/>
      <c r="AE177" s="47"/>
      <c r="AF177" s="1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</row>
    <row r="178" spans="2:44" ht="16.5">
      <c r="B178" s="2"/>
      <c r="C178" s="2"/>
      <c r="D178" s="188"/>
      <c r="E178" s="2"/>
      <c r="F178" s="2"/>
      <c r="G178" s="191"/>
      <c r="H178" s="2"/>
      <c r="I178" s="47"/>
      <c r="J178" s="47"/>
      <c r="K178" s="1"/>
      <c r="L178" s="47"/>
      <c r="M178" s="47"/>
      <c r="N178" s="1"/>
      <c r="O178" s="47"/>
      <c r="P178" s="47"/>
      <c r="Q178" s="1"/>
      <c r="R178" s="47"/>
      <c r="S178" s="47"/>
      <c r="T178" s="1"/>
      <c r="U178" s="47"/>
      <c r="V178" s="47"/>
      <c r="W178" s="1"/>
      <c r="X178" s="47"/>
      <c r="Y178" s="47"/>
      <c r="Z178" s="1"/>
      <c r="AA178" s="1"/>
      <c r="AB178" s="1"/>
      <c r="AC178" s="95"/>
      <c r="AD178" s="107"/>
      <c r="AE178" s="47"/>
      <c r="AF178" s="1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</row>
    <row r="179" spans="2:44" ht="16.5">
      <c r="B179" s="2"/>
      <c r="C179" s="2"/>
      <c r="D179" s="188"/>
      <c r="E179" s="2"/>
      <c r="F179" s="2"/>
      <c r="G179" s="191"/>
      <c r="H179" s="2"/>
      <c r="I179" s="47"/>
      <c r="J179" s="47"/>
      <c r="K179" s="1"/>
      <c r="L179" s="47"/>
      <c r="M179" s="47"/>
      <c r="N179" s="1"/>
      <c r="O179" s="47"/>
      <c r="P179" s="47"/>
      <c r="Q179" s="1"/>
      <c r="R179" s="47"/>
      <c r="S179" s="47"/>
      <c r="T179" s="1"/>
      <c r="U179" s="47"/>
      <c r="V179" s="47"/>
      <c r="W179" s="1"/>
      <c r="X179" s="47"/>
      <c r="Y179" s="47"/>
      <c r="Z179" s="1"/>
      <c r="AA179" s="1"/>
      <c r="AB179" s="1"/>
      <c r="AC179" s="95"/>
      <c r="AD179" s="107"/>
      <c r="AE179" s="47"/>
      <c r="AF179" s="1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</row>
    <row r="180" spans="2:44" ht="16.5">
      <c r="B180" s="2"/>
      <c r="C180" s="2"/>
      <c r="D180" s="188"/>
      <c r="E180" s="2"/>
      <c r="F180" s="2"/>
      <c r="G180" s="191"/>
      <c r="H180" s="2"/>
      <c r="I180" s="47"/>
      <c r="J180" s="47"/>
      <c r="K180" s="1"/>
      <c r="L180" s="47"/>
      <c r="M180" s="47"/>
      <c r="N180" s="1"/>
      <c r="O180" s="47"/>
      <c r="P180" s="47"/>
      <c r="Q180" s="1"/>
      <c r="R180" s="47"/>
      <c r="S180" s="47"/>
      <c r="T180" s="1"/>
      <c r="U180" s="47"/>
      <c r="V180" s="47"/>
      <c r="W180" s="1"/>
      <c r="X180" s="47"/>
      <c r="Y180" s="47"/>
      <c r="Z180" s="1"/>
      <c r="AA180" s="1"/>
      <c r="AB180" s="1"/>
      <c r="AC180" s="95"/>
      <c r="AD180" s="107"/>
      <c r="AE180" s="47"/>
      <c r="AF180" s="1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</row>
    <row r="181" spans="2:44" ht="16.5">
      <c r="B181" s="2"/>
      <c r="C181" s="2"/>
      <c r="D181" s="188"/>
      <c r="E181" s="2"/>
      <c r="F181" s="2"/>
      <c r="G181" s="191"/>
      <c r="H181" s="2"/>
      <c r="I181" s="47"/>
      <c r="J181" s="47"/>
      <c r="K181" s="1"/>
      <c r="L181" s="47"/>
      <c r="M181" s="47"/>
      <c r="N181" s="1"/>
      <c r="O181" s="47"/>
      <c r="P181" s="47"/>
      <c r="Q181" s="1"/>
      <c r="R181" s="47"/>
      <c r="S181" s="47"/>
      <c r="T181" s="1"/>
      <c r="U181" s="47"/>
      <c r="V181" s="47"/>
      <c r="W181" s="1"/>
      <c r="X181" s="47"/>
      <c r="Y181" s="47"/>
      <c r="Z181" s="1"/>
      <c r="AA181" s="1"/>
      <c r="AB181" s="1"/>
      <c r="AC181" s="95"/>
      <c r="AD181" s="107"/>
      <c r="AE181" s="47"/>
      <c r="AF181" s="1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</row>
    <row r="182" spans="2:44" ht="16.5">
      <c r="B182" s="2"/>
      <c r="C182" s="2"/>
      <c r="D182" s="188"/>
      <c r="E182" s="2"/>
      <c r="F182" s="2"/>
      <c r="G182" s="191"/>
      <c r="H182" s="2"/>
      <c r="I182" s="47"/>
      <c r="J182" s="47"/>
      <c r="K182" s="1"/>
      <c r="L182" s="47"/>
      <c r="M182" s="47"/>
      <c r="N182" s="1"/>
      <c r="O182" s="47"/>
      <c r="P182" s="47"/>
      <c r="Q182" s="1"/>
      <c r="R182" s="47"/>
      <c r="S182" s="47"/>
      <c r="T182" s="1"/>
      <c r="U182" s="47"/>
      <c r="V182" s="47"/>
      <c r="W182" s="1"/>
      <c r="X182" s="47"/>
      <c r="Y182" s="47"/>
      <c r="Z182" s="1"/>
      <c r="AA182" s="1"/>
      <c r="AB182" s="1"/>
      <c r="AC182" s="95"/>
      <c r="AD182" s="107"/>
      <c r="AE182" s="47"/>
      <c r="AF182" s="1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</row>
    <row r="183" spans="2:44" ht="16.5">
      <c r="B183" s="2"/>
      <c r="C183" s="2"/>
      <c r="D183" s="188"/>
      <c r="E183" s="2"/>
      <c r="F183" s="2"/>
      <c r="G183" s="191"/>
      <c r="H183" s="2"/>
      <c r="I183" s="47"/>
      <c r="J183" s="47"/>
      <c r="K183" s="1"/>
      <c r="L183" s="47"/>
      <c r="M183" s="47"/>
      <c r="N183" s="1"/>
      <c r="O183" s="47"/>
      <c r="P183" s="47"/>
      <c r="Q183" s="1"/>
      <c r="R183" s="47"/>
      <c r="S183" s="47"/>
      <c r="T183" s="1"/>
      <c r="U183" s="47"/>
      <c r="V183" s="47"/>
      <c r="W183" s="1"/>
      <c r="X183" s="47"/>
      <c r="Y183" s="47"/>
      <c r="Z183" s="1"/>
      <c r="AA183" s="1"/>
      <c r="AB183" s="1"/>
      <c r="AC183" s="95"/>
      <c r="AD183" s="107"/>
      <c r="AE183" s="47"/>
      <c r="AF183" s="1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</row>
    <row r="184" spans="2:44" ht="16.5">
      <c r="B184" s="2"/>
      <c r="C184" s="2"/>
      <c r="D184" s="188"/>
      <c r="E184" s="2"/>
      <c r="F184" s="2"/>
      <c r="G184" s="191"/>
      <c r="H184" s="2"/>
      <c r="I184" s="47"/>
      <c r="J184" s="47"/>
      <c r="K184" s="1"/>
      <c r="L184" s="47"/>
      <c r="M184" s="47"/>
      <c r="N184" s="1"/>
      <c r="O184" s="47"/>
      <c r="P184" s="47"/>
      <c r="Q184" s="1"/>
      <c r="R184" s="47"/>
      <c r="S184" s="47"/>
      <c r="T184" s="1"/>
      <c r="U184" s="47"/>
      <c r="V184" s="47"/>
      <c r="W184" s="1"/>
      <c r="X184" s="47"/>
      <c r="Y184" s="47"/>
      <c r="Z184" s="1"/>
      <c r="AA184" s="1"/>
      <c r="AB184" s="1"/>
      <c r="AC184" s="95"/>
      <c r="AD184" s="107"/>
      <c r="AE184" s="47"/>
      <c r="AF184" s="1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2:44" ht="16.5">
      <c r="B185" s="2"/>
      <c r="C185" s="2"/>
      <c r="D185" s="188"/>
      <c r="E185" s="2"/>
      <c r="F185" s="2"/>
      <c r="G185" s="191"/>
      <c r="H185" s="2"/>
      <c r="I185" s="47"/>
      <c r="J185" s="47"/>
      <c r="K185" s="1"/>
      <c r="L185" s="47"/>
      <c r="M185" s="47"/>
      <c r="N185" s="1"/>
      <c r="O185" s="47"/>
      <c r="P185" s="47"/>
      <c r="Q185" s="1"/>
      <c r="R185" s="47"/>
      <c r="S185" s="47"/>
      <c r="T185" s="1"/>
      <c r="U185" s="47"/>
      <c r="V185" s="47"/>
      <c r="W185" s="1"/>
      <c r="X185" s="47"/>
      <c r="Y185" s="47"/>
      <c r="Z185" s="1"/>
      <c r="AA185" s="1"/>
      <c r="AB185" s="1"/>
      <c r="AC185" s="95"/>
      <c r="AD185" s="107"/>
      <c r="AE185" s="47"/>
      <c r="AF185" s="1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2:44" ht="16.5">
      <c r="B186" s="2"/>
      <c r="C186" s="2"/>
      <c r="D186" s="188"/>
      <c r="E186" s="2"/>
      <c r="F186" s="2"/>
      <c r="G186" s="191"/>
      <c r="H186" s="2"/>
      <c r="I186" s="47"/>
      <c r="J186" s="47"/>
      <c r="K186" s="1"/>
      <c r="L186" s="47"/>
      <c r="M186" s="47"/>
      <c r="N186" s="1"/>
      <c r="O186" s="47"/>
      <c r="P186" s="47"/>
      <c r="Q186" s="1"/>
      <c r="R186" s="47"/>
      <c r="S186" s="47"/>
      <c r="T186" s="1"/>
      <c r="U186" s="47"/>
      <c r="V186" s="47"/>
      <c r="W186" s="1"/>
      <c r="X186" s="47"/>
      <c r="Y186" s="47"/>
      <c r="Z186" s="1"/>
      <c r="AA186" s="1"/>
      <c r="AB186" s="1"/>
      <c r="AC186" s="95"/>
      <c r="AD186" s="107"/>
      <c r="AE186" s="47"/>
      <c r="AF186" s="1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</row>
    <row r="187" spans="2:44" ht="16.5">
      <c r="B187" s="2"/>
      <c r="C187" s="2"/>
      <c r="D187" s="188"/>
      <c r="E187" s="2"/>
      <c r="F187" s="2"/>
      <c r="G187" s="191"/>
      <c r="H187" s="2"/>
      <c r="I187" s="47"/>
      <c r="J187" s="47"/>
      <c r="K187" s="1"/>
      <c r="L187" s="47"/>
      <c r="M187" s="47"/>
      <c r="N187" s="1"/>
      <c r="O187" s="47"/>
      <c r="P187" s="47"/>
      <c r="Q187" s="1"/>
      <c r="R187" s="47"/>
      <c r="S187" s="47"/>
      <c r="T187" s="1"/>
      <c r="U187" s="47"/>
      <c r="V187" s="47"/>
      <c r="W187" s="1"/>
      <c r="X187" s="47"/>
      <c r="Y187" s="47"/>
      <c r="Z187" s="1"/>
      <c r="AA187" s="1"/>
      <c r="AB187" s="1"/>
      <c r="AC187" s="95"/>
      <c r="AD187" s="107"/>
      <c r="AE187" s="47"/>
      <c r="AF187" s="1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</row>
    <row r="188" spans="2:44" ht="16.5">
      <c r="B188" s="2"/>
      <c r="C188" s="2"/>
      <c r="D188" s="188"/>
      <c r="E188" s="2"/>
      <c r="F188" s="2"/>
      <c r="G188" s="191"/>
      <c r="H188" s="2"/>
      <c r="I188" s="47"/>
      <c r="J188" s="47"/>
      <c r="K188" s="1"/>
      <c r="L188" s="47"/>
      <c r="M188" s="47"/>
      <c r="N188" s="1"/>
      <c r="O188" s="47"/>
      <c r="P188" s="47"/>
      <c r="Q188" s="1"/>
      <c r="R188" s="47"/>
      <c r="S188" s="47"/>
      <c r="T188" s="1"/>
      <c r="U188" s="47"/>
      <c r="V188" s="47"/>
      <c r="W188" s="1"/>
      <c r="X188" s="47"/>
      <c r="Y188" s="47"/>
      <c r="Z188" s="1"/>
      <c r="AA188" s="1"/>
      <c r="AB188" s="1"/>
      <c r="AC188" s="95"/>
      <c r="AD188" s="107"/>
      <c r="AE188" s="47"/>
      <c r="AF188" s="1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</row>
    <row r="189" spans="2:44" ht="16.5">
      <c r="B189" s="2"/>
      <c r="C189" s="2"/>
      <c r="D189" s="188"/>
      <c r="E189" s="2"/>
      <c r="F189" s="2"/>
      <c r="G189" s="191"/>
      <c r="H189" s="2"/>
      <c r="I189" s="47"/>
      <c r="J189" s="47"/>
      <c r="K189" s="1"/>
      <c r="L189" s="47"/>
      <c r="M189" s="47"/>
      <c r="N189" s="1"/>
      <c r="O189" s="47"/>
      <c r="P189" s="47"/>
      <c r="Q189" s="1"/>
      <c r="R189" s="47"/>
      <c r="S189" s="47"/>
      <c r="T189" s="1"/>
      <c r="U189" s="47"/>
      <c r="V189" s="47"/>
      <c r="W189" s="1"/>
      <c r="X189" s="47"/>
      <c r="Y189" s="47"/>
      <c r="Z189" s="1"/>
      <c r="AA189" s="1"/>
      <c r="AB189" s="1"/>
      <c r="AC189" s="95"/>
      <c r="AD189" s="107"/>
      <c r="AE189" s="47"/>
      <c r="AF189" s="1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</row>
    <row r="190" spans="2:44" ht="16.5">
      <c r="B190" s="2"/>
      <c r="C190" s="2"/>
      <c r="D190" s="188"/>
      <c r="E190" s="2"/>
      <c r="F190" s="2"/>
      <c r="G190" s="191"/>
      <c r="H190" s="2"/>
      <c r="I190" s="47"/>
      <c r="J190" s="47"/>
      <c r="K190" s="1"/>
      <c r="L190" s="47"/>
      <c r="M190" s="47"/>
      <c r="N190" s="1"/>
      <c r="O190" s="47"/>
      <c r="P190" s="47"/>
      <c r="Q190" s="1"/>
      <c r="R190" s="47"/>
      <c r="S190" s="47"/>
      <c r="T190" s="1"/>
      <c r="U190" s="47"/>
      <c r="V190" s="47"/>
      <c r="W190" s="1"/>
      <c r="X190" s="47"/>
      <c r="Y190" s="47"/>
      <c r="Z190" s="1"/>
      <c r="AA190" s="1"/>
      <c r="AB190" s="1"/>
      <c r="AC190" s="95"/>
      <c r="AD190" s="107"/>
      <c r="AE190" s="47"/>
      <c r="AF190" s="1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</row>
    <row r="191" spans="2:44" ht="16.5">
      <c r="B191" s="2"/>
      <c r="C191" s="2"/>
      <c r="D191" s="188"/>
      <c r="E191" s="2"/>
      <c r="F191" s="2"/>
      <c r="G191" s="191"/>
      <c r="H191" s="2"/>
      <c r="I191" s="47"/>
      <c r="J191" s="47"/>
      <c r="K191" s="1"/>
      <c r="L191" s="47"/>
      <c r="M191" s="47"/>
      <c r="N191" s="1"/>
      <c r="O191" s="47"/>
      <c r="P191" s="47"/>
      <c r="Q191" s="1"/>
      <c r="R191" s="47"/>
      <c r="S191" s="47"/>
      <c r="T191" s="1"/>
      <c r="U191" s="47"/>
      <c r="V191" s="47"/>
      <c r="W191" s="1"/>
      <c r="X191" s="47"/>
      <c r="Y191" s="47"/>
      <c r="Z191" s="1"/>
      <c r="AA191" s="1"/>
      <c r="AB191" s="1"/>
      <c r="AC191" s="95"/>
      <c r="AD191" s="107"/>
      <c r="AE191" s="47"/>
      <c r="AF191" s="1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</row>
    <row r="192" spans="2:44" ht="16.5">
      <c r="B192" s="2"/>
      <c r="C192" s="2"/>
      <c r="D192" s="188"/>
      <c r="E192" s="2"/>
      <c r="F192" s="2"/>
      <c r="G192" s="191"/>
      <c r="H192" s="2"/>
      <c r="I192" s="47"/>
      <c r="J192" s="47"/>
      <c r="K192" s="1"/>
      <c r="L192" s="47"/>
      <c r="M192" s="47"/>
      <c r="N192" s="1"/>
      <c r="O192" s="47"/>
      <c r="P192" s="47"/>
      <c r="Q192" s="1"/>
      <c r="R192" s="47"/>
      <c r="S192" s="47"/>
      <c r="T192" s="1"/>
      <c r="U192" s="47"/>
      <c r="V192" s="47"/>
      <c r="W192" s="1"/>
      <c r="X192" s="47"/>
      <c r="Y192" s="47"/>
      <c r="Z192" s="1"/>
      <c r="AA192" s="1"/>
      <c r="AB192" s="1"/>
      <c r="AC192" s="95"/>
      <c r="AD192" s="107"/>
      <c r="AE192" s="47"/>
      <c r="AF192" s="1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</row>
    <row r="193" spans="2:44" ht="16.5">
      <c r="B193" s="2"/>
      <c r="C193" s="2"/>
      <c r="D193" s="188"/>
      <c r="E193" s="2"/>
      <c r="F193" s="2"/>
      <c r="G193" s="191"/>
      <c r="H193" s="2"/>
      <c r="I193" s="47"/>
      <c r="J193" s="47"/>
      <c r="K193" s="1"/>
      <c r="L193" s="47"/>
      <c r="M193" s="47"/>
      <c r="N193" s="1"/>
      <c r="O193" s="47"/>
      <c r="P193" s="47"/>
      <c r="Q193" s="1"/>
      <c r="R193" s="47"/>
      <c r="S193" s="47"/>
      <c r="T193" s="1"/>
      <c r="U193" s="47"/>
      <c r="V193" s="47"/>
      <c r="W193" s="1"/>
      <c r="X193" s="47"/>
      <c r="Y193" s="47"/>
      <c r="Z193" s="1"/>
      <c r="AA193" s="1"/>
      <c r="AB193" s="1"/>
      <c r="AC193" s="95"/>
      <c r="AD193" s="107"/>
      <c r="AE193" s="47"/>
      <c r="AF193" s="1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</row>
    <row r="194" spans="2:44" ht="16.5">
      <c r="B194" s="2"/>
      <c r="C194" s="2"/>
      <c r="D194" s="188"/>
      <c r="E194" s="2"/>
      <c r="F194" s="2"/>
      <c r="G194" s="191"/>
      <c r="H194" s="2"/>
      <c r="I194" s="47"/>
      <c r="J194" s="47"/>
      <c r="K194" s="1"/>
      <c r="L194" s="47"/>
      <c r="M194" s="47"/>
      <c r="N194" s="1"/>
      <c r="O194" s="47"/>
      <c r="P194" s="47"/>
      <c r="Q194" s="1"/>
      <c r="R194" s="47"/>
      <c r="S194" s="47"/>
      <c r="T194" s="1"/>
      <c r="U194" s="47"/>
      <c r="V194" s="47"/>
      <c r="W194" s="1"/>
      <c r="X194" s="47"/>
      <c r="Y194" s="47"/>
      <c r="Z194" s="1"/>
      <c r="AA194" s="1"/>
      <c r="AB194" s="1"/>
      <c r="AC194" s="95"/>
      <c r="AD194" s="107"/>
      <c r="AE194" s="47"/>
      <c r="AF194" s="1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</row>
    <row r="195" spans="2:44" ht="16.5">
      <c r="B195" s="2"/>
      <c r="C195" s="2"/>
      <c r="D195" s="188"/>
      <c r="E195" s="2"/>
      <c r="F195" s="2"/>
      <c r="G195" s="191"/>
      <c r="H195" s="2"/>
      <c r="I195" s="47"/>
      <c r="J195" s="47"/>
      <c r="K195" s="1"/>
      <c r="L195" s="47"/>
      <c r="M195" s="47"/>
      <c r="N195" s="1"/>
      <c r="O195" s="47"/>
      <c r="P195" s="47"/>
      <c r="Q195" s="1"/>
      <c r="R195" s="47"/>
      <c r="S195" s="47"/>
      <c r="T195" s="1"/>
      <c r="U195" s="47"/>
      <c r="V195" s="47"/>
      <c r="W195" s="1"/>
      <c r="X195" s="47"/>
      <c r="Y195" s="47"/>
      <c r="Z195" s="1"/>
      <c r="AA195" s="1"/>
      <c r="AB195" s="1"/>
      <c r="AC195" s="95"/>
      <c r="AD195" s="107"/>
      <c r="AE195" s="47"/>
      <c r="AF195" s="1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</row>
    <row r="196" spans="2:44" ht="16.5">
      <c r="B196" s="2"/>
      <c r="C196" s="2"/>
      <c r="D196" s="188"/>
      <c r="E196" s="2"/>
      <c r="F196" s="2"/>
      <c r="G196" s="191"/>
      <c r="H196" s="2"/>
      <c r="I196" s="47"/>
      <c r="J196" s="47"/>
      <c r="K196" s="1"/>
      <c r="L196" s="47"/>
      <c r="M196" s="47"/>
      <c r="N196" s="1"/>
      <c r="O196" s="47"/>
      <c r="P196" s="47"/>
      <c r="Q196" s="1"/>
      <c r="R196" s="47"/>
      <c r="S196" s="47"/>
      <c r="T196" s="1"/>
      <c r="U196" s="47"/>
      <c r="V196" s="47"/>
      <c r="W196" s="1"/>
      <c r="X196" s="47"/>
      <c r="Y196" s="47"/>
      <c r="Z196" s="1"/>
      <c r="AA196" s="1"/>
      <c r="AB196" s="1"/>
      <c r="AC196" s="95"/>
      <c r="AD196" s="107"/>
      <c r="AE196" s="47"/>
      <c r="AF196" s="1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</row>
    <row r="197" spans="2:44" ht="16.5">
      <c r="B197" s="2"/>
      <c r="C197" s="2"/>
      <c r="D197" s="188"/>
      <c r="E197" s="2"/>
      <c r="F197" s="2"/>
      <c r="G197" s="191"/>
      <c r="H197" s="2"/>
      <c r="I197" s="47"/>
      <c r="J197" s="47"/>
      <c r="K197" s="1"/>
      <c r="L197" s="47"/>
      <c r="M197" s="47"/>
      <c r="N197" s="1"/>
      <c r="O197" s="47"/>
      <c r="P197" s="47"/>
      <c r="Q197" s="1"/>
      <c r="R197" s="47"/>
      <c r="S197" s="47"/>
      <c r="T197" s="1"/>
      <c r="U197" s="47"/>
      <c r="V197" s="47"/>
      <c r="W197" s="1"/>
      <c r="X197" s="47"/>
      <c r="Y197" s="47"/>
      <c r="Z197" s="1"/>
      <c r="AA197" s="1"/>
      <c r="AB197" s="1"/>
      <c r="AC197" s="95"/>
      <c r="AD197" s="107"/>
      <c r="AE197" s="47"/>
      <c r="AF197" s="1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</row>
    <row r="198" spans="2:44" ht="16.5">
      <c r="B198" s="2"/>
      <c r="C198" s="2"/>
      <c r="D198" s="188"/>
      <c r="E198" s="2"/>
      <c r="F198" s="2"/>
      <c r="G198" s="191"/>
      <c r="H198" s="2"/>
      <c r="I198" s="47"/>
      <c r="J198" s="47"/>
      <c r="K198" s="1"/>
      <c r="L198" s="47"/>
      <c r="M198" s="47"/>
      <c r="N198" s="1"/>
      <c r="O198" s="47"/>
      <c r="P198" s="47"/>
      <c r="Q198" s="1"/>
      <c r="R198" s="47"/>
      <c r="S198" s="47"/>
      <c r="T198" s="1"/>
      <c r="U198" s="47"/>
      <c r="V198" s="47"/>
      <c r="W198" s="1"/>
      <c r="X198" s="47"/>
      <c r="Y198" s="47"/>
      <c r="Z198" s="1"/>
      <c r="AA198" s="1"/>
      <c r="AB198" s="1"/>
      <c r="AC198" s="95"/>
      <c r="AD198" s="107"/>
      <c r="AE198" s="47"/>
      <c r="AF198" s="1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</row>
    <row r="199" spans="2:44" ht="16.5">
      <c r="B199" s="2"/>
      <c r="C199" s="2"/>
      <c r="D199" s="188"/>
      <c r="E199" s="2"/>
      <c r="F199" s="2"/>
      <c r="G199" s="191"/>
      <c r="H199" s="2"/>
      <c r="I199" s="47"/>
      <c r="J199" s="47"/>
      <c r="K199" s="1"/>
      <c r="L199" s="47"/>
      <c r="M199" s="47"/>
      <c r="N199" s="1"/>
      <c r="O199" s="47"/>
      <c r="P199" s="47"/>
      <c r="Q199" s="1"/>
      <c r="R199" s="47"/>
      <c r="S199" s="47"/>
      <c r="T199" s="1"/>
      <c r="U199" s="47"/>
      <c r="V199" s="47"/>
      <c r="W199" s="1"/>
      <c r="X199" s="47"/>
      <c r="Y199" s="47"/>
      <c r="Z199" s="1"/>
      <c r="AA199" s="1"/>
      <c r="AB199" s="1"/>
      <c r="AC199" s="95"/>
      <c r="AD199" s="107"/>
      <c r="AE199" s="47"/>
      <c r="AF199" s="1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</row>
    <row r="200" spans="2:44" ht="16.5">
      <c r="B200" s="2"/>
      <c r="C200" s="2"/>
      <c r="D200" s="188"/>
      <c r="E200" s="2"/>
      <c r="F200" s="2"/>
      <c r="G200" s="191"/>
      <c r="H200" s="2"/>
      <c r="I200" s="47"/>
      <c r="J200" s="47"/>
      <c r="K200" s="1"/>
      <c r="L200" s="47"/>
      <c r="M200" s="47"/>
      <c r="N200" s="1"/>
      <c r="O200" s="47"/>
      <c r="P200" s="47"/>
      <c r="Q200" s="1"/>
      <c r="R200" s="47"/>
      <c r="S200" s="47"/>
      <c r="T200" s="1"/>
      <c r="U200" s="47"/>
      <c r="V200" s="47"/>
      <c r="W200" s="1"/>
      <c r="X200" s="47"/>
      <c r="Y200" s="47"/>
      <c r="Z200" s="1"/>
      <c r="AA200" s="1"/>
      <c r="AB200" s="1"/>
      <c r="AC200" s="95"/>
      <c r="AD200" s="107"/>
      <c r="AE200" s="47"/>
      <c r="AF200" s="1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</row>
    <row r="201" spans="2:44" ht="16.5">
      <c r="B201" s="2"/>
      <c r="C201" s="2"/>
      <c r="D201" s="188"/>
      <c r="E201" s="2"/>
      <c r="F201" s="2"/>
      <c r="G201" s="191"/>
      <c r="H201" s="2"/>
      <c r="I201" s="47"/>
      <c r="J201" s="47"/>
      <c r="K201" s="1"/>
      <c r="L201" s="47"/>
      <c r="M201" s="47"/>
      <c r="N201" s="1"/>
      <c r="O201" s="47"/>
      <c r="P201" s="47"/>
      <c r="Q201" s="1"/>
      <c r="R201" s="47"/>
      <c r="S201" s="47"/>
      <c r="T201" s="1"/>
      <c r="U201" s="47"/>
      <c r="V201" s="47"/>
      <c r="W201" s="1"/>
      <c r="X201" s="47"/>
      <c r="Y201" s="47"/>
      <c r="Z201" s="1"/>
      <c r="AA201" s="1"/>
      <c r="AB201" s="1"/>
      <c r="AC201" s="95"/>
      <c r="AD201" s="107"/>
      <c r="AE201" s="47"/>
      <c r="AF201" s="1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</row>
    <row r="202" spans="2:44" ht="16.5">
      <c r="B202" s="2"/>
      <c r="C202" s="2"/>
      <c r="D202" s="188"/>
      <c r="E202" s="2"/>
      <c r="F202" s="2"/>
      <c r="G202" s="191"/>
      <c r="H202" s="2"/>
      <c r="I202" s="47"/>
      <c r="J202" s="47"/>
      <c r="K202" s="1"/>
      <c r="L202" s="47"/>
      <c r="M202" s="47"/>
      <c r="N202" s="1"/>
      <c r="O202" s="47"/>
      <c r="P202" s="47"/>
      <c r="Q202" s="1"/>
      <c r="R202" s="47"/>
      <c r="S202" s="47"/>
      <c r="T202" s="1"/>
      <c r="U202" s="47"/>
      <c r="V202" s="47"/>
      <c r="W202" s="1"/>
      <c r="X202" s="47"/>
      <c r="Y202" s="47"/>
      <c r="Z202" s="1"/>
      <c r="AA202" s="1"/>
      <c r="AB202" s="1"/>
      <c r="AC202" s="95"/>
      <c r="AD202" s="107"/>
      <c r="AE202" s="47"/>
      <c r="AF202" s="1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</row>
    <row r="203" spans="2:44" ht="16.5">
      <c r="B203" s="2"/>
      <c r="C203" s="2"/>
      <c r="D203" s="188"/>
      <c r="E203" s="2"/>
      <c r="F203" s="2"/>
      <c r="G203" s="191"/>
      <c r="H203" s="2"/>
      <c r="I203" s="47"/>
      <c r="J203" s="47"/>
      <c r="K203" s="1"/>
      <c r="L203" s="47"/>
      <c r="M203" s="47"/>
      <c r="N203" s="1"/>
      <c r="O203" s="47"/>
      <c r="P203" s="47"/>
      <c r="Q203" s="1"/>
      <c r="R203" s="47"/>
      <c r="S203" s="47"/>
      <c r="T203" s="1"/>
      <c r="U203" s="47"/>
      <c r="V203" s="47"/>
      <c r="W203" s="1"/>
      <c r="X203" s="47"/>
      <c r="Y203" s="47"/>
      <c r="Z203" s="1"/>
      <c r="AA203" s="1"/>
      <c r="AB203" s="1"/>
      <c r="AC203" s="95"/>
      <c r="AD203" s="107"/>
      <c r="AE203" s="47"/>
      <c r="AF203" s="1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</row>
    <row r="204" spans="2:44" ht="16.5">
      <c r="B204" s="2"/>
      <c r="C204" s="2"/>
      <c r="D204" s="188"/>
      <c r="E204" s="2"/>
      <c r="F204" s="2"/>
      <c r="G204" s="191"/>
      <c r="H204" s="2"/>
      <c r="I204" s="47"/>
      <c r="J204" s="47"/>
      <c r="K204" s="1"/>
      <c r="L204" s="47"/>
      <c r="M204" s="47"/>
      <c r="N204" s="1"/>
      <c r="O204" s="47"/>
      <c r="P204" s="47"/>
      <c r="Q204" s="1"/>
      <c r="R204" s="47"/>
      <c r="S204" s="47"/>
      <c r="T204" s="1"/>
      <c r="U204" s="47"/>
      <c r="V204" s="47"/>
      <c r="W204" s="1"/>
      <c r="X204" s="47"/>
      <c r="Y204" s="47"/>
      <c r="Z204" s="1"/>
      <c r="AA204" s="1"/>
      <c r="AB204" s="1"/>
      <c r="AC204" s="95"/>
      <c r="AD204" s="107"/>
      <c r="AE204" s="47"/>
      <c r="AF204" s="1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</row>
    <row r="205" spans="2:44" ht="16.5">
      <c r="B205" s="2"/>
      <c r="C205" s="2"/>
      <c r="D205" s="188"/>
      <c r="E205" s="2"/>
      <c r="F205" s="2"/>
      <c r="G205" s="191"/>
      <c r="H205" s="2"/>
      <c r="I205" s="47"/>
      <c r="J205" s="47"/>
      <c r="K205" s="1"/>
      <c r="L205" s="47"/>
      <c r="M205" s="47"/>
      <c r="N205" s="1"/>
      <c r="O205" s="47"/>
      <c r="P205" s="47"/>
      <c r="Q205" s="1"/>
      <c r="R205" s="47"/>
      <c r="S205" s="47"/>
      <c r="T205" s="1"/>
      <c r="U205" s="47"/>
      <c r="V205" s="47"/>
      <c r="W205" s="1"/>
      <c r="X205" s="47"/>
      <c r="Y205" s="47"/>
      <c r="Z205" s="1"/>
      <c r="AA205" s="1"/>
      <c r="AB205" s="1"/>
      <c r="AC205" s="95"/>
      <c r="AD205" s="107"/>
      <c r="AE205" s="47"/>
      <c r="AF205" s="1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</row>
    <row r="206" spans="2:44" ht="16.5">
      <c r="B206" s="2"/>
      <c r="C206" s="2"/>
      <c r="D206" s="188"/>
      <c r="E206" s="2"/>
      <c r="F206" s="2"/>
      <c r="G206" s="191"/>
      <c r="H206" s="2"/>
      <c r="I206" s="47"/>
      <c r="J206" s="47"/>
      <c r="K206" s="1"/>
      <c r="L206" s="47"/>
      <c r="M206" s="47"/>
      <c r="N206" s="1"/>
      <c r="O206" s="47"/>
      <c r="P206" s="47"/>
      <c r="Q206" s="1"/>
      <c r="R206" s="47"/>
      <c r="S206" s="47"/>
      <c r="T206" s="1"/>
      <c r="U206" s="47"/>
      <c r="V206" s="47"/>
      <c r="W206" s="1"/>
      <c r="X206" s="47"/>
      <c r="Y206" s="47"/>
      <c r="Z206" s="1"/>
      <c r="AA206" s="1"/>
      <c r="AB206" s="1"/>
      <c r="AC206" s="95"/>
      <c r="AD206" s="107"/>
      <c r="AE206" s="47"/>
      <c r="AF206" s="1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</row>
    <row r="207" spans="2:44" ht="16.5">
      <c r="B207" s="2"/>
      <c r="C207" s="2"/>
      <c r="D207" s="188"/>
      <c r="E207" s="2"/>
      <c r="F207" s="2"/>
      <c r="G207" s="191"/>
      <c r="H207" s="2"/>
      <c r="I207" s="47"/>
      <c r="J207" s="47"/>
      <c r="K207" s="1"/>
      <c r="L207" s="47"/>
      <c r="M207" s="47"/>
      <c r="N207" s="1"/>
      <c r="O207" s="47"/>
      <c r="P207" s="47"/>
      <c r="Q207" s="1"/>
      <c r="R207" s="47"/>
      <c r="S207" s="47"/>
      <c r="T207" s="1"/>
      <c r="U207" s="47"/>
      <c r="V207" s="47"/>
      <c r="W207" s="1"/>
      <c r="X207" s="47"/>
      <c r="Y207" s="47"/>
      <c r="Z207" s="1"/>
      <c r="AA207" s="1"/>
      <c r="AB207" s="1"/>
      <c r="AC207" s="95"/>
      <c r="AD207" s="107"/>
      <c r="AE207" s="47"/>
      <c r="AF207" s="1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</row>
    <row r="208" spans="2:44" ht="16.5">
      <c r="B208" s="2"/>
      <c r="C208" s="2"/>
      <c r="D208" s="188"/>
      <c r="E208" s="2"/>
      <c r="F208" s="2"/>
      <c r="G208" s="191"/>
      <c r="H208" s="2"/>
      <c r="I208" s="47"/>
      <c r="J208" s="47"/>
      <c r="K208" s="1"/>
      <c r="L208" s="47"/>
      <c r="M208" s="47"/>
      <c r="N208" s="1"/>
      <c r="O208" s="47"/>
      <c r="P208" s="47"/>
      <c r="Q208" s="1"/>
      <c r="R208" s="47"/>
      <c r="S208" s="47"/>
      <c r="T208" s="1"/>
      <c r="U208" s="47"/>
      <c r="V208" s="47"/>
      <c r="W208" s="1"/>
      <c r="X208" s="47"/>
      <c r="Y208" s="47"/>
      <c r="Z208" s="1"/>
      <c r="AA208" s="1"/>
      <c r="AB208" s="1"/>
      <c r="AC208" s="95"/>
      <c r="AD208" s="107"/>
      <c r="AE208" s="47"/>
      <c r="AF208" s="1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</row>
    <row r="209" spans="2:44" ht="16.5">
      <c r="B209" s="2"/>
      <c r="C209" s="2"/>
      <c r="D209" s="188"/>
      <c r="E209" s="2"/>
      <c r="F209" s="2"/>
      <c r="G209" s="191"/>
      <c r="H209" s="2"/>
      <c r="I209" s="47"/>
      <c r="J209" s="47"/>
      <c r="K209" s="1"/>
      <c r="L209" s="47"/>
      <c r="M209" s="47"/>
      <c r="N209" s="1"/>
      <c r="O209" s="47"/>
      <c r="P209" s="47"/>
      <c r="Q209" s="1"/>
      <c r="R209" s="47"/>
      <c r="S209" s="47"/>
      <c r="T209" s="1"/>
      <c r="U209" s="47"/>
      <c r="V209" s="47"/>
      <c r="W209" s="1"/>
      <c r="X209" s="47"/>
      <c r="Y209" s="47"/>
      <c r="Z209" s="1"/>
      <c r="AA209" s="1"/>
      <c r="AB209" s="1"/>
      <c r="AC209" s="95"/>
      <c r="AD209" s="107"/>
      <c r="AE209" s="47"/>
      <c r="AF209" s="1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</row>
    <row r="210" spans="2:44" ht="16.5">
      <c r="B210" s="2"/>
      <c r="C210" s="2"/>
      <c r="D210" s="188"/>
      <c r="E210" s="2"/>
      <c r="F210" s="2"/>
      <c r="G210" s="191"/>
      <c r="H210" s="2"/>
      <c r="I210" s="47"/>
      <c r="J210" s="47"/>
      <c r="K210" s="1"/>
      <c r="L210" s="47"/>
      <c r="M210" s="47"/>
      <c r="N210" s="1"/>
      <c r="O210" s="47"/>
      <c r="P210" s="47"/>
      <c r="Q210" s="1"/>
      <c r="R210" s="47"/>
      <c r="S210" s="47"/>
      <c r="T210" s="1"/>
      <c r="U210" s="47"/>
      <c r="V210" s="47"/>
      <c r="W210" s="1"/>
      <c r="X210" s="47"/>
      <c r="Y210" s="47"/>
      <c r="Z210" s="1"/>
      <c r="AA210" s="1"/>
      <c r="AB210" s="1"/>
      <c r="AC210" s="95"/>
      <c r="AD210" s="107"/>
      <c r="AE210" s="47"/>
      <c r="AF210" s="1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</row>
    <row r="211" spans="2:44" ht="16.5">
      <c r="B211" s="2"/>
      <c r="C211" s="2"/>
      <c r="D211" s="188"/>
      <c r="E211" s="2"/>
      <c r="F211" s="2"/>
      <c r="G211" s="191"/>
      <c r="H211" s="2"/>
      <c r="I211" s="47"/>
      <c r="J211" s="47"/>
      <c r="K211" s="1"/>
      <c r="L211" s="47"/>
      <c r="M211" s="47"/>
      <c r="N211" s="1"/>
      <c r="O211" s="47"/>
      <c r="P211" s="47"/>
      <c r="Q211" s="1"/>
      <c r="R211" s="47"/>
      <c r="S211" s="47"/>
      <c r="T211" s="1"/>
      <c r="U211" s="47"/>
      <c r="V211" s="47"/>
      <c r="W211" s="1"/>
      <c r="X211" s="47"/>
      <c r="Y211" s="47"/>
      <c r="Z211" s="1"/>
      <c r="AA211" s="1"/>
      <c r="AB211" s="1"/>
      <c r="AC211" s="95"/>
      <c r="AD211" s="107"/>
      <c r="AE211" s="47"/>
      <c r="AF211" s="1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</row>
    <row r="212" spans="2:44" ht="16.5">
      <c r="B212" s="2"/>
      <c r="C212" s="2"/>
      <c r="D212" s="188"/>
      <c r="E212" s="2"/>
      <c r="F212" s="2"/>
      <c r="G212" s="191"/>
      <c r="H212" s="2"/>
      <c r="I212" s="47"/>
      <c r="J212" s="47"/>
      <c r="K212" s="1"/>
      <c r="L212" s="47"/>
      <c r="M212" s="47"/>
      <c r="N212" s="1"/>
      <c r="O212" s="47"/>
      <c r="P212" s="47"/>
      <c r="Q212" s="1"/>
      <c r="R212" s="47"/>
      <c r="S212" s="47"/>
      <c r="T212" s="1"/>
      <c r="U212" s="47"/>
      <c r="V212" s="47"/>
      <c r="W212" s="1"/>
      <c r="X212" s="47"/>
      <c r="Y212" s="47"/>
      <c r="Z212" s="1"/>
      <c r="AA212" s="1"/>
      <c r="AB212" s="1"/>
      <c r="AC212" s="95"/>
      <c r="AD212" s="107"/>
      <c r="AE212" s="47"/>
      <c r="AF212" s="1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</row>
    <row r="213" spans="2:44" ht="16.5">
      <c r="B213" s="2"/>
      <c r="C213" s="2"/>
      <c r="D213" s="188"/>
      <c r="E213" s="2"/>
      <c r="F213" s="2"/>
      <c r="G213" s="191"/>
      <c r="H213" s="2"/>
      <c r="I213" s="47"/>
      <c r="J213" s="47"/>
      <c r="K213" s="1"/>
      <c r="L213" s="47"/>
      <c r="M213" s="47"/>
      <c r="N213" s="1"/>
      <c r="O213" s="47"/>
      <c r="P213" s="47"/>
      <c r="Q213" s="1"/>
      <c r="R213" s="47"/>
      <c r="S213" s="47"/>
      <c r="T213" s="1"/>
      <c r="U213" s="47"/>
      <c r="V213" s="47"/>
      <c r="W213" s="1"/>
      <c r="X213" s="47"/>
      <c r="Y213" s="47"/>
      <c r="Z213" s="1"/>
      <c r="AA213" s="1"/>
      <c r="AB213" s="1"/>
      <c r="AC213" s="95"/>
      <c r="AD213" s="107"/>
      <c r="AE213" s="47"/>
      <c r="AF213" s="1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</row>
    <row r="214" spans="2:44" ht="16.5">
      <c r="B214" s="2"/>
      <c r="C214" s="2"/>
      <c r="D214" s="188"/>
      <c r="E214" s="2"/>
      <c r="F214" s="2"/>
      <c r="G214" s="191"/>
      <c r="H214" s="2"/>
      <c r="I214" s="47"/>
      <c r="J214" s="47"/>
      <c r="K214" s="1"/>
      <c r="L214" s="47"/>
      <c r="M214" s="47"/>
      <c r="N214" s="1"/>
      <c r="O214" s="47"/>
      <c r="P214" s="47"/>
      <c r="Q214" s="1"/>
      <c r="R214" s="47"/>
      <c r="S214" s="47"/>
      <c r="T214" s="1"/>
      <c r="U214" s="47"/>
      <c r="V214" s="47"/>
      <c r="W214" s="1"/>
      <c r="X214" s="47"/>
      <c r="Y214" s="47"/>
      <c r="Z214" s="1"/>
      <c r="AA214" s="1"/>
      <c r="AB214" s="1"/>
      <c r="AC214" s="95"/>
      <c r="AD214" s="107"/>
      <c r="AE214" s="47"/>
      <c r="AF214" s="1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</row>
    <row r="215" spans="2:44" ht="16.5">
      <c r="B215" s="2"/>
      <c r="C215" s="2"/>
      <c r="D215" s="188"/>
      <c r="E215" s="2"/>
      <c r="F215" s="2"/>
      <c r="G215" s="191"/>
      <c r="H215" s="2"/>
      <c r="I215" s="47"/>
      <c r="J215" s="47"/>
      <c r="K215" s="1"/>
      <c r="L215" s="47"/>
      <c r="M215" s="47"/>
      <c r="N215" s="1"/>
      <c r="O215" s="47"/>
      <c r="P215" s="47"/>
      <c r="Q215" s="1"/>
      <c r="R215" s="47"/>
      <c r="S215" s="47"/>
      <c r="T215" s="1"/>
      <c r="U215" s="47"/>
      <c r="V215" s="47"/>
      <c r="W215" s="1"/>
      <c r="X215" s="47"/>
      <c r="Y215" s="47"/>
      <c r="Z215" s="1"/>
      <c r="AA215" s="1"/>
      <c r="AB215" s="1"/>
      <c r="AC215" s="95"/>
      <c r="AD215" s="107"/>
      <c r="AE215" s="47"/>
      <c r="AF215" s="1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</row>
    <row r="216" spans="2:44" ht="16.5">
      <c r="B216" s="2"/>
      <c r="C216" s="2"/>
      <c r="D216" s="188"/>
      <c r="E216" s="2"/>
      <c r="F216" s="2"/>
      <c r="G216" s="191"/>
      <c r="H216" s="2"/>
      <c r="I216" s="47"/>
      <c r="J216" s="47"/>
      <c r="K216" s="1"/>
      <c r="L216" s="47"/>
      <c r="M216" s="47"/>
      <c r="N216" s="1"/>
      <c r="O216" s="47"/>
      <c r="P216" s="47"/>
      <c r="Q216" s="1"/>
      <c r="R216" s="47"/>
      <c r="S216" s="47"/>
      <c r="T216" s="1"/>
      <c r="U216" s="47"/>
      <c r="V216" s="47"/>
      <c r="W216" s="1"/>
      <c r="X216" s="47"/>
      <c r="Y216" s="47"/>
      <c r="Z216" s="1"/>
      <c r="AA216" s="1"/>
      <c r="AB216" s="1"/>
      <c r="AC216" s="95"/>
      <c r="AD216" s="107"/>
      <c r="AE216" s="47"/>
      <c r="AF216" s="1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</row>
    <row r="217" spans="2:44" ht="16.5">
      <c r="B217" s="2"/>
      <c r="C217" s="2"/>
      <c r="D217" s="188"/>
      <c r="E217" s="2"/>
      <c r="F217" s="2"/>
      <c r="G217" s="191"/>
      <c r="H217" s="2"/>
      <c r="I217" s="47"/>
      <c r="J217" s="47"/>
      <c r="K217" s="1"/>
      <c r="L217" s="47"/>
      <c r="M217" s="47"/>
      <c r="N217" s="1"/>
      <c r="O217" s="47"/>
      <c r="P217" s="47"/>
      <c r="Q217" s="1"/>
      <c r="R217" s="47"/>
      <c r="S217" s="47"/>
      <c r="T217" s="1"/>
      <c r="U217" s="47"/>
      <c r="V217" s="47"/>
      <c r="W217" s="1"/>
      <c r="X217" s="47"/>
      <c r="Y217" s="47"/>
      <c r="Z217" s="1"/>
      <c r="AA217" s="1"/>
      <c r="AB217" s="1"/>
      <c r="AC217" s="95"/>
      <c r="AD217" s="107"/>
      <c r="AE217" s="47"/>
      <c r="AF217" s="1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</row>
    <row r="218" spans="2:44" ht="16.5">
      <c r="B218" s="2"/>
      <c r="C218" s="2"/>
      <c r="D218" s="188"/>
      <c r="E218" s="2"/>
      <c r="F218" s="2"/>
      <c r="G218" s="191"/>
      <c r="H218" s="2"/>
      <c r="I218" s="47"/>
      <c r="J218" s="47"/>
      <c r="K218" s="1"/>
      <c r="L218" s="47"/>
      <c r="M218" s="47"/>
      <c r="N218" s="1"/>
      <c r="O218" s="47"/>
      <c r="P218" s="47"/>
      <c r="Q218" s="1"/>
      <c r="R218" s="47"/>
      <c r="S218" s="47"/>
      <c r="T218" s="1"/>
      <c r="U218" s="47"/>
      <c r="V218" s="47"/>
      <c r="W218" s="1"/>
      <c r="X218" s="47"/>
      <c r="Y218" s="47"/>
      <c r="Z218" s="1"/>
      <c r="AA218" s="1"/>
      <c r="AB218" s="1"/>
      <c r="AC218" s="95"/>
      <c r="AD218" s="107"/>
      <c r="AE218" s="47"/>
      <c r="AF218" s="1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</row>
    <row r="219" spans="2:44" ht="16.5">
      <c r="B219" s="2"/>
      <c r="C219" s="2"/>
      <c r="D219" s="188"/>
      <c r="E219" s="2"/>
      <c r="F219" s="2"/>
      <c r="G219" s="191"/>
      <c r="H219" s="2"/>
      <c r="I219" s="47"/>
      <c r="J219" s="47"/>
      <c r="K219" s="1"/>
      <c r="L219" s="47"/>
      <c r="M219" s="47"/>
      <c r="N219" s="1"/>
      <c r="O219" s="47"/>
      <c r="P219" s="47"/>
      <c r="Q219" s="1"/>
      <c r="R219" s="47"/>
      <c r="S219" s="47"/>
      <c r="T219" s="1"/>
      <c r="U219" s="47"/>
      <c r="V219" s="47"/>
      <c r="W219" s="1"/>
      <c r="X219" s="47"/>
      <c r="Y219" s="47"/>
      <c r="Z219" s="1"/>
      <c r="AA219" s="1"/>
      <c r="AB219" s="1"/>
      <c r="AC219" s="95"/>
      <c r="AD219" s="107"/>
      <c r="AE219" s="47"/>
      <c r="AF219" s="1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</row>
    <row r="220" spans="2:44" ht="16.5">
      <c r="B220" s="2"/>
      <c r="C220" s="2"/>
      <c r="D220" s="188"/>
      <c r="E220" s="2"/>
      <c r="F220" s="2"/>
      <c r="G220" s="191"/>
      <c r="H220" s="2"/>
      <c r="I220" s="47"/>
      <c r="J220" s="47"/>
      <c r="K220" s="1"/>
      <c r="L220" s="47"/>
      <c r="M220" s="47"/>
      <c r="N220" s="1"/>
      <c r="O220" s="47"/>
      <c r="P220" s="47"/>
      <c r="Q220" s="1"/>
      <c r="R220" s="47"/>
      <c r="S220" s="47"/>
      <c r="T220" s="1"/>
      <c r="U220" s="47"/>
      <c r="V220" s="47"/>
      <c r="W220" s="1"/>
      <c r="X220" s="47"/>
      <c r="Y220" s="47"/>
      <c r="Z220" s="1"/>
      <c r="AA220" s="1"/>
      <c r="AB220" s="1"/>
      <c r="AC220" s="95"/>
      <c r="AD220" s="107"/>
      <c r="AE220" s="47"/>
      <c r="AF220" s="1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</row>
    <row r="221" spans="2:44" ht="16.5">
      <c r="B221" s="2"/>
      <c r="C221" s="2"/>
      <c r="D221" s="188"/>
      <c r="E221" s="2"/>
      <c r="F221" s="2"/>
      <c r="G221" s="191"/>
      <c r="H221" s="2"/>
      <c r="I221" s="47"/>
      <c r="J221" s="47"/>
      <c r="K221" s="1"/>
      <c r="L221" s="47"/>
      <c r="M221" s="47"/>
      <c r="N221" s="1"/>
      <c r="O221" s="47"/>
      <c r="P221" s="47"/>
      <c r="Q221" s="1"/>
      <c r="R221" s="47"/>
      <c r="S221" s="47"/>
      <c r="T221" s="1"/>
      <c r="U221" s="47"/>
      <c r="V221" s="47"/>
      <c r="W221" s="1"/>
      <c r="X221" s="47"/>
      <c r="Y221" s="47"/>
      <c r="Z221" s="1"/>
      <c r="AA221" s="1"/>
      <c r="AB221" s="1"/>
      <c r="AC221" s="95"/>
      <c r="AD221" s="107"/>
      <c r="AE221" s="47"/>
      <c r="AF221" s="1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</row>
    <row r="222" spans="2:44" ht="16.5">
      <c r="B222" s="2"/>
      <c r="C222" s="2"/>
      <c r="D222" s="188"/>
      <c r="E222" s="2"/>
      <c r="F222" s="2"/>
      <c r="G222" s="191"/>
      <c r="H222" s="2"/>
      <c r="I222" s="47"/>
      <c r="J222" s="47"/>
      <c r="K222" s="1"/>
      <c r="L222" s="47"/>
      <c r="M222" s="47"/>
      <c r="N222" s="1"/>
      <c r="O222" s="47"/>
      <c r="P222" s="47"/>
      <c r="Q222" s="1"/>
      <c r="R222" s="47"/>
      <c r="S222" s="47"/>
      <c r="T222" s="1"/>
      <c r="U222" s="47"/>
      <c r="V222" s="47"/>
      <c r="W222" s="1"/>
      <c r="X222" s="47"/>
      <c r="Y222" s="47"/>
      <c r="Z222" s="1"/>
      <c r="AA222" s="1"/>
      <c r="AB222" s="1"/>
      <c r="AC222" s="95"/>
      <c r="AD222" s="107"/>
      <c r="AE222" s="47"/>
      <c r="AF222" s="1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</row>
    <row r="223" spans="2:44" ht="16.5">
      <c r="B223" s="2"/>
      <c r="C223" s="2"/>
      <c r="D223" s="188"/>
      <c r="E223" s="2"/>
      <c r="F223" s="2"/>
      <c r="G223" s="191"/>
      <c r="H223" s="2"/>
      <c r="I223" s="47"/>
      <c r="J223" s="47"/>
      <c r="K223" s="1"/>
      <c r="L223" s="47"/>
      <c r="M223" s="47"/>
      <c r="N223" s="1"/>
      <c r="O223" s="47"/>
      <c r="P223" s="47"/>
      <c r="Q223" s="1"/>
      <c r="R223" s="47"/>
      <c r="S223" s="47"/>
      <c r="T223" s="1"/>
      <c r="U223" s="47"/>
      <c r="V223" s="47"/>
      <c r="W223" s="1"/>
      <c r="X223" s="47"/>
      <c r="Y223" s="47"/>
      <c r="Z223" s="1"/>
      <c r="AA223" s="1"/>
      <c r="AB223" s="1"/>
      <c r="AC223" s="95"/>
      <c r="AD223" s="107"/>
      <c r="AE223" s="47"/>
      <c r="AF223" s="1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</row>
    <row r="224" spans="2:44" ht="16.5">
      <c r="B224" s="2"/>
      <c r="C224" s="2"/>
      <c r="D224" s="188"/>
      <c r="E224" s="2"/>
      <c r="F224" s="2"/>
      <c r="G224" s="191"/>
      <c r="H224" s="2"/>
      <c r="I224" s="47"/>
      <c r="J224" s="47"/>
      <c r="K224" s="1"/>
      <c r="L224" s="47"/>
      <c r="M224" s="47"/>
      <c r="N224" s="1"/>
      <c r="O224" s="47"/>
      <c r="P224" s="47"/>
      <c r="Q224" s="1"/>
      <c r="R224" s="47"/>
      <c r="S224" s="47"/>
      <c r="T224" s="1"/>
      <c r="U224" s="47"/>
      <c r="V224" s="47"/>
      <c r="W224" s="1"/>
      <c r="X224" s="47"/>
      <c r="Y224" s="47"/>
      <c r="Z224" s="1"/>
      <c r="AA224" s="1"/>
      <c r="AB224" s="1"/>
      <c r="AC224" s="95"/>
      <c r="AD224" s="107"/>
      <c r="AE224" s="47"/>
      <c r="AF224" s="1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</row>
    <row r="225" spans="2:44" ht="16.5">
      <c r="B225" s="2"/>
      <c r="C225" s="2"/>
      <c r="D225" s="188"/>
      <c r="E225" s="2"/>
      <c r="F225" s="2"/>
      <c r="G225" s="191"/>
      <c r="H225" s="2"/>
      <c r="I225" s="47"/>
      <c r="J225" s="47"/>
      <c r="K225" s="1"/>
      <c r="L225" s="47"/>
      <c r="M225" s="47"/>
      <c r="N225" s="1"/>
      <c r="O225" s="47"/>
      <c r="P225" s="47"/>
      <c r="Q225" s="1"/>
      <c r="R225" s="47"/>
      <c r="S225" s="47"/>
      <c r="T225" s="1"/>
      <c r="U225" s="47"/>
      <c r="V225" s="47"/>
      <c r="W225" s="1"/>
      <c r="X225" s="47"/>
      <c r="Y225" s="47"/>
      <c r="Z225" s="1"/>
      <c r="AA225" s="1"/>
      <c r="AB225" s="1"/>
      <c r="AC225" s="95"/>
      <c r="AD225" s="107"/>
      <c r="AE225" s="47"/>
      <c r="AF225" s="1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</row>
    <row r="226" spans="2:44" ht="16.5">
      <c r="B226" s="2"/>
      <c r="C226" s="2"/>
      <c r="D226" s="188"/>
      <c r="E226" s="2"/>
      <c r="F226" s="2"/>
      <c r="G226" s="191"/>
      <c r="H226" s="2"/>
      <c r="I226" s="47"/>
      <c r="J226" s="47"/>
      <c r="K226" s="1"/>
      <c r="L226" s="47"/>
      <c r="M226" s="47"/>
      <c r="N226" s="1"/>
      <c r="O226" s="47"/>
      <c r="P226" s="47"/>
      <c r="Q226" s="1"/>
      <c r="R226" s="47"/>
      <c r="S226" s="47"/>
      <c r="T226" s="1"/>
      <c r="U226" s="47"/>
      <c r="V226" s="47"/>
      <c r="W226" s="1"/>
      <c r="X226" s="47"/>
      <c r="Y226" s="47"/>
      <c r="Z226" s="1"/>
      <c r="AA226" s="1"/>
      <c r="AB226" s="1"/>
      <c r="AC226" s="95"/>
      <c r="AD226" s="107"/>
      <c r="AE226" s="47"/>
      <c r="AF226" s="1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</row>
    <row r="227" spans="2:44" ht="16.5">
      <c r="B227" s="2"/>
      <c r="C227" s="2"/>
      <c r="D227" s="188"/>
      <c r="E227" s="2"/>
      <c r="F227" s="2"/>
      <c r="G227" s="191"/>
      <c r="H227" s="2"/>
      <c r="I227" s="47"/>
      <c r="J227" s="47"/>
      <c r="K227" s="1"/>
      <c r="L227" s="47"/>
      <c r="M227" s="47"/>
      <c r="N227" s="1"/>
      <c r="O227" s="47"/>
      <c r="P227" s="47"/>
      <c r="Q227" s="1"/>
      <c r="R227" s="47"/>
      <c r="S227" s="47"/>
      <c r="T227" s="1"/>
      <c r="U227" s="47"/>
      <c r="V227" s="47"/>
      <c r="W227" s="1"/>
      <c r="X227" s="47"/>
      <c r="Y227" s="47"/>
      <c r="Z227" s="1"/>
      <c r="AA227" s="1"/>
      <c r="AB227" s="1"/>
      <c r="AC227" s="95"/>
      <c r="AD227" s="107"/>
      <c r="AE227" s="47"/>
      <c r="AF227" s="1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</row>
    <row r="228" spans="2:44" ht="16.5">
      <c r="B228" s="2"/>
      <c r="C228" s="2"/>
      <c r="D228" s="188"/>
      <c r="E228" s="2"/>
      <c r="F228" s="2"/>
      <c r="G228" s="191"/>
      <c r="H228" s="2"/>
      <c r="I228" s="47"/>
      <c r="J228" s="47"/>
      <c r="K228" s="1"/>
      <c r="L228" s="47"/>
      <c r="M228" s="47"/>
      <c r="N228" s="1"/>
      <c r="O228" s="47"/>
      <c r="P228" s="47"/>
      <c r="Q228" s="1"/>
      <c r="R228" s="47"/>
      <c r="S228" s="47"/>
      <c r="T228" s="1"/>
      <c r="U228" s="47"/>
      <c r="V228" s="47"/>
      <c r="W228" s="1"/>
      <c r="X228" s="47"/>
      <c r="Y228" s="47"/>
      <c r="Z228" s="1"/>
      <c r="AA228" s="1"/>
      <c r="AB228" s="1"/>
      <c r="AC228" s="95"/>
      <c r="AD228" s="107"/>
      <c r="AE228" s="47"/>
      <c r="AF228" s="1"/>
      <c r="AG228" s="47"/>
      <c r="AH228" s="47"/>
      <c r="AI228" s="47"/>
      <c r="AJ228" s="47"/>
      <c r="AK228" s="47"/>
      <c r="AL228" s="47"/>
      <c r="AM228" s="47"/>
      <c r="AN228" s="47"/>
      <c r="AO228" s="47"/>
      <c r="AP228" s="47"/>
      <c r="AQ228" s="47"/>
      <c r="AR228" s="47"/>
    </row>
    <row r="229" spans="2:44" ht="16.5">
      <c r="B229" s="2"/>
      <c r="C229" s="2"/>
      <c r="D229" s="188"/>
      <c r="E229" s="2"/>
      <c r="F229" s="2"/>
      <c r="G229" s="191"/>
      <c r="H229" s="2"/>
      <c r="I229" s="47"/>
      <c r="J229" s="47"/>
      <c r="K229" s="1"/>
      <c r="L229" s="47"/>
      <c r="M229" s="47"/>
      <c r="N229" s="1"/>
      <c r="O229" s="47"/>
      <c r="P229" s="47"/>
      <c r="Q229" s="1"/>
      <c r="R229" s="47"/>
      <c r="S229" s="47"/>
      <c r="T229" s="1"/>
      <c r="U229" s="47"/>
      <c r="V229" s="47"/>
      <c r="W229" s="1"/>
      <c r="X229" s="47"/>
      <c r="Y229" s="47"/>
      <c r="Z229" s="1"/>
      <c r="AA229" s="1"/>
      <c r="AB229" s="1"/>
      <c r="AC229" s="95"/>
      <c r="AD229" s="107"/>
      <c r="AE229" s="47"/>
      <c r="AF229" s="1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</row>
    <row r="230" spans="2:44" ht="16.5">
      <c r="B230" s="2"/>
      <c r="C230" s="2"/>
      <c r="D230" s="188"/>
      <c r="E230" s="2"/>
      <c r="F230" s="2"/>
      <c r="G230" s="191"/>
      <c r="H230" s="2"/>
      <c r="I230" s="47"/>
      <c r="J230" s="47"/>
      <c r="K230" s="1"/>
      <c r="L230" s="47"/>
      <c r="M230" s="47"/>
      <c r="N230" s="1"/>
      <c r="O230" s="47"/>
      <c r="P230" s="47"/>
      <c r="Q230" s="1"/>
      <c r="R230" s="47"/>
      <c r="S230" s="47"/>
      <c r="T230" s="1"/>
      <c r="U230" s="47"/>
      <c r="V230" s="47"/>
      <c r="W230" s="1"/>
      <c r="X230" s="47"/>
      <c r="Y230" s="47"/>
      <c r="Z230" s="1"/>
      <c r="AA230" s="1"/>
      <c r="AB230" s="1"/>
      <c r="AC230" s="95"/>
      <c r="AD230" s="107"/>
      <c r="AE230" s="47"/>
      <c r="AF230" s="1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</row>
    <row r="231" spans="2:44" ht="16.5">
      <c r="B231" s="2"/>
      <c r="C231" s="2"/>
      <c r="D231" s="188"/>
      <c r="E231" s="2"/>
      <c r="F231" s="2"/>
      <c r="G231" s="191"/>
      <c r="H231" s="2"/>
      <c r="I231" s="47"/>
      <c r="J231" s="47"/>
      <c r="K231" s="1"/>
      <c r="L231" s="47"/>
      <c r="M231" s="47"/>
      <c r="N231" s="1"/>
      <c r="O231" s="47"/>
      <c r="P231" s="47"/>
      <c r="Q231" s="1"/>
      <c r="R231" s="47"/>
      <c r="S231" s="47"/>
      <c r="T231" s="1"/>
      <c r="U231" s="47"/>
      <c r="V231" s="47"/>
      <c r="W231" s="1"/>
      <c r="X231" s="47"/>
      <c r="Y231" s="47"/>
      <c r="Z231" s="1"/>
      <c r="AA231" s="1"/>
      <c r="AB231" s="1"/>
      <c r="AC231" s="95"/>
      <c r="AD231" s="107"/>
      <c r="AE231" s="47"/>
      <c r="AF231" s="1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</row>
    <row r="232" spans="2:44" ht="16.5">
      <c r="B232" s="2"/>
      <c r="C232" s="2"/>
      <c r="D232" s="188"/>
      <c r="E232" s="2"/>
      <c r="F232" s="2"/>
      <c r="G232" s="191"/>
      <c r="H232" s="2"/>
      <c r="I232" s="47"/>
      <c r="J232" s="47"/>
      <c r="K232" s="1"/>
      <c r="L232" s="47"/>
      <c r="M232" s="47"/>
      <c r="N232" s="1"/>
      <c r="O232" s="47"/>
      <c r="P232" s="47"/>
      <c r="Q232" s="1"/>
      <c r="R232" s="47"/>
      <c r="S232" s="47"/>
      <c r="T232" s="1"/>
      <c r="U232" s="47"/>
      <c r="V232" s="47"/>
      <c r="W232" s="1"/>
      <c r="X232" s="47"/>
      <c r="Y232" s="47"/>
      <c r="Z232" s="1"/>
      <c r="AA232" s="1"/>
      <c r="AB232" s="1"/>
      <c r="AC232" s="95"/>
      <c r="AD232" s="107"/>
      <c r="AE232" s="47"/>
      <c r="AF232" s="1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</row>
    <row r="233" spans="2:44" ht="16.5">
      <c r="B233" s="2"/>
      <c r="C233" s="2"/>
      <c r="D233" s="188"/>
      <c r="E233" s="2"/>
      <c r="F233" s="2"/>
      <c r="G233" s="191"/>
      <c r="H233" s="2"/>
      <c r="I233" s="47"/>
      <c r="J233" s="47"/>
      <c r="K233" s="1"/>
      <c r="L233" s="47"/>
      <c r="M233" s="47"/>
      <c r="N233" s="1"/>
      <c r="O233" s="47"/>
      <c r="P233" s="47"/>
      <c r="Q233" s="1"/>
      <c r="R233" s="47"/>
      <c r="S233" s="47"/>
      <c r="T233" s="1"/>
      <c r="U233" s="47"/>
      <c r="V233" s="47"/>
      <c r="W233" s="1"/>
      <c r="X233" s="47"/>
      <c r="Y233" s="47"/>
      <c r="Z233" s="1"/>
      <c r="AA233" s="1"/>
      <c r="AB233" s="1"/>
      <c r="AC233" s="95"/>
      <c r="AD233" s="107"/>
      <c r="AE233" s="47"/>
      <c r="AF233" s="1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</row>
    <row r="234" spans="2:44" ht="16.5">
      <c r="B234" s="2"/>
      <c r="C234" s="2"/>
      <c r="D234" s="188"/>
      <c r="E234" s="2"/>
      <c r="F234" s="2"/>
      <c r="G234" s="191"/>
      <c r="H234" s="2"/>
      <c r="I234" s="47"/>
      <c r="J234" s="47"/>
      <c r="K234" s="1"/>
      <c r="L234" s="47"/>
      <c r="M234" s="47"/>
      <c r="N234" s="1"/>
      <c r="O234" s="47"/>
      <c r="P234" s="47"/>
      <c r="Q234" s="1"/>
      <c r="R234" s="47"/>
      <c r="S234" s="47"/>
      <c r="T234" s="1"/>
      <c r="U234" s="47"/>
      <c r="V234" s="47"/>
      <c r="W234" s="1"/>
      <c r="X234" s="47"/>
      <c r="Y234" s="47"/>
      <c r="Z234" s="1"/>
      <c r="AA234" s="1"/>
      <c r="AB234" s="1"/>
      <c r="AC234" s="95"/>
      <c r="AD234" s="107"/>
      <c r="AE234" s="47"/>
      <c r="AF234" s="1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</row>
    <row r="235" spans="2:44" ht="16.5">
      <c r="B235" s="2"/>
      <c r="C235" s="2"/>
      <c r="D235" s="188"/>
      <c r="E235" s="2"/>
      <c r="F235" s="2"/>
      <c r="G235" s="191"/>
      <c r="H235" s="2"/>
      <c r="I235" s="47"/>
      <c r="J235" s="47"/>
      <c r="K235" s="1"/>
      <c r="L235" s="47"/>
      <c r="M235" s="47"/>
      <c r="N235" s="1"/>
      <c r="O235" s="47"/>
      <c r="P235" s="47"/>
      <c r="Q235" s="1"/>
      <c r="R235" s="47"/>
      <c r="S235" s="47"/>
      <c r="T235" s="1"/>
      <c r="U235" s="47"/>
      <c r="V235" s="47"/>
      <c r="W235" s="1"/>
      <c r="X235" s="47"/>
      <c r="Y235" s="47"/>
      <c r="Z235" s="1"/>
      <c r="AA235" s="1"/>
      <c r="AB235" s="1"/>
      <c r="AC235" s="95"/>
      <c r="AD235" s="107"/>
      <c r="AE235" s="47"/>
      <c r="AF235" s="1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</row>
    <row r="236" spans="2:44" ht="16.5">
      <c r="B236" s="2"/>
      <c r="C236" s="2"/>
      <c r="D236" s="188"/>
      <c r="E236" s="2"/>
      <c r="F236" s="2"/>
      <c r="G236" s="191"/>
      <c r="H236" s="2"/>
      <c r="I236" s="47"/>
      <c r="J236" s="47"/>
      <c r="K236" s="1"/>
      <c r="L236" s="47"/>
      <c r="M236" s="47"/>
      <c r="N236" s="1"/>
      <c r="O236" s="47"/>
      <c r="P236" s="47"/>
      <c r="Q236" s="1"/>
      <c r="R236" s="47"/>
      <c r="S236" s="47"/>
      <c r="T236" s="1"/>
      <c r="U236" s="47"/>
      <c r="V236" s="47"/>
      <c r="W236" s="1"/>
      <c r="X236" s="47"/>
      <c r="Y236" s="47"/>
      <c r="Z236" s="1"/>
      <c r="AA236" s="1"/>
      <c r="AB236" s="1"/>
      <c r="AC236" s="95"/>
      <c r="AD236" s="107"/>
      <c r="AE236" s="47"/>
      <c r="AF236" s="1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  <c r="AQ236" s="47"/>
      <c r="AR236" s="47"/>
    </row>
    <row r="237" spans="2:44" ht="16.5">
      <c r="B237" s="2"/>
      <c r="C237" s="2"/>
      <c r="D237" s="188"/>
      <c r="E237" s="2"/>
      <c r="F237" s="2"/>
      <c r="G237" s="191"/>
      <c r="H237" s="2"/>
      <c r="I237" s="47"/>
      <c r="J237" s="47"/>
      <c r="K237" s="1"/>
      <c r="L237" s="47"/>
      <c r="M237" s="47"/>
      <c r="N237" s="1"/>
      <c r="O237" s="47"/>
      <c r="P237" s="47"/>
      <c r="Q237" s="1"/>
      <c r="R237" s="47"/>
      <c r="S237" s="47"/>
      <c r="T237" s="1"/>
      <c r="U237" s="47"/>
      <c r="V237" s="47"/>
      <c r="W237" s="1"/>
      <c r="X237" s="47"/>
      <c r="Y237" s="47"/>
      <c r="Z237" s="1"/>
      <c r="AA237" s="1"/>
      <c r="AB237" s="1"/>
      <c r="AC237" s="95"/>
      <c r="AD237" s="107"/>
      <c r="AE237" s="47"/>
      <c r="AF237" s="1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</row>
    <row r="238" spans="2:44" ht="16.5">
      <c r="B238" s="2"/>
      <c r="C238" s="2"/>
      <c r="D238" s="188"/>
      <c r="E238" s="2"/>
      <c r="F238" s="2"/>
      <c r="G238" s="191"/>
      <c r="H238" s="2"/>
      <c r="I238" s="47"/>
      <c r="J238" s="47"/>
      <c r="K238" s="1"/>
      <c r="L238" s="47"/>
      <c r="M238" s="47"/>
      <c r="N238" s="1"/>
      <c r="O238" s="47"/>
      <c r="P238" s="47"/>
      <c r="Q238" s="1"/>
      <c r="R238" s="47"/>
      <c r="S238" s="47"/>
      <c r="T238" s="1"/>
      <c r="U238" s="47"/>
      <c r="V238" s="47"/>
      <c r="W238" s="1"/>
      <c r="X238" s="47"/>
      <c r="Y238" s="47"/>
      <c r="Z238" s="1"/>
      <c r="AA238" s="1"/>
      <c r="AB238" s="1"/>
      <c r="AC238" s="95"/>
      <c r="AD238" s="107"/>
      <c r="AE238" s="47"/>
      <c r="AF238" s="1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  <c r="AQ238" s="47"/>
      <c r="AR238" s="47"/>
    </row>
    <row r="239" spans="2:44" ht="16.5">
      <c r="B239" s="2"/>
      <c r="C239" s="2"/>
      <c r="D239" s="188"/>
      <c r="E239" s="2"/>
      <c r="F239" s="2"/>
      <c r="G239" s="191"/>
      <c r="H239" s="2"/>
      <c r="I239" s="47"/>
      <c r="J239" s="47"/>
      <c r="K239" s="1"/>
      <c r="L239" s="47"/>
      <c r="M239" s="47"/>
      <c r="N239" s="1"/>
      <c r="O239" s="47"/>
      <c r="P239" s="47"/>
      <c r="Q239" s="1"/>
      <c r="R239" s="47"/>
      <c r="S239" s="47"/>
      <c r="T239" s="1"/>
      <c r="U239" s="47"/>
      <c r="V239" s="47"/>
      <c r="W239" s="1"/>
      <c r="X239" s="47"/>
      <c r="Y239" s="47"/>
      <c r="Z239" s="1"/>
      <c r="AA239" s="1"/>
      <c r="AB239" s="1"/>
      <c r="AC239" s="95"/>
      <c r="AD239" s="107"/>
      <c r="AE239" s="47"/>
      <c r="AF239" s="1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  <c r="AQ239" s="47"/>
      <c r="AR239" s="47"/>
    </row>
    <row r="240" spans="2:44" ht="16.5">
      <c r="B240" s="2"/>
      <c r="C240" s="2"/>
      <c r="D240" s="188"/>
      <c r="E240" s="2"/>
      <c r="F240" s="2"/>
      <c r="G240" s="191"/>
      <c r="H240" s="2"/>
      <c r="I240" s="47"/>
      <c r="J240" s="47"/>
      <c r="K240" s="1"/>
      <c r="L240" s="47"/>
      <c r="M240" s="47"/>
      <c r="N240" s="1"/>
      <c r="O240" s="47"/>
      <c r="P240" s="47"/>
      <c r="Q240" s="1"/>
      <c r="R240" s="47"/>
      <c r="S240" s="47"/>
      <c r="T240" s="1"/>
      <c r="U240" s="47"/>
      <c r="V240" s="47"/>
      <c r="W240" s="1"/>
      <c r="X240" s="47"/>
      <c r="Y240" s="47"/>
      <c r="Z240" s="1"/>
      <c r="AA240" s="1"/>
      <c r="AB240" s="1"/>
      <c r="AC240" s="95"/>
      <c r="AD240" s="107"/>
      <c r="AE240" s="47"/>
      <c r="AF240" s="1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</row>
    <row r="241" spans="2:44" ht="16.5">
      <c r="B241" s="2"/>
      <c r="C241" s="2"/>
      <c r="D241" s="188"/>
      <c r="E241" s="2"/>
      <c r="F241" s="2"/>
      <c r="G241" s="191"/>
      <c r="H241" s="2"/>
      <c r="I241" s="47"/>
      <c r="J241" s="47"/>
      <c r="K241" s="1"/>
      <c r="L241" s="47"/>
      <c r="M241" s="47"/>
      <c r="N241" s="1"/>
      <c r="O241" s="47"/>
      <c r="P241" s="47"/>
      <c r="Q241" s="1"/>
      <c r="R241" s="47"/>
      <c r="S241" s="47"/>
      <c r="T241" s="1"/>
      <c r="U241" s="47"/>
      <c r="V241" s="47"/>
      <c r="W241" s="1"/>
      <c r="X241" s="47"/>
      <c r="Y241" s="47"/>
      <c r="Z241" s="1"/>
      <c r="AA241" s="1"/>
      <c r="AB241" s="1"/>
      <c r="AC241" s="95"/>
      <c r="AD241" s="107"/>
      <c r="AE241" s="47"/>
      <c r="AF241" s="1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</row>
    <row r="242" spans="2:44" ht="16.5">
      <c r="B242" s="2"/>
      <c r="C242" s="2"/>
      <c r="D242" s="188"/>
      <c r="E242" s="2"/>
      <c r="F242" s="2"/>
      <c r="G242" s="191"/>
      <c r="H242" s="2"/>
      <c r="I242" s="47"/>
      <c r="J242" s="47"/>
      <c r="K242" s="1"/>
      <c r="L242" s="47"/>
      <c r="M242" s="47"/>
      <c r="N242" s="1"/>
      <c r="O242" s="47"/>
      <c r="P242" s="47"/>
      <c r="Q242" s="1"/>
      <c r="R242" s="47"/>
      <c r="S242" s="47"/>
      <c r="T242" s="1"/>
      <c r="U242" s="47"/>
      <c r="V242" s="47"/>
      <c r="W242" s="1"/>
      <c r="X242" s="47"/>
      <c r="Y242" s="47"/>
      <c r="Z242" s="1"/>
      <c r="AA242" s="1"/>
      <c r="AB242" s="1"/>
      <c r="AC242" s="95"/>
      <c r="AD242" s="107"/>
      <c r="AE242" s="47"/>
      <c r="AF242" s="1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  <c r="AQ242" s="47"/>
      <c r="AR242" s="47"/>
    </row>
    <row r="243" spans="2:44" ht="16.5">
      <c r="B243" s="2"/>
      <c r="C243" s="2"/>
      <c r="D243" s="188"/>
      <c r="E243" s="2"/>
      <c r="F243" s="2"/>
      <c r="G243" s="191"/>
      <c r="H243" s="2"/>
      <c r="I243" s="47"/>
      <c r="J243" s="47"/>
      <c r="K243" s="1"/>
      <c r="L243" s="47"/>
      <c r="M243" s="47"/>
      <c r="N243" s="1"/>
      <c r="O243" s="47"/>
      <c r="P243" s="47"/>
      <c r="Q243" s="1"/>
      <c r="R243" s="47"/>
      <c r="S243" s="47"/>
      <c r="T243" s="1"/>
      <c r="U243" s="47"/>
      <c r="V243" s="47"/>
      <c r="W243" s="1"/>
      <c r="X243" s="47"/>
      <c r="Y243" s="47"/>
      <c r="Z243" s="1"/>
      <c r="AA243" s="1"/>
      <c r="AB243" s="1"/>
      <c r="AC243" s="95"/>
      <c r="AD243" s="107"/>
      <c r="AE243" s="47"/>
      <c r="AF243" s="1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</row>
    <row r="244" spans="2:44" ht="16.5">
      <c r="B244" s="2"/>
      <c r="C244" s="2"/>
      <c r="D244" s="188"/>
      <c r="E244" s="2"/>
      <c r="F244" s="2"/>
      <c r="G244" s="191"/>
      <c r="H244" s="2"/>
      <c r="I244" s="47"/>
      <c r="J244" s="47"/>
      <c r="K244" s="1"/>
      <c r="L244" s="47"/>
      <c r="M244" s="47"/>
      <c r="N244" s="1"/>
      <c r="O244" s="47"/>
      <c r="P244" s="47"/>
      <c r="Q244" s="1"/>
      <c r="R244" s="47"/>
      <c r="S244" s="47"/>
      <c r="T244" s="1"/>
      <c r="U244" s="47"/>
      <c r="V244" s="47"/>
      <c r="W244" s="1"/>
      <c r="X244" s="47"/>
      <c r="Y244" s="47"/>
      <c r="Z244" s="1"/>
      <c r="AA244" s="1"/>
      <c r="AB244" s="1"/>
      <c r="AC244" s="95"/>
      <c r="AD244" s="107"/>
      <c r="AE244" s="47"/>
      <c r="AF244" s="1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</row>
    <row r="245" spans="2:44" ht="16.5">
      <c r="B245" s="2"/>
      <c r="C245" s="2"/>
      <c r="D245" s="188"/>
      <c r="E245" s="2"/>
      <c r="F245" s="2"/>
      <c r="G245" s="191"/>
      <c r="H245" s="2"/>
      <c r="I245" s="47"/>
      <c r="J245" s="47"/>
      <c r="K245" s="1"/>
      <c r="L245" s="47"/>
      <c r="M245" s="47"/>
      <c r="N245" s="1"/>
      <c r="O245" s="47"/>
      <c r="P245" s="47"/>
      <c r="Q245" s="1"/>
      <c r="R245" s="47"/>
      <c r="S245" s="47"/>
      <c r="T245" s="1"/>
      <c r="U245" s="47"/>
      <c r="V245" s="47"/>
      <c r="W245" s="1"/>
      <c r="X245" s="47"/>
      <c r="Y245" s="47"/>
      <c r="Z245" s="1"/>
      <c r="AA245" s="1"/>
      <c r="AB245" s="1"/>
      <c r="AC245" s="95"/>
      <c r="AD245" s="107"/>
      <c r="AE245" s="47"/>
      <c r="AF245" s="1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</row>
    <row r="246" spans="2:44" ht="16.5">
      <c r="B246" s="2"/>
      <c r="C246" s="2"/>
      <c r="D246" s="188"/>
      <c r="E246" s="2"/>
      <c r="F246" s="2"/>
      <c r="G246" s="191"/>
      <c r="H246" s="2"/>
      <c r="I246" s="47"/>
      <c r="J246" s="47"/>
      <c r="K246" s="1"/>
      <c r="L246" s="47"/>
      <c r="M246" s="47"/>
      <c r="N246" s="1"/>
      <c r="O246" s="47"/>
      <c r="P246" s="47"/>
      <c r="Q246" s="1"/>
      <c r="R246" s="47"/>
      <c r="S246" s="47"/>
      <c r="T246" s="1"/>
      <c r="U246" s="47"/>
      <c r="V246" s="47"/>
      <c r="W246" s="1"/>
      <c r="X246" s="47"/>
      <c r="Y246" s="47"/>
      <c r="Z246" s="1"/>
      <c r="AA246" s="1"/>
      <c r="AB246" s="1"/>
      <c r="AC246" s="95"/>
      <c r="AD246" s="107"/>
      <c r="AE246" s="47"/>
      <c r="AF246" s="1"/>
      <c r="AG246" s="47"/>
      <c r="AH246" s="47"/>
      <c r="AI246" s="47"/>
      <c r="AJ246" s="47"/>
      <c r="AK246" s="47"/>
      <c r="AL246" s="47"/>
      <c r="AM246" s="47"/>
      <c r="AN246" s="47"/>
      <c r="AO246" s="47"/>
      <c r="AP246" s="47"/>
      <c r="AQ246" s="47"/>
      <c r="AR246" s="47"/>
    </row>
    <row r="247" spans="2:44" ht="16.5">
      <c r="B247" s="2"/>
      <c r="C247" s="2"/>
      <c r="D247" s="188"/>
      <c r="E247" s="2"/>
      <c r="F247" s="2"/>
      <c r="G247" s="191"/>
      <c r="H247" s="2"/>
      <c r="I247" s="47"/>
      <c r="J247" s="47"/>
      <c r="K247" s="1"/>
      <c r="L247" s="47"/>
      <c r="M247" s="47"/>
      <c r="N247" s="1"/>
      <c r="O247" s="47"/>
      <c r="P247" s="47"/>
      <c r="Q247" s="1"/>
      <c r="R247" s="47"/>
      <c r="S247" s="47"/>
      <c r="T247" s="1"/>
      <c r="U247" s="47"/>
      <c r="V247" s="47"/>
      <c r="W247" s="1"/>
      <c r="X247" s="47"/>
      <c r="Y247" s="47"/>
      <c r="Z247" s="1"/>
      <c r="AA247" s="1"/>
      <c r="AB247" s="1"/>
      <c r="AC247" s="95"/>
      <c r="AD247" s="107"/>
      <c r="AE247" s="47"/>
      <c r="AF247" s="1"/>
      <c r="AG247" s="47"/>
      <c r="AH247" s="47"/>
      <c r="AI247" s="47"/>
      <c r="AJ247" s="47"/>
      <c r="AK247" s="47"/>
      <c r="AL247" s="47"/>
      <c r="AM247" s="47"/>
      <c r="AN247" s="47"/>
      <c r="AO247" s="47"/>
      <c r="AP247" s="47"/>
      <c r="AQ247" s="47"/>
      <c r="AR247" s="47"/>
    </row>
    <row r="248" spans="2:44" ht="16.5">
      <c r="B248" s="2"/>
      <c r="C248" s="2"/>
      <c r="D248" s="188"/>
      <c r="E248" s="2"/>
      <c r="F248" s="2"/>
      <c r="G248" s="191"/>
      <c r="H248" s="2"/>
      <c r="I248" s="47"/>
      <c r="J248" s="47"/>
      <c r="K248" s="1"/>
      <c r="L248" s="47"/>
      <c r="M248" s="47"/>
      <c r="N248" s="1"/>
      <c r="O248" s="47"/>
      <c r="P248" s="47"/>
      <c r="Q248" s="1"/>
      <c r="R248" s="47"/>
      <c r="S248" s="47"/>
      <c r="T248" s="1"/>
      <c r="U248" s="47"/>
      <c r="V248" s="47"/>
      <c r="W248" s="1"/>
      <c r="X248" s="47"/>
      <c r="Y248" s="47"/>
      <c r="Z248" s="1"/>
      <c r="AA248" s="1"/>
      <c r="AB248" s="1"/>
      <c r="AC248" s="95"/>
      <c r="AD248" s="107"/>
      <c r="AE248" s="47"/>
      <c r="AF248" s="1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  <c r="AQ248" s="47"/>
      <c r="AR248" s="47"/>
    </row>
    <row r="249" spans="2:44" ht="16.5">
      <c r="B249" s="2"/>
      <c r="C249" s="2"/>
      <c r="D249" s="188"/>
      <c r="E249" s="2"/>
      <c r="F249" s="2"/>
      <c r="G249" s="191"/>
      <c r="H249" s="2"/>
      <c r="I249" s="47"/>
      <c r="J249" s="47"/>
      <c r="K249" s="1"/>
      <c r="L249" s="47"/>
      <c r="M249" s="47"/>
      <c r="N249" s="1"/>
      <c r="O249" s="47"/>
      <c r="P249" s="47"/>
      <c r="Q249" s="1"/>
      <c r="R249" s="47"/>
      <c r="S249" s="47"/>
      <c r="T249" s="1"/>
      <c r="U249" s="47"/>
      <c r="V249" s="47"/>
      <c r="W249" s="1"/>
      <c r="X249" s="47"/>
      <c r="Y249" s="47"/>
      <c r="Z249" s="1"/>
      <c r="AA249" s="1"/>
      <c r="AB249" s="1"/>
      <c r="AC249" s="95"/>
      <c r="AD249" s="107"/>
      <c r="AE249" s="47"/>
      <c r="AF249" s="1"/>
      <c r="AG249" s="47"/>
      <c r="AH249" s="47"/>
      <c r="AI249" s="47"/>
      <c r="AJ249" s="47"/>
      <c r="AK249" s="47"/>
      <c r="AL249" s="47"/>
      <c r="AM249" s="47"/>
      <c r="AN249" s="47"/>
      <c r="AO249" s="47"/>
      <c r="AP249" s="47"/>
      <c r="AQ249" s="47"/>
      <c r="AR249" s="47"/>
    </row>
    <row r="250" spans="2:44" ht="16.5">
      <c r="B250" s="2"/>
      <c r="C250" s="2"/>
      <c r="D250" s="188"/>
      <c r="E250" s="2"/>
      <c r="F250" s="2"/>
      <c r="G250" s="191"/>
      <c r="H250" s="2"/>
      <c r="I250" s="47"/>
      <c r="J250" s="47"/>
      <c r="K250" s="1"/>
      <c r="L250" s="47"/>
      <c r="M250" s="47"/>
      <c r="N250" s="1"/>
      <c r="O250" s="47"/>
      <c r="P250" s="47"/>
      <c r="Q250" s="1"/>
      <c r="R250" s="47"/>
      <c r="S250" s="47"/>
      <c r="T250" s="1"/>
      <c r="U250" s="47"/>
      <c r="V250" s="47"/>
      <c r="W250" s="1"/>
      <c r="X250" s="47"/>
      <c r="Y250" s="47"/>
      <c r="Z250" s="1"/>
      <c r="AA250" s="1"/>
      <c r="AB250" s="1"/>
      <c r="AC250" s="95"/>
      <c r="AD250" s="107"/>
      <c r="AE250" s="47"/>
      <c r="AF250" s="1"/>
      <c r="AG250" s="47"/>
      <c r="AH250" s="47"/>
      <c r="AI250" s="47"/>
      <c r="AJ250" s="47"/>
      <c r="AK250" s="47"/>
      <c r="AL250" s="47"/>
      <c r="AM250" s="47"/>
      <c r="AN250" s="47"/>
      <c r="AO250" s="47"/>
      <c r="AP250" s="47"/>
      <c r="AQ250" s="47"/>
      <c r="AR250" s="47"/>
    </row>
    <row r="251" spans="2:44" ht="16.5">
      <c r="B251" s="2"/>
      <c r="C251" s="2"/>
      <c r="D251" s="188"/>
      <c r="E251" s="2"/>
      <c r="F251" s="2"/>
      <c r="G251" s="191"/>
      <c r="H251" s="2"/>
      <c r="I251" s="47"/>
      <c r="J251" s="47"/>
      <c r="K251" s="1"/>
      <c r="L251" s="47"/>
      <c r="M251" s="47"/>
      <c r="N251" s="1"/>
      <c r="O251" s="47"/>
      <c r="P251" s="47"/>
      <c r="Q251" s="1"/>
      <c r="R251" s="47"/>
      <c r="S251" s="47"/>
      <c r="T251" s="1"/>
      <c r="U251" s="47"/>
      <c r="V251" s="47"/>
      <c r="W251" s="1"/>
      <c r="X251" s="47"/>
      <c r="Y251" s="47"/>
      <c r="Z251" s="1"/>
      <c r="AA251" s="1"/>
      <c r="AB251" s="1"/>
      <c r="AC251" s="95"/>
      <c r="AD251" s="107"/>
      <c r="AE251" s="47"/>
      <c r="AF251" s="1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</row>
    <row r="252" spans="2:44" ht="16.5">
      <c r="B252" s="2"/>
      <c r="C252" s="2"/>
      <c r="D252" s="188"/>
      <c r="E252" s="2"/>
      <c r="F252" s="2"/>
      <c r="G252" s="191"/>
      <c r="H252" s="2"/>
      <c r="I252" s="47"/>
      <c r="J252" s="47"/>
      <c r="K252" s="1"/>
      <c r="L252" s="47"/>
      <c r="M252" s="47"/>
      <c r="N252" s="1"/>
      <c r="O252" s="47"/>
      <c r="P252" s="47"/>
      <c r="Q252" s="1"/>
      <c r="R252" s="47"/>
      <c r="S252" s="47"/>
      <c r="T252" s="1"/>
      <c r="U252" s="47"/>
      <c r="V252" s="47"/>
      <c r="W252" s="1"/>
      <c r="X252" s="47"/>
      <c r="Y252" s="47"/>
      <c r="Z252" s="1"/>
      <c r="AA252" s="1"/>
      <c r="AB252" s="1"/>
      <c r="AC252" s="95"/>
      <c r="AD252" s="107"/>
      <c r="AE252" s="47"/>
      <c r="AF252" s="1"/>
      <c r="AG252" s="47"/>
      <c r="AH252" s="47"/>
      <c r="AI252" s="47"/>
      <c r="AJ252" s="47"/>
      <c r="AK252" s="47"/>
      <c r="AL252" s="47"/>
      <c r="AM252" s="47"/>
      <c r="AN252" s="47"/>
      <c r="AO252" s="47"/>
      <c r="AP252" s="47"/>
      <c r="AQ252" s="47"/>
      <c r="AR252" s="47"/>
    </row>
    <row r="253" spans="2:44" ht="16.5">
      <c r="B253" s="2"/>
      <c r="C253" s="2"/>
      <c r="D253" s="188"/>
      <c r="E253" s="2"/>
      <c r="F253" s="2"/>
      <c r="G253" s="191"/>
      <c r="H253" s="2"/>
      <c r="I253" s="47"/>
      <c r="J253" s="47"/>
      <c r="K253" s="1"/>
      <c r="L253" s="47"/>
      <c r="M253" s="47"/>
      <c r="N253" s="1"/>
      <c r="O253" s="47"/>
      <c r="P253" s="47"/>
      <c r="Q253" s="1"/>
      <c r="R253" s="47"/>
      <c r="S253" s="47"/>
      <c r="T253" s="1"/>
      <c r="U253" s="47"/>
      <c r="V253" s="47"/>
      <c r="W253" s="1"/>
      <c r="X253" s="47"/>
      <c r="Y253" s="47"/>
      <c r="Z253" s="1"/>
      <c r="AA253" s="1"/>
      <c r="AB253" s="1"/>
      <c r="AC253" s="95"/>
      <c r="AD253" s="107"/>
      <c r="AE253" s="47"/>
      <c r="AF253" s="1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/>
    </row>
    <row r="254" spans="2:44" ht="16.5">
      <c r="B254" s="2"/>
      <c r="C254" s="2"/>
      <c r="D254" s="188"/>
      <c r="E254" s="2"/>
      <c r="F254" s="2"/>
      <c r="G254" s="191"/>
      <c r="H254" s="2"/>
      <c r="I254" s="47"/>
      <c r="J254" s="47"/>
      <c r="K254" s="1"/>
      <c r="L254" s="47"/>
      <c r="M254" s="47"/>
      <c r="N254" s="1"/>
      <c r="O254" s="47"/>
      <c r="P254" s="47"/>
      <c r="Q254" s="1"/>
      <c r="R254" s="47"/>
      <c r="S254" s="47"/>
      <c r="T254" s="1"/>
      <c r="U254" s="47"/>
      <c r="V254" s="47"/>
      <c r="W254" s="1"/>
      <c r="X254" s="47"/>
      <c r="Y254" s="47"/>
      <c r="Z254" s="1"/>
      <c r="AA254" s="1"/>
      <c r="AB254" s="1"/>
      <c r="AC254" s="95"/>
      <c r="AD254" s="107"/>
      <c r="AE254" s="47"/>
      <c r="AF254" s="1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  <c r="AQ254" s="47"/>
      <c r="AR254" s="47"/>
    </row>
    <row r="255" spans="2:44" ht="16.5">
      <c r="B255" s="2"/>
      <c r="C255" s="2"/>
      <c r="D255" s="188"/>
      <c r="E255" s="2"/>
      <c r="F255" s="2"/>
      <c r="G255" s="191"/>
      <c r="H255" s="2"/>
      <c r="I255" s="47"/>
      <c r="J255" s="47"/>
      <c r="K255" s="1"/>
      <c r="L255" s="47"/>
      <c r="M255" s="47"/>
      <c r="N255" s="1"/>
      <c r="O255" s="47"/>
      <c r="P255" s="47"/>
      <c r="Q255" s="1"/>
      <c r="R255" s="47"/>
      <c r="S255" s="47"/>
      <c r="T255" s="1"/>
      <c r="U255" s="47"/>
      <c r="V255" s="47"/>
      <c r="W255" s="1"/>
      <c r="X255" s="47"/>
      <c r="Y255" s="47"/>
      <c r="Z255" s="1"/>
      <c r="AA255" s="1"/>
      <c r="AB255" s="1"/>
      <c r="AC255" s="95"/>
      <c r="AD255" s="107"/>
      <c r="AE255" s="47"/>
      <c r="AF255" s="1"/>
      <c r="AG255" s="47"/>
      <c r="AH255" s="47"/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</row>
    <row r="256" spans="2:44" ht="16.5">
      <c r="B256" s="2"/>
      <c r="C256" s="2"/>
      <c r="D256" s="188"/>
      <c r="E256" s="2"/>
      <c r="F256" s="2"/>
      <c r="G256" s="191"/>
      <c r="H256" s="2"/>
      <c r="I256" s="47"/>
      <c r="J256" s="47"/>
      <c r="K256" s="1"/>
      <c r="L256" s="47"/>
      <c r="M256" s="47"/>
      <c r="N256" s="1"/>
      <c r="O256" s="47"/>
      <c r="P256" s="47"/>
      <c r="Q256" s="1"/>
      <c r="R256" s="47"/>
      <c r="S256" s="47"/>
      <c r="T256" s="1"/>
      <c r="U256" s="47"/>
      <c r="V256" s="47"/>
      <c r="W256" s="1"/>
      <c r="X256" s="47"/>
      <c r="Y256" s="47"/>
      <c r="Z256" s="1"/>
      <c r="AA256" s="1"/>
      <c r="AB256" s="1"/>
      <c r="AC256" s="95"/>
      <c r="AD256" s="107"/>
      <c r="AE256" s="47"/>
      <c r="AF256" s="1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7"/>
    </row>
    <row r="257" spans="2:44" ht="16.5">
      <c r="B257" s="2"/>
      <c r="C257" s="2"/>
      <c r="D257" s="188"/>
      <c r="E257" s="2"/>
      <c r="F257" s="2"/>
      <c r="G257" s="191"/>
      <c r="H257" s="2"/>
      <c r="I257" s="47"/>
      <c r="J257" s="47"/>
      <c r="K257" s="1"/>
      <c r="L257" s="47"/>
      <c r="M257" s="47"/>
      <c r="N257" s="1"/>
      <c r="O257" s="47"/>
      <c r="P257" s="47"/>
      <c r="Q257" s="1"/>
      <c r="R257" s="47"/>
      <c r="S257" s="47"/>
      <c r="T257" s="1"/>
      <c r="U257" s="47"/>
      <c r="V257" s="47"/>
      <c r="W257" s="1"/>
      <c r="X257" s="47"/>
      <c r="Y257" s="47"/>
      <c r="Z257" s="1"/>
      <c r="AA257" s="1"/>
      <c r="AB257" s="1"/>
      <c r="AC257" s="95"/>
      <c r="AD257" s="107"/>
      <c r="AE257" s="47"/>
      <c r="AF257" s="1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</row>
    <row r="258" spans="2:44" ht="16.5">
      <c r="B258" s="2"/>
      <c r="C258" s="2"/>
      <c r="D258" s="188"/>
      <c r="E258" s="2"/>
      <c r="F258" s="2"/>
      <c r="G258" s="191"/>
      <c r="H258" s="2"/>
      <c r="I258" s="47"/>
      <c r="J258" s="47"/>
      <c r="K258" s="1"/>
      <c r="L258" s="47"/>
      <c r="M258" s="47"/>
      <c r="N258" s="1"/>
      <c r="O258" s="47"/>
      <c r="P258" s="47"/>
      <c r="Q258" s="1"/>
      <c r="R258" s="47"/>
      <c r="S258" s="47"/>
      <c r="T258" s="1"/>
      <c r="U258" s="47"/>
      <c r="V258" s="47"/>
      <c r="W258" s="1"/>
      <c r="X258" s="47"/>
      <c r="Y258" s="47"/>
      <c r="Z258" s="1"/>
      <c r="AA258" s="1"/>
      <c r="AB258" s="1"/>
      <c r="AC258" s="95"/>
      <c r="AD258" s="107"/>
      <c r="AE258" s="47"/>
      <c r="AF258" s="1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</row>
    <row r="259" spans="2:44" ht="16.5">
      <c r="B259" s="2"/>
      <c r="C259" s="2"/>
      <c r="D259" s="188"/>
      <c r="E259" s="2"/>
      <c r="F259" s="2"/>
      <c r="G259" s="191"/>
      <c r="H259" s="2"/>
      <c r="I259" s="47"/>
      <c r="J259" s="47"/>
      <c r="K259" s="1"/>
      <c r="L259" s="47"/>
      <c r="M259" s="47"/>
      <c r="N259" s="1"/>
      <c r="O259" s="47"/>
      <c r="P259" s="47"/>
      <c r="Q259" s="1"/>
      <c r="R259" s="47"/>
      <c r="S259" s="47"/>
      <c r="T259" s="1"/>
      <c r="U259" s="47"/>
      <c r="V259" s="47"/>
      <c r="W259" s="1"/>
      <c r="X259" s="47"/>
      <c r="Y259" s="47"/>
      <c r="Z259" s="1"/>
      <c r="AA259" s="1"/>
      <c r="AB259" s="1"/>
      <c r="AC259" s="95"/>
      <c r="AD259" s="107"/>
      <c r="AE259" s="47"/>
      <c r="AF259" s="1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</row>
    <row r="260" spans="2:44" ht="16.5">
      <c r="B260" s="2"/>
      <c r="C260" s="2"/>
      <c r="D260" s="188"/>
      <c r="E260" s="2"/>
      <c r="F260" s="2"/>
      <c r="G260" s="191"/>
      <c r="H260" s="2"/>
      <c r="I260" s="47"/>
      <c r="J260" s="47"/>
      <c r="K260" s="1"/>
      <c r="L260" s="47"/>
      <c r="M260" s="47"/>
      <c r="N260" s="1"/>
      <c r="O260" s="47"/>
      <c r="P260" s="47"/>
      <c r="Q260" s="1"/>
      <c r="R260" s="47"/>
      <c r="S260" s="47"/>
      <c r="T260" s="1"/>
      <c r="U260" s="47"/>
      <c r="V260" s="47"/>
      <c r="W260" s="1"/>
      <c r="X260" s="47"/>
      <c r="Y260" s="47"/>
      <c r="Z260" s="1"/>
      <c r="AA260" s="1"/>
      <c r="AB260" s="1"/>
      <c r="AC260" s="95"/>
      <c r="AD260" s="107"/>
      <c r="AE260" s="47"/>
      <c r="AF260" s="1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  <c r="AQ260" s="47"/>
      <c r="AR260" s="47"/>
    </row>
    <row r="261" spans="2:44" ht="16.5">
      <c r="B261" s="2"/>
      <c r="C261" s="2"/>
      <c r="D261" s="188"/>
      <c r="E261" s="2"/>
      <c r="F261" s="2"/>
      <c r="G261" s="191"/>
      <c r="H261" s="2"/>
      <c r="I261" s="47"/>
      <c r="J261" s="47"/>
      <c r="K261" s="1"/>
      <c r="L261" s="47"/>
      <c r="M261" s="47"/>
      <c r="N261" s="1"/>
      <c r="O261" s="47"/>
      <c r="P261" s="47"/>
      <c r="Q261" s="1"/>
      <c r="R261" s="47"/>
      <c r="S261" s="47"/>
      <c r="T261" s="1"/>
      <c r="U261" s="47"/>
      <c r="V261" s="47"/>
      <c r="W261" s="1"/>
      <c r="X261" s="47"/>
      <c r="Y261" s="47"/>
      <c r="Z261" s="1"/>
      <c r="AA261" s="1"/>
      <c r="AB261" s="1"/>
      <c r="AC261" s="95"/>
      <c r="AD261" s="107"/>
      <c r="AE261" s="47"/>
      <c r="AF261" s="1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</row>
    <row r="262" spans="2:44" ht="16.5">
      <c r="B262" s="2"/>
      <c r="C262" s="2"/>
      <c r="D262" s="188"/>
      <c r="E262" s="2"/>
      <c r="F262" s="2"/>
      <c r="G262" s="191"/>
      <c r="H262" s="2"/>
      <c r="I262" s="47"/>
      <c r="J262" s="47"/>
      <c r="K262" s="1"/>
      <c r="L262" s="47"/>
      <c r="M262" s="47"/>
      <c r="N262" s="1"/>
      <c r="O262" s="47"/>
      <c r="P262" s="47"/>
      <c r="Q262" s="1"/>
      <c r="R262" s="47"/>
      <c r="S262" s="47"/>
      <c r="T262" s="1"/>
      <c r="U262" s="47"/>
      <c r="V262" s="47"/>
      <c r="W262" s="1"/>
      <c r="X262" s="47"/>
      <c r="Y262" s="47"/>
      <c r="Z262" s="1"/>
      <c r="AA262" s="1"/>
      <c r="AB262" s="1"/>
      <c r="AC262" s="95"/>
      <c r="AD262" s="107"/>
      <c r="AE262" s="47"/>
      <c r="AF262" s="1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</row>
    <row r="263" spans="2:44" ht="16.5">
      <c r="B263" s="2"/>
      <c r="C263" s="2"/>
      <c r="D263" s="188"/>
      <c r="E263" s="2"/>
      <c r="F263" s="2"/>
      <c r="G263" s="191"/>
      <c r="H263" s="2"/>
      <c r="I263" s="47"/>
      <c r="J263" s="47"/>
      <c r="K263" s="1"/>
      <c r="L263" s="47"/>
      <c r="M263" s="47"/>
      <c r="N263" s="1"/>
      <c r="O263" s="47"/>
      <c r="P263" s="47"/>
      <c r="Q263" s="1"/>
      <c r="R263" s="47"/>
      <c r="S263" s="47"/>
      <c r="T263" s="1"/>
      <c r="U263" s="47"/>
      <c r="V263" s="47"/>
      <c r="W263" s="1"/>
      <c r="X263" s="47"/>
      <c r="Y263" s="47"/>
      <c r="Z263" s="1"/>
      <c r="AA263" s="1"/>
      <c r="AB263" s="1"/>
      <c r="AC263" s="95"/>
      <c r="AD263" s="107"/>
      <c r="AE263" s="47"/>
      <c r="AF263" s="1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</row>
    <row r="264" spans="2:44" ht="16.5">
      <c r="B264" s="2"/>
      <c r="C264" s="2"/>
      <c r="D264" s="188"/>
      <c r="E264" s="2"/>
      <c r="F264" s="2"/>
      <c r="G264" s="191"/>
      <c r="H264" s="2"/>
      <c r="I264" s="47"/>
      <c r="J264" s="47"/>
      <c r="K264" s="1"/>
      <c r="L264" s="47"/>
      <c r="M264" s="47"/>
      <c r="N264" s="1"/>
      <c r="O264" s="47"/>
      <c r="P264" s="47"/>
      <c r="Q264" s="1"/>
      <c r="R264" s="47"/>
      <c r="S264" s="47"/>
      <c r="T264" s="1"/>
      <c r="U264" s="47"/>
      <c r="V264" s="47"/>
      <c r="W264" s="1"/>
      <c r="X264" s="47"/>
      <c r="Y264" s="47"/>
      <c r="Z264" s="1"/>
      <c r="AA264" s="1"/>
      <c r="AB264" s="1"/>
      <c r="AC264" s="95"/>
      <c r="AD264" s="107"/>
      <c r="AE264" s="47"/>
      <c r="AF264" s="1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</row>
    <row r="265" spans="2:44" ht="16.5">
      <c r="B265" s="2"/>
      <c r="C265" s="2"/>
      <c r="D265" s="188"/>
      <c r="E265" s="2"/>
      <c r="F265" s="2"/>
      <c r="G265" s="191"/>
      <c r="H265" s="2"/>
      <c r="I265" s="47"/>
      <c r="J265" s="47"/>
      <c r="K265" s="1"/>
      <c r="L265" s="47"/>
      <c r="M265" s="47"/>
      <c r="N265" s="1"/>
      <c r="O265" s="47"/>
      <c r="P265" s="47"/>
      <c r="Q265" s="1"/>
      <c r="R265" s="47"/>
      <c r="S265" s="47"/>
      <c r="T265" s="1"/>
      <c r="U265" s="47"/>
      <c r="V265" s="47"/>
      <c r="W265" s="1"/>
      <c r="X265" s="47"/>
      <c r="Y265" s="47"/>
      <c r="Z265" s="1"/>
      <c r="AA265" s="1"/>
      <c r="AB265" s="1"/>
      <c r="AC265" s="95"/>
      <c r="AD265" s="107"/>
      <c r="AE265" s="47"/>
      <c r="AF265" s="1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</row>
    <row r="266" spans="2:44" ht="16.5">
      <c r="B266" s="2"/>
      <c r="C266" s="2"/>
      <c r="D266" s="188"/>
      <c r="E266" s="2"/>
      <c r="F266" s="2"/>
      <c r="G266" s="191"/>
      <c r="H266" s="2"/>
      <c r="I266" s="47"/>
      <c r="J266" s="47"/>
      <c r="K266" s="1"/>
      <c r="L266" s="47"/>
      <c r="M266" s="47"/>
      <c r="N266" s="1"/>
      <c r="O266" s="47"/>
      <c r="P266" s="47"/>
      <c r="Q266" s="1"/>
      <c r="R266" s="47"/>
      <c r="S266" s="47"/>
      <c r="T266" s="1"/>
      <c r="U266" s="47"/>
      <c r="V266" s="47"/>
      <c r="W266" s="1"/>
      <c r="X266" s="47"/>
      <c r="Y266" s="47"/>
      <c r="Z266" s="1"/>
      <c r="AA266" s="1"/>
      <c r="AB266" s="1"/>
      <c r="AC266" s="95"/>
      <c r="AD266" s="107"/>
      <c r="AE266" s="47"/>
      <c r="AF266" s="1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</row>
    <row r="267" spans="2:44" ht="16.5">
      <c r="B267" s="2"/>
      <c r="C267" s="2"/>
      <c r="D267" s="188"/>
      <c r="E267" s="2"/>
      <c r="F267" s="2"/>
      <c r="G267" s="191"/>
      <c r="H267" s="2"/>
      <c r="I267" s="47"/>
      <c r="J267" s="47"/>
      <c r="K267" s="1"/>
      <c r="L267" s="47"/>
      <c r="M267" s="47"/>
      <c r="N267" s="1"/>
      <c r="O267" s="47"/>
      <c r="P267" s="47"/>
      <c r="Q267" s="1"/>
      <c r="R267" s="47"/>
      <c r="S267" s="47"/>
      <c r="T267" s="1"/>
      <c r="U267" s="47"/>
      <c r="V267" s="47"/>
      <c r="W267" s="1"/>
      <c r="X267" s="47"/>
      <c r="Y267" s="47"/>
      <c r="Z267" s="1"/>
      <c r="AA267" s="1"/>
      <c r="AB267" s="1"/>
      <c r="AC267" s="95"/>
      <c r="AD267" s="107"/>
      <c r="AE267" s="47"/>
      <c r="AF267" s="1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</row>
    <row r="268" spans="2:44" ht="16.5">
      <c r="B268" s="2"/>
      <c r="C268" s="2"/>
      <c r="D268" s="188"/>
      <c r="E268" s="2"/>
      <c r="F268" s="2"/>
      <c r="G268" s="191"/>
      <c r="H268" s="2"/>
      <c r="I268" s="47"/>
      <c r="J268" s="47"/>
      <c r="K268" s="1"/>
      <c r="L268" s="47"/>
      <c r="M268" s="47"/>
      <c r="N268" s="1"/>
      <c r="O268" s="47"/>
      <c r="P268" s="47"/>
      <c r="Q268" s="1"/>
      <c r="R268" s="47"/>
      <c r="S268" s="47"/>
      <c r="T268" s="1"/>
      <c r="U268" s="47"/>
      <c r="V268" s="47"/>
      <c r="W268" s="1"/>
      <c r="X268" s="47"/>
      <c r="Y268" s="47"/>
      <c r="Z268" s="1"/>
      <c r="AA268" s="1"/>
      <c r="AB268" s="1"/>
      <c r="AC268" s="95"/>
      <c r="AD268" s="107"/>
      <c r="AE268" s="47"/>
      <c r="AF268" s="1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</row>
    <row r="269" spans="2:44" ht="16.5">
      <c r="B269" s="2"/>
      <c r="C269" s="2"/>
      <c r="D269" s="188"/>
      <c r="E269" s="2"/>
      <c r="F269" s="2"/>
      <c r="G269" s="191"/>
      <c r="H269" s="2"/>
      <c r="I269" s="47"/>
      <c r="J269" s="47"/>
      <c r="K269" s="1"/>
      <c r="L269" s="47"/>
      <c r="M269" s="47"/>
      <c r="N269" s="1"/>
      <c r="O269" s="47"/>
      <c r="P269" s="47"/>
      <c r="Q269" s="1"/>
      <c r="R269" s="47"/>
      <c r="S269" s="47"/>
      <c r="T269" s="1"/>
      <c r="U269" s="47"/>
      <c r="V269" s="47"/>
      <c r="W269" s="1"/>
      <c r="X269" s="47"/>
      <c r="Y269" s="47"/>
      <c r="Z269" s="1"/>
      <c r="AA269" s="1"/>
      <c r="AB269" s="1"/>
      <c r="AC269" s="95"/>
      <c r="AD269" s="107"/>
      <c r="AE269" s="47"/>
      <c r="AF269" s="1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</row>
    <row r="270" spans="2:44" ht="16.5">
      <c r="B270" s="2"/>
      <c r="C270" s="2"/>
      <c r="D270" s="188"/>
      <c r="E270" s="2"/>
      <c r="F270" s="2"/>
      <c r="G270" s="191"/>
      <c r="H270" s="2"/>
      <c r="I270" s="47"/>
      <c r="J270" s="47"/>
      <c r="K270" s="1"/>
      <c r="L270" s="47"/>
      <c r="M270" s="47"/>
      <c r="N270" s="1"/>
      <c r="O270" s="47"/>
      <c r="P270" s="47"/>
      <c r="Q270" s="1"/>
      <c r="R270" s="47"/>
      <c r="S270" s="47"/>
      <c r="T270" s="1"/>
      <c r="U270" s="47"/>
      <c r="V270" s="47"/>
      <c r="W270" s="1"/>
      <c r="X270" s="47"/>
      <c r="Y270" s="47"/>
      <c r="Z270" s="1"/>
      <c r="AA270" s="1"/>
      <c r="AB270" s="1"/>
      <c r="AC270" s="95"/>
      <c r="AD270" s="107"/>
      <c r="AE270" s="47"/>
      <c r="AF270" s="1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</row>
    <row r="271" spans="2:44" ht="16.5">
      <c r="B271" s="2"/>
      <c r="C271" s="2"/>
      <c r="D271" s="188"/>
      <c r="E271" s="2"/>
      <c r="F271" s="2"/>
      <c r="G271" s="191"/>
      <c r="H271" s="2"/>
      <c r="I271" s="47"/>
      <c r="J271" s="47"/>
      <c r="K271" s="1"/>
      <c r="L271" s="47"/>
      <c r="M271" s="47"/>
      <c r="N271" s="1"/>
      <c r="O271" s="47"/>
      <c r="P271" s="47"/>
      <c r="Q271" s="1"/>
      <c r="R271" s="47"/>
      <c r="S271" s="47"/>
      <c r="T271" s="1"/>
      <c r="U271" s="47"/>
      <c r="V271" s="47"/>
      <c r="W271" s="1"/>
      <c r="X271" s="47"/>
      <c r="Y271" s="47"/>
      <c r="Z271" s="1"/>
      <c r="AA271" s="1"/>
      <c r="AB271" s="1"/>
      <c r="AC271" s="95"/>
      <c r="AD271" s="107"/>
      <c r="AE271" s="47"/>
      <c r="AF271" s="1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</row>
    <row r="272" spans="2:44" ht="16.5">
      <c r="B272" s="2"/>
      <c r="C272" s="2"/>
      <c r="D272" s="188"/>
      <c r="E272" s="2"/>
      <c r="F272" s="2"/>
      <c r="G272" s="191"/>
      <c r="H272" s="2"/>
      <c r="I272" s="47"/>
      <c r="J272" s="47"/>
      <c r="K272" s="1"/>
      <c r="L272" s="47"/>
      <c r="M272" s="47"/>
      <c r="N272" s="1"/>
      <c r="O272" s="47"/>
      <c r="P272" s="47"/>
      <c r="Q272" s="1"/>
      <c r="R272" s="47"/>
      <c r="S272" s="47"/>
      <c r="T272" s="1"/>
      <c r="U272" s="47"/>
      <c r="V272" s="47"/>
      <c r="W272" s="1"/>
      <c r="X272" s="47"/>
      <c r="Y272" s="47"/>
      <c r="Z272" s="1"/>
      <c r="AA272" s="1"/>
      <c r="AB272" s="1"/>
      <c r="AC272" s="95"/>
      <c r="AD272" s="107"/>
      <c r="AE272" s="47"/>
      <c r="AF272" s="1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  <c r="AQ272" s="47"/>
      <c r="AR272" s="47"/>
    </row>
    <row r="273" spans="2:44" ht="16.5">
      <c r="B273" s="2"/>
      <c r="C273" s="2"/>
      <c r="D273" s="188"/>
      <c r="E273" s="2"/>
      <c r="F273" s="2"/>
      <c r="G273" s="191"/>
      <c r="H273" s="2"/>
      <c r="I273" s="47"/>
      <c r="J273" s="47"/>
      <c r="K273" s="1"/>
      <c r="L273" s="47"/>
      <c r="M273" s="47"/>
      <c r="N273" s="1"/>
      <c r="O273" s="47"/>
      <c r="P273" s="47"/>
      <c r="Q273" s="1"/>
      <c r="R273" s="47"/>
      <c r="S273" s="47"/>
      <c r="T273" s="1"/>
      <c r="U273" s="47"/>
      <c r="V273" s="47"/>
      <c r="W273" s="1"/>
      <c r="X273" s="47"/>
      <c r="Y273" s="47"/>
      <c r="Z273" s="1"/>
      <c r="AA273" s="1"/>
      <c r="AB273" s="1"/>
      <c r="AC273" s="95"/>
      <c r="AD273" s="107"/>
      <c r="AE273" s="47"/>
      <c r="AF273" s="1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</row>
    <row r="274" spans="2:44" ht="16.5">
      <c r="B274" s="2"/>
      <c r="C274" s="2"/>
      <c r="D274" s="188"/>
      <c r="E274" s="2"/>
      <c r="F274" s="2"/>
      <c r="G274" s="191"/>
      <c r="H274" s="2"/>
      <c r="I274" s="47"/>
      <c r="J274" s="47"/>
      <c r="K274" s="1"/>
      <c r="L274" s="47"/>
      <c r="M274" s="47"/>
      <c r="N274" s="1"/>
      <c r="O274" s="47"/>
      <c r="P274" s="47"/>
      <c r="Q274" s="1"/>
      <c r="R274" s="47"/>
      <c r="S274" s="47"/>
      <c r="T274" s="1"/>
      <c r="U274" s="47"/>
      <c r="V274" s="47"/>
      <c r="W274" s="1"/>
      <c r="X274" s="47"/>
      <c r="Y274" s="47"/>
      <c r="Z274" s="1"/>
      <c r="AA274" s="1"/>
      <c r="AB274" s="1"/>
      <c r="AC274" s="95"/>
      <c r="AD274" s="107"/>
      <c r="AE274" s="47"/>
      <c r="AF274" s="1"/>
      <c r="AG274" s="47"/>
      <c r="AH274" s="47"/>
      <c r="AI274" s="47"/>
      <c r="AJ274" s="47"/>
      <c r="AK274" s="47"/>
      <c r="AL274" s="47"/>
      <c r="AM274" s="47"/>
      <c r="AN274" s="47"/>
      <c r="AO274" s="47"/>
      <c r="AP274" s="47"/>
      <c r="AQ274" s="47"/>
      <c r="AR274" s="47"/>
    </row>
    <row r="275" spans="2:44" ht="16.5">
      <c r="B275" s="2"/>
      <c r="C275" s="2"/>
      <c r="D275" s="188"/>
      <c r="E275" s="2"/>
      <c r="F275" s="2"/>
      <c r="G275" s="191"/>
      <c r="H275" s="2"/>
      <c r="I275" s="47"/>
      <c r="J275" s="47"/>
      <c r="K275" s="1"/>
      <c r="L275" s="47"/>
      <c r="M275" s="47"/>
      <c r="N275" s="1"/>
      <c r="O275" s="47"/>
      <c r="P275" s="47"/>
      <c r="Q275" s="1"/>
      <c r="R275" s="47"/>
      <c r="S275" s="47"/>
      <c r="T275" s="1"/>
      <c r="U275" s="47"/>
      <c r="V275" s="47"/>
      <c r="W275" s="1"/>
      <c r="X275" s="47"/>
      <c r="Y275" s="47"/>
      <c r="Z275" s="1"/>
      <c r="AA275" s="1"/>
      <c r="AB275" s="1"/>
      <c r="AC275" s="95"/>
      <c r="AD275" s="107"/>
      <c r="AE275" s="47"/>
      <c r="AF275" s="1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</row>
    <row r="276" spans="2:44" ht="16.5">
      <c r="B276" s="2"/>
      <c r="C276" s="2"/>
      <c r="D276" s="188"/>
      <c r="E276" s="2"/>
      <c r="F276" s="2"/>
      <c r="G276" s="191"/>
      <c r="H276" s="2"/>
      <c r="I276" s="47"/>
      <c r="J276" s="47"/>
      <c r="K276" s="1"/>
      <c r="L276" s="47"/>
      <c r="M276" s="47"/>
      <c r="N276" s="1"/>
      <c r="O276" s="47"/>
      <c r="P276" s="47"/>
      <c r="Q276" s="1"/>
      <c r="R276" s="47"/>
      <c r="S276" s="47"/>
      <c r="T276" s="1"/>
      <c r="U276" s="47"/>
      <c r="V276" s="47"/>
      <c r="W276" s="1"/>
      <c r="X276" s="47"/>
      <c r="Y276" s="47"/>
      <c r="Z276" s="1"/>
      <c r="AA276" s="1"/>
      <c r="AB276" s="1"/>
      <c r="AC276" s="95"/>
      <c r="AD276" s="107"/>
      <c r="AE276" s="47"/>
      <c r="AF276" s="1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</row>
    <row r="277" spans="2:44" ht="16.5">
      <c r="B277" s="2"/>
      <c r="C277" s="2"/>
      <c r="D277" s="188"/>
      <c r="E277" s="2"/>
      <c r="F277" s="2"/>
      <c r="G277" s="191"/>
      <c r="H277" s="2"/>
      <c r="I277" s="47"/>
      <c r="J277" s="47"/>
      <c r="K277" s="1"/>
      <c r="L277" s="47"/>
      <c r="M277" s="47"/>
      <c r="N277" s="1"/>
      <c r="O277" s="47"/>
      <c r="P277" s="47"/>
      <c r="Q277" s="1"/>
      <c r="R277" s="47"/>
      <c r="S277" s="47"/>
      <c r="T277" s="1"/>
      <c r="U277" s="47"/>
      <c r="V277" s="47"/>
      <c r="W277" s="1"/>
      <c r="X277" s="47"/>
      <c r="Y277" s="47"/>
      <c r="Z277" s="1"/>
      <c r="AA277" s="1"/>
      <c r="AB277" s="1"/>
      <c r="AC277" s="95"/>
      <c r="AD277" s="107"/>
      <c r="AE277" s="47"/>
      <c r="AF277" s="1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</row>
    <row r="278" spans="2:44" ht="16.5">
      <c r="B278" s="2"/>
      <c r="C278" s="2"/>
      <c r="D278" s="188"/>
      <c r="E278" s="2"/>
      <c r="F278" s="2"/>
      <c r="G278" s="191"/>
      <c r="H278" s="2"/>
      <c r="I278" s="47"/>
      <c r="J278" s="47"/>
      <c r="K278" s="1"/>
      <c r="L278" s="47"/>
      <c r="M278" s="47"/>
      <c r="N278" s="1"/>
      <c r="O278" s="47"/>
      <c r="P278" s="47"/>
      <c r="Q278" s="1"/>
      <c r="R278" s="47"/>
      <c r="S278" s="47"/>
      <c r="T278" s="1"/>
      <c r="U278" s="47"/>
      <c r="V278" s="47"/>
      <c r="W278" s="1"/>
      <c r="X278" s="47"/>
      <c r="Y278" s="47"/>
      <c r="Z278" s="1"/>
      <c r="AA278" s="1"/>
      <c r="AB278" s="1"/>
      <c r="AC278" s="95"/>
      <c r="AD278" s="107"/>
      <c r="AE278" s="47"/>
      <c r="AF278" s="1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</row>
    <row r="279" spans="2:44" ht="16.5">
      <c r="B279" s="2"/>
      <c r="C279" s="2"/>
      <c r="D279" s="188"/>
      <c r="E279" s="2"/>
      <c r="F279" s="2"/>
      <c r="G279" s="191"/>
      <c r="H279" s="2"/>
      <c r="I279" s="47"/>
      <c r="J279" s="47"/>
      <c r="K279" s="1"/>
      <c r="L279" s="47"/>
      <c r="M279" s="47"/>
      <c r="N279" s="1"/>
      <c r="O279" s="47"/>
      <c r="P279" s="47"/>
      <c r="Q279" s="1"/>
      <c r="R279" s="47"/>
      <c r="S279" s="47"/>
      <c r="T279" s="1"/>
      <c r="U279" s="47"/>
      <c r="V279" s="47"/>
      <c r="W279" s="1"/>
      <c r="X279" s="47"/>
      <c r="Y279" s="47"/>
      <c r="Z279" s="1"/>
      <c r="AA279" s="1"/>
      <c r="AB279" s="1"/>
      <c r="AC279" s="95"/>
      <c r="AD279" s="107"/>
      <c r="AE279" s="47"/>
      <c r="AF279" s="1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</row>
    <row r="280" spans="2:44" ht="16.5">
      <c r="B280" s="2"/>
      <c r="C280" s="2"/>
      <c r="D280" s="188"/>
      <c r="E280" s="2"/>
      <c r="F280" s="2"/>
      <c r="G280" s="191"/>
      <c r="H280" s="2"/>
      <c r="I280" s="47"/>
      <c r="J280" s="47"/>
      <c r="K280" s="1"/>
      <c r="L280" s="47"/>
      <c r="M280" s="47"/>
      <c r="N280" s="1"/>
      <c r="O280" s="47"/>
      <c r="P280" s="47"/>
      <c r="Q280" s="1"/>
      <c r="R280" s="47"/>
      <c r="S280" s="47"/>
      <c r="T280" s="1"/>
      <c r="U280" s="47"/>
      <c r="V280" s="47"/>
      <c r="W280" s="1"/>
      <c r="X280" s="47"/>
      <c r="Y280" s="47"/>
      <c r="Z280" s="1"/>
      <c r="AA280" s="1"/>
      <c r="AB280" s="1"/>
      <c r="AC280" s="95"/>
      <c r="AD280" s="107"/>
      <c r="AE280" s="47"/>
      <c r="AF280" s="1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</row>
    <row r="281" spans="2:44" ht="16.5">
      <c r="B281" s="2"/>
      <c r="C281" s="2"/>
      <c r="D281" s="188"/>
      <c r="E281" s="2"/>
      <c r="F281" s="2"/>
      <c r="G281" s="191"/>
      <c r="H281" s="2"/>
      <c r="I281" s="47"/>
      <c r="J281" s="47"/>
      <c r="K281" s="1"/>
      <c r="L281" s="47"/>
      <c r="M281" s="47"/>
      <c r="N281" s="1"/>
      <c r="O281" s="47"/>
      <c r="P281" s="47"/>
      <c r="Q281" s="1"/>
      <c r="R281" s="47"/>
      <c r="S281" s="47"/>
      <c r="T281" s="1"/>
      <c r="U281" s="47"/>
      <c r="V281" s="47"/>
      <c r="W281" s="1"/>
      <c r="X281" s="47"/>
      <c r="Y281" s="47"/>
      <c r="Z281" s="1"/>
      <c r="AA281" s="1"/>
      <c r="AB281" s="1"/>
      <c r="AC281" s="95"/>
      <c r="AD281" s="107"/>
      <c r="AE281" s="47"/>
      <c r="AF281" s="1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47"/>
      <c r="AR281" s="47"/>
    </row>
    <row r="282" spans="2:44" ht="16.5">
      <c r="B282" s="2"/>
      <c r="C282" s="2"/>
      <c r="D282" s="188"/>
      <c r="E282" s="2"/>
      <c r="F282" s="2"/>
      <c r="G282" s="191"/>
      <c r="H282" s="2"/>
      <c r="I282" s="47"/>
      <c r="J282" s="47"/>
      <c r="K282" s="1"/>
      <c r="L282" s="47"/>
      <c r="M282" s="47"/>
      <c r="N282" s="1"/>
      <c r="O282" s="47"/>
      <c r="P282" s="47"/>
      <c r="Q282" s="1"/>
      <c r="R282" s="47"/>
      <c r="S282" s="47"/>
      <c r="T282" s="1"/>
      <c r="U282" s="47"/>
      <c r="V282" s="47"/>
      <c r="W282" s="1"/>
      <c r="X282" s="47"/>
      <c r="Y282" s="47"/>
      <c r="Z282" s="1"/>
      <c r="AA282" s="1"/>
      <c r="AB282" s="1"/>
      <c r="AC282" s="95"/>
      <c r="AD282" s="107"/>
      <c r="AE282" s="47"/>
      <c r="AF282" s="1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</row>
    <row r="283" spans="2:44" ht="16.5">
      <c r="B283" s="2"/>
      <c r="C283" s="2"/>
      <c r="D283" s="188"/>
      <c r="E283" s="2"/>
      <c r="F283" s="2"/>
      <c r="G283" s="191"/>
      <c r="H283" s="2"/>
      <c r="I283" s="47"/>
      <c r="J283" s="47"/>
      <c r="K283" s="1"/>
      <c r="L283" s="47"/>
      <c r="M283" s="47"/>
      <c r="N283" s="1"/>
      <c r="O283" s="47"/>
      <c r="P283" s="47"/>
      <c r="Q283" s="1"/>
      <c r="R283" s="47"/>
      <c r="S283" s="47"/>
      <c r="T283" s="1"/>
      <c r="U283" s="47"/>
      <c r="V283" s="47"/>
      <c r="W283" s="1"/>
      <c r="X283" s="47"/>
      <c r="Y283" s="47"/>
      <c r="Z283" s="1"/>
      <c r="AA283" s="1"/>
      <c r="AB283" s="1"/>
      <c r="AC283" s="95"/>
      <c r="AD283" s="107"/>
      <c r="AE283" s="47"/>
      <c r="AF283" s="1"/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  <c r="AQ283" s="47"/>
      <c r="AR283" s="47"/>
    </row>
    <row r="284" spans="2:44" ht="16.5">
      <c r="B284" s="2"/>
      <c r="C284" s="2"/>
      <c r="D284" s="188"/>
      <c r="E284" s="2"/>
      <c r="F284" s="2"/>
      <c r="G284" s="191"/>
      <c r="H284" s="2"/>
      <c r="I284" s="47"/>
      <c r="J284" s="47"/>
      <c r="K284" s="1"/>
      <c r="L284" s="47"/>
      <c r="M284" s="47"/>
      <c r="N284" s="1"/>
      <c r="O284" s="47"/>
      <c r="P284" s="47"/>
      <c r="Q284" s="1"/>
      <c r="R284" s="47"/>
      <c r="S284" s="47"/>
      <c r="T284" s="1"/>
      <c r="U284" s="47"/>
      <c r="V284" s="47"/>
      <c r="W284" s="1"/>
      <c r="X284" s="47"/>
      <c r="Y284" s="47"/>
      <c r="Z284" s="1"/>
      <c r="AA284" s="1"/>
      <c r="AB284" s="1"/>
      <c r="AC284" s="95"/>
      <c r="AD284" s="107"/>
      <c r="AE284" s="47"/>
      <c r="AF284" s="1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  <c r="AQ284" s="47"/>
      <c r="AR284" s="47"/>
    </row>
    <row r="285" spans="2:44" ht="16.5">
      <c r="B285" s="2"/>
      <c r="C285" s="2"/>
      <c r="D285" s="188"/>
      <c r="E285" s="2"/>
      <c r="F285" s="2"/>
      <c r="G285" s="191"/>
      <c r="H285" s="2"/>
      <c r="I285" s="47"/>
      <c r="J285" s="47"/>
      <c r="K285" s="1"/>
      <c r="L285" s="47"/>
      <c r="M285" s="47"/>
      <c r="N285" s="1"/>
      <c r="O285" s="47"/>
      <c r="P285" s="47"/>
      <c r="Q285" s="1"/>
      <c r="R285" s="47"/>
      <c r="S285" s="47"/>
      <c r="T285" s="1"/>
      <c r="U285" s="47"/>
      <c r="V285" s="47"/>
      <c r="W285" s="1"/>
      <c r="X285" s="47"/>
      <c r="Y285" s="47"/>
      <c r="Z285" s="1"/>
      <c r="AA285" s="1"/>
      <c r="AB285" s="1"/>
      <c r="AC285" s="95"/>
      <c r="AD285" s="107"/>
      <c r="AE285" s="47"/>
      <c r="AF285" s="1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</row>
    <row r="286" spans="2:44" ht="16.5">
      <c r="B286" s="2"/>
      <c r="C286" s="2"/>
      <c r="D286" s="188"/>
      <c r="E286" s="2"/>
      <c r="F286" s="2"/>
      <c r="G286" s="191"/>
      <c r="H286" s="2"/>
      <c r="I286" s="47"/>
      <c r="J286" s="47"/>
      <c r="K286" s="1"/>
      <c r="L286" s="47"/>
      <c r="M286" s="47"/>
      <c r="N286" s="1"/>
      <c r="O286" s="47"/>
      <c r="P286" s="47"/>
      <c r="Q286" s="1"/>
      <c r="R286" s="47"/>
      <c r="S286" s="47"/>
      <c r="T286" s="1"/>
      <c r="U286" s="47"/>
      <c r="V286" s="47"/>
      <c r="W286" s="1"/>
      <c r="X286" s="47"/>
      <c r="Y286" s="47"/>
      <c r="Z286" s="1"/>
      <c r="AA286" s="1"/>
      <c r="AB286" s="1"/>
      <c r="AC286" s="95"/>
      <c r="AD286" s="107"/>
      <c r="AE286" s="47"/>
      <c r="AF286" s="1"/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47"/>
      <c r="AR286" s="47"/>
    </row>
    <row r="287" spans="2:44" ht="16.5">
      <c r="B287" s="2"/>
      <c r="C287" s="2"/>
      <c r="D287" s="188"/>
      <c r="E287" s="2"/>
      <c r="F287" s="2"/>
      <c r="G287" s="191"/>
      <c r="H287" s="2"/>
      <c r="I287" s="47"/>
      <c r="J287" s="47"/>
      <c r="K287" s="1"/>
      <c r="L287" s="47"/>
      <c r="M287" s="47"/>
      <c r="N287" s="1"/>
      <c r="O287" s="47"/>
      <c r="P287" s="47"/>
      <c r="Q287" s="1"/>
      <c r="R287" s="47"/>
      <c r="S287" s="47"/>
      <c r="T287" s="1"/>
      <c r="U287" s="47"/>
      <c r="V287" s="47"/>
      <c r="W287" s="1"/>
      <c r="X287" s="47"/>
      <c r="Y287" s="47"/>
      <c r="Z287" s="1"/>
      <c r="AA287" s="1"/>
      <c r="AB287" s="1"/>
      <c r="AC287" s="95"/>
      <c r="AD287" s="107"/>
      <c r="AE287" s="47"/>
      <c r="AF287" s="1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</row>
    <row r="288" spans="2:44" ht="16.5">
      <c r="B288" s="2"/>
      <c r="C288" s="2"/>
      <c r="D288" s="188"/>
      <c r="E288" s="2"/>
      <c r="F288" s="2"/>
      <c r="G288" s="191"/>
      <c r="H288" s="2"/>
      <c r="I288" s="47"/>
      <c r="J288" s="47"/>
      <c r="K288" s="1"/>
      <c r="L288" s="47"/>
      <c r="M288" s="47"/>
      <c r="N288" s="1"/>
      <c r="O288" s="47"/>
      <c r="P288" s="47"/>
      <c r="Q288" s="1"/>
      <c r="R288" s="47"/>
      <c r="S288" s="47"/>
      <c r="T288" s="1"/>
      <c r="U288" s="47"/>
      <c r="V288" s="47"/>
      <c r="W288" s="1"/>
      <c r="X288" s="47"/>
      <c r="Y288" s="47"/>
      <c r="Z288" s="1"/>
      <c r="AA288" s="1"/>
      <c r="AB288" s="1"/>
      <c r="AC288" s="95"/>
      <c r="AD288" s="107"/>
      <c r="AE288" s="47"/>
      <c r="AF288" s="1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47"/>
      <c r="AR288" s="47"/>
    </row>
    <row r="289" spans="2:44" ht="16.5">
      <c r="B289" s="2"/>
      <c r="C289" s="2"/>
      <c r="D289" s="188"/>
      <c r="E289" s="2"/>
      <c r="F289" s="2"/>
      <c r="G289" s="191"/>
      <c r="H289" s="2"/>
      <c r="I289" s="47"/>
      <c r="J289" s="47"/>
      <c r="K289" s="1"/>
      <c r="L289" s="47"/>
      <c r="M289" s="47"/>
      <c r="N289" s="1"/>
      <c r="O289" s="47"/>
      <c r="P289" s="47"/>
      <c r="Q289" s="1"/>
      <c r="R289" s="47"/>
      <c r="S289" s="47"/>
      <c r="T289" s="1"/>
      <c r="U289" s="47"/>
      <c r="V289" s="47"/>
      <c r="W289" s="1"/>
      <c r="X289" s="47"/>
      <c r="Y289" s="47"/>
      <c r="Z289" s="1"/>
      <c r="AA289" s="1"/>
      <c r="AB289" s="1"/>
      <c r="AC289" s="95"/>
      <c r="AD289" s="107"/>
      <c r="AE289" s="47"/>
      <c r="AF289" s="1"/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  <c r="AQ289" s="47"/>
      <c r="AR289" s="47"/>
    </row>
    <row r="290" spans="2:44" ht="16.5">
      <c r="B290" s="2"/>
      <c r="C290" s="2"/>
      <c r="D290" s="188"/>
      <c r="E290" s="2"/>
      <c r="F290" s="2"/>
      <c r="G290" s="191"/>
      <c r="H290" s="2"/>
      <c r="I290" s="47"/>
      <c r="J290" s="47"/>
      <c r="K290" s="1"/>
      <c r="L290" s="47"/>
      <c r="M290" s="47"/>
      <c r="N290" s="1"/>
      <c r="O290" s="47"/>
      <c r="P290" s="47"/>
      <c r="Q290" s="1"/>
      <c r="R290" s="47"/>
      <c r="S290" s="47"/>
      <c r="T290" s="1"/>
      <c r="U290" s="47"/>
      <c r="V290" s="47"/>
      <c r="W290" s="1"/>
      <c r="X290" s="47"/>
      <c r="Y290" s="47"/>
      <c r="Z290" s="1"/>
      <c r="AA290" s="1"/>
      <c r="AB290" s="1"/>
      <c r="AC290" s="95"/>
      <c r="AD290" s="107"/>
      <c r="AE290" s="47"/>
      <c r="AF290" s="1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</row>
    <row r="291" spans="2:44" ht="16.5">
      <c r="B291" s="2"/>
      <c r="C291" s="2"/>
      <c r="D291" s="188"/>
      <c r="E291" s="2"/>
      <c r="F291" s="2"/>
      <c r="G291" s="191"/>
      <c r="H291" s="2"/>
      <c r="I291" s="47"/>
      <c r="J291" s="47"/>
      <c r="K291" s="1"/>
      <c r="L291" s="47"/>
      <c r="M291" s="47"/>
      <c r="N291" s="1"/>
      <c r="O291" s="47"/>
      <c r="P291" s="47"/>
      <c r="Q291" s="1"/>
      <c r="R291" s="47"/>
      <c r="S291" s="47"/>
      <c r="T291" s="1"/>
      <c r="U291" s="47"/>
      <c r="V291" s="47"/>
      <c r="W291" s="1"/>
      <c r="X291" s="47"/>
      <c r="Y291" s="47"/>
      <c r="Z291" s="1"/>
      <c r="AA291" s="1"/>
      <c r="AB291" s="1"/>
      <c r="AC291" s="95"/>
      <c r="AD291" s="107"/>
      <c r="AE291" s="47"/>
      <c r="AF291" s="1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</row>
    <row r="292" spans="2:44" ht="16.5">
      <c r="B292" s="2"/>
      <c r="C292" s="2"/>
      <c r="D292" s="188"/>
      <c r="E292" s="2"/>
      <c r="F292" s="2"/>
      <c r="G292" s="191"/>
      <c r="H292" s="2"/>
      <c r="I292" s="47"/>
      <c r="J292" s="47"/>
      <c r="K292" s="1"/>
      <c r="L292" s="47"/>
      <c r="M292" s="47"/>
      <c r="N292" s="1"/>
      <c r="O292" s="47"/>
      <c r="P292" s="47"/>
      <c r="Q292" s="1"/>
      <c r="R292" s="47"/>
      <c r="S292" s="47"/>
      <c r="T292" s="1"/>
      <c r="U292" s="47"/>
      <c r="V292" s="47"/>
      <c r="W292" s="1"/>
      <c r="X292" s="47"/>
      <c r="Y292" s="47"/>
      <c r="Z292" s="1"/>
      <c r="AA292" s="1"/>
      <c r="AB292" s="1"/>
      <c r="AC292" s="95"/>
      <c r="AD292" s="107"/>
      <c r="AE292" s="47"/>
      <c r="AF292" s="1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47"/>
      <c r="AR292" s="47"/>
    </row>
    <row r="293" spans="2:44" ht="16.5">
      <c r="B293" s="2"/>
      <c r="C293" s="2"/>
      <c r="D293" s="188"/>
      <c r="E293" s="2"/>
      <c r="F293" s="2"/>
      <c r="G293" s="191"/>
      <c r="H293" s="2"/>
      <c r="I293" s="47"/>
      <c r="J293" s="47"/>
      <c r="K293" s="1"/>
      <c r="L293" s="47"/>
      <c r="M293" s="47"/>
      <c r="N293" s="1"/>
      <c r="O293" s="47"/>
      <c r="P293" s="47"/>
      <c r="Q293" s="1"/>
      <c r="R293" s="47"/>
      <c r="S293" s="47"/>
      <c r="T293" s="1"/>
      <c r="U293" s="47"/>
      <c r="V293" s="47"/>
      <c r="W293" s="1"/>
      <c r="X293" s="47"/>
      <c r="Y293" s="47"/>
      <c r="Z293" s="1"/>
      <c r="AA293" s="1"/>
      <c r="AB293" s="1"/>
      <c r="AC293" s="95"/>
      <c r="AD293" s="107"/>
      <c r="AE293" s="47"/>
      <c r="AF293" s="1"/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47"/>
      <c r="AR293" s="47"/>
    </row>
    <row r="294" spans="2:44" ht="16.5">
      <c r="B294" s="2"/>
      <c r="C294" s="2"/>
      <c r="D294" s="188"/>
      <c r="E294" s="2"/>
      <c r="F294" s="2"/>
      <c r="G294" s="191"/>
      <c r="H294" s="2"/>
      <c r="I294" s="47"/>
      <c r="J294" s="47"/>
      <c r="K294" s="1"/>
      <c r="L294" s="47"/>
      <c r="M294" s="47"/>
      <c r="N294" s="1"/>
      <c r="O294" s="47"/>
      <c r="P294" s="47"/>
      <c r="Q294" s="1"/>
      <c r="R294" s="47"/>
      <c r="S294" s="47"/>
      <c r="T294" s="1"/>
      <c r="U294" s="47"/>
      <c r="V294" s="47"/>
      <c r="W294" s="1"/>
      <c r="X294" s="47"/>
      <c r="Y294" s="47"/>
      <c r="Z294" s="1"/>
      <c r="AA294" s="1"/>
      <c r="AB294" s="1"/>
      <c r="AC294" s="95"/>
      <c r="AD294" s="107"/>
      <c r="AE294" s="47"/>
      <c r="AF294" s="1"/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47"/>
      <c r="AR294" s="47"/>
    </row>
    <row r="295" spans="2:44" ht="16.5">
      <c r="B295" s="2"/>
      <c r="C295" s="2"/>
      <c r="D295" s="188"/>
      <c r="E295" s="2"/>
      <c r="F295" s="2"/>
      <c r="G295" s="191"/>
      <c r="H295" s="2"/>
      <c r="I295" s="47"/>
      <c r="J295" s="47"/>
      <c r="K295" s="1"/>
      <c r="L295" s="47"/>
      <c r="M295" s="47"/>
      <c r="N295" s="1"/>
      <c r="O295" s="47"/>
      <c r="P295" s="47"/>
      <c r="Q295" s="1"/>
      <c r="R295" s="47"/>
      <c r="S295" s="47"/>
      <c r="T295" s="1"/>
      <c r="U295" s="47"/>
      <c r="V295" s="47"/>
      <c r="W295" s="1"/>
      <c r="X295" s="47"/>
      <c r="Y295" s="47"/>
      <c r="Z295" s="1"/>
      <c r="AA295" s="1"/>
      <c r="AB295" s="1"/>
      <c r="AC295" s="95"/>
      <c r="AD295" s="107"/>
      <c r="AE295" s="47"/>
      <c r="AF295" s="1"/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  <c r="AQ295" s="47"/>
      <c r="AR295" s="47"/>
    </row>
    <row r="296" spans="2:44" ht="16.5">
      <c r="B296" s="2"/>
      <c r="C296" s="2"/>
      <c r="D296" s="188"/>
      <c r="E296" s="2"/>
      <c r="F296" s="2"/>
      <c r="G296" s="191"/>
      <c r="H296" s="2"/>
      <c r="I296" s="47"/>
      <c r="J296" s="47"/>
      <c r="K296" s="1"/>
      <c r="L296" s="47"/>
      <c r="M296" s="47"/>
      <c r="N296" s="1"/>
      <c r="O296" s="47"/>
      <c r="P296" s="47"/>
      <c r="Q296" s="1"/>
      <c r="R296" s="47"/>
      <c r="S296" s="47"/>
      <c r="T296" s="1"/>
      <c r="U296" s="47"/>
      <c r="V296" s="47"/>
      <c r="W296" s="1"/>
      <c r="X296" s="47"/>
      <c r="Y296" s="47"/>
      <c r="Z296" s="1"/>
      <c r="AA296" s="1"/>
      <c r="AB296" s="1"/>
      <c r="AC296" s="95"/>
      <c r="AD296" s="107"/>
      <c r="AE296" s="47"/>
      <c r="AF296" s="1"/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  <c r="AQ296" s="47"/>
      <c r="AR296" s="47"/>
    </row>
    <row r="297" spans="2:44" ht="16.5">
      <c r="B297" s="2"/>
      <c r="C297" s="2"/>
      <c r="D297" s="188"/>
      <c r="E297" s="2"/>
      <c r="F297" s="2"/>
      <c r="G297" s="191"/>
      <c r="H297" s="2"/>
      <c r="I297" s="47"/>
      <c r="J297" s="47"/>
      <c r="K297" s="1"/>
      <c r="L297" s="47"/>
      <c r="M297" s="47"/>
      <c r="N297" s="1"/>
      <c r="O297" s="47"/>
      <c r="P297" s="47"/>
      <c r="Q297" s="1"/>
      <c r="R297" s="47"/>
      <c r="S297" s="47"/>
      <c r="T297" s="1"/>
      <c r="U297" s="47"/>
      <c r="V297" s="47"/>
      <c r="W297" s="1"/>
      <c r="X297" s="47"/>
      <c r="Y297" s="47"/>
      <c r="Z297" s="1"/>
      <c r="AA297" s="1"/>
      <c r="AB297" s="1"/>
      <c r="AC297" s="95"/>
      <c r="AD297" s="107"/>
      <c r="AE297" s="47"/>
      <c r="AF297" s="1"/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  <c r="AQ297" s="47"/>
      <c r="AR297" s="47"/>
    </row>
    <row r="298" spans="2:44" ht="16.5">
      <c r="B298" s="2"/>
      <c r="C298" s="2"/>
      <c r="D298" s="188"/>
      <c r="E298" s="2"/>
      <c r="F298" s="2"/>
      <c r="G298" s="191"/>
      <c r="H298" s="2"/>
      <c r="I298" s="47"/>
      <c r="J298" s="47"/>
      <c r="K298" s="1"/>
      <c r="L298" s="47"/>
      <c r="M298" s="47"/>
      <c r="N298" s="1"/>
      <c r="O298" s="47"/>
      <c r="P298" s="47"/>
      <c r="Q298" s="1"/>
      <c r="R298" s="47"/>
      <c r="S298" s="47"/>
      <c r="T298" s="1"/>
      <c r="U298" s="47"/>
      <c r="V298" s="47"/>
      <c r="W298" s="1"/>
      <c r="X298" s="47"/>
      <c r="Y298" s="47"/>
      <c r="Z298" s="1"/>
      <c r="AA298" s="1"/>
      <c r="AB298" s="1"/>
      <c r="AC298" s="95"/>
      <c r="AD298" s="107"/>
      <c r="AE298" s="47"/>
      <c r="AF298" s="1"/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47"/>
      <c r="AR298" s="47"/>
    </row>
    <row r="299" spans="2:44" ht="16.5">
      <c r="B299" s="2"/>
      <c r="C299" s="2"/>
      <c r="D299" s="188"/>
      <c r="E299" s="2"/>
      <c r="F299" s="2"/>
      <c r="G299" s="191"/>
      <c r="H299" s="2"/>
      <c r="I299" s="47"/>
      <c r="J299" s="47"/>
      <c r="K299" s="1"/>
      <c r="L299" s="47"/>
      <c r="M299" s="47"/>
      <c r="N299" s="1"/>
      <c r="O299" s="47"/>
      <c r="P299" s="47"/>
      <c r="Q299" s="1"/>
      <c r="R299" s="47"/>
      <c r="S299" s="47"/>
      <c r="T299" s="1"/>
      <c r="U299" s="47"/>
      <c r="V299" s="47"/>
      <c r="W299" s="1"/>
      <c r="X299" s="47"/>
      <c r="Y299" s="47"/>
      <c r="Z299" s="1"/>
      <c r="AA299" s="1"/>
      <c r="AB299" s="1"/>
      <c r="AC299" s="95"/>
      <c r="AD299" s="107"/>
      <c r="AE299" s="47"/>
      <c r="AF299" s="1"/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47"/>
      <c r="AR299" s="47"/>
    </row>
    <row r="300" spans="2:44" ht="16.5">
      <c r="B300" s="2"/>
      <c r="C300" s="2"/>
      <c r="D300" s="188"/>
      <c r="E300" s="2"/>
      <c r="F300" s="2"/>
      <c r="G300" s="191"/>
      <c r="H300" s="2"/>
      <c r="I300" s="47"/>
      <c r="J300" s="47"/>
      <c r="K300" s="1"/>
      <c r="L300" s="47"/>
      <c r="M300" s="47"/>
      <c r="N300" s="1"/>
      <c r="O300" s="47"/>
      <c r="P300" s="47"/>
      <c r="Q300" s="1"/>
      <c r="R300" s="47"/>
      <c r="S300" s="47"/>
      <c r="T300" s="1"/>
      <c r="U300" s="47"/>
      <c r="V300" s="47"/>
      <c r="W300" s="1"/>
      <c r="X300" s="47"/>
      <c r="Y300" s="47"/>
      <c r="Z300" s="1"/>
      <c r="AA300" s="1"/>
      <c r="AB300" s="1"/>
      <c r="AC300" s="95"/>
      <c r="AD300" s="107"/>
      <c r="AE300" s="47"/>
      <c r="AF300" s="1"/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47"/>
      <c r="AR300" s="47"/>
    </row>
    <row r="301" spans="2:44" ht="16.5">
      <c r="B301" s="2"/>
      <c r="C301" s="2"/>
      <c r="D301" s="188"/>
      <c r="E301" s="2"/>
      <c r="F301" s="2"/>
      <c r="G301" s="191"/>
      <c r="H301" s="2"/>
      <c r="I301" s="47"/>
      <c r="J301" s="47"/>
      <c r="K301" s="1"/>
      <c r="L301" s="47"/>
      <c r="M301" s="47"/>
      <c r="N301" s="1"/>
      <c r="O301" s="47"/>
      <c r="P301" s="47"/>
      <c r="Q301" s="1"/>
      <c r="R301" s="47"/>
      <c r="S301" s="47"/>
      <c r="T301" s="1"/>
      <c r="U301" s="47"/>
      <c r="V301" s="47"/>
      <c r="W301" s="1"/>
      <c r="X301" s="47"/>
      <c r="Y301" s="47"/>
      <c r="Z301" s="1"/>
      <c r="AA301" s="1"/>
      <c r="AB301" s="1"/>
      <c r="AC301" s="95"/>
      <c r="AD301" s="107"/>
      <c r="AE301" s="47"/>
      <c r="AF301" s="1"/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  <c r="AQ301" s="47"/>
      <c r="AR301" s="47"/>
    </row>
    <row r="302" spans="2:44" ht="16.5">
      <c r="B302" s="2"/>
      <c r="C302" s="2"/>
      <c r="D302" s="188"/>
      <c r="E302" s="2"/>
      <c r="F302" s="2"/>
      <c r="G302" s="191"/>
      <c r="H302" s="2"/>
      <c r="I302" s="47"/>
      <c r="J302" s="47"/>
      <c r="K302" s="1"/>
      <c r="L302" s="47"/>
      <c r="M302" s="47"/>
      <c r="N302" s="1"/>
      <c r="O302" s="47"/>
      <c r="P302" s="47"/>
      <c r="Q302" s="1"/>
      <c r="R302" s="47"/>
      <c r="S302" s="47"/>
      <c r="T302" s="1"/>
      <c r="U302" s="47"/>
      <c r="V302" s="47"/>
      <c r="W302" s="1"/>
      <c r="X302" s="47"/>
      <c r="Y302" s="47"/>
      <c r="Z302" s="1"/>
      <c r="AA302" s="1"/>
      <c r="AB302" s="1"/>
      <c r="AC302" s="95"/>
      <c r="AD302" s="107"/>
      <c r="AE302" s="47"/>
      <c r="AF302" s="1"/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  <c r="AQ302" s="47"/>
      <c r="AR302" s="47"/>
    </row>
    <row r="303" spans="2:44" ht="16.5">
      <c r="B303" s="2"/>
      <c r="C303" s="2"/>
      <c r="D303" s="188"/>
      <c r="E303" s="2"/>
      <c r="F303" s="2"/>
      <c r="G303" s="191"/>
      <c r="H303" s="2"/>
      <c r="I303" s="47"/>
      <c r="J303" s="47"/>
      <c r="K303" s="1"/>
      <c r="L303" s="47"/>
      <c r="M303" s="47"/>
      <c r="N303" s="1"/>
      <c r="O303" s="47"/>
      <c r="P303" s="47"/>
      <c r="Q303" s="1"/>
      <c r="R303" s="47"/>
      <c r="S303" s="47"/>
      <c r="T303" s="1"/>
      <c r="U303" s="47"/>
      <c r="V303" s="47"/>
      <c r="W303" s="1"/>
      <c r="X303" s="47"/>
      <c r="Y303" s="47"/>
      <c r="Z303" s="1"/>
      <c r="AA303" s="1"/>
      <c r="AB303" s="1"/>
      <c r="AC303" s="95"/>
      <c r="AD303" s="107"/>
      <c r="AE303" s="47"/>
      <c r="AF303" s="1"/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  <c r="AQ303" s="47"/>
      <c r="AR303" s="47"/>
    </row>
    <row r="304" spans="2:44" ht="16.5">
      <c r="B304" s="2"/>
      <c r="C304" s="2"/>
      <c r="D304" s="188"/>
      <c r="E304" s="2"/>
      <c r="F304" s="2"/>
      <c r="G304" s="191"/>
      <c r="H304" s="2"/>
      <c r="I304" s="47"/>
      <c r="J304" s="47"/>
      <c r="K304" s="1"/>
      <c r="L304" s="47"/>
      <c r="M304" s="47"/>
      <c r="N304" s="1"/>
      <c r="O304" s="47"/>
      <c r="P304" s="47"/>
      <c r="Q304" s="1"/>
      <c r="R304" s="47"/>
      <c r="S304" s="47"/>
      <c r="T304" s="1"/>
      <c r="U304" s="47"/>
      <c r="V304" s="47"/>
      <c r="W304" s="1"/>
      <c r="X304" s="47"/>
      <c r="Y304" s="47"/>
      <c r="Z304" s="1"/>
      <c r="AA304" s="1"/>
      <c r="AB304" s="1"/>
      <c r="AC304" s="95"/>
      <c r="AD304" s="107"/>
      <c r="AE304" s="47"/>
      <c r="AF304" s="1"/>
      <c r="AG304" s="47"/>
      <c r="AH304" s="47"/>
      <c r="AI304" s="47"/>
      <c r="AJ304" s="47"/>
      <c r="AK304" s="47"/>
      <c r="AL304" s="47"/>
      <c r="AM304" s="47"/>
      <c r="AN304" s="47"/>
      <c r="AO304" s="47"/>
      <c r="AP304" s="47"/>
      <c r="AQ304" s="47"/>
      <c r="AR304" s="47"/>
    </row>
    <row r="305" spans="2:44" ht="16.5">
      <c r="B305" s="2"/>
      <c r="C305" s="2"/>
      <c r="D305" s="188"/>
      <c r="E305" s="2"/>
      <c r="F305" s="2"/>
      <c r="G305" s="191"/>
      <c r="H305" s="2"/>
      <c r="I305" s="47"/>
      <c r="J305" s="47"/>
      <c r="K305" s="1"/>
      <c r="L305" s="47"/>
      <c r="M305" s="47"/>
      <c r="N305" s="1"/>
      <c r="O305" s="47"/>
      <c r="P305" s="47"/>
      <c r="Q305" s="1"/>
      <c r="R305" s="47"/>
      <c r="S305" s="47"/>
      <c r="T305" s="1"/>
      <c r="U305" s="47"/>
      <c r="V305" s="47"/>
      <c r="W305" s="1"/>
      <c r="X305" s="47"/>
      <c r="Y305" s="47"/>
      <c r="Z305" s="1"/>
      <c r="AA305" s="1"/>
      <c r="AB305" s="1"/>
      <c r="AC305" s="95"/>
      <c r="AD305" s="107"/>
      <c r="AE305" s="47"/>
      <c r="AF305" s="1"/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  <c r="AQ305" s="47"/>
      <c r="AR305" s="47"/>
    </row>
    <row r="306" spans="2:44" ht="16.5">
      <c r="B306" s="2"/>
      <c r="C306" s="2"/>
      <c r="D306" s="188"/>
      <c r="E306" s="2"/>
      <c r="F306" s="2"/>
      <c r="G306" s="191"/>
      <c r="H306" s="2"/>
      <c r="I306" s="47"/>
      <c r="J306" s="47"/>
      <c r="K306" s="1"/>
      <c r="L306" s="47"/>
      <c r="M306" s="47"/>
      <c r="N306" s="1"/>
      <c r="O306" s="47"/>
      <c r="P306" s="47"/>
      <c r="Q306" s="1"/>
      <c r="R306" s="47"/>
      <c r="S306" s="47"/>
      <c r="T306" s="1"/>
      <c r="U306" s="47"/>
      <c r="V306" s="47"/>
      <c r="W306" s="1"/>
      <c r="X306" s="47"/>
      <c r="Y306" s="47"/>
      <c r="Z306" s="1"/>
      <c r="AA306" s="1"/>
      <c r="AB306" s="1"/>
      <c r="AC306" s="95"/>
      <c r="AD306" s="107"/>
      <c r="AE306" s="47"/>
      <c r="AF306" s="1"/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  <c r="AQ306" s="47"/>
      <c r="AR306" s="47"/>
    </row>
    <row r="307" spans="2:44" ht="16.5">
      <c r="B307" s="2"/>
      <c r="C307" s="2"/>
      <c r="D307" s="188"/>
      <c r="E307" s="2"/>
      <c r="F307" s="2"/>
      <c r="G307" s="191"/>
      <c r="H307" s="2"/>
      <c r="I307" s="47"/>
      <c r="J307" s="47"/>
      <c r="K307" s="1"/>
      <c r="L307" s="47"/>
      <c r="M307" s="47"/>
      <c r="N307" s="1"/>
      <c r="O307" s="47"/>
      <c r="P307" s="47"/>
      <c r="Q307" s="1"/>
      <c r="R307" s="47"/>
      <c r="S307" s="47"/>
      <c r="T307" s="1"/>
      <c r="U307" s="47"/>
      <c r="V307" s="47"/>
      <c r="W307" s="1"/>
      <c r="X307" s="47"/>
      <c r="Y307" s="47"/>
      <c r="Z307" s="1"/>
      <c r="AA307" s="1"/>
      <c r="AB307" s="1"/>
      <c r="AC307" s="95"/>
      <c r="AD307" s="107"/>
      <c r="AE307" s="47"/>
      <c r="AF307" s="1"/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  <c r="AQ307" s="47"/>
      <c r="AR307" s="47"/>
    </row>
    <row r="308" spans="2:44" ht="16.5">
      <c r="B308" s="2"/>
      <c r="C308" s="2"/>
      <c r="D308" s="188"/>
      <c r="E308" s="2"/>
      <c r="F308" s="2"/>
      <c r="G308" s="191"/>
      <c r="H308" s="2"/>
      <c r="I308" s="47"/>
      <c r="J308" s="47"/>
      <c r="K308" s="1"/>
      <c r="L308" s="47"/>
      <c r="M308" s="47"/>
      <c r="N308" s="1"/>
      <c r="O308" s="47"/>
      <c r="P308" s="47"/>
      <c r="Q308" s="1"/>
      <c r="R308" s="47"/>
      <c r="S308" s="47"/>
      <c r="T308" s="1"/>
      <c r="U308" s="47"/>
      <c r="V308" s="47"/>
      <c r="W308" s="1"/>
      <c r="X308" s="47"/>
      <c r="Y308" s="47"/>
      <c r="Z308" s="1"/>
      <c r="AA308" s="1"/>
      <c r="AB308" s="1"/>
      <c r="AC308" s="95"/>
      <c r="AD308" s="107"/>
      <c r="AE308" s="47"/>
      <c r="AF308" s="1"/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  <c r="AQ308" s="47"/>
      <c r="AR308" s="47"/>
    </row>
    <row r="309" spans="2:44" ht="16.5">
      <c r="B309" s="2"/>
      <c r="C309" s="2"/>
      <c r="D309" s="188"/>
      <c r="E309" s="2"/>
      <c r="F309" s="2"/>
      <c r="G309" s="191"/>
      <c r="H309" s="2"/>
      <c r="I309" s="47"/>
      <c r="J309" s="47"/>
      <c r="K309" s="1"/>
      <c r="L309" s="47"/>
      <c r="M309" s="47"/>
      <c r="N309" s="1"/>
      <c r="O309" s="47"/>
      <c r="P309" s="47"/>
      <c r="Q309" s="1"/>
      <c r="R309" s="47"/>
      <c r="S309" s="47"/>
      <c r="T309" s="1"/>
      <c r="U309" s="47"/>
      <c r="V309" s="47"/>
      <c r="W309" s="1"/>
      <c r="X309" s="47"/>
      <c r="Y309" s="47"/>
      <c r="Z309" s="1"/>
      <c r="AA309" s="1"/>
      <c r="AB309" s="1"/>
      <c r="AC309" s="95"/>
      <c r="AD309" s="107"/>
      <c r="AE309" s="47"/>
      <c r="AF309" s="1"/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  <c r="AQ309" s="47"/>
      <c r="AR309" s="47"/>
    </row>
    <row r="310" spans="2:44" ht="16.5">
      <c r="B310" s="2"/>
      <c r="C310" s="2"/>
      <c r="D310" s="188"/>
      <c r="E310" s="2"/>
      <c r="F310" s="2"/>
      <c r="G310" s="191"/>
      <c r="H310" s="2"/>
      <c r="I310" s="47"/>
      <c r="J310" s="47"/>
      <c r="K310" s="1"/>
      <c r="L310" s="47"/>
      <c r="M310" s="47"/>
      <c r="N310" s="1"/>
      <c r="O310" s="47"/>
      <c r="P310" s="47"/>
      <c r="Q310" s="1"/>
      <c r="R310" s="47"/>
      <c r="S310" s="47"/>
      <c r="T310" s="1"/>
      <c r="U310" s="47"/>
      <c r="V310" s="47"/>
      <c r="W310" s="1"/>
      <c r="X310" s="47"/>
      <c r="Y310" s="47"/>
      <c r="Z310" s="1"/>
      <c r="AA310" s="1"/>
      <c r="AB310" s="1"/>
      <c r="AC310" s="95"/>
      <c r="AD310" s="107"/>
      <c r="AE310" s="47"/>
      <c r="AF310" s="1"/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  <c r="AQ310" s="47"/>
      <c r="AR310" s="47"/>
    </row>
    <row r="311" spans="2:44" ht="16.5">
      <c r="B311" s="2"/>
      <c r="C311" s="2"/>
      <c r="D311" s="188"/>
      <c r="E311" s="2"/>
      <c r="F311" s="2"/>
      <c r="G311" s="191"/>
      <c r="H311" s="2"/>
      <c r="I311" s="47"/>
      <c r="J311" s="47"/>
      <c r="K311" s="1"/>
      <c r="L311" s="47"/>
      <c r="M311" s="47"/>
      <c r="N311" s="1"/>
      <c r="O311" s="47"/>
      <c r="P311" s="47"/>
      <c r="Q311" s="1"/>
      <c r="R311" s="47"/>
      <c r="S311" s="47"/>
      <c r="T311" s="1"/>
      <c r="U311" s="47"/>
      <c r="V311" s="47"/>
      <c r="W311" s="1"/>
      <c r="X311" s="47"/>
      <c r="Y311" s="47"/>
      <c r="Z311" s="1"/>
      <c r="AA311" s="1"/>
      <c r="AB311" s="1"/>
      <c r="AC311" s="95"/>
      <c r="AD311" s="107"/>
      <c r="AE311" s="47"/>
      <c r="AF311" s="1"/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  <c r="AQ311" s="47"/>
      <c r="AR311" s="47"/>
    </row>
    <row r="312" spans="2:44" ht="16.5">
      <c r="B312" s="2"/>
      <c r="C312" s="2"/>
      <c r="D312" s="188"/>
      <c r="E312" s="2"/>
      <c r="F312" s="2"/>
      <c r="G312" s="191"/>
      <c r="H312" s="2"/>
      <c r="I312" s="47"/>
      <c r="J312" s="47"/>
      <c r="K312" s="1"/>
      <c r="L312" s="47"/>
      <c r="M312" s="47"/>
      <c r="N312" s="1"/>
      <c r="O312" s="47"/>
      <c r="P312" s="47"/>
      <c r="Q312" s="1"/>
      <c r="R312" s="47"/>
      <c r="S312" s="47"/>
      <c r="T312" s="1"/>
      <c r="U312" s="47"/>
      <c r="V312" s="47"/>
      <c r="W312" s="1"/>
      <c r="X312" s="47"/>
      <c r="Y312" s="47"/>
      <c r="Z312" s="1"/>
      <c r="AA312" s="1"/>
      <c r="AB312" s="1"/>
      <c r="AC312" s="95"/>
      <c r="AD312" s="107"/>
      <c r="AE312" s="47"/>
      <c r="AF312" s="1"/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  <c r="AQ312" s="47"/>
      <c r="AR312" s="47"/>
    </row>
    <row r="313" spans="2:44" ht="16.5">
      <c r="B313" s="2"/>
      <c r="C313" s="2"/>
      <c r="D313" s="188"/>
      <c r="E313" s="2"/>
      <c r="F313" s="2"/>
      <c r="G313" s="191"/>
      <c r="H313" s="2"/>
      <c r="I313" s="47"/>
      <c r="J313" s="47"/>
      <c r="K313" s="1"/>
      <c r="L313" s="47"/>
      <c r="M313" s="47"/>
      <c r="N313" s="1"/>
      <c r="O313" s="47"/>
      <c r="P313" s="47"/>
      <c r="Q313" s="1"/>
      <c r="R313" s="47"/>
      <c r="S313" s="47"/>
      <c r="T313" s="1"/>
      <c r="U313" s="47"/>
      <c r="V313" s="47"/>
      <c r="W313" s="1"/>
      <c r="X313" s="47"/>
      <c r="Y313" s="47"/>
      <c r="Z313" s="1"/>
      <c r="AA313" s="1"/>
      <c r="AB313" s="1"/>
      <c r="AC313" s="95"/>
      <c r="AD313" s="107"/>
      <c r="AE313" s="47"/>
      <c r="AF313" s="1"/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  <c r="AQ313" s="47"/>
      <c r="AR313" s="47"/>
    </row>
    <row r="314" spans="2:44" ht="16.5">
      <c r="B314" s="2"/>
      <c r="C314" s="2"/>
      <c r="D314" s="188"/>
      <c r="E314" s="2"/>
      <c r="F314" s="2"/>
      <c r="G314" s="191"/>
      <c r="H314" s="2"/>
      <c r="I314" s="47"/>
      <c r="J314" s="47"/>
      <c r="K314" s="1"/>
      <c r="L314" s="47"/>
      <c r="M314" s="47"/>
      <c r="N314" s="1"/>
      <c r="O314" s="47"/>
      <c r="P314" s="47"/>
      <c r="Q314" s="1"/>
      <c r="R314" s="47"/>
      <c r="S314" s="47"/>
      <c r="T314" s="1"/>
      <c r="U314" s="47"/>
      <c r="V314" s="47"/>
      <c r="W314" s="1"/>
      <c r="X314" s="47"/>
      <c r="Y314" s="47"/>
      <c r="Z314" s="1"/>
      <c r="AA314" s="1"/>
      <c r="AB314" s="1"/>
      <c r="AC314" s="95"/>
      <c r="AD314" s="107"/>
      <c r="AE314" s="47"/>
      <c r="AF314" s="1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</row>
    <row r="315" spans="2:44" ht="16.5">
      <c r="B315" s="2"/>
      <c r="C315" s="2"/>
      <c r="D315" s="188"/>
      <c r="E315" s="2"/>
      <c r="F315" s="2"/>
      <c r="G315" s="191"/>
      <c r="H315" s="2"/>
      <c r="I315" s="47"/>
      <c r="J315" s="47"/>
      <c r="K315" s="1"/>
      <c r="L315" s="47"/>
      <c r="M315" s="47"/>
      <c r="N315" s="1"/>
      <c r="O315" s="47"/>
      <c r="P315" s="47"/>
      <c r="Q315" s="1"/>
      <c r="R315" s="47"/>
      <c r="S315" s="47"/>
      <c r="T315" s="1"/>
      <c r="U315" s="47"/>
      <c r="V315" s="47"/>
      <c r="W315" s="1"/>
      <c r="X315" s="47"/>
      <c r="Y315" s="47"/>
      <c r="Z315" s="1"/>
      <c r="AA315" s="1"/>
      <c r="AB315" s="1"/>
      <c r="AC315" s="95"/>
      <c r="AD315" s="107"/>
      <c r="AE315" s="47"/>
      <c r="AF315" s="1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</row>
    <row r="316" spans="2:44" ht="16.5">
      <c r="B316" s="2"/>
      <c r="C316" s="2"/>
      <c r="D316" s="188"/>
      <c r="E316" s="2"/>
      <c r="F316" s="2"/>
      <c r="G316" s="191"/>
      <c r="H316" s="2"/>
      <c r="I316" s="47"/>
      <c r="J316" s="47"/>
      <c r="K316" s="1"/>
      <c r="L316" s="47"/>
      <c r="M316" s="47"/>
      <c r="N316" s="1"/>
      <c r="O316" s="47"/>
      <c r="P316" s="47"/>
      <c r="Q316" s="1"/>
      <c r="R316" s="47"/>
      <c r="S316" s="47"/>
      <c r="T316" s="1"/>
      <c r="U316" s="47"/>
      <c r="V316" s="47"/>
      <c r="W316" s="1"/>
      <c r="X316" s="47"/>
      <c r="Y316" s="47"/>
      <c r="Z316" s="1"/>
      <c r="AA316" s="1"/>
      <c r="AB316" s="1"/>
      <c r="AC316" s="95"/>
      <c r="AD316" s="107"/>
      <c r="AE316" s="47"/>
      <c r="AF316" s="1"/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  <c r="AQ316" s="47"/>
      <c r="AR316" s="47"/>
    </row>
    <row r="317" spans="2:44" ht="16.5">
      <c r="B317" s="2"/>
      <c r="C317" s="2"/>
      <c r="D317" s="188"/>
      <c r="E317" s="2"/>
      <c r="F317" s="2"/>
      <c r="G317" s="191"/>
      <c r="H317" s="2"/>
      <c r="I317" s="47"/>
      <c r="J317" s="47"/>
      <c r="K317" s="1"/>
      <c r="L317" s="47"/>
      <c r="M317" s="47"/>
      <c r="N317" s="1"/>
      <c r="O317" s="47"/>
      <c r="P317" s="47"/>
      <c r="Q317" s="1"/>
      <c r="R317" s="47"/>
      <c r="S317" s="47"/>
      <c r="T317" s="1"/>
      <c r="U317" s="47"/>
      <c r="V317" s="47"/>
      <c r="W317" s="1"/>
      <c r="X317" s="47"/>
      <c r="Y317" s="47"/>
      <c r="Z317" s="1"/>
      <c r="AA317" s="1"/>
      <c r="AB317" s="1"/>
      <c r="AC317" s="95"/>
      <c r="AD317" s="107"/>
      <c r="AE317" s="47"/>
      <c r="AF317" s="1"/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  <c r="AQ317" s="47"/>
      <c r="AR317" s="47"/>
    </row>
    <row r="318" spans="2:44" ht="16.5">
      <c r="B318" s="2"/>
      <c r="C318" s="2"/>
      <c r="D318" s="188"/>
      <c r="E318" s="2"/>
      <c r="F318" s="2"/>
      <c r="G318" s="191"/>
      <c r="H318" s="2"/>
      <c r="I318" s="47"/>
      <c r="J318" s="47"/>
      <c r="K318" s="1"/>
      <c r="L318" s="47"/>
      <c r="M318" s="47"/>
      <c r="N318" s="1"/>
      <c r="O318" s="47"/>
      <c r="P318" s="47"/>
      <c r="Q318" s="1"/>
      <c r="R318" s="47"/>
      <c r="S318" s="47"/>
      <c r="T318" s="1"/>
      <c r="U318" s="47"/>
      <c r="V318" s="47"/>
      <c r="W318" s="1"/>
      <c r="X318" s="47"/>
      <c r="Y318" s="47"/>
      <c r="Z318" s="1"/>
      <c r="AA318" s="1"/>
      <c r="AB318" s="1"/>
      <c r="AC318" s="95"/>
      <c r="AD318" s="107"/>
      <c r="AE318" s="47"/>
      <c r="AF318" s="1"/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  <c r="AQ318" s="47"/>
      <c r="AR318" s="47"/>
    </row>
    <row r="319" spans="2:44" ht="16.5">
      <c r="B319" s="2"/>
      <c r="C319" s="2"/>
      <c r="D319" s="188"/>
      <c r="E319" s="2"/>
      <c r="F319" s="2"/>
      <c r="G319" s="191"/>
      <c r="H319" s="2"/>
      <c r="I319" s="47"/>
      <c r="J319" s="47"/>
      <c r="K319" s="1"/>
      <c r="L319" s="47"/>
      <c r="M319" s="47"/>
      <c r="N319" s="1"/>
      <c r="O319" s="47"/>
      <c r="P319" s="47"/>
      <c r="Q319" s="1"/>
      <c r="R319" s="47"/>
      <c r="S319" s="47"/>
      <c r="T319" s="1"/>
      <c r="U319" s="47"/>
      <c r="V319" s="47"/>
      <c r="W319" s="1"/>
      <c r="X319" s="47"/>
      <c r="Y319" s="47"/>
      <c r="Z319" s="1"/>
      <c r="AA319" s="1"/>
      <c r="AB319" s="1"/>
      <c r="AC319" s="95"/>
      <c r="AD319" s="107"/>
      <c r="AE319" s="47"/>
      <c r="AF319" s="1"/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  <c r="AQ319" s="47"/>
      <c r="AR319" s="47"/>
    </row>
    <row r="320" spans="2:44" ht="16.5">
      <c r="B320" s="2"/>
      <c r="C320" s="2"/>
      <c r="D320" s="188"/>
      <c r="E320" s="2"/>
      <c r="F320" s="2"/>
      <c r="G320" s="191"/>
      <c r="H320" s="2"/>
      <c r="I320" s="47"/>
      <c r="J320" s="47"/>
      <c r="K320" s="1"/>
      <c r="L320" s="47"/>
      <c r="M320" s="47"/>
      <c r="N320" s="1"/>
      <c r="O320" s="47"/>
      <c r="P320" s="47"/>
      <c r="Q320" s="1"/>
      <c r="R320" s="47"/>
      <c r="S320" s="47"/>
      <c r="T320" s="1"/>
      <c r="U320" s="47"/>
      <c r="V320" s="47"/>
      <c r="W320" s="1"/>
      <c r="X320" s="47"/>
      <c r="Y320" s="47"/>
      <c r="Z320" s="1"/>
      <c r="AA320" s="1"/>
      <c r="AB320" s="1"/>
      <c r="AC320" s="95"/>
      <c r="AD320" s="107"/>
      <c r="AE320" s="47"/>
      <c r="AF320" s="1"/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  <c r="AQ320" s="47"/>
      <c r="AR320" s="47"/>
    </row>
    <row r="321" spans="2:44" ht="16.5">
      <c r="B321" s="2"/>
      <c r="C321" s="2"/>
      <c r="D321" s="188"/>
      <c r="E321" s="2"/>
      <c r="F321" s="2"/>
      <c r="G321" s="191"/>
      <c r="H321" s="2"/>
      <c r="I321" s="47"/>
      <c r="J321" s="47"/>
      <c r="K321" s="1"/>
      <c r="L321" s="47"/>
      <c r="M321" s="47"/>
      <c r="N321" s="1"/>
      <c r="O321" s="47"/>
      <c r="P321" s="47"/>
      <c r="Q321" s="1"/>
      <c r="R321" s="47"/>
      <c r="S321" s="47"/>
      <c r="T321" s="1"/>
      <c r="U321" s="47"/>
      <c r="V321" s="47"/>
      <c r="W321" s="1"/>
      <c r="X321" s="47"/>
      <c r="Y321" s="47"/>
      <c r="Z321" s="1"/>
      <c r="AA321" s="1"/>
      <c r="AB321" s="1"/>
      <c r="AC321" s="95"/>
      <c r="AD321" s="107"/>
      <c r="AE321" s="47"/>
      <c r="AF321" s="1"/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  <c r="AQ321" s="47"/>
      <c r="AR321" s="47"/>
    </row>
    <row r="322" spans="2:44" ht="16.5">
      <c r="B322" s="2"/>
      <c r="C322" s="2"/>
      <c r="D322" s="188"/>
      <c r="E322" s="2"/>
      <c r="F322" s="2"/>
      <c r="G322" s="191"/>
      <c r="H322" s="2"/>
      <c r="I322" s="47"/>
      <c r="J322" s="47"/>
      <c r="K322" s="1"/>
      <c r="L322" s="47"/>
      <c r="M322" s="47"/>
      <c r="N322" s="1"/>
      <c r="O322" s="47"/>
      <c r="P322" s="47"/>
      <c r="Q322" s="1"/>
      <c r="R322" s="47"/>
      <c r="S322" s="47"/>
      <c r="T322" s="1"/>
      <c r="U322" s="47"/>
      <c r="V322" s="47"/>
      <c r="W322" s="1"/>
      <c r="X322" s="47"/>
      <c r="Y322" s="47"/>
      <c r="Z322" s="1"/>
      <c r="AA322" s="1"/>
      <c r="AB322" s="1"/>
      <c r="AC322" s="95"/>
      <c r="AD322" s="107"/>
      <c r="AE322" s="47"/>
      <c r="AF322" s="1"/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  <c r="AQ322" s="47"/>
      <c r="AR322" s="47"/>
    </row>
    <row r="323" spans="2:44" ht="16.5">
      <c r="B323" s="2"/>
      <c r="C323" s="2"/>
      <c r="D323" s="188"/>
      <c r="E323" s="2"/>
      <c r="F323" s="2"/>
      <c r="G323" s="191"/>
      <c r="H323" s="2"/>
      <c r="I323" s="47"/>
      <c r="J323" s="47"/>
      <c r="K323" s="1"/>
      <c r="L323" s="47"/>
      <c r="M323" s="47"/>
      <c r="N323" s="1"/>
      <c r="O323" s="47"/>
      <c r="P323" s="47"/>
      <c r="Q323" s="1"/>
      <c r="R323" s="47"/>
      <c r="S323" s="47"/>
      <c r="T323" s="1"/>
      <c r="U323" s="47"/>
      <c r="V323" s="47"/>
      <c r="W323" s="1"/>
      <c r="X323" s="47"/>
      <c r="Y323" s="47"/>
      <c r="Z323" s="1"/>
      <c r="AA323" s="1"/>
      <c r="AB323" s="1"/>
      <c r="AC323" s="95"/>
      <c r="AD323" s="107"/>
      <c r="AE323" s="47"/>
      <c r="AF323" s="1"/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  <c r="AQ323" s="47"/>
      <c r="AR323" s="47"/>
    </row>
    <row r="324" spans="2:44" ht="16.5">
      <c r="B324" s="2"/>
      <c r="C324" s="2"/>
      <c r="D324" s="188"/>
      <c r="E324" s="2"/>
      <c r="F324" s="2"/>
      <c r="G324" s="191"/>
      <c r="H324" s="2"/>
      <c r="I324" s="47"/>
      <c r="J324" s="47"/>
      <c r="K324" s="1"/>
      <c r="L324" s="47"/>
      <c r="M324" s="47"/>
      <c r="N324" s="1"/>
      <c r="O324" s="47"/>
      <c r="P324" s="47"/>
      <c r="Q324" s="1"/>
      <c r="R324" s="47"/>
      <c r="S324" s="47"/>
      <c r="T324" s="1"/>
      <c r="U324" s="47"/>
      <c r="V324" s="47"/>
      <c r="W324" s="1"/>
      <c r="X324" s="47"/>
      <c r="Y324" s="47"/>
      <c r="Z324" s="1"/>
      <c r="AA324" s="1"/>
      <c r="AB324" s="1"/>
      <c r="AC324" s="95"/>
      <c r="AD324" s="107"/>
      <c r="AE324" s="47"/>
      <c r="AF324" s="1"/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  <c r="AQ324" s="47"/>
      <c r="AR324" s="47"/>
    </row>
    <row r="325" spans="2:44" ht="16.5">
      <c r="B325" s="2"/>
      <c r="C325" s="2"/>
      <c r="D325" s="188"/>
      <c r="E325" s="2"/>
      <c r="F325" s="2"/>
      <c r="G325" s="191"/>
      <c r="H325" s="2"/>
      <c r="I325" s="47"/>
      <c r="J325" s="47"/>
      <c r="K325" s="1"/>
      <c r="L325" s="47"/>
      <c r="M325" s="47"/>
      <c r="N325" s="1"/>
      <c r="O325" s="47"/>
      <c r="P325" s="47"/>
      <c r="Q325" s="1"/>
      <c r="R325" s="47"/>
      <c r="S325" s="47"/>
      <c r="T325" s="1"/>
      <c r="U325" s="47"/>
      <c r="V325" s="47"/>
      <c r="W325" s="1"/>
      <c r="X325" s="47"/>
      <c r="Y325" s="47"/>
      <c r="Z325" s="1"/>
      <c r="AA325" s="1"/>
      <c r="AB325" s="1"/>
      <c r="AC325" s="95"/>
      <c r="AD325" s="107"/>
      <c r="AE325" s="47"/>
      <c r="AF325" s="1"/>
      <c r="AG325" s="47"/>
      <c r="AH325" s="47"/>
      <c r="AI325" s="47"/>
      <c r="AJ325" s="47"/>
      <c r="AK325" s="47"/>
      <c r="AL325" s="47"/>
      <c r="AM325" s="47"/>
      <c r="AN325" s="47"/>
      <c r="AO325" s="47"/>
      <c r="AP325" s="47"/>
      <c r="AQ325" s="47"/>
      <c r="AR325" s="47"/>
    </row>
    <row r="326" spans="2:44" ht="16.5">
      <c r="B326" s="2"/>
      <c r="C326" s="2"/>
      <c r="D326" s="188"/>
      <c r="E326" s="2"/>
      <c r="F326" s="2"/>
      <c r="G326" s="191"/>
      <c r="H326" s="2"/>
      <c r="I326" s="47"/>
      <c r="J326" s="47"/>
      <c r="K326" s="1"/>
      <c r="L326" s="47"/>
      <c r="M326" s="47"/>
      <c r="N326" s="1"/>
      <c r="O326" s="47"/>
      <c r="P326" s="47"/>
      <c r="Q326" s="1"/>
      <c r="R326" s="47"/>
      <c r="S326" s="47"/>
      <c r="T326" s="1"/>
      <c r="U326" s="47"/>
      <c r="V326" s="47"/>
      <c r="W326" s="1"/>
      <c r="X326" s="47"/>
      <c r="Y326" s="47"/>
      <c r="Z326" s="1"/>
      <c r="AA326" s="1"/>
      <c r="AB326" s="1"/>
      <c r="AC326" s="95"/>
      <c r="AD326" s="107"/>
      <c r="AE326" s="47"/>
      <c r="AF326" s="1"/>
      <c r="AG326" s="47"/>
      <c r="AH326" s="47"/>
      <c r="AI326" s="47"/>
      <c r="AJ326" s="47"/>
      <c r="AK326" s="47"/>
      <c r="AL326" s="47"/>
      <c r="AM326" s="47"/>
      <c r="AN326" s="47"/>
      <c r="AO326" s="47"/>
      <c r="AP326" s="47"/>
      <c r="AQ326" s="47"/>
      <c r="AR326" s="47"/>
    </row>
    <row r="327" spans="2:44" ht="16.5">
      <c r="B327" s="2"/>
      <c r="C327" s="2"/>
      <c r="D327" s="188"/>
      <c r="E327" s="2"/>
      <c r="F327" s="2"/>
      <c r="G327" s="191"/>
      <c r="H327" s="2"/>
      <c r="I327" s="47"/>
      <c r="J327" s="47"/>
      <c r="K327" s="1"/>
      <c r="L327" s="47"/>
      <c r="M327" s="47"/>
      <c r="N327" s="1"/>
      <c r="O327" s="47"/>
      <c r="P327" s="47"/>
      <c r="Q327" s="1"/>
      <c r="R327" s="47"/>
      <c r="S327" s="47"/>
      <c r="T327" s="1"/>
      <c r="U327" s="47"/>
      <c r="V327" s="47"/>
      <c r="W327" s="1"/>
      <c r="X327" s="47"/>
      <c r="Y327" s="47"/>
      <c r="Z327" s="1"/>
      <c r="AA327" s="1"/>
      <c r="AB327" s="1"/>
      <c r="AC327" s="95"/>
      <c r="AD327" s="107"/>
      <c r="AE327" s="47"/>
      <c r="AF327" s="1"/>
      <c r="AG327" s="47"/>
      <c r="AH327" s="47"/>
      <c r="AI327" s="47"/>
      <c r="AJ327" s="47"/>
      <c r="AK327" s="47"/>
      <c r="AL327" s="47"/>
      <c r="AM327" s="47"/>
      <c r="AN327" s="47"/>
      <c r="AO327" s="47"/>
      <c r="AP327" s="47"/>
      <c r="AQ327" s="47"/>
      <c r="AR327" s="47"/>
    </row>
    <row r="328" spans="2:44" ht="16.5">
      <c r="B328" s="2"/>
      <c r="C328" s="2"/>
      <c r="D328" s="188"/>
      <c r="E328" s="2"/>
      <c r="F328" s="2"/>
      <c r="G328" s="191"/>
      <c r="H328" s="2"/>
      <c r="I328" s="47"/>
      <c r="J328" s="47"/>
      <c r="K328" s="1"/>
      <c r="L328" s="47"/>
      <c r="M328" s="47"/>
      <c r="N328" s="1"/>
      <c r="O328" s="47"/>
      <c r="P328" s="47"/>
      <c r="Q328" s="1"/>
      <c r="R328" s="47"/>
      <c r="S328" s="47"/>
      <c r="T328" s="1"/>
      <c r="U328" s="47"/>
      <c r="V328" s="47"/>
      <c r="W328" s="1"/>
      <c r="X328" s="47"/>
      <c r="Y328" s="47"/>
      <c r="Z328" s="1"/>
      <c r="AA328" s="1"/>
      <c r="AB328" s="1"/>
      <c r="AC328" s="95"/>
      <c r="AD328" s="107"/>
      <c r="AE328" s="47"/>
      <c r="AF328" s="1"/>
      <c r="AG328" s="47"/>
      <c r="AH328" s="47"/>
      <c r="AI328" s="47"/>
      <c r="AJ328" s="47"/>
      <c r="AK328" s="47"/>
      <c r="AL328" s="47"/>
      <c r="AM328" s="47"/>
      <c r="AN328" s="47"/>
      <c r="AO328" s="47"/>
      <c r="AP328" s="47"/>
      <c r="AQ328" s="47"/>
      <c r="AR328" s="47"/>
    </row>
    <row r="329" spans="2:44" ht="16.5">
      <c r="B329" s="2"/>
      <c r="C329" s="2"/>
      <c r="D329" s="188"/>
      <c r="E329" s="2"/>
      <c r="F329" s="2"/>
      <c r="G329" s="191"/>
      <c r="H329" s="2"/>
      <c r="I329" s="47"/>
      <c r="J329" s="47"/>
      <c r="K329" s="1"/>
      <c r="L329" s="47"/>
      <c r="M329" s="47"/>
      <c r="N329" s="1"/>
      <c r="O329" s="47"/>
      <c r="P329" s="47"/>
      <c r="Q329" s="1"/>
      <c r="R329" s="47"/>
      <c r="S329" s="47"/>
      <c r="T329" s="1"/>
      <c r="U329" s="47"/>
      <c r="V329" s="47"/>
      <c r="W329" s="1"/>
      <c r="X329" s="47"/>
      <c r="Y329" s="47"/>
      <c r="Z329" s="1"/>
      <c r="AA329" s="1"/>
      <c r="AB329" s="1"/>
      <c r="AC329" s="95"/>
      <c r="AD329" s="107"/>
      <c r="AE329" s="47"/>
      <c r="AF329" s="1"/>
      <c r="AG329" s="47"/>
      <c r="AH329" s="47"/>
      <c r="AI329" s="47"/>
      <c r="AJ329" s="47"/>
      <c r="AK329" s="47"/>
      <c r="AL329" s="47"/>
      <c r="AM329" s="47"/>
      <c r="AN329" s="47"/>
      <c r="AO329" s="47"/>
      <c r="AP329" s="47"/>
      <c r="AQ329" s="47"/>
      <c r="AR329" s="47"/>
    </row>
    <row r="330" spans="2:44" ht="16.5">
      <c r="B330" s="2"/>
      <c r="C330" s="2"/>
      <c r="D330" s="188"/>
      <c r="E330" s="2"/>
      <c r="F330" s="2"/>
      <c r="G330" s="191"/>
      <c r="H330" s="2"/>
      <c r="I330" s="47"/>
      <c r="J330" s="47"/>
      <c r="K330" s="1"/>
      <c r="L330" s="47"/>
      <c r="M330" s="47"/>
      <c r="N330" s="1"/>
      <c r="O330" s="47"/>
      <c r="P330" s="47"/>
      <c r="Q330" s="1"/>
      <c r="R330" s="47"/>
      <c r="S330" s="47"/>
      <c r="T330" s="1"/>
      <c r="U330" s="47"/>
      <c r="V330" s="47"/>
      <c r="W330" s="1"/>
      <c r="X330" s="47"/>
      <c r="Y330" s="47"/>
      <c r="Z330" s="1"/>
      <c r="AA330" s="1"/>
      <c r="AB330" s="1"/>
      <c r="AC330" s="95"/>
      <c r="AD330" s="107"/>
      <c r="AE330" s="47"/>
      <c r="AF330" s="1"/>
      <c r="AG330" s="47"/>
      <c r="AH330" s="47"/>
      <c r="AI330" s="47"/>
      <c r="AJ330" s="47"/>
      <c r="AK330" s="47"/>
      <c r="AL330" s="47"/>
      <c r="AM330" s="47"/>
      <c r="AN330" s="47"/>
      <c r="AO330" s="47"/>
      <c r="AP330" s="47"/>
      <c r="AQ330" s="47"/>
      <c r="AR330" s="47"/>
    </row>
    <row r="331" spans="2:44" ht="16.5">
      <c r="B331" s="2"/>
      <c r="C331" s="2"/>
      <c r="D331" s="188"/>
      <c r="E331" s="2"/>
      <c r="F331" s="2"/>
      <c r="G331" s="191"/>
      <c r="H331" s="2"/>
      <c r="I331" s="47"/>
      <c r="J331" s="47"/>
      <c r="K331" s="1"/>
      <c r="L331" s="47"/>
      <c r="M331" s="47"/>
      <c r="N331" s="1"/>
      <c r="O331" s="47"/>
      <c r="P331" s="47"/>
      <c r="Q331" s="1"/>
      <c r="R331" s="47"/>
      <c r="S331" s="47"/>
      <c r="T331" s="1"/>
      <c r="U331" s="47"/>
      <c r="V331" s="47"/>
      <c r="W331" s="1"/>
      <c r="X331" s="47"/>
      <c r="Y331" s="47"/>
      <c r="Z331" s="1"/>
      <c r="AA331" s="1"/>
      <c r="AB331" s="1"/>
      <c r="AC331" s="95"/>
      <c r="AD331" s="107"/>
      <c r="AE331" s="47"/>
      <c r="AF331" s="1"/>
      <c r="AG331" s="47"/>
      <c r="AH331" s="47"/>
      <c r="AI331" s="47"/>
      <c r="AJ331" s="47"/>
      <c r="AK331" s="47"/>
      <c r="AL331" s="47"/>
      <c r="AM331" s="47"/>
      <c r="AN331" s="47"/>
      <c r="AO331" s="47"/>
      <c r="AP331" s="47"/>
      <c r="AQ331" s="47"/>
      <c r="AR331" s="47"/>
    </row>
    <row r="332" spans="2:44" ht="16.5">
      <c r="B332" s="2"/>
      <c r="C332" s="2"/>
      <c r="D332" s="188"/>
      <c r="E332" s="2"/>
      <c r="F332" s="2"/>
      <c r="G332" s="191"/>
      <c r="H332" s="2"/>
      <c r="I332" s="47"/>
      <c r="J332" s="47"/>
      <c r="K332" s="1"/>
      <c r="L332" s="47"/>
      <c r="M332" s="47"/>
      <c r="N332" s="1"/>
      <c r="O332" s="47"/>
      <c r="P332" s="47"/>
      <c r="Q332" s="1"/>
      <c r="R332" s="47"/>
      <c r="S332" s="47"/>
      <c r="T332" s="1"/>
      <c r="U332" s="47"/>
      <c r="V332" s="47"/>
      <c r="W332" s="1"/>
      <c r="X332" s="47"/>
      <c r="Y332" s="47"/>
      <c r="Z332" s="1"/>
      <c r="AA332" s="1"/>
      <c r="AB332" s="1"/>
      <c r="AC332" s="95"/>
      <c r="AD332" s="107"/>
      <c r="AE332" s="47"/>
      <c r="AF332" s="1"/>
      <c r="AG332" s="47"/>
      <c r="AH332" s="47"/>
      <c r="AI332" s="47"/>
      <c r="AJ332" s="47"/>
      <c r="AK332" s="47"/>
      <c r="AL332" s="47"/>
      <c r="AM332" s="47"/>
      <c r="AN332" s="47"/>
      <c r="AO332" s="47"/>
      <c r="AP332" s="47"/>
      <c r="AQ332" s="47"/>
      <c r="AR332" s="47"/>
    </row>
    <row r="333" spans="2:44" ht="16.5">
      <c r="B333" s="2"/>
      <c r="C333" s="2"/>
      <c r="D333" s="188"/>
      <c r="E333" s="2"/>
      <c r="F333" s="2"/>
      <c r="G333" s="191"/>
      <c r="H333" s="2"/>
      <c r="I333" s="47"/>
      <c r="J333" s="47"/>
      <c r="K333" s="1"/>
      <c r="L333" s="47"/>
      <c r="M333" s="47"/>
      <c r="N333" s="1"/>
      <c r="O333" s="47"/>
      <c r="P333" s="47"/>
      <c r="Q333" s="1"/>
      <c r="R333" s="47"/>
      <c r="S333" s="47"/>
      <c r="T333" s="1"/>
      <c r="U333" s="47"/>
      <c r="V333" s="47"/>
      <c r="W333" s="1"/>
      <c r="X333" s="47"/>
      <c r="Y333" s="47"/>
      <c r="Z333" s="1"/>
      <c r="AA333" s="1"/>
      <c r="AB333" s="1"/>
      <c r="AC333" s="95"/>
      <c r="AD333" s="107"/>
      <c r="AE333" s="47"/>
      <c r="AF333" s="1"/>
      <c r="AG333" s="47"/>
      <c r="AH333" s="47"/>
      <c r="AI333" s="47"/>
      <c r="AJ333" s="47"/>
      <c r="AK333" s="47"/>
      <c r="AL333" s="47"/>
      <c r="AM333" s="47"/>
      <c r="AN333" s="47"/>
      <c r="AO333" s="47"/>
      <c r="AP333" s="47"/>
      <c r="AQ333" s="47"/>
      <c r="AR333" s="47"/>
    </row>
    <row r="334" spans="2:44" ht="16.5">
      <c r="B334" s="2"/>
      <c r="C334" s="2"/>
      <c r="D334" s="188"/>
      <c r="E334" s="2"/>
      <c r="F334" s="2"/>
      <c r="G334" s="191"/>
      <c r="H334" s="2"/>
      <c r="I334" s="47"/>
      <c r="J334" s="47"/>
      <c r="K334" s="1"/>
      <c r="L334" s="47"/>
      <c r="M334" s="47"/>
      <c r="N334" s="1"/>
      <c r="O334" s="47"/>
      <c r="P334" s="47"/>
      <c r="Q334" s="1"/>
      <c r="R334" s="47"/>
      <c r="S334" s="47"/>
      <c r="T334" s="1"/>
      <c r="U334" s="47"/>
      <c r="V334" s="47"/>
      <c r="W334" s="1"/>
      <c r="X334" s="47"/>
      <c r="Y334" s="47"/>
      <c r="Z334" s="1"/>
      <c r="AA334" s="1"/>
      <c r="AB334" s="1"/>
      <c r="AC334" s="95"/>
      <c r="AD334" s="107"/>
      <c r="AE334" s="47"/>
      <c r="AF334" s="1"/>
      <c r="AG334" s="47"/>
      <c r="AH334" s="47"/>
      <c r="AI334" s="47"/>
      <c r="AJ334" s="47"/>
      <c r="AK334" s="47"/>
      <c r="AL334" s="47"/>
      <c r="AM334" s="47"/>
      <c r="AN334" s="47"/>
      <c r="AO334" s="47"/>
      <c r="AP334" s="47"/>
      <c r="AQ334" s="47"/>
      <c r="AR334" s="47"/>
    </row>
    <row r="335" spans="2:44" ht="16.5">
      <c r="B335" s="2"/>
      <c r="C335" s="2"/>
      <c r="D335" s="188"/>
      <c r="E335" s="2"/>
      <c r="F335" s="2"/>
      <c r="G335" s="191"/>
      <c r="H335" s="2"/>
      <c r="I335" s="47"/>
      <c r="J335" s="47"/>
      <c r="K335" s="1"/>
      <c r="L335" s="47"/>
      <c r="M335" s="47"/>
      <c r="N335" s="1"/>
      <c r="O335" s="47"/>
      <c r="P335" s="47"/>
      <c r="Q335" s="1"/>
      <c r="R335" s="47"/>
      <c r="S335" s="47"/>
      <c r="T335" s="1"/>
      <c r="U335" s="47"/>
      <c r="V335" s="47"/>
      <c r="W335" s="1"/>
      <c r="X335" s="47"/>
      <c r="Y335" s="47"/>
      <c r="Z335" s="1"/>
      <c r="AA335" s="1"/>
      <c r="AB335" s="1"/>
      <c r="AC335" s="95"/>
      <c r="AD335" s="107"/>
      <c r="AE335" s="47"/>
      <c r="AF335" s="1"/>
      <c r="AG335" s="47"/>
      <c r="AH335" s="47"/>
      <c r="AI335" s="47"/>
      <c r="AJ335" s="47"/>
      <c r="AK335" s="47"/>
      <c r="AL335" s="47"/>
      <c r="AM335" s="47"/>
      <c r="AN335" s="47"/>
      <c r="AO335" s="47"/>
      <c r="AP335" s="47"/>
      <c r="AQ335" s="47"/>
      <c r="AR335" s="47"/>
    </row>
    <row r="336" spans="2:44" ht="16.5">
      <c r="B336" s="2"/>
      <c r="C336" s="2"/>
      <c r="D336" s="188"/>
      <c r="E336" s="2"/>
      <c r="F336" s="2"/>
      <c r="G336" s="191"/>
      <c r="H336" s="2"/>
      <c r="I336" s="47"/>
      <c r="J336" s="47"/>
      <c r="K336" s="1"/>
      <c r="L336" s="47"/>
      <c r="M336" s="47"/>
      <c r="N336" s="1"/>
      <c r="O336" s="47"/>
      <c r="P336" s="47"/>
      <c r="Q336" s="1"/>
      <c r="R336" s="47"/>
      <c r="S336" s="47"/>
      <c r="T336" s="1"/>
      <c r="U336" s="47"/>
      <c r="V336" s="47"/>
      <c r="W336" s="1"/>
      <c r="X336" s="47"/>
      <c r="Y336" s="47"/>
      <c r="Z336" s="1"/>
      <c r="AA336" s="1"/>
      <c r="AB336" s="1"/>
      <c r="AC336" s="95"/>
      <c r="AD336" s="107"/>
      <c r="AE336" s="47"/>
      <c r="AF336" s="1"/>
      <c r="AG336" s="47"/>
      <c r="AH336" s="47"/>
      <c r="AI336" s="47"/>
      <c r="AJ336" s="47"/>
      <c r="AK336" s="47"/>
      <c r="AL336" s="47"/>
      <c r="AM336" s="47"/>
      <c r="AN336" s="47"/>
      <c r="AO336" s="47"/>
      <c r="AP336" s="47"/>
      <c r="AQ336" s="47"/>
      <c r="AR336" s="47"/>
    </row>
    <row r="337" spans="2:44" ht="16.5">
      <c r="B337" s="2"/>
      <c r="C337" s="2"/>
      <c r="D337" s="188"/>
      <c r="E337" s="2"/>
      <c r="F337" s="2"/>
      <c r="G337" s="191"/>
      <c r="H337" s="2"/>
      <c r="I337" s="47"/>
      <c r="J337" s="47"/>
      <c r="K337" s="1"/>
      <c r="L337" s="47"/>
      <c r="M337" s="47"/>
      <c r="N337" s="1"/>
      <c r="O337" s="47"/>
      <c r="P337" s="47"/>
      <c r="Q337" s="1"/>
      <c r="R337" s="47"/>
      <c r="S337" s="47"/>
      <c r="T337" s="1"/>
      <c r="U337" s="47"/>
      <c r="V337" s="47"/>
      <c r="W337" s="1"/>
      <c r="X337" s="47"/>
      <c r="Y337" s="47"/>
      <c r="Z337" s="1"/>
      <c r="AA337" s="1"/>
      <c r="AB337" s="1"/>
      <c r="AC337" s="95"/>
      <c r="AD337" s="107"/>
      <c r="AE337" s="47"/>
      <c r="AF337" s="1"/>
      <c r="AG337" s="47"/>
      <c r="AH337" s="47"/>
      <c r="AI337" s="47"/>
      <c r="AJ337" s="47"/>
      <c r="AK337" s="47"/>
      <c r="AL337" s="47"/>
      <c r="AM337" s="47"/>
      <c r="AN337" s="47"/>
      <c r="AO337" s="47"/>
      <c r="AP337" s="47"/>
      <c r="AQ337" s="47"/>
      <c r="AR337" s="47"/>
    </row>
    <row r="338" spans="2:44" ht="16.5">
      <c r="B338" s="2"/>
      <c r="C338" s="2"/>
      <c r="D338" s="188"/>
      <c r="E338" s="2"/>
      <c r="F338" s="2"/>
      <c r="G338" s="191"/>
      <c r="H338" s="2"/>
      <c r="I338" s="47"/>
      <c r="J338" s="47"/>
      <c r="K338" s="1"/>
      <c r="L338" s="47"/>
      <c r="M338" s="47"/>
      <c r="N338" s="1"/>
      <c r="O338" s="47"/>
      <c r="P338" s="47"/>
      <c r="Q338" s="1"/>
      <c r="R338" s="47"/>
      <c r="S338" s="47"/>
      <c r="T338" s="1"/>
      <c r="U338" s="47"/>
      <c r="V338" s="47"/>
      <c r="W338" s="1"/>
      <c r="X338" s="47"/>
      <c r="Y338" s="47"/>
      <c r="Z338" s="1"/>
      <c r="AA338" s="1"/>
      <c r="AB338" s="1"/>
      <c r="AC338" s="95"/>
      <c r="AD338" s="107"/>
      <c r="AE338" s="47"/>
      <c r="AF338" s="1"/>
      <c r="AG338" s="47"/>
      <c r="AH338" s="47"/>
      <c r="AI338" s="47"/>
      <c r="AJ338" s="47"/>
      <c r="AK338" s="47"/>
      <c r="AL338" s="47"/>
      <c r="AM338" s="47"/>
      <c r="AN338" s="47"/>
      <c r="AO338" s="47"/>
      <c r="AP338" s="47"/>
      <c r="AQ338" s="47"/>
      <c r="AR338" s="47"/>
    </row>
    <row r="339" spans="2:44" ht="16.5">
      <c r="B339" s="2"/>
      <c r="C339" s="2"/>
      <c r="D339" s="188"/>
      <c r="E339" s="2"/>
      <c r="F339" s="2"/>
      <c r="G339" s="191"/>
      <c r="H339" s="2"/>
      <c r="I339" s="47"/>
      <c r="J339" s="47"/>
      <c r="K339" s="1"/>
      <c r="L339" s="47"/>
      <c r="M339" s="47"/>
      <c r="N339" s="1"/>
      <c r="O339" s="47"/>
      <c r="P339" s="47"/>
      <c r="Q339" s="1"/>
      <c r="R339" s="47"/>
      <c r="S339" s="47"/>
      <c r="T339" s="1"/>
      <c r="U339" s="47"/>
      <c r="V339" s="47"/>
      <c r="W339" s="1"/>
      <c r="X339" s="47"/>
      <c r="Y339" s="47"/>
      <c r="Z339" s="1"/>
      <c r="AA339" s="1"/>
      <c r="AB339" s="1"/>
      <c r="AC339" s="95"/>
      <c r="AD339" s="107"/>
      <c r="AE339" s="47"/>
      <c r="AF339" s="1"/>
      <c r="AG339" s="47"/>
      <c r="AH339" s="47"/>
      <c r="AI339" s="47"/>
      <c r="AJ339" s="47"/>
      <c r="AK339" s="47"/>
      <c r="AL339" s="47"/>
      <c r="AM339" s="47"/>
      <c r="AN339" s="47"/>
      <c r="AO339" s="47"/>
      <c r="AP339" s="47"/>
      <c r="AQ339" s="47"/>
      <c r="AR339" s="47"/>
    </row>
    <row r="340" spans="2:44" ht="16.5">
      <c r="B340" s="2"/>
      <c r="C340" s="2"/>
      <c r="D340" s="188"/>
      <c r="E340" s="2"/>
      <c r="F340" s="2"/>
      <c r="G340" s="191"/>
      <c r="H340" s="2"/>
      <c r="I340" s="47"/>
      <c r="J340" s="47"/>
      <c r="K340" s="1"/>
      <c r="L340" s="47"/>
      <c r="M340" s="47"/>
      <c r="N340" s="1"/>
      <c r="O340" s="47"/>
      <c r="P340" s="47"/>
      <c r="Q340" s="1"/>
      <c r="R340" s="47"/>
      <c r="S340" s="47"/>
      <c r="T340" s="1"/>
      <c r="U340" s="47"/>
      <c r="V340" s="47"/>
      <c r="W340" s="1"/>
      <c r="X340" s="47"/>
      <c r="Y340" s="47"/>
      <c r="Z340" s="1"/>
      <c r="AA340" s="1"/>
      <c r="AB340" s="1"/>
      <c r="AC340" s="95"/>
      <c r="AD340" s="107"/>
      <c r="AE340" s="47"/>
      <c r="AF340" s="1"/>
      <c r="AG340" s="47"/>
      <c r="AH340" s="47"/>
      <c r="AI340" s="47"/>
      <c r="AJ340" s="47"/>
      <c r="AK340" s="47"/>
      <c r="AL340" s="47"/>
      <c r="AM340" s="47"/>
      <c r="AN340" s="47"/>
      <c r="AO340" s="47"/>
      <c r="AP340" s="47"/>
      <c r="AQ340" s="47"/>
      <c r="AR340" s="47"/>
    </row>
    <row r="341" spans="2:44" ht="16.5">
      <c r="B341" s="2"/>
      <c r="C341" s="2"/>
      <c r="D341" s="188"/>
      <c r="E341" s="2"/>
      <c r="F341" s="2"/>
      <c r="G341" s="191"/>
      <c r="H341" s="2"/>
      <c r="I341" s="47"/>
      <c r="J341" s="47"/>
      <c r="K341" s="1"/>
      <c r="L341" s="47"/>
      <c r="M341" s="47"/>
      <c r="N341" s="1"/>
      <c r="O341" s="47"/>
      <c r="P341" s="47"/>
      <c r="Q341" s="1"/>
      <c r="R341" s="47"/>
      <c r="S341" s="47"/>
      <c r="T341" s="1"/>
      <c r="U341" s="47"/>
      <c r="V341" s="47"/>
      <c r="W341" s="1"/>
      <c r="X341" s="47"/>
      <c r="Y341" s="47"/>
      <c r="Z341" s="1"/>
      <c r="AA341" s="1"/>
      <c r="AB341" s="1"/>
      <c r="AC341" s="95"/>
      <c r="AD341" s="107"/>
      <c r="AE341" s="47"/>
      <c r="AF341" s="1"/>
      <c r="AG341" s="47"/>
      <c r="AH341" s="47"/>
      <c r="AI341" s="47"/>
      <c r="AJ341" s="47"/>
      <c r="AK341" s="47"/>
      <c r="AL341" s="47"/>
      <c r="AM341" s="47"/>
      <c r="AN341" s="47"/>
      <c r="AO341" s="47"/>
      <c r="AP341" s="47"/>
      <c r="AQ341" s="47"/>
      <c r="AR341" s="47"/>
    </row>
    <row r="342" spans="2:44" ht="16.5">
      <c r="B342" s="2"/>
      <c r="C342" s="2"/>
      <c r="D342" s="188"/>
      <c r="E342" s="2"/>
      <c r="F342" s="2"/>
      <c r="G342" s="191"/>
      <c r="H342" s="2"/>
      <c r="I342" s="47"/>
      <c r="J342" s="47"/>
      <c r="K342" s="1"/>
      <c r="L342" s="47"/>
      <c r="M342" s="47"/>
      <c r="N342" s="1"/>
      <c r="O342" s="47"/>
      <c r="P342" s="47"/>
      <c r="Q342" s="1"/>
      <c r="R342" s="47"/>
      <c r="S342" s="47"/>
      <c r="T342" s="1"/>
      <c r="U342" s="47"/>
      <c r="V342" s="47"/>
      <c r="W342" s="1"/>
      <c r="X342" s="47"/>
      <c r="Y342" s="47"/>
      <c r="Z342" s="1"/>
      <c r="AA342" s="1"/>
      <c r="AB342" s="1"/>
      <c r="AC342" s="95"/>
      <c r="AD342" s="107"/>
      <c r="AE342" s="47"/>
      <c r="AF342" s="1"/>
      <c r="AG342" s="47"/>
      <c r="AH342" s="47"/>
      <c r="AI342" s="47"/>
      <c r="AJ342" s="47"/>
      <c r="AK342" s="47"/>
      <c r="AL342" s="47"/>
      <c r="AM342" s="47"/>
      <c r="AN342" s="47"/>
      <c r="AO342" s="47"/>
      <c r="AP342" s="47"/>
      <c r="AQ342" s="47"/>
      <c r="AR342" s="47"/>
    </row>
    <row r="343" spans="2:44" ht="16.5">
      <c r="B343" s="2"/>
      <c r="C343" s="2"/>
      <c r="D343" s="188"/>
      <c r="E343" s="2"/>
      <c r="F343" s="2"/>
      <c r="G343" s="191"/>
      <c r="H343" s="2"/>
      <c r="I343" s="47"/>
      <c r="J343" s="47"/>
      <c r="K343" s="1"/>
      <c r="L343" s="47"/>
      <c r="M343" s="47"/>
      <c r="N343" s="1"/>
      <c r="O343" s="47"/>
      <c r="P343" s="47"/>
      <c r="Q343" s="1"/>
      <c r="R343" s="47"/>
      <c r="S343" s="47"/>
      <c r="T343" s="1"/>
      <c r="U343" s="47"/>
      <c r="V343" s="47"/>
      <c r="W343" s="1"/>
      <c r="X343" s="47"/>
      <c r="Y343" s="47"/>
      <c r="Z343" s="1"/>
      <c r="AA343" s="1"/>
      <c r="AB343" s="1"/>
      <c r="AC343" s="95"/>
      <c r="AD343" s="107"/>
      <c r="AE343" s="47"/>
      <c r="AF343" s="1"/>
      <c r="AG343" s="47"/>
      <c r="AH343" s="47"/>
      <c r="AI343" s="47"/>
      <c r="AJ343" s="47"/>
      <c r="AK343" s="47"/>
      <c r="AL343" s="47"/>
      <c r="AM343" s="47"/>
      <c r="AN343" s="47"/>
      <c r="AO343" s="47"/>
      <c r="AP343" s="47"/>
      <c r="AQ343" s="47"/>
      <c r="AR343" s="47"/>
    </row>
    <row r="344" spans="2:44" ht="16.5">
      <c r="B344" s="2"/>
      <c r="C344" s="2"/>
      <c r="D344" s="188"/>
      <c r="E344" s="2"/>
      <c r="F344" s="2"/>
      <c r="G344" s="191"/>
      <c r="H344" s="2"/>
      <c r="I344" s="47"/>
      <c r="J344" s="47"/>
      <c r="K344" s="1"/>
      <c r="L344" s="47"/>
      <c r="M344" s="47"/>
      <c r="N344" s="1"/>
      <c r="O344" s="47"/>
      <c r="P344" s="47"/>
      <c r="Q344" s="1"/>
      <c r="R344" s="47"/>
      <c r="S344" s="47"/>
      <c r="T344" s="1"/>
      <c r="U344" s="47"/>
      <c r="V344" s="47"/>
      <c r="W344" s="1"/>
      <c r="X344" s="47"/>
      <c r="Y344" s="47"/>
      <c r="Z344" s="1"/>
      <c r="AA344" s="1"/>
      <c r="AB344" s="1"/>
      <c r="AC344" s="95"/>
      <c r="AD344" s="107"/>
      <c r="AE344" s="47"/>
      <c r="AF344" s="1"/>
      <c r="AG344" s="47"/>
      <c r="AH344" s="47"/>
      <c r="AI344" s="47"/>
      <c r="AJ344" s="47"/>
      <c r="AK344" s="47"/>
      <c r="AL344" s="47"/>
      <c r="AM344" s="47"/>
      <c r="AN344" s="47"/>
      <c r="AO344" s="47"/>
      <c r="AP344" s="47"/>
      <c r="AQ344" s="47"/>
      <c r="AR344" s="47"/>
    </row>
    <row r="345" spans="2:44" ht="16.5">
      <c r="B345" s="2"/>
      <c r="C345" s="2"/>
      <c r="D345" s="188"/>
      <c r="E345" s="2"/>
      <c r="F345" s="2"/>
      <c r="G345" s="191"/>
      <c r="H345" s="2"/>
      <c r="I345" s="47"/>
      <c r="J345" s="47"/>
      <c r="K345" s="1"/>
      <c r="L345" s="47"/>
      <c r="M345" s="47"/>
      <c r="N345" s="1"/>
      <c r="O345" s="47"/>
      <c r="P345" s="47"/>
      <c r="Q345" s="1"/>
      <c r="R345" s="47"/>
      <c r="S345" s="47"/>
      <c r="T345" s="1"/>
      <c r="U345" s="47"/>
      <c r="V345" s="47"/>
      <c r="W345" s="1"/>
      <c r="X345" s="47"/>
      <c r="Y345" s="47"/>
      <c r="Z345" s="1"/>
      <c r="AA345" s="1"/>
      <c r="AB345" s="1"/>
      <c r="AC345" s="95"/>
      <c r="AD345" s="107"/>
      <c r="AE345" s="47"/>
      <c r="AF345" s="1"/>
      <c r="AG345" s="47"/>
      <c r="AH345" s="47"/>
      <c r="AI345" s="47"/>
      <c r="AJ345" s="47"/>
      <c r="AK345" s="47"/>
      <c r="AL345" s="47"/>
      <c r="AM345" s="47"/>
      <c r="AN345" s="47"/>
      <c r="AO345" s="47"/>
      <c r="AP345" s="47"/>
      <c r="AQ345" s="47"/>
      <c r="AR345" s="47"/>
    </row>
    <row r="346" spans="2:44" ht="16.5">
      <c r="B346" s="2"/>
      <c r="C346" s="2"/>
      <c r="D346" s="188"/>
      <c r="E346" s="2"/>
      <c r="F346" s="2"/>
      <c r="G346" s="191"/>
      <c r="H346" s="2"/>
      <c r="I346" s="47"/>
      <c r="J346" s="47"/>
      <c r="K346" s="1"/>
      <c r="L346" s="47"/>
      <c r="M346" s="47"/>
      <c r="N346" s="1"/>
      <c r="O346" s="47"/>
      <c r="P346" s="47"/>
      <c r="Q346" s="1"/>
      <c r="R346" s="47"/>
      <c r="S346" s="47"/>
      <c r="T346" s="1"/>
      <c r="U346" s="47"/>
      <c r="V346" s="47"/>
      <c r="W346" s="1"/>
      <c r="X346" s="47"/>
      <c r="Y346" s="47"/>
      <c r="Z346" s="1"/>
      <c r="AA346" s="1"/>
      <c r="AB346" s="1"/>
      <c r="AC346" s="95"/>
      <c r="AD346" s="107"/>
      <c r="AE346" s="47"/>
      <c r="AF346" s="1"/>
      <c r="AG346" s="47"/>
      <c r="AH346" s="47"/>
      <c r="AI346" s="47"/>
      <c r="AJ346" s="47"/>
      <c r="AK346" s="47"/>
      <c r="AL346" s="47"/>
      <c r="AM346" s="47"/>
      <c r="AN346" s="47"/>
      <c r="AO346" s="47"/>
      <c r="AP346" s="47"/>
      <c r="AQ346" s="47"/>
      <c r="AR346" s="47"/>
    </row>
    <row r="347" spans="2:44" ht="16.5">
      <c r="B347" s="2"/>
      <c r="C347" s="2"/>
      <c r="D347" s="188"/>
      <c r="E347" s="2"/>
      <c r="F347" s="2"/>
      <c r="G347" s="191"/>
      <c r="H347" s="2"/>
      <c r="I347" s="47"/>
      <c r="J347" s="47"/>
      <c r="K347" s="1"/>
      <c r="L347" s="47"/>
      <c r="M347" s="47"/>
      <c r="N347" s="1"/>
      <c r="O347" s="47"/>
      <c r="P347" s="47"/>
      <c r="Q347" s="1"/>
      <c r="R347" s="47"/>
      <c r="S347" s="47"/>
      <c r="T347" s="1"/>
      <c r="U347" s="47"/>
      <c r="V347" s="47"/>
      <c r="W347" s="1"/>
      <c r="X347" s="47"/>
      <c r="Y347" s="47"/>
      <c r="Z347" s="1"/>
      <c r="AA347" s="1"/>
      <c r="AB347" s="1"/>
      <c r="AC347" s="95"/>
      <c r="AD347" s="107"/>
      <c r="AE347" s="47"/>
      <c r="AF347" s="1"/>
      <c r="AG347" s="47"/>
      <c r="AH347" s="47"/>
      <c r="AI347" s="47"/>
      <c r="AJ347" s="47"/>
      <c r="AK347" s="47"/>
      <c r="AL347" s="47"/>
      <c r="AM347" s="47"/>
      <c r="AN347" s="47"/>
      <c r="AO347" s="47"/>
      <c r="AP347" s="47"/>
      <c r="AQ347" s="47"/>
      <c r="AR347" s="47"/>
    </row>
    <row r="348" spans="2:44" ht="16.5">
      <c r="B348" s="2"/>
      <c r="C348" s="2"/>
      <c r="D348" s="188"/>
      <c r="E348" s="2"/>
      <c r="F348" s="2"/>
      <c r="G348" s="191"/>
      <c r="H348" s="2"/>
      <c r="I348" s="47"/>
      <c r="J348" s="47"/>
      <c r="K348" s="1"/>
      <c r="L348" s="47"/>
      <c r="M348" s="47"/>
      <c r="N348" s="1"/>
      <c r="O348" s="47"/>
      <c r="P348" s="47"/>
      <c r="Q348" s="1"/>
      <c r="R348" s="47"/>
      <c r="S348" s="47"/>
      <c r="T348" s="1"/>
      <c r="U348" s="47"/>
      <c r="V348" s="47"/>
      <c r="W348" s="1"/>
      <c r="X348" s="47"/>
      <c r="Y348" s="47"/>
      <c r="Z348" s="1"/>
      <c r="AA348" s="1"/>
      <c r="AB348" s="1"/>
      <c r="AC348" s="95"/>
      <c r="AD348" s="107"/>
      <c r="AE348" s="47"/>
      <c r="AF348" s="1"/>
      <c r="AG348" s="47"/>
      <c r="AH348" s="47"/>
      <c r="AI348" s="47"/>
      <c r="AJ348" s="47"/>
      <c r="AK348" s="47"/>
      <c r="AL348" s="47"/>
      <c r="AM348" s="47"/>
      <c r="AN348" s="47"/>
      <c r="AO348" s="47"/>
      <c r="AP348" s="47"/>
      <c r="AQ348" s="47"/>
      <c r="AR348" s="47"/>
    </row>
    <row r="349" spans="2:44" ht="16.5">
      <c r="B349" s="2"/>
      <c r="C349" s="2"/>
      <c r="D349" s="188"/>
      <c r="E349" s="2"/>
      <c r="F349" s="2"/>
      <c r="G349" s="191"/>
      <c r="H349" s="2"/>
      <c r="I349" s="47"/>
      <c r="J349" s="47"/>
      <c r="K349" s="1"/>
      <c r="L349" s="47"/>
      <c r="M349" s="47"/>
      <c r="N349" s="1"/>
      <c r="O349" s="47"/>
      <c r="P349" s="47"/>
      <c r="Q349" s="1"/>
      <c r="R349" s="47"/>
      <c r="S349" s="47"/>
      <c r="T349" s="1"/>
      <c r="U349" s="47"/>
      <c r="V349" s="47"/>
      <c r="W349" s="1"/>
      <c r="X349" s="47"/>
      <c r="Y349" s="47"/>
      <c r="Z349" s="1"/>
      <c r="AA349" s="1"/>
      <c r="AB349" s="1"/>
      <c r="AC349" s="95"/>
      <c r="AD349" s="107"/>
      <c r="AE349" s="47"/>
      <c r="AF349" s="1"/>
      <c r="AG349" s="47"/>
      <c r="AH349" s="47"/>
      <c r="AI349" s="47"/>
      <c r="AJ349" s="47"/>
      <c r="AK349" s="47"/>
      <c r="AL349" s="47"/>
      <c r="AM349" s="47"/>
      <c r="AN349" s="47"/>
      <c r="AO349" s="47"/>
      <c r="AP349" s="47"/>
      <c r="AQ349" s="47"/>
      <c r="AR349" s="47"/>
    </row>
    <row r="350" spans="2:44" ht="16.5">
      <c r="B350" s="2"/>
      <c r="C350" s="2"/>
      <c r="D350" s="188"/>
      <c r="E350" s="2"/>
      <c r="F350" s="2"/>
      <c r="G350" s="191"/>
      <c r="H350" s="2"/>
      <c r="I350" s="47"/>
      <c r="J350" s="47"/>
      <c r="K350" s="1"/>
      <c r="L350" s="47"/>
      <c r="M350" s="47"/>
      <c r="N350" s="1"/>
      <c r="O350" s="47"/>
      <c r="P350" s="47"/>
      <c r="Q350" s="1"/>
      <c r="R350" s="47"/>
      <c r="S350" s="47"/>
      <c r="T350" s="1"/>
      <c r="U350" s="47"/>
      <c r="V350" s="47"/>
      <c r="W350" s="1"/>
      <c r="X350" s="47"/>
      <c r="Y350" s="47"/>
      <c r="Z350" s="1"/>
      <c r="AA350" s="1"/>
      <c r="AB350" s="1"/>
      <c r="AC350" s="95"/>
      <c r="AD350" s="107"/>
      <c r="AE350" s="47"/>
      <c r="AF350" s="1"/>
      <c r="AG350" s="47"/>
      <c r="AH350" s="47"/>
      <c r="AI350" s="47"/>
      <c r="AJ350" s="47"/>
      <c r="AK350" s="47"/>
      <c r="AL350" s="47"/>
      <c r="AM350" s="47"/>
      <c r="AN350" s="47"/>
      <c r="AO350" s="47"/>
      <c r="AP350" s="47"/>
      <c r="AQ350" s="47"/>
      <c r="AR350" s="47"/>
    </row>
    <row r="351" spans="2:44" ht="16.5">
      <c r="B351" s="2"/>
      <c r="C351" s="2"/>
      <c r="D351" s="188"/>
      <c r="E351" s="2"/>
      <c r="F351" s="2"/>
      <c r="G351" s="191"/>
      <c r="H351" s="2"/>
      <c r="I351" s="47"/>
      <c r="J351" s="47"/>
      <c r="K351" s="1"/>
      <c r="L351" s="47"/>
      <c r="M351" s="47"/>
      <c r="N351" s="1"/>
      <c r="O351" s="47"/>
      <c r="P351" s="47"/>
      <c r="Q351" s="1"/>
      <c r="R351" s="47"/>
      <c r="S351" s="47"/>
      <c r="T351" s="1"/>
      <c r="U351" s="47"/>
      <c r="V351" s="47"/>
      <c r="W351" s="1"/>
      <c r="X351" s="47"/>
      <c r="Y351" s="47"/>
      <c r="Z351" s="1"/>
      <c r="AA351" s="1"/>
      <c r="AB351" s="1"/>
      <c r="AC351" s="95"/>
      <c r="AD351" s="107"/>
      <c r="AE351" s="47"/>
      <c r="AF351" s="1"/>
      <c r="AG351" s="47"/>
      <c r="AH351" s="47"/>
      <c r="AI351" s="47"/>
      <c r="AJ351" s="47"/>
      <c r="AK351" s="47"/>
      <c r="AL351" s="47"/>
      <c r="AM351" s="47"/>
      <c r="AN351" s="47"/>
      <c r="AO351" s="47"/>
      <c r="AP351" s="47"/>
      <c r="AQ351" s="47"/>
      <c r="AR351" s="47"/>
    </row>
    <row r="352" spans="2:44" ht="16.5">
      <c r="B352" s="2"/>
      <c r="C352" s="2"/>
      <c r="D352" s="188"/>
      <c r="E352" s="2"/>
      <c r="F352" s="2"/>
      <c r="G352" s="191"/>
      <c r="H352" s="2"/>
      <c r="I352" s="47"/>
      <c r="J352" s="47"/>
      <c r="K352" s="1"/>
      <c r="L352" s="47"/>
      <c r="M352" s="47"/>
      <c r="N352" s="1"/>
      <c r="O352" s="47"/>
      <c r="P352" s="47"/>
      <c r="Q352" s="1"/>
      <c r="R352" s="47"/>
      <c r="S352" s="47"/>
      <c r="T352" s="1"/>
      <c r="U352" s="47"/>
      <c r="V352" s="47"/>
      <c r="W352" s="1"/>
      <c r="X352" s="47"/>
      <c r="Y352" s="47"/>
      <c r="Z352" s="1"/>
      <c r="AA352" s="1"/>
      <c r="AB352" s="1"/>
      <c r="AC352" s="95"/>
      <c r="AD352" s="107"/>
      <c r="AE352" s="47"/>
      <c r="AF352" s="1"/>
      <c r="AG352" s="47"/>
      <c r="AH352" s="47"/>
      <c r="AI352" s="47"/>
      <c r="AJ352" s="47"/>
      <c r="AK352" s="47"/>
      <c r="AL352" s="47"/>
      <c r="AM352" s="47"/>
      <c r="AN352" s="47"/>
      <c r="AO352" s="47"/>
      <c r="AP352" s="47"/>
      <c r="AQ352" s="47"/>
      <c r="AR352" s="47"/>
    </row>
    <row r="353" spans="2:44" ht="16.5">
      <c r="B353" s="2"/>
      <c r="C353" s="2"/>
      <c r="D353" s="188"/>
      <c r="E353" s="2"/>
      <c r="F353" s="2"/>
      <c r="G353" s="191"/>
      <c r="H353" s="2"/>
      <c r="I353" s="47"/>
      <c r="J353" s="47"/>
      <c r="K353" s="1"/>
      <c r="L353" s="47"/>
      <c r="M353" s="47"/>
      <c r="N353" s="1"/>
      <c r="O353" s="47"/>
      <c r="P353" s="47"/>
      <c r="Q353" s="1"/>
      <c r="R353" s="47"/>
      <c r="S353" s="47"/>
      <c r="T353" s="1"/>
      <c r="U353" s="47"/>
      <c r="V353" s="47"/>
      <c r="W353" s="1"/>
      <c r="X353" s="47"/>
      <c r="Y353" s="47"/>
      <c r="Z353" s="1"/>
      <c r="AA353" s="1"/>
      <c r="AB353" s="1"/>
      <c r="AC353" s="95"/>
      <c r="AD353" s="107"/>
      <c r="AE353" s="47"/>
      <c r="AF353" s="1"/>
      <c r="AG353" s="47"/>
      <c r="AH353" s="47"/>
      <c r="AI353" s="47"/>
      <c r="AJ353" s="47"/>
      <c r="AK353" s="47"/>
      <c r="AL353" s="47"/>
      <c r="AM353" s="47"/>
      <c r="AN353" s="47"/>
      <c r="AO353" s="47"/>
      <c r="AP353" s="47"/>
      <c r="AQ353" s="47"/>
      <c r="AR353" s="47"/>
    </row>
    <row r="354" spans="2:44" ht="16.5">
      <c r="B354" s="2"/>
      <c r="C354" s="2"/>
      <c r="D354" s="188"/>
      <c r="E354" s="2"/>
      <c r="F354" s="2"/>
      <c r="G354" s="191"/>
      <c r="H354" s="2"/>
      <c r="I354" s="47"/>
      <c r="J354" s="47"/>
      <c r="K354" s="1"/>
      <c r="L354" s="47"/>
      <c r="M354" s="47"/>
      <c r="N354" s="1"/>
      <c r="O354" s="47"/>
      <c r="P354" s="47"/>
      <c r="Q354" s="1"/>
      <c r="R354" s="47"/>
      <c r="S354" s="47"/>
      <c r="T354" s="1"/>
      <c r="U354" s="47"/>
      <c r="V354" s="47"/>
      <c r="W354" s="1"/>
      <c r="X354" s="47"/>
      <c r="Y354" s="47"/>
      <c r="Z354" s="1"/>
      <c r="AA354" s="1"/>
      <c r="AB354" s="1"/>
      <c r="AC354" s="95"/>
      <c r="AD354" s="107"/>
      <c r="AE354" s="47"/>
      <c r="AF354" s="1"/>
      <c r="AG354" s="47"/>
      <c r="AH354" s="47"/>
      <c r="AI354" s="47"/>
      <c r="AJ354" s="47"/>
      <c r="AK354" s="47"/>
      <c r="AL354" s="47"/>
      <c r="AM354" s="47"/>
      <c r="AN354" s="47"/>
      <c r="AO354" s="47"/>
      <c r="AP354" s="47"/>
      <c r="AQ354" s="47"/>
      <c r="AR354" s="47"/>
    </row>
    <row r="355" spans="2:44" ht="16.5">
      <c r="B355" s="2"/>
      <c r="C355" s="2"/>
      <c r="D355" s="188"/>
      <c r="E355" s="2"/>
      <c r="F355" s="2"/>
      <c r="G355" s="191"/>
      <c r="H355" s="2"/>
      <c r="I355" s="47"/>
      <c r="J355" s="47"/>
      <c r="K355" s="1"/>
      <c r="L355" s="47"/>
      <c r="M355" s="47"/>
      <c r="N355" s="1"/>
      <c r="O355" s="47"/>
      <c r="P355" s="47"/>
      <c r="Q355" s="1"/>
      <c r="R355" s="47"/>
      <c r="S355" s="47"/>
      <c r="T355" s="1"/>
      <c r="U355" s="47"/>
      <c r="V355" s="47"/>
      <c r="W355" s="1"/>
      <c r="X355" s="47"/>
      <c r="Y355" s="47"/>
      <c r="Z355" s="1"/>
      <c r="AA355" s="1"/>
      <c r="AB355" s="1"/>
      <c r="AC355" s="95"/>
      <c r="AD355" s="107"/>
      <c r="AE355" s="47"/>
      <c r="AF355" s="1"/>
      <c r="AG355" s="47"/>
      <c r="AH355" s="47"/>
      <c r="AI355" s="47"/>
      <c r="AJ355" s="47"/>
      <c r="AK355" s="47"/>
      <c r="AL355" s="47"/>
      <c r="AM355" s="47"/>
      <c r="AN355" s="47"/>
      <c r="AO355" s="47"/>
      <c r="AP355" s="47"/>
      <c r="AQ355" s="47"/>
      <c r="AR355" s="47"/>
    </row>
    <row r="356" spans="2:44" ht="16.5">
      <c r="B356" s="2"/>
      <c r="C356" s="2"/>
      <c r="D356" s="188"/>
      <c r="E356" s="2"/>
      <c r="F356" s="2"/>
      <c r="G356" s="191"/>
      <c r="H356" s="2"/>
      <c r="I356" s="47"/>
      <c r="J356" s="47"/>
      <c r="K356" s="1"/>
      <c r="L356" s="47"/>
      <c r="M356" s="47"/>
      <c r="N356" s="1"/>
      <c r="O356" s="47"/>
      <c r="P356" s="47"/>
      <c r="Q356" s="1"/>
      <c r="R356" s="47"/>
      <c r="S356" s="47"/>
      <c r="T356" s="1"/>
      <c r="U356" s="47"/>
      <c r="V356" s="47"/>
      <c r="W356" s="1"/>
      <c r="X356" s="47"/>
      <c r="Y356" s="47"/>
      <c r="Z356" s="1"/>
      <c r="AA356" s="1"/>
      <c r="AB356" s="1"/>
      <c r="AC356" s="95"/>
      <c r="AD356" s="107"/>
      <c r="AE356" s="47"/>
      <c r="AF356" s="1"/>
      <c r="AG356" s="47"/>
      <c r="AH356" s="47"/>
      <c r="AI356" s="47"/>
      <c r="AJ356" s="47"/>
      <c r="AK356" s="47"/>
      <c r="AL356" s="47"/>
      <c r="AM356" s="47"/>
      <c r="AN356" s="47"/>
      <c r="AO356" s="47"/>
      <c r="AP356" s="47"/>
      <c r="AQ356" s="47"/>
      <c r="AR356" s="47"/>
    </row>
    <row r="357" spans="2:44" ht="16.5">
      <c r="B357" s="2"/>
      <c r="C357" s="2"/>
      <c r="D357" s="188"/>
      <c r="E357" s="2"/>
      <c r="F357" s="2"/>
      <c r="G357" s="191"/>
      <c r="H357" s="2"/>
      <c r="I357" s="47"/>
      <c r="J357" s="47"/>
      <c r="K357" s="1"/>
      <c r="L357" s="47"/>
      <c r="M357" s="47"/>
      <c r="N357" s="1"/>
      <c r="O357" s="47"/>
      <c r="P357" s="47"/>
      <c r="Q357" s="1"/>
      <c r="R357" s="47"/>
      <c r="S357" s="47"/>
      <c r="T357" s="1"/>
      <c r="U357" s="47"/>
      <c r="V357" s="47"/>
      <c r="W357" s="1"/>
      <c r="X357" s="47"/>
      <c r="Y357" s="47"/>
      <c r="Z357" s="1"/>
      <c r="AA357" s="1"/>
      <c r="AB357" s="1"/>
      <c r="AC357" s="95"/>
      <c r="AD357" s="107"/>
      <c r="AE357" s="47"/>
      <c r="AF357" s="1"/>
      <c r="AG357" s="47"/>
      <c r="AH357" s="47"/>
      <c r="AI357" s="47"/>
      <c r="AJ357" s="47"/>
      <c r="AK357" s="47"/>
      <c r="AL357" s="47"/>
      <c r="AM357" s="47"/>
      <c r="AN357" s="47"/>
      <c r="AO357" s="47"/>
      <c r="AP357" s="47"/>
      <c r="AQ357" s="47"/>
      <c r="AR357" s="47"/>
    </row>
    <row r="358" spans="2:44" ht="16.5">
      <c r="B358" s="2"/>
      <c r="C358" s="2"/>
      <c r="D358" s="188"/>
      <c r="E358" s="2"/>
      <c r="F358" s="2"/>
      <c r="G358" s="191"/>
      <c r="H358" s="2"/>
      <c r="I358" s="47"/>
      <c r="J358" s="47"/>
      <c r="K358" s="1"/>
      <c r="L358" s="47"/>
      <c r="M358" s="47"/>
      <c r="N358" s="1"/>
      <c r="O358" s="47"/>
      <c r="P358" s="47"/>
      <c r="Q358" s="1"/>
      <c r="R358" s="47"/>
      <c r="S358" s="47"/>
      <c r="T358" s="1"/>
      <c r="U358" s="47"/>
      <c r="V358" s="47"/>
      <c r="W358" s="1"/>
      <c r="X358" s="47"/>
      <c r="Y358" s="47"/>
      <c r="Z358" s="1"/>
      <c r="AA358" s="1"/>
      <c r="AB358" s="1"/>
      <c r="AC358" s="95"/>
      <c r="AD358" s="107"/>
      <c r="AE358" s="47"/>
      <c r="AF358" s="1"/>
      <c r="AG358" s="47"/>
      <c r="AH358" s="47"/>
      <c r="AI358" s="47"/>
      <c r="AJ358" s="47"/>
      <c r="AK358" s="47"/>
      <c r="AL358" s="47"/>
      <c r="AM358" s="47"/>
      <c r="AN358" s="47"/>
      <c r="AO358" s="47"/>
      <c r="AP358" s="47"/>
      <c r="AQ358" s="47"/>
      <c r="AR358" s="47"/>
    </row>
    <row r="359" spans="2:44" ht="16.5">
      <c r="B359" s="2"/>
      <c r="C359" s="2"/>
      <c r="D359" s="188"/>
      <c r="E359" s="2"/>
      <c r="F359" s="2"/>
      <c r="G359" s="191"/>
      <c r="H359" s="2"/>
      <c r="I359" s="47"/>
      <c r="J359" s="47"/>
      <c r="K359" s="1"/>
      <c r="L359" s="47"/>
      <c r="M359" s="47"/>
      <c r="N359" s="1"/>
      <c r="O359" s="47"/>
      <c r="P359" s="47"/>
      <c r="Q359" s="1"/>
      <c r="R359" s="47"/>
      <c r="S359" s="47"/>
      <c r="T359" s="1"/>
      <c r="U359" s="47"/>
      <c r="V359" s="47"/>
      <c r="W359" s="1"/>
      <c r="X359" s="47"/>
      <c r="Y359" s="47"/>
      <c r="Z359" s="1"/>
      <c r="AA359" s="1"/>
      <c r="AB359" s="1"/>
      <c r="AC359" s="95"/>
      <c r="AD359" s="107"/>
      <c r="AE359" s="47"/>
      <c r="AF359" s="1"/>
      <c r="AG359" s="47"/>
      <c r="AH359" s="47"/>
      <c r="AI359" s="47"/>
      <c r="AJ359" s="47"/>
      <c r="AK359" s="47"/>
      <c r="AL359" s="47"/>
      <c r="AM359" s="47"/>
      <c r="AN359" s="47"/>
      <c r="AO359" s="47"/>
      <c r="AP359" s="47"/>
      <c r="AQ359" s="47"/>
      <c r="AR359" s="47"/>
    </row>
    <row r="360" spans="2:44" ht="16.5">
      <c r="B360" s="2"/>
      <c r="C360" s="2"/>
      <c r="D360" s="188"/>
      <c r="E360" s="2"/>
      <c r="F360" s="2"/>
      <c r="G360" s="191"/>
      <c r="H360" s="2"/>
      <c r="I360" s="47"/>
      <c r="J360" s="47"/>
      <c r="K360" s="1"/>
      <c r="L360" s="47"/>
      <c r="M360" s="47"/>
      <c r="N360" s="1"/>
      <c r="O360" s="47"/>
      <c r="P360" s="47"/>
      <c r="Q360" s="1"/>
      <c r="R360" s="47"/>
      <c r="S360" s="47"/>
      <c r="T360" s="1"/>
      <c r="U360" s="47"/>
      <c r="V360" s="47"/>
      <c r="W360" s="1"/>
      <c r="X360" s="47"/>
      <c r="Y360" s="47"/>
      <c r="Z360" s="1"/>
      <c r="AA360" s="1"/>
      <c r="AB360" s="1"/>
      <c r="AC360" s="95"/>
      <c r="AD360" s="107"/>
      <c r="AE360" s="47"/>
      <c r="AF360" s="1"/>
      <c r="AG360" s="47"/>
      <c r="AH360" s="47"/>
      <c r="AI360" s="47"/>
      <c r="AJ360" s="47"/>
      <c r="AK360" s="47"/>
      <c r="AL360" s="47"/>
      <c r="AM360" s="47"/>
      <c r="AN360" s="47"/>
      <c r="AO360" s="47"/>
      <c r="AP360" s="47"/>
      <c r="AQ360" s="47"/>
      <c r="AR360" s="47"/>
    </row>
    <row r="361" spans="2:44" ht="16.5">
      <c r="B361" s="2"/>
      <c r="C361" s="2"/>
      <c r="D361" s="188"/>
      <c r="E361" s="2"/>
      <c r="F361" s="2"/>
      <c r="G361" s="191"/>
      <c r="H361" s="2"/>
      <c r="I361" s="47"/>
      <c r="J361" s="47"/>
      <c r="K361" s="1"/>
      <c r="L361" s="47"/>
      <c r="M361" s="47"/>
      <c r="N361" s="1"/>
      <c r="O361" s="47"/>
      <c r="P361" s="47"/>
      <c r="Q361" s="1"/>
      <c r="R361" s="47"/>
      <c r="S361" s="47"/>
      <c r="T361" s="1"/>
      <c r="U361" s="47"/>
      <c r="V361" s="47"/>
      <c r="W361" s="1"/>
      <c r="X361" s="47"/>
      <c r="Y361" s="47"/>
      <c r="Z361" s="1"/>
      <c r="AA361" s="1"/>
      <c r="AB361" s="1"/>
      <c r="AC361" s="95"/>
      <c r="AD361" s="107"/>
      <c r="AE361" s="47"/>
      <c r="AF361" s="1"/>
      <c r="AG361" s="47"/>
      <c r="AH361" s="47"/>
      <c r="AI361" s="47"/>
      <c r="AJ361" s="47"/>
      <c r="AK361" s="47"/>
      <c r="AL361" s="47"/>
      <c r="AM361" s="47"/>
      <c r="AN361" s="47"/>
      <c r="AO361" s="47"/>
      <c r="AP361" s="47"/>
      <c r="AQ361" s="47"/>
      <c r="AR361" s="47"/>
    </row>
    <row r="362" spans="2:44" ht="16.5">
      <c r="B362" s="2"/>
      <c r="C362" s="2"/>
      <c r="D362" s="188"/>
      <c r="E362" s="2"/>
      <c r="F362" s="2"/>
      <c r="G362" s="191"/>
      <c r="H362" s="2"/>
      <c r="I362" s="47"/>
      <c r="J362" s="47"/>
      <c r="K362" s="1"/>
      <c r="L362" s="47"/>
      <c r="M362" s="47"/>
      <c r="N362" s="1"/>
      <c r="O362" s="47"/>
      <c r="P362" s="47"/>
      <c r="Q362" s="1"/>
      <c r="R362" s="47"/>
      <c r="S362" s="47"/>
      <c r="T362" s="1"/>
      <c r="U362" s="47"/>
      <c r="V362" s="47"/>
      <c r="W362" s="1"/>
      <c r="X362" s="47"/>
      <c r="Y362" s="47"/>
      <c r="Z362" s="1"/>
      <c r="AA362" s="1"/>
      <c r="AB362" s="1"/>
      <c r="AC362" s="95"/>
      <c r="AD362" s="107"/>
      <c r="AE362" s="47"/>
      <c r="AF362" s="1"/>
      <c r="AG362" s="47"/>
      <c r="AH362" s="47"/>
      <c r="AI362" s="47"/>
      <c r="AJ362" s="47"/>
      <c r="AK362" s="47"/>
      <c r="AL362" s="47"/>
      <c r="AM362" s="47"/>
      <c r="AN362" s="47"/>
      <c r="AO362" s="47"/>
      <c r="AP362" s="47"/>
      <c r="AQ362" s="47"/>
      <c r="AR362" s="47"/>
    </row>
    <row r="363" spans="2:44" ht="16.5">
      <c r="B363" s="2"/>
      <c r="C363" s="2"/>
      <c r="D363" s="188"/>
      <c r="E363" s="2"/>
      <c r="F363" s="2"/>
      <c r="G363" s="191"/>
      <c r="H363" s="2"/>
      <c r="I363" s="47"/>
      <c r="J363" s="47"/>
      <c r="K363" s="1"/>
      <c r="L363" s="47"/>
      <c r="M363" s="47"/>
      <c r="N363" s="1"/>
      <c r="O363" s="47"/>
      <c r="P363" s="47"/>
      <c r="Q363" s="1"/>
      <c r="R363" s="47"/>
      <c r="S363" s="47"/>
      <c r="T363" s="1"/>
      <c r="U363" s="47"/>
      <c r="V363" s="47"/>
      <c r="W363" s="1"/>
      <c r="X363" s="47"/>
      <c r="Y363" s="47"/>
      <c r="Z363" s="1"/>
      <c r="AA363" s="1"/>
      <c r="AB363" s="1"/>
      <c r="AC363" s="95"/>
      <c r="AD363" s="107"/>
      <c r="AE363" s="47"/>
      <c r="AF363" s="1"/>
      <c r="AG363" s="47"/>
      <c r="AH363" s="47"/>
      <c r="AI363" s="47"/>
      <c r="AJ363" s="47"/>
      <c r="AK363" s="47"/>
      <c r="AL363" s="47"/>
      <c r="AM363" s="47"/>
      <c r="AN363" s="47"/>
      <c r="AO363" s="47"/>
      <c r="AP363" s="47"/>
      <c r="AQ363" s="47"/>
      <c r="AR363" s="47"/>
    </row>
    <row r="364" spans="2:44" ht="16.5">
      <c r="B364" s="2"/>
      <c r="C364" s="2"/>
      <c r="D364" s="188"/>
      <c r="E364" s="2"/>
      <c r="F364" s="2"/>
      <c r="G364" s="191"/>
      <c r="H364" s="2"/>
      <c r="I364" s="47"/>
      <c r="J364" s="47"/>
      <c r="K364" s="1"/>
      <c r="L364" s="47"/>
      <c r="M364" s="47"/>
      <c r="N364" s="1"/>
      <c r="O364" s="47"/>
      <c r="P364" s="47"/>
      <c r="Q364" s="1"/>
      <c r="R364" s="47"/>
      <c r="S364" s="47"/>
      <c r="T364" s="1"/>
      <c r="U364" s="47"/>
      <c r="V364" s="47"/>
      <c r="W364" s="1"/>
      <c r="X364" s="47"/>
      <c r="Y364" s="47"/>
      <c r="Z364" s="1"/>
      <c r="AA364" s="1"/>
      <c r="AB364" s="1"/>
      <c r="AC364" s="95"/>
      <c r="AD364" s="107"/>
      <c r="AE364" s="47"/>
      <c r="AF364" s="1"/>
      <c r="AG364" s="47"/>
      <c r="AH364" s="47"/>
      <c r="AI364" s="47"/>
      <c r="AJ364" s="47"/>
      <c r="AK364" s="47"/>
      <c r="AL364" s="47"/>
      <c r="AM364" s="47"/>
      <c r="AN364" s="47"/>
      <c r="AO364" s="47"/>
      <c r="AP364" s="47"/>
      <c r="AQ364" s="47"/>
      <c r="AR364" s="47"/>
    </row>
    <row r="365" spans="2:44" ht="16.5">
      <c r="B365" s="2"/>
      <c r="C365" s="2"/>
      <c r="D365" s="188"/>
      <c r="E365" s="2"/>
      <c r="F365" s="2"/>
      <c r="G365" s="191"/>
      <c r="H365" s="2"/>
      <c r="I365" s="47"/>
      <c r="J365" s="47"/>
      <c r="K365" s="1"/>
      <c r="L365" s="47"/>
      <c r="M365" s="47"/>
      <c r="N365" s="1"/>
      <c r="O365" s="47"/>
      <c r="P365" s="47"/>
      <c r="Q365" s="1"/>
      <c r="R365" s="47"/>
      <c r="S365" s="47"/>
      <c r="T365" s="1"/>
      <c r="U365" s="47"/>
      <c r="V365" s="47"/>
      <c r="W365" s="1"/>
      <c r="X365" s="47"/>
      <c r="Y365" s="47"/>
      <c r="Z365" s="1"/>
      <c r="AA365" s="1"/>
      <c r="AB365" s="1"/>
      <c r="AC365" s="95"/>
      <c r="AD365" s="107"/>
      <c r="AE365" s="47"/>
      <c r="AF365" s="1"/>
      <c r="AG365" s="47"/>
      <c r="AH365" s="47"/>
      <c r="AI365" s="47"/>
      <c r="AJ365" s="47"/>
      <c r="AK365" s="47"/>
      <c r="AL365" s="47"/>
      <c r="AM365" s="47"/>
      <c r="AN365" s="47"/>
      <c r="AO365" s="47"/>
      <c r="AP365" s="47"/>
      <c r="AQ365" s="47"/>
      <c r="AR365" s="47"/>
    </row>
    <row r="366" spans="2:44" ht="16.5">
      <c r="B366" s="2"/>
      <c r="C366" s="2"/>
      <c r="D366" s="188"/>
      <c r="E366" s="2"/>
      <c r="F366" s="2"/>
      <c r="G366" s="191"/>
      <c r="H366" s="2"/>
      <c r="I366" s="47"/>
      <c r="J366" s="47"/>
      <c r="K366" s="1"/>
      <c r="L366" s="47"/>
      <c r="M366" s="47"/>
      <c r="N366" s="1"/>
      <c r="O366" s="47"/>
      <c r="P366" s="47"/>
      <c r="Q366" s="1"/>
      <c r="R366" s="47"/>
      <c r="S366" s="47"/>
      <c r="T366" s="1"/>
      <c r="U366" s="47"/>
      <c r="V366" s="47"/>
      <c r="W366" s="1"/>
      <c r="X366" s="47"/>
      <c r="Y366" s="47"/>
      <c r="Z366" s="1"/>
      <c r="AA366" s="1"/>
      <c r="AB366" s="1"/>
      <c r="AC366" s="95"/>
      <c r="AD366" s="107"/>
      <c r="AE366" s="47"/>
      <c r="AF366" s="1"/>
      <c r="AG366" s="47"/>
      <c r="AH366" s="47"/>
      <c r="AI366" s="47"/>
      <c r="AJ366" s="47"/>
      <c r="AK366" s="47"/>
      <c r="AL366" s="47"/>
      <c r="AM366" s="47"/>
      <c r="AN366" s="47"/>
      <c r="AO366" s="47"/>
      <c r="AP366" s="47"/>
      <c r="AQ366" s="47"/>
      <c r="AR366" s="47"/>
    </row>
    <row r="367" spans="2:44" ht="16.5">
      <c r="B367" s="2"/>
      <c r="C367" s="2"/>
      <c r="D367" s="188"/>
      <c r="E367" s="2"/>
      <c r="F367" s="2"/>
      <c r="G367" s="191"/>
      <c r="H367" s="2"/>
      <c r="I367" s="47"/>
      <c r="J367" s="47"/>
      <c r="K367" s="1"/>
      <c r="L367" s="47"/>
      <c r="M367" s="47"/>
      <c r="N367" s="1"/>
      <c r="O367" s="47"/>
      <c r="P367" s="47"/>
      <c r="Q367" s="1"/>
      <c r="R367" s="47"/>
      <c r="S367" s="47"/>
      <c r="T367" s="1"/>
      <c r="U367" s="47"/>
      <c r="V367" s="47"/>
      <c r="W367" s="1"/>
      <c r="X367" s="47"/>
      <c r="Y367" s="47"/>
      <c r="Z367" s="1"/>
      <c r="AA367" s="1"/>
      <c r="AB367" s="1"/>
      <c r="AC367" s="95"/>
      <c r="AD367" s="107"/>
      <c r="AE367" s="47"/>
      <c r="AF367" s="1"/>
      <c r="AG367" s="47"/>
      <c r="AH367" s="47"/>
      <c r="AI367" s="47"/>
      <c r="AJ367" s="47"/>
      <c r="AK367" s="47"/>
      <c r="AL367" s="47"/>
      <c r="AM367" s="47"/>
      <c r="AN367" s="47"/>
      <c r="AO367" s="47"/>
      <c r="AP367" s="47"/>
      <c r="AQ367" s="47"/>
      <c r="AR367" s="47"/>
    </row>
    <row r="368" spans="2:44" ht="16.5">
      <c r="B368" s="2"/>
      <c r="C368" s="2"/>
      <c r="D368" s="188"/>
      <c r="E368" s="2"/>
      <c r="F368" s="2"/>
      <c r="G368" s="191"/>
      <c r="H368" s="2"/>
      <c r="I368" s="47"/>
      <c r="J368" s="47"/>
      <c r="K368" s="1"/>
      <c r="L368" s="47"/>
      <c r="M368" s="47"/>
      <c r="N368" s="1"/>
      <c r="O368" s="47"/>
      <c r="P368" s="47"/>
      <c r="Q368" s="1"/>
      <c r="R368" s="47"/>
      <c r="S368" s="47"/>
      <c r="T368" s="1"/>
      <c r="U368" s="47"/>
      <c r="V368" s="47"/>
      <c r="W368" s="1"/>
      <c r="X368" s="47"/>
      <c r="Y368" s="47"/>
      <c r="Z368" s="1"/>
      <c r="AA368" s="1"/>
      <c r="AB368" s="1"/>
      <c r="AC368" s="95"/>
      <c r="AD368" s="107"/>
      <c r="AE368" s="47"/>
      <c r="AF368" s="1"/>
      <c r="AG368" s="47"/>
      <c r="AH368" s="47"/>
      <c r="AI368" s="47"/>
      <c r="AJ368" s="47"/>
      <c r="AK368" s="47"/>
      <c r="AL368" s="47"/>
      <c r="AM368" s="47"/>
      <c r="AN368" s="47"/>
      <c r="AO368" s="47"/>
      <c r="AP368" s="47"/>
      <c r="AQ368" s="47"/>
      <c r="AR368" s="47"/>
    </row>
    <row r="369" spans="2:44" ht="16.5">
      <c r="B369" s="2"/>
      <c r="C369" s="2"/>
      <c r="D369" s="188"/>
      <c r="E369" s="2"/>
      <c r="F369" s="2"/>
      <c r="G369" s="191"/>
      <c r="H369" s="2"/>
      <c r="I369" s="47"/>
      <c r="J369" s="47"/>
      <c r="K369" s="1"/>
      <c r="L369" s="47"/>
      <c r="M369" s="47"/>
      <c r="N369" s="1"/>
      <c r="O369" s="47"/>
      <c r="P369" s="47"/>
      <c r="Q369" s="1"/>
      <c r="R369" s="47"/>
      <c r="S369" s="47"/>
      <c r="T369" s="1"/>
      <c r="U369" s="47"/>
      <c r="V369" s="47"/>
      <c r="W369" s="1"/>
      <c r="X369" s="47"/>
      <c r="Y369" s="47"/>
      <c r="Z369" s="1"/>
      <c r="AA369" s="1"/>
      <c r="AB369" s="1"/>
      <c r="AC369" s="95"/>
      <c r="AD369" s="107"/>
      <c r="AE369" s="47"/>
      <c r="AF369" s="1"/>
      <c r="AG369" s="47"/>
      <c r="AH369" s="47"/>
      <c r="AI369" s="47"/>
      <c r="AJ369" s="47"/>
      <c r="AK369" s="47"/>
      <c r="AL369" s="47"/>
      <c r="AM369" s="47"/>
      <c r="AN369" s="47"/>
      <c r="AO369" s="47"/>
      <c r="AP369" s="47"/>
      <c r="AQ369" s="47"/>
      <c r="AR369" s="47"/>
    </row>
    <row r="370" spans="2:44" ht="16.5">
      <c r="B370" s="2"/>
      <c r="C370" s="2"/>
      <c r="D370" s="188"/>
      <c r="E370" s="2"/>
      <c r="F370" s="2"/>
      <c r="G370" s="191"/>
      <c r="H370" s="2"/>
      <c r="I370" s="47"/>
      <c r="J370" s="47"/>
      <c r="K370" s="1"/>
      <c r="L370" s="47"/>
      <c r="M370" s="47"/>
      <c r="N370" s="1"/>
      <c r="O370" s="47"/>
      <c r="P370" s="47"/>
      <c r="Q370" s="1"/>
      <c r="R370" s="47"/>
      <c r="S370" s="47"/>
      <c r="T370" s="1"/>
      <c r="U370" s="47"/>
      <c r="V370" s="47"/>
      <c r="W370" s="1"/>
      <c r="X370" s="47"/>
      <c r="Y370" s="47"/>
      <c r="Z370" s="1"/>
      <c r="AA370" s="1"/>
      <c r="AB370" s="1"/>
      <c r="AC370" s="95"/>
      <c r="AD370" s="107"/>
      <c r="AE370" s="47"/>
      <c r="AF370" s="1"/>
      <c r="AG370" s="47"/>
      <c r="AH370" s="47"/>
      <c r="AI370" s="47"/>
      <c r="AJ370" s="47"/>
      <c r="AK370" s="47"/>
      <c r="AL370" s="47"/>
      <c r="AM370" s="47"/>
      <c r="AN370" s="47"/>
      <c r="AO370" s="47"/>
      <c r="AP370" s="47"/>
      <c r="AQ370" s="47"/>
      <c r="AR370" s="47"/>
    </row>
    <row r="371" spans="2:44" ht="16.5">
      <c r="B371" s="2"/>
      <c r="C371" s="2"/>
      <c r="D371" s="188"/>
      <c r="E371" s="2"/>
      <c r="F371" s="2"/>
      <c r="G371" s="191"/>
      <c r="H371" s="2"/>
      <c r="I371" s="47"/>
      <c r="J371" s="47"/>
      <c r="K371" s="1"/>
      <c r="L371" s="47"/>
      <c r="M371" s="47"/>
      <c r="N371" s="1"/>
      <c r="O371" s="47"/>
      <c r="P371" s="47"/>
      <c r="Q371" s="1"/>
      <c r="R371" s="47"/>
      <c r="S371" s="47"/>
      <c r="T371" s="1"/>
      <c r="U371" s="47"/>
      <c r="V371" s="47"/>
      <c r="W371" s="1"/>
      <c r="X371" s="47"/>
      <c r="Y371" s="47"/>
      <c r="Z371" s="1"/>
      <c r="AA371" s="1"/>
      <c r="AB371" s="1"/>
      <c r="AC371" s="95"/>
      <c r="AD371" s="107"/>
      <c r="AE371" s="47"/>
      <c r="AF371" s="1"/>
      <c r="AG371" s="47"/>
      <c r="AH371" s="47"/>
      <c r="AI371" s="47"/>
      <c r="AJ371" s="47"/>
      <c r="AK371" s="47"/>
      <c r="AL371" s="47"/>
      <c r="AM371" s="47"/>
      <c r="AN371" s="47"/>
      <c r="AO371" s="47"/>
      <c r="AP371" s="47"/>
      <c r="AQ371" s="47"/>
      <c r="AR371" s="47"/>
    </row>
    <row r="372" spans="2:44" ht="16.5">
      <c r="B372" s="2"/>
      <c r="C372" s="2"/>
      <c r="D372" s="188"/>
      <c r="E372" s="2"/>
      <c r="F372" s="2"/>
      <c r="G372" s="191"/>
      <c r="H372" s="2"/>
      <c r="I372" s="47"/>
      <c r="J372" s="47"/>
      <c r="K372" s="1"/>
      <c r="L372" s="47"/>
      <c r="M372" s="47"/>
      <c r="N372" s="1"/>
      <c r="O372" s="47"/>
      <c r="P372" s="47"/>
      <c r="Q372" s="1"/>
      <c r="R372" s="47"/>
      <c r="S372" s="47"/>
      <c r="T372" s="1"/>
      <c r="U372" s="47"/>
      <c r="V372" s="47"/>
      <c r="W372" s="1"/>
      <c r="X372" s="47"/>
      <c r="Y372" s="47"/>
      <c r="Z372" s="1"/>
      <c r="AA372" s="1"/>
      <c r="AB372" s="1"/>
      <c r="AC372" s="95"/>
      <c r="AD372" s="107"/>
      <c r="AE372" s="47"/>
      <c r="AF372" s="1"/>
      <c r="AG372" s="47"/>
      <c r="AH372" s="47"/>
      <c r="AI372" s="47"/>
      <c r="AJ372" s="47"/>
      <c r="AK372" s="47"/>
      <c r="AL372" s="47"/>
      <c r="AM372" s="47"/>
      <c r="AN372" s="47"/>
      <c r="AO372" s="47"/>
      <c r="AP372" s="47"/>
      <c r="AQ372" s="47"/>
      <c r="AR372" s="47"/>
    </row>
    <row r="373" spans="2:44" ht="16.5">
      <c r="B373" s="2"/>
      <c r="C373" s="2"/>
      <c r="D373" s="188"/>
      <c r="E373" s="2"/>
      <c r="F373" s="2"/>
      <c r="G373" s="191"/>
      <c r="H373" s="2"/>
      <c r="I373" s="47"/>
      <c r="J373" s="47"/>
      <c r="K373" s="1"/>
      <c r="L373" s="47"/>
      <c r="M373" s="47"/>
      <c r="N373" s="1"/>
      <c r="O373" s="47"/>
      <c r="P373" s="47"/>
      <c r="Q373" s="1"/>
      <c r="R373" s="47"/>
      <c r="S373" s="47"/>
      <c r="T373" s="1"/>
      <c r="U373" s="47"/>
      <c r="V373" s="47"/>
      <c r="W373" s="1"/>
      <c r="X373" s="47"/>
      <c r="Y373" s="47"/>
      <c r="Z373" s="1"/>
      <c r="AA373" s="1"/>
      <c r="AB373" s="1"/>
      <c r="AC373" s="95"/>
      <c r="AD373" s="107"/>
      <c r="AE373" s="47"/>
      <c r="AF373" s="1"/>
      <c r="AG373" s="47"/>
      <c r="AH373" s="47"/>
      <c r="AI373" s="47"/>
      <c r="AJ373" s="47"/>
      <c r="AK373" s="47"/>
      <c r="AL373" s="47"/>
      <c r="AM373" s="47"/>
      <c r="AN373" s="47"/>
      <c r="AO373" s="47"/>
      <c r="AP373" s="47"/>
      <c r="AQ373" s="47"/>
      <c r="AR373" s="47"/>
    </row>
    <row r="374" spans="2:44" ht="16.5">
      <c r="B374" s="2"/>
      <c r="C374" s="2"/>
      <c r="D374" s="188"/>
      <c r="E374" s="2"/>
      <c r="F374" s="2"/>
      <c r="G374" s="191"/>
      <c r="H374" s="2"/>
      <c r="I374" s="47"/>
      <c r="J374" s="47"/>
      <c r="K374" s="1"/>
      <c r="L374" s="47"/>
      <c r="M374" s="47"/>
      <c r="N374" s="1"/>
      <c r="O374" s="47"/>
      <c r="P374" s="47"/>
      <c r="Q374" s="1"/>
      <c r="R374" s="47"/>
      <c r="S374" s="47"/>
      <c r="T374" s="1"/>
      <c r="U374" s="47"/>
      <c r="V374" s="47"/>
      <c r="W374" s="1"/>
      <c r="X374" s="47"/>
      <c r="Y374" s="47"/>
      <c r="Z374" s="1"/>
      <c r="AA374" s="1"/>
      <c r="AB374" s="1"/>
      <c r="AC374" s="95"/>
      <c r="AD374" s="107"/>
      <c r="AE374" s="47"/>
      <c r="AF374" s="1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47"/>
    </row>
    <row r="375" spans="2:44" ht="16.5">
      <c r="B375" s="2"/>
      <c r="C375" s="2"/>
      <c r="D375" s="188"/>
      <c r="E375" s="2"/>
      <c r="F375" s="2"/>
      <c r="G375" s="191"/>
      <c r="H375" s="2"/>
      <c r="I375" s="47"/>
      <c r="J375" s="47"/>
      <c r="K375" s="1"/>
      <c r="L375" s="47"/>
      <c r="M375" s="47"/>
      <c r="N375" s="1"/>
      <c r="O375" s="47"/>
      <c r="P375" s="47"/>
      <c r="Q375" s="1"/>
      <c r="R375" s="47"/>
      <c r="S375" s="47"/>
      <c r="T375" s="1"/>
      <c r="U375" s="47"/>
      <c r="V375" s="47"/>
      <c r="W375" s="1"/>
      <c r="X375" s="47"/>
      <c r="Y375" s="47"/>
      <c r="Z375" s="1"/>
      <c r="AA375" s="1"/>
      <c r="AB375" s="1"/>
      <c r="AC375" s="95"/>
      <c r="AD375" s="107"/>
      <c r="AE375" s="47"/>
      <c r="AF375" s="1"/>
      <c r="AG375" s="47"/>
      <c r="AH375" s="47"/>
      <c r="AI375" s="47"/>
      <c r="AJ375" s="47"/>
      <c r="AK375" s="47"/>
      <c r="AL375" s="47"/>
      <c r="AM375" s="47"/>
      <c r="AN375" s="47"/>
      <c r="AO375" s="47"/>
      <c r="AP375" s="47"/>
      <c r="AQ375" s="47"/>
      <c r="AR375" s="47"/>
    </row>
    <row r="376" spans="2:44" ht="16.5">
      <c r="B376" s="2"/>
      <c r="C376" s="2"/>
      <c r="D376" s="188"/>
      <c r="E376" s="2"/>
      <c r="F376" s="2"/>
      <c r="G376" s="191"/>
      <c r="H376" s="2"/>
      <c r="I376" s="47"/>
      <c r="J376" s="47"/>
      <c r="K376" s="1"/>
      <c r="L376" s="47"/>
      <c r="M376" s="47"/>
      <c r="N376" s="1"/>
      <c r="O376" s="47"/>
      <c r="P376" s="47"/>
      <c r="Q376" s="1"/>
      <c r="R376" s="47"/>
      <c r="S376" s="47"/>
      <c r="T376" s="1"/>
      <c r="U376" s="47"/>
      <c r="V376" s="47"/>
      <c r="W376" s="1"/>
      <c r="X376" s="47"/>
      <c r="Y376" s="47"/>
      <c r="Z376" s="1"/>
      <c r="AA376" s="1"/>
      <c r="AB376" s="1"/>
      <c r="AC376" s="95"/>
      <c r="AD376" s="107"/>
      <c r="AE376" s="47"/>
      <c r="AF376" s="1"/>
      <c r="AG376" s="47"/>
      <c r="AH376" s="47"/>
      <c r="AI376" s="47"/>
      <c r="AJ376" s="47"/>
      <c r="AK376" s="47"/>
      <c r="AL376" s="47"/>
      <c r="AM376" s="47"/>
      <c r="AN376" s="47"/>
      <c r="AO376" s="47"/>
      <c r="AP376" s="47"/>
      <c r="AQ376" s="47"/>
      <c r="AR376" s="47"/>
    </row>
    <row r="377" spans="2:44" ht="16.5">
      <c r="B377" s="2"/>
      <c r="C377" s="2"/>
      <c r="D377" s="188"/>
      <c r="E377" s="2"/>
      <c r="F377" s="2"/>
      <c r="G377" s="191"/>
      <c r="H377" s="2"/>
      <c r="I377" s="47"/>
      <c r="J377" s="47"/>
      <c r="K377" s="1"/>
      <c r="L377" s="47"/>
      <c r="M377" s="47"/>
      <c r="N377" s="1"/>
      <c r="O377" s="47"/>
      <c r="P377" s="47"/>
      <c r="Q377" s="1"/>
      <c r="R377" s="47"/>
      <c r="S377" s="47"/>
      <c r="T377" s="1"/>
      <c r="U377" s="47"/>
      <c r="V377" s="47"/>
      <c r="W377" s="1"/>
      <c r="X377" s="47"/>
      <c r="Y377" s="47"/>
      <c r="Z377" s="1"/>
      <c r="AA377" s="1"/>
      <c r="AB377" s="1"/>
      <c r="AC377" s="95"/>
      <c r="AD377" s="107"/>
      <c r="AE377" s="47"/>
      <c r="AF377" s="1"/>
      <c r="AG377" s="47"/>
      <c r="AH377" s="47"/>
      <c r="AI377" s="47"/>
      <c r="AJ377" s="47"/>
      <c r="AK377" s="47"/>
      <c r="AL377" s="47"/>
      <c r="AM377" s="47"/>
      <c r="AN377" s="47"/>
      <c r="AO377" s="47"/>
      <c r="AP377" s="47"/>
      <c r="AQ377" s="47"/>
      <c r="AR377" s="47"/>
    </row>
    <row r="378" spans="2:44" ht="16.5">
      <c r="B378" s="2"/>
      <c r="C378" s="2"/>
      <c r="D378" s="188"/>
      <c r="E378" s="2"/>
      <c r="F378" s="2"/>
      <c r="G378" s="191"/>
      <c r="H378" s="2"/>
      <c r="I378" s="47"/>
      <c r="J378" s="47"/>
      <c r="K378" s="1"/>
      <c r="L378" s="47"/>
      <c r="M378" s="47"/>
      <c r="N378" s="1"/>
      <c r="O378" s="47"/>
      <c r="P378" s="47"/>
      <c r="Q378" s="1"/>
      <c r="R378" s="47"/>
      <c r="S378" s="47"/>
      <c r="T378" s="1"/>
      <c r="U378" s="47"/>
      <c r="V378" s="47"/>
      <c r="W378" s="1"/>
      <c r="X378" s="47"/>
      <c r="Y378" s="47"/>
      <c r="Z378" s="1"/>
      <c r="AA378" s="1"/>
      <c r="AB378" s="1"/>
      <c r="AC378" s="95"/>
      <c r="AD378" s="107"/>
      <c r="AE378" s="47"/>
      <c r="AF378" s="1"/>
      <c r="AG378" s="47"/>
      <c r="AH378" s="47"/>
      <c r="AI378" s="47"/>
      <c r="AJ378" s="47"/>
      <c r="AK378" s="47"/>
      <c r="AL378" s="47"/>
      <c r="AM378" s="47"/>
      <c r="AN378" s="47"/>
      <c r="AO378" s="47"/>
      <c r="AP378" s="47"/>
      <c r="AQ378" s="47"/>
      <c r="AR378" s="47"/>
    </row>
    <row r="379" spans="2:44" ht="16.5">
      <c r="B379" s="2"/>
      <c r="C379" s="2"/>
      <c r="D379" s="188"/>
      <c r="E379" s="2"/>
      <c r="F379" s="2"/>
      <c r="G379" s="191"/>
      <c r="H379" s="2"/>
      <c r="I379" s="47"/>
      <c r="J379" s="47"/>
      <c r="K379" s="1"/>
      <c r="L379" s="47"/>
      <c r="M379" s="47"/>
      <c r="N379" s="1"/>
      <c r="O379" s="47"/>
      <c r="P379" s="47"/>
      <c r="Q379" s="1"/>
      <c r="R379" s="47"/>
      <c r="S379" s="47"/>
      <c r="T379" s="1"/>
      <c r="U379" s="47"/>
      <c r="V379" s="47"/>
      <c r="W379" s="1"/>
      <c r="X379" s="47"/>
      <c r="Y379" s="47"/>
      <c r="Z379" s="1"/>
      <c r="AA379" s="1"/>
      <c r="AB379" s="1"/>
      <c r="AC379" s="95"/>
      <c r="AD379" s="107"/>
      <c r="AE379" s="47"/>
      <c r="AF379" s="1"/>
      <c r="AG379" s="47"/>
      <c r="AH379" s="47"/>
      <c r="AI379" s="47"/>
      <c r="AJ379" s="47"/>
      <c r="AK379" s="47"/>
      <c r="AL379" s="47"/>
      <c r="AM379" s="47"/>
      <c r="AN379" s="47"/>
      <c r="AO379" s="47"/>
      <c r="AP379" s="47"/>
      <c r="AQ379" s="47"/>
      <c r="AR379" s="47"/>
    </row>
    <row r="380" spans="2:44" ht="16.5">
      <c r="B380" s="2"/>
      <c r="C380" s="2"/>
      <c r="D380" s="188"/>
      <c r="E380" s="2"/>
      <c r="F380" s="2"/>
      <c r="G380" s="191"/>
      <c r="H380" s="2"/>
      <c r="I380" s="47"/>
      <c r="J380" s="47"/>
      <c r="K380" s="1"/>
      <c r="L380" s="47"/>
      <c r="M380" s="47"/>
      <c r="N380" s="1"/>
      <c r="O380" s="47"/>
      <c r="P380" s="47"/>
      <c r="Q380" s="1"/>
      <c r="R380" s="47"/>
      <c r="S380" s="47"/>
      <c r="T380" s="1"/>
      <c r="U380" s="47"/>
      <c r="V380" s="47"/>
      <c r="W380" s="1"/>
      <c r="X380" s="47"/>
      <c r="Y380" s="47"/>
      <c r="Z380" s="1"/>
      <c r="AA380" s="1"/>
      <c r="AB380" s="1"/>
      <c r="AD380" s="107"/>
      <c r="AE380" s="47"/>
      <c r="AF380" s="1"/>
      <c r="AG380" s="47"/>
      <c r="AH380" s="47"/>
      <c r="AI380" s="47"/>
      <c r="AJ380" s="47"/>
      <c r="AK380" s="47"/>
      <c r="AL380" s="47"/>
      <c r="AM380" s="47"/>
      <c r="AN380" s="47"/>
      <c r="AO380" s="47"/>
      <c r="AP380" s="47"/>
      <c r="AQ380" s="47"/>
      <c r="AR380" s="47"/>
    </row>
    <row r="381" spans="2:44" ht="16.5">
      <c r="B381" s="2"/>
      <c r="C381" s="2"/>
      <c r="D381" s="188"/>
      <c r="E381" s="2"/>
      <c r="F381" s="2"/>
      <c r="G381" s="191"/>
      <c r="H381" s="2"/>
      <c r="I381" s="47"/>
      <c r="J381" s="47"/>
      <c r="K381" s="1"/>
      <c r="L381" s="47"/>
      <c r="M381" s="47"/>
      <c r="N381" s="1"/>
      <c r="O381" s="47"/>
      <c r="P381" s="47"/>
      <c r="Q381" s="1"/>
      <c r="R381" s="47"/>
      <c r="S381" s="47"/>
      <c r="T381" s="1"/>
      <c r="U381" s="47"/>
      <c r="V381" s="47"/>
      <c r="W381" s="1"/>
      <c r="X381" s="47"/>
      <c r="Y381" s="47"/>
      <c r="Z381" s="1"/>
      <c r="AA381" s="1"/>
      <c r="AB381" s="1"/>
      <c r="AD381" s="107"/>
      <c r="AE381" s="47"/>
      <c r="AF381" s="1"/>
      <c r="AG381" s="47"/>
      <c r="AH381" s="47"/>
      <c r="AI381" s="47"/>
      <c r="AJ381" s="47"/>
      <c r="AK381" s="47"/>
      <c r="AL381" s="47"/>
      <c r="AM381" s="47"/>
      <c r="AN381" s="47"/>
      <c r="AO381" s="47"/>
      <c r="AP381" s="47"/>
      <c r="AQ381" s="47"/>
      <c r="AR381" s="47"/>
    </row>
    <row r="382" spans="2:44" ht="16.5">
      <c r="B382" s="2"/>
      <c r="C382" s="2"/>
      <c r="D382" s="188"/>
      <c r="E382" s="2"/>
      <c r="F382" s="2"/>
      <c r="G382" s="191"/>
      <c r="H382" s="2"/>
      <c r="I382" s="47"/>
      <c r="J382" s="47"/>
      <c r="K382" s="1"/>
      <c r="L382" s="47"/>
      <c r="M382" s="47"/>
      <c r="N382" s="1"/>
      <c r="O382" s="47"/>
      <c r="P382" s="47"/>
      <c r="Q382" s="1"/>
      <c r="R382" s="47"/>
      <c r="S382" s="47"/>
      <c r="T382" s="1"/>
      <c r="U382" s="47"/>
      <c r="V382" s="47"/>
      <c r="W382" s="1"/>
      <c r="X382" s="47"/>
      <c r="Y382" s="47"/>
      <c r="Z382" s="1"/>
      <c r="AA382" s="1"/>
      <c r="AB382" s="1"/>
      <c r="AD382" s="107"/>
      <c r="AE382" s="47"/>
      <c r="AF382" s="1"/>
      <c r="AG382" s="47"/>
      <c r="AH382" s="47"/>
      <c r="AI382" s="47"/>
      <c r="AJ382" s="47"/>
      <c r="AK382" s="47"/>
      <c r="AL382" s="47"/>
      <c r="AM382" s="47"/>
      <c r="AN382" s="47"/>
      <c r="AO382" s="47"/>
      <c r="AP382" s="47"/>
      <c r="AQ382" s="47"/>
      <c r="AR382" s="47"/>
    </row>
    <row r="383" spans="2:44" ht="16.5">
      <c r="B383" s="2"/>
      <c r="C383" s="2"/>
      <c r="D383" s="188"/>
      <c r="E383" s="2"/>
      <c r="F383" s="2"/>
      <c r="G383" s="191"/>
      <c r="H383" s="2"/>
      <c r="I383" s="47"/>
      <c r="J383" s="47"/>
      <c r="K383" s="1"/>
      <c r="L383" s="47"/>
      <c r="M383" s="47"/>
      <c r="N383" s="1"/>
      <c r="O383" s="47"/>
      <c r="P383" s="47"/>
      <c r="Q383" s="1"/>
      <c r="R383" s="47"/>
      <c r="S383" s="47"/>
      <c r="T383" s="1"/>
      <c r="U383" s="47"/>
      <c r="V383" s="47"/>
      <c r="W383" s="1"/>
      <c r="X383" s="47"/>
      <c r="Y383" s="47"/>
      <c r="Z383" s="1"/>
      <c r="AA383" s="1"/>
      <c r="AB383" s="1"/>
      <c r="AD383" s="107"/>
      <c r="AE383" s="47"/>
      <c r="AF383" s="1"/>
      <c r="AG383" s="47"/>
      <c r="AH383" s="47"/>
      <c r="AI383" s="47"/>
      <c r="AJ383" s="47"/>
      <c r="AK383" s="47"/>
      <c r="AL383" s="47"/>
      <c r="AM383" s="47"/>
      <c r="AN383" s="47"/>
      <c r="AO383" s="47"/>
      <c r="AP383" s="47"/>
      <c r="AQ383" s="47"/>
      <c r="AR383" s="47"/>
    </row>
    <row r="384" spans="2:44" ht="16.5">
      <c r="B384" s="2"/>
      <c r="C384" s="2"/>
      <c r="D384" s="188"/>
      <c r="E384" s="2"/>
      <c r="F384" s="2"/>
      <c r="G384" s="191"/>
      <c r="H384" s="2"/>
      <c r="I384" s="47"/>
      <c r="J384" s="47"/>
      <c r="K384" s="1"/>
      <c r="L384" s="47"/>
      <c r="M384" s="47"/>
      <c r="N384" s="1"/>
      <c r="O384" s="47"/>
      <c r="P384" s="47"/>
      <c r="Q384" s="1"/>
      <c r="R384" s="47"/>
      <c r="S384" s="47"/>
      <c r="T384" s="1"/>
      <c r="U384" s="47"/>
      <c r="V384" s="47"/>
      <c r="W384" s="1"/>
      <c r="X384" s="47"/>
      <c r="Y384" s="47"/>
      <c r="Z384" s="1"/>
      <c r="AA384" s="1"/>
      <c r="AB384" s="1"/>
      <c r="AD384" s="107"/>
      <c r="AE384" s="47"/>
      <c r="AF384" s="1"/>
      <c r="AG384" s="47"/>
      <c r="AH384" s="47"/>
      <c r="AI384" s="47"/>
      <c r="AJ384" s="47"/>
      <c r="AK384" s="47"/>
      <c r="AL384" s="47"/>
      <c r="AM384" s="47"/>
      <c r="AN384" s="47"/>
      <c r="AO384" s="47"/>
      <c r="AP384" s="47"/>
      <c r="AQ384" s="47"/>
      <c r="AR384" s="47"/>
    </row>
    <row r="385" spans="2:44" ht="16.5">
      <c r="B385" s="2"/>
      <c r="C385" s="2"/>
      <c r="D385" s="188"/>
      <c r="E385" s="2"/>
      <c r="F385" s="2"/>
      <c r="G385" s="191"/>
      <c r="H385" s="2"/>
      <c r="I385" s="47"/>
      <c r="J385" s="47"/>
      <c r="K385" s="1"/>
      <c r="L385" s="47"/>
      <c r="M385" s="47"/>
      <c r="N385" s="1"/>
      <c r="O385" s="47"/>
      <c r="P385" s="47"/>
      <c r="Q385" s="1"/>
      <c r="R385" s="47"/>
      <c r="S385" s="47"/>
      <c r="T385" s="1"/>
      <c r="U385" s="47"/>
      <c r="V385" s="47"/>
      <c r="W385" s="1"/>
      <c r="X385" s="47"/>
      <c r="Y385" s="47"/>
      <c r="Z385" s="1"/>
      <c r="AA385" s="1"/>
      <c r="AB385" s="1"/>
      <c r="AD385" s="107"/>
      <c r="AE385" s="47"/>
      <c r="AF385" s="1"/>
      <c r="AG385" s="47"/>
      <c r="AH385" s="47"/>
      <c r="AI385" s="47"/>
      <c r="AJ385" s="47"/>
      <c r="AK385" s="47"/>
      <c r="AL385" s="47"/>
      <c r="AM385" s="47"/>
      <c r="AN385" s="47"/>
      <c r="AO385" s="47"/>
      <c r="AP385" s="47"/>
      <c r="AQ385" s="47"/>
      <c r="AR385" s="47"/>
    </row>
    <row r="386" spans="2:44" ht="16.5">
      <c r="B386" s="2"/>
      <c r="C386" s="2"/>
      <c r="D386" s="188"/>
      <c r="E386" s="2"/>
      <c r="F386" s="2"/>
      <c r="G386" s="191"/>
      <c r="H386" s="2"/>
      <c r="I386" s="47"/>
      <c r="J386" s="47"/>
      <c r="K386" s="1"/>
      <c r="L386" s="47"/>
      <c r="M386" s="47"/>
      <c r="N386" s="1"/>
      <c r="O386" s="47"/>
      <c r="P386" s="47"/>
      <c r="Q386" s="1"/>
      <c r="R386" s="47"/>
      <c r="S386" s="47"/>
      <c r="T386" s="1"/>
      <c r="U386" s="47"/>
      <c r="V386" s="47"/>
      <c r="W386" s="1"/>
      <c r="X386" s="47"/>
      <c r="Y386" s="47"/>
      <c r="Z386" s="1"/>
      <c r="AA386" s="1"/>
      <c r="AB386" s="1"/>
      <c r="AD386" s="107"/>
      <c r="AE386" s="47"/>
      <c r="AF386" s="1"/>
      <c r="AG386" s="47"/>
      <c r="AH386" s="47"/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</row>
    <row r="387" spans="2:44" ht="16.5">
      <c r="B387" s="2"/>
      <c r="C387" s="2"/>
      <c r="D387" s="188"/>
      <c r="E387" s="2"/>
      <c r="F387" s="2"/>
      <c r="G387" s="191"/>
      <c r="H387" s="2"/>
      <c r="I387" s="47"/>
      <c r="J387" s="47"/>
      <c r="K387" s="1"/>
      <c r="L387" s="47"/>
      <c r="M387" s="47"/>
      <c r="N387" s="1"/>
      <c r="O387" s="47"/>
      <c r="P387" s="47"/>
      <c r="Q387" s="1"/>
      <c r="R387" s="47"/>
      <c r="S387" s="47"/>
      <c r="T387" s="1"/>
      <c r="U387" s="47"/>
      <c r="V387" s="47"/>
      <c r="W387" s="1"/>
      <c r="X387" s="47"/>
      <c r="Y387" s="47"/>
      <c r="Z387" s="1"/>
      <c r="AA387" s="1"/>
      <c r="AB387" s="1"/>
      <c r="AD387" s="107"/>
      <c r="AE387" s="47"/>
      <c r="AF387" s="1"/>
      <c r="AG387" s="47"/>
      <c r="AH387" s="47"/>
      <c r="AI387" s="47"/>
      <c r="AJ387" s="47"/>
      <c r="AK387" s="47"/>
      <c r="AL387" s="47"/>
      <c r="AM387" s="47"/>
      <c r="AN387" s="47"/>
      <c r="AO387" s="47"/>
      <c r="AP387" s="47"/>
      <c r="AQ387" s="47"/>
      <c r="AR387" s="47"/>
    </row>
    <row r="388" spans="2:44" ht="16.5">
      <c r="B388" s="2"/>
      <c r="C388" s="2"/>
      <c r="D388" s="188"/>
      <c r="E388" s="2"/>
      <c r="F388" s="2"/>
      <c r="G388" s="191"/>
      <c r="H388" s="2"/>
      <c r="I388" s="47"/>
      <c r="J388" s="47"/>
      <c r="K388" s="1"/>
      <c r="L388" s="47"/>
      <c r="M388" s="47"/>
      <c r="N388" s="1"/>
      <c r="O388" s="47"/>
      <c r="P388" s="47"/>
      <c r="Q388" s="1"/>
      <c r="R388" s="47"/>
      <c r="S388" s="47"/>
      <c r="T388" s="1"/>
      <c r="U388" s="47"/>
      <c r="V388" s="47"/>
      <c r="W388" s="1"/>
      <c r="X388" s="47"/>
      <c r="Y388" s="47"/>
      <c r="Z388" s="1"/>
      <c r="AA388" s="1"/>
      <c r="AB388" s="1"/>
      <c r="AD388" s="107"/>
      <c r="AE388" s="47"/>
      <c r="AF388" s="1"/>
      <c r="AG388" s="47"/>
      <c r="AH388" s="47"/>
      <c r="AI388" s="47"/>
      <c r="AJ388" s="47"/>
      <c r="AK388" s="47"/>
      <c r="AL388" s="47"/>
      <c r="AM388" s="47"/>
      <c r="AN388" s="47"/>
      <c r="AO388" s="47"/>
      <c r="AP388" s="47"/>
      <c r="AQ388" s="47"/>
      <c r="AR388" s="47"/>
    </row>
    <row r="389" spans="2:44" ht="16.5">
      <c r="B389" s="2"/>
      <c r="C389" s="2"/>
      <c r="D389" s="188"/>
      <c r="E389" s="2"/>
      <c r="F389" s="2"/>
      <c r="G389" s="191"/>
      <c r="H389" s="2"/>
      <c r="I389" s="47"/>
      <c r="J389" s="47"/>
      <c r="K389" s="1"/>
      <c r="L389" s="47"/>
      <c r="M389" s="47"/>
      <c r="N389" s="1"/>
      <c r="O389" s="47"/>
      <c r="P389" s="47"/>
      <c r="Q389" s="1"/>
      <c r="R389" s="47"/>
      <c r="S389" s="47"/>
      <c r="T389" s="1"/>
      <c r="U389" s="47"/>
      <c r="V389" s="47"/>
      <c r="W389" s="1"/>
      <c r="X389" s="47"/>
      <c r="Y389" s="47"/>
      <c r="Z389" s="1"/>
      <c r="AA389" s="1"/>
      <c r="AB389" s="1"/>
      <c r="AD389" s="107"/>
      <c r="AE389" s="47"/>
      <c r="AF389" s="1"/>
      <c r="AG389" s="47"/>
      <c r="AH389" s="47"/>
      <c r="AI389" s="47"/>
      <c r="AJ389" s="47"/>
      <c r="AK389" s="47"/>
      <c r="AL389" s="47"/>
      <c r="AM389" s="47"/>
      <c r="AN389" s="47"/>
      <c r="AO389" s="47"/>
      <c r="AP389" s="47"/>
      <c r="AQ389" s="47"/>
      <c r="AR389" s="47"/>
    </row>
    <row r="390" spans="2:44" ht="16.5">
      <c r="B390" s="2"/>
      <c r="C390" s="2"/>
      <c r="D390" s="188"/>
      <c r="E390" s="2"/>
      <c r="F390" s="2"/>
      <c r="G390" s="191"/>
      <c r="H390" s="2"/>
      <c r="I390" s="47"/>
      <c r="J390" s="47"/>
      <c r="K390" s="1"/>
      <c r="L390" s="47"/>
      <c r="M390" s="47"/>
      <c r="N390" s="1"/>
      <c r="O390" s="47"/>
      <c r="P390" s="47"/>
      <c r="Q390" s="1"/>
      <c r="R390" s="47"/>
      <c r="S390" s="47"/>
      <c r="T390" s="1"/>
      <c r="U390" s="47"/>
      <c r="V390" s="47"/>
      <c r="W390" s="1"/>
      <c r="X390" s="47"/>
      <c r="Y390" s="47"/>
      <c r="Z390" s="1"/>
      <c r="AA390" s="1"/>
      <c r="AB390" s="1"/>
      <c r="AD390" s="107"/>
      <c r="AE390" s="47"/>
      <c r="AF390" s="1"/>
      <c r="AG390" s="47"/>
      <c r="AH390" s="47"/>
      <c r="AI390" s="47"/>
      <c r="AJ390" s="47"/>
      <c r="AK390" s="47"/>
      <c r="AL390" s="47"/>
      <c r="AM390" s="47"/>
      <c r="AN390" s="47"/>
      <c r="AO390" s="47"/>
      <c r="AP390" s="47"/>
      <c r="AQ390" s="47"/>
      <c r="AR390" s="47"/>
    </row>
    <row r="391" spans="2:44" ht="16.5">
      <c r="B391" s="2"/>
      <c r="C391" s="2"/>
      <c r="D391" s="188"/>
      <c r="E391" s="2"/>
      <c r="F391" s="2"/>
      <c r="G391" s="191"/>
      <c r="H391" s="2"/>
      <c r="I391" s="47"/>
      <c r="J391" s="47"/>
      <c r="K391" s="1"/>
      <c r="L391" s="47"/>
      <c r="M391" s="47"/>
      <c r="N391" s="1"/>
      <c r="O391" s="47"/>
      <c r="P391" s="47"/>
      <c r="Q391" s="1"/>
      <c r="R391" s="47"/>
      <c r="S391" s="47"/>
      <c r="T391" s="1"/>
      <c r="U391" s="47"/>
      <c r="V391" s="47"/>
      <c r="W391" s="1"/>
      <c r="X391" s="47"/>
      <c r="Y391" s="47"/>
      <c r="Z391" s="1"/>
      <c r="AA391" s="1"/>
      <c r="AB391" s="1"/>
      <c r="AD391" s="107"/>
      <c r="AE391" s="47"/>
      <c r="AF391" s="1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</row>
    <row r="392" spans="2:44" ht="16.5">
      <c r="B392" s="2"/>
      <c r="C392" s="2"/>
      <c r="D392" s="188"/>
      <c r="E392" s="2"/>
      <c r="F392" s="2"/>
      <c r="G392" s="191"/>
      <c r="H392" s="2"/>
      <c r="I392" s="47"/>
      <c r="J392" s="47"/>
      <c r="K392" s="1"/>
      <c r="L392" s="47"/>
      <c r="M392" s="47"/>
      <c r="N392" s="1"/>
      <c r="O392" s="47"/>
      <c r="P392" s="47"/>
      <c r="Q392" s="1"/>
      <c r="R392" s="47"/>
      <c r="S392" s="47"/>
      <c r="T392" s="1"/>
      <c r="U392" s="47"/>
      <c r="V392" s="47"/>
      <c r="W392" s="1"/>
      <c r="X392" s="47"/>
      <c r="Y392" s="47"/>
      <c r="Z392" s="1"/>
      <c r="AA392" s="1"/>
      <c r="AB392" s="1"/>
      <c r="AD392" s="107"/>
      <c r="AE392" s="47"/>
      <c r="AF392" s="1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</row>
    <row r="393" spans="2:44" ht="16.5">
      <c r="B393" s="2"/>
      <c r="C393" s="2"/>
      <c r="D393" s="188"/>
      <c r="E393" s="2"/>
      <c r="F393" s="2"/>
      <c r="G393" s="191"/>
      <c r="H393" s="2"/>
      <c r="I393" s="47"/>
      <c r="J393" s="47"/>
      <c r="K393" s="1"/>
      <c r="L393" s="47"/>
      <c r="M393" s="47"/>
      <c r="N393" s="1"/>
      <c r="O393" s="47"/>
      <c r="P393" s="47"/>
      <c r="Q393" s="1"/>
      <c r="R393" s="47"/>
      <c r="S393" s="47"/>
      <c r="T393" s="1"/>
      <c r="U393" s="47"/>
      <c r="V393" s="47"/>
      <c r="W393" s="1"/>
      <c r="X393" s="47"/>
      <c r="Y393" s="47"/>
      <c r="Z393" s="1"/>
      <c r="AA393" s="1"/>
      <c r="AB393" s="1"/>
      <c r="AD393" s="107"/>
      <c r="AE393" s="47"/>
      <c r="AF393" s="1"/>
      <c r="AG393" s="47"/>
      <c r="AH393" s="47"/>
      <c r="AI393" s="47"/>
      <c r="AJ393" s="47"/>
      <c r="AK393" s="47"/>
      <c r="AL393" s="47"/>
      <c r="AM393" s="47"/>
      <c r="AN393" s="47"/>
      <c r="AO393" s="47"/>
      <c r="AP393" s="47"/>
      <c r="AQ393" s="47"/>
      <c r="AR393" s="47"/>
    </row>
    <row r="394" spans="2:44" ht="16.5">
      <c r="B394" s="2"/>
      <c r="C394" s="2"/>
      <c r="D394" s="188"/>
      <c r="E394" s="2"/>
      <c r="F394" s="2"/>
      <c r="G394" s="191"/>
      <c r="H394" s="2"/>
      <c r="I394" s="47"/>
      <c r="J394" s="47"/>
      <c r="K394" s="1"/>
      <c r="L394" s="47"/>
      <c r="M394" s="47"/>
      <c r="N394" s="1"/>
      <c r="O394" s="47"/>
      <c r="P394" s="47"/>
      <c r="Q394" s="1"/>
      <c r="R394" s="47"/>
      <c r="S394" s="47"/>
      <c r="T394" s="1"/>
      <c r="U394" s="47"/>
      <c r="V394" s="47"/>
      <c r="W394" s="1"/>
      <c r="X394" s="47"/>
      <c r="Y394" s="47"/>
      <c r="Z394" s="1"/>
      <c r="AA394" s="1"/>
      <c r="AB394" s="1"/>
      <c r="AF394" s="1"/>
    </row>
    <row r="395" spans="2:44" ht="16.5">
      <c r="B395" s="2"/>
      <c r="C395" s="2"/>
      <c r="D395" s="188"/>
      <c r="E395" s="2"/>
      <c r="F395" s="2"/>
      <c r="G395" s="191"/>
      <c r="H395" s="2"/>
      <c r="I395" s="47"/>
      <c r="J395" s="47"/>
      <c r="K395" s="1"/>
      <c r="L395" s="47"/>
      <c r="M395" s="47"/>
      <c r="N395" s="1"/>
      <c r="O395" s="47"/>
      <c r="P395" s="47"/>
      <c r="Q395" s="1"/>
      <c r="R395" s="47"/>
      <c r="S395" s="47"/>
      <c r="T395" s="1"/>
      <c r="U395" s="47"/>
      <c r="V395" s="47"/>
      <c r="W395" s="1"/>
      <c r="X395" s="47"/>
      <c r="Y395" s="47"/>
      <c r="Z395" s="1"/>
      <c r="AA395" s="1"/>
      <c r="AF395" s="1"/>
    </row>
    <row r="396" spans="2:44" ht="16.5">
      <c r="B396" s="2"/>
      <c r="C396" s="2"/>
      <c r="D396" s="188"/>
      <c r="E396" s="2"/>
      <c r="F396" s="2"/>
      <c r="G396" s="191"/>
      <c r="H396" s="2"/>
      <c r="I396" s="47"/>
      <c r="J396" s="47"/>
      <c r="K396" s="1"/>
      <c r="L396" s="47"/>
      <c r="M396" s="47"/>
      <c r="N396" s="1"/>
      <c r="O396" s="47"/>
      <c r="P396" s="47"/>
      <c r="Q396" s="1"/>
      <c r="R396" s="47"/>
      <c r="S396" s="47"/>
      <c r="T396" s="1"/>
      <c r="U396" s="47"/>
      <c r="V396" s="47"/>
      <c r="W396" s="1"/>
      <c r="X396" s="47"/>
      <c r="Y396" s="47"/>
      <c r="Z396" s="1"/>
      <c r="AA396" s="1"/>
      <c r="AF396" s="1"/>
    </row>
    <row r="397" spans="2:44" ht="16.5">
      <c r="B397" s="2"/>
      <c r="C397" s="2"/>
      <c r="D397" s="188"/>
      <c r="E397" s="2"/>
      <c r="F397" s="2"/>
      <c r="G397" s="191"/>
      <c r="H397" s="2"/>
      <c r="I397" s="47"/>
      <c r="J397" s="47"/>
      <c r="K397" s="1"/>
      <c r="L397" s="47"/>
      <c r="M397" s="47"/>
      <c r="N397" s="1"/>
      <c r="O397" s="47"/>
      <c r="P397" s="47"/>
      <c r="Q397" s="1"/>
      <c r="R397" s="47"/>
      <c r="S397" s="47"/>
      <c r="T397" s="1"/>
      <c r="U397" s="47"/>
      <c r="V397" s="47"/>
      <c r="W397" s="1"/>
      <c r="X397" s="47"/>
      <c r="Y397" s="47"/>
      <c r="Z397" s="1"/>
      <c r="AA397" s="1"/>
      <c r="AF397" s="1"/>
    </row>
    <row r="398" spans="2:44" ht="16.5">
      <c r="B398" s="2"/>
      <c r="C398" s="2"/>
      <c r="D398" s="188"/>
      <c r="E398" s="2"/>
      <c r="F398" s="2"/>
      <c r="G398" s="191"/>
      <c r="H398" s="2"/>
      <c r="I398" s="47"/>
      <c r="J398" s="47"/>
      <c r="K398" s="1"/>
      <c r="L398" s="47"/>
      <c r="M398" s="47"/>
      <c r="N398" s="1"/>
      <c r="O398" s="47"/>
      <c r="P398" s="47"/>
      <c r="Q398" s="1"/>
      <c r="R398" s="47"/>
      <c r="S398" s="47"/>
      <c r="T398" s="1"/>
      <c r="U398" s="47"/>
      <c r="V398" s="47"/>
      <c r="W398" s="1"/>
      <c r="X398" s="47"/>
      <c r="Y398" s="47"/>
      <c r="Z398" s="1"/>
      <c r="AA398" s="1"/>
      <c r="AF398" s="1"/>
    </row>
    <row r="399" spans="2:44" ht="16.5">
      <c r="B399" s="2"/>
      <c r="C399" s="2"/>
      <c r="D399" s="188"/>
      <c r="E399" s="2"/>
      <c r="F399" s="2"/>
      <c r="G399" s="191"/>
      <c r="H399" s="2"/>
      <c r="I399" s="47"/>
      <c r="J399" s="47"/>
      <c r="K399" s="1"/>
      <c r="L399" s="47"/>
      <c r="M399" s="47"/>
      <c r="N399" s="1"/>
      <c r="O399" s="47"/>
      <c r="P399" s="47"/>
      <c r="Q399" s="1"/>
      <c r="R399" s="47"/>
      <c r="S399" s="47"/>
      <c r="T399" s="1"/>
      <c r="U399" s="47"/>
      <c r="V399" s="47"/>
      <c r="W399" s="1"/>
      <c r="X399" s="47"/>
      <c r="Y399" s="47"/>
      <c r="Z399" s="1"/>
      <c r="AA399" s="1"/>
      <c r="AF399" s="1"/>
    </row>
    <row r="400" spans="2:44" ht="16.5">
      <c r="B400" s="2"/>
      <c r="C400" s="2"/>
      <c r="D400" s="188"/>
      <c r="E400" s="2"/>
      <c r="F400" s="2"/>
      <c r="G400" s="191"/>
      <c r="H400" s="2"/>
      <c r="I400" s="47"/>
      <c r="J400" s="47"/>
      <c r="K400" s="1"/>
      <c r="L400" s="47"/>
      <c r="M400" s="47"/>
      <c r="N400" s="1"/>
      <c r="O400" s="47"/>
      <c r="P400" s="47"/>
      <c r="Q400" s="1"/>
      <c r="R400" s="47"/>
      <c r="S400" s="47"/>
      <c r="T400" s="1"/>
      <c r="U400" s="47"/>
      <c r="V400" s="47"/>
      <c r="W400" s="1"/>
      <c r="X400" s="47"/>
      <c r="Y400" s="47"/>
      <c r="Z400" s="1"/>
      <c r="AA400" s="1"/>
      <c r="AF400" s="1"/>
    </row>
    <row r="401" spans="11:32" ht="16.5">
      <c r="K401" s="1"/>
      <c r="N401" s="1"/>
      <c r="Q401" s="1"/>
      <c r="T401" s="1"/>
      <c r="W401" s="1"/>
      <c r="Z401" s="1"/>
      <c r="AA401" s="1"/>
      <c r="AF401" s="1"/>
    </row>
    <row r="402" spans="11:32" ht="16.5">
      <c r="K402" s="1"/>
      <c r="N402" s="1"/>
      <c r="Q402" s="1"/>
      <c r="T402" s="1"/>
      <c r="W402" s="1"/>
      <c r="Z402" s="1"/>
      <c r="AA402" s="1"/>
      <c r="AF402" s="1"/>
    </row>
    <row r="403" spans="11:32" ht="16.5">
      <c r="K403" s="1"/>
      <c r="N403" s="1"/>
      <c r="Q403" s="1"/>
      <c r="T403" s="1"/>
      <c r="W403" s="1"/>
      <c r="Z403" s="1"/>
      <c r="AA403" s="1"/>
    </row>
    <row r="404" spans="11:32" ht="16.5">
      <c r="K404" s="1"/>
      <c r="N404" s="1"/>
      <c r="Q404" s="1"/>
      <c r="T404" s="1"/>
      <c r="W404" s="1"/>
      <c r="Z404" s="1"/>
      <c r="AA404" s="1"/>
    </row>
    <row r="405" spans="11:32" ht="16.5">
      <c r="K405" s="1"/>
      <c r="N405" s="1"/>
      <c r="Q405" s="1"/>
      <c r="T405" s="1"/>
      <c r="W405" s="1"/>
      <c r="Z405" s="1"/>
      <c r="AA405" s="1"/>
    </row>
    <row r="406" spans="11:32" ht="16.5">
      <c r="K406" s="1"/>
      <c r="N406" s="1"/>
      <c r="Q406" s="1"/>
      <c r="T406" s="1"/>
      <c r="W406" s="1"/>
      <c r="Z406" s="1"/>
      <c r="AA406" s="1"/>
    </row>
    <row r="407" spans="11:32" ht="16.5">
      <c r="K407" s="1"/>
      <c r="N407" s="1"/>
      <c r="Q407" s="1"/>
      <c r="T407" s="1"/>
      <c r="W407" s="1"/>
      <c r="Z407" s="1"/>
      <c r="AA407" s="1"/>
    </row>
    <row r="408" spans="11:32" ht="16.5">
      <c r="K408" s="1"/>
      <c r="N408" s="1"/>
      <c r="Q408" s="1"/>
      <c r="T408" s="1"/>
      <c r="W408" s="1"/>
      <c r="Z408" s="1"/>
      <c r="AA408" s="1"/>
    </row>
    <row r="409" spans="11:32" ht="16.5">
      <c r="K409" s="1"/>
      <c r="N409" s="1"/>
      <c r="Q409" s="1"/>
      <c r="T409" s="1"/>
      <c r="W409" s="1"/>
      <c r="Z409" s="1"/>
      <c r="AA409" s="1"/>
    </row>
    <row r="410" spans="11:32" ht="16.5"/>
    <row r="411" spans="11:32" ht="16.5"/>
    <row r="412" spans="11:32" ht="16.5"/>
    <row r="413" spans="11:32" ht="16.5"/>
    <row r="414" spans="11:32" ht="16.5"/>
    <row r="415" spans="11:32" ht="16.5"/>
    <row r="416" spans="11:32" ht="16.5"/>
    <row r="417" ht="16.5"/>
    <row r="418" ht="16.5"/>
    <row r="419" ht="16.5"/>
    <row r="420" ht="16.5"/>
    <row r="421" ht="16.5"/>
    <row r="422" ht="16.5"/>
    <row r="423" ht="16.5"/>
    <row r="424" ht="16.5"/>
    <row r="425" ht="16.5"/>
    <row r="426" ht="16.5"/>
    <row r="427" ht="16.5"/>
    <row r="428" ht="16.5"/>
  </sheetData>
  <mergeCells count="108">
    <mergeCell ref="U131:V131"/>
    <mergeCell ref="U138:V138"/>
    <mergeCell ref="U5:V5"/>
    <mergeCell ref="U12:V12"/>
    <mergeCell ref="U19:V19"/>
    <mergeCell ref="U26:V26"/>
    <mergeCell ref="U33:V33"/>
    <mergeCell ref="U40:V40"/>
    <mergeCell ref="U47:V47"/>
    <mergeCell ref="U54:V54"/>
    <mergeCell ref="U61:V61"/>
    <mergeCell ref="U68:V68"/>
    <mergeCell ref="U75:V75"/>
    <mergeCell ref="U82:V82"/>
    <mergeCell ref="U89:V89"/>
    <mergeCell ref="U96:V96"/>
    <mergeCell ref="U103:V103"/>
    <mergeCell ref="U110:V110"/>
    <mergeCell ref="U117:V117"/>
    <mergeCell ref="U124:V124"/>
    <mergeCell ref="O124:P124"/>
    <mergeCell ref="O131:P131"/>
    <mergeCell ref="O138:P138"/>
    <mergeCell ref="R40:S40"/>
    <mergeCell ref="R47:S47"/>
    <mergeCell ref="R54:S54"/>
    <mergeCell ref="R61:S61"/>
    <mergeCell ref="R68:S68"/>
    <mergeCell ref="R5:S5"/>
    <mergeCell ref="R12:S12"/>
    <mergeCell ref="R19:S19"/>
    <mergeCell ref="R26:S26"/>
    <mergeCell ref="R33:S33"/>
    <mergeCell ref="R117:S117"/>
    <mergeCell ref="R124:S124"/>
    <mergeCell ref="R131:S131"/>
    <mergeCell ref="R138:S138"/>
    <mergeCell ref="R75:S75"/>
    <mergeCell ref="R82:S82"/>
    <mergeCell ref="R89:S89"/>
    <mergeCell ref="R96:S96"/>
    <mergeCell ref="R103:S103"/>
    <mergeCell ref="R110:S110"/>
    <mergeCell ref="O68:P68"/>
    <mergeCell ref="O75:P75"/>
    <mergeCell ref="O82:P82"/>
    <mergeCell ref="O89:P89"/>
    <mergeCell ref="O96:P96"/>
    <mergeCell ref="O103:P103"/>
    <mergeCell ref="O110:P110"/>
    <mergeCell ref="L110:M110"/>
    <mergeCell ref="L117:M117"/>
    <mergeCell ref="O117:P117"/>
    <mergeCell ref="L131:M131"/>
    <mergeCell ref="L138:M138"/>
    <mergeCell ref="L5:M5"/>
    <mergeCell ref="L12:M12"/>
    <mergeCell ref="L19:M19"/>
    <mergeCell ref="L26:M26"/>
    <mergeCell ref="L33:M33"/>
    <mergeCell ref="L40:M40"/>
    <mergeCell ref="L47:M47"/>
    <mergeCell ref="L54:M54"/>
    <mergeCell ref="L61:M61"/>
    <mergeCell ref="L75:M75"/>
    <mergeCell ref="L82:M82"/>
    <mergeCell ref="L89:M89"/>
    <mergeCell ref="L96:M96"/>
    <mergeCell ref="L103:M103"/>
    <mergeCell ref="L124:M124"/>
    <mergeCell ref="L68:M68"/>
    <mergeCell ref="I124:J124"/>
    <mergeCell ref="I138:J138"/>
    <mergeCell ref="I75:J75"/>
    <mergeCell ref="I82:J82"/>
    <mergeCell ref="I89:J89"/>
    <mergeCell ref="I96:J96"/>
    <mergeCell ref="I103:J103"/>
    <mergeCell ref="I40:J40"/>
    <mergeCell ref="I47:J47"/>
    <mergeCell ref="I54:J54"/>
    <mergeCell ref="I61:J61"/>
    <mergeCell ref="I68:J68"/>
    <mergeCell ref="I110:J110"/>
    <mergeCell ref="I117:J117"/>
    <mergeCell ref="AA1:AB1"/>
    <mergeCell ref="A2:AB2"/>
    <mergeCell ref="A3:AB3"/>
    <mergeCell ref="A1:H1"/>
    <mergeCell ref="I1:K1"/>
    <mergeCell ref="L1:N1"/>
    <mergeCell ref="O1:Q1"/>
    <mergeCell ref="U1:W1"/>
    <mergeCell ref="X1:Z1"/>
    <mergeCell ref="O40:P40"/>
    <mergeCell ref="O47:P47"/>
    <mergeCell ref="O54:P54"/>
    <mergeCell ref="O61:P61"/>
    <mergeCell ref="O33:P33"/>
    <mergeCell ref="I5:J5"/>
    <mergeCell ref="I12:J12"/>
    <mergeCell ref="I19:J19"/>
    <mergeCell ref="I26:J26"/>
    <mergeCell ref="I33:J33"/>
    <mergeCell ref="O5:P5"/>
    <mergeCell ref="O12:P12"/>
    <mergeCell ref="O19:P19"/>
    <mergeCell ref="O26:P26"/>
  </mergeCells>
  <phoneticPr fontId="22" type="noConversion"/>
  <printOptions horizontalCentered="1"/>
  <pageMargins left="0.25" right="0.25" top="0.75" bottom="0.75" header="0.3" footer="0.3"/>
  <pageSetup paperSize="9" scale="98" fitToHeight="0" orientation="portrait" r:id="rId1"/>
  <rowBreaks count="3" manualBreakCount="3">
    <brk id="39" max="26" man="1"/>
    <brk id="74" max="26" man="1"/>
    <brk id="109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90"/>
  <sheetViews>
    <sheetView tabSelected="1" zoomScale="70" zoomScaleNormal="70" workbookViewId="0">
      <pane ySplit="4" topLeftCell="A5" activePane="bottomLeft" state="frozen"/>
      <selection pane="bottomLeft" activeCell="O15" sqref="O15"/>
    </sheetView>
  </sheetViews>
  <sheetFormatPr defaultColWidth="11.25" defaultRowHeight="15" customHeight="1"/>
  <cols>
    <col min="1" max="1" width="9.625" style="1" bestFit="1" customWidth="1"/>
    <col min="2" max="2" width="6.5" customWidth="1"/>
    <col min="3" max="3" width="11.625" customWidth="1"/>
    <col min="4" max="4" width="11.625" style="48" customWidth="1"/>
    <col min="5" max="5" width="11.625" customWidth="1"/>
    <col min="6" max="6" width="11.625" style="48" customWidth="1"/>
    <col min="7" max="7" width="11.625" customWidth="1"/>
    <col min="8" max="8" width="11.625" style="48" customWidth="1"/>
    <col min="9" max="9" width="11.625" customWidth="1"/>
    <col min="10" max="10" width="11.625" style="48" customWidth="1"/>
    <col min="11" max="11" width="4.875" customWidth="1"/>
    <col min="12" max="12" width="12.75" style="48" bestFit="1" customWidth="1"/>
    <col min="13" max="13" width="11.625" customWidth="1"/>
    <col min="14" max="14" width="11.625" style="48" customWidth="1"/>
    <col min="15" max="16" width="11.625" customWidth="1"/>
    <col min="17" max="22" width="4.125" customWidth="1"/>
    <col min="23" max="23" width="7.125" customWidth="1"/>
  </cols>
  <sheetData>
    <row r="1" spans="1:23" s="59" customFormat="1" ht="35.25" customHeight="1" thickBot="1">
      <c r="A1" s="288" t="s">
        <v>150</v>
      </c>
      <c r="B1" s="281"/>
      <c r="C1" s="281"/>
      <c r="D1" s="281"/>
      <c r="E1" s="280" t="s">
        <v>102</v>
      </c>
      <c r="F1" s="280"/>
      <c r="G1" s="280" t="s">
        <v>260</v>
      </c>
      <c r="H1" s="280"/>
      <c r="I1" s="281" t="s">
        <v>99</v>
      </c>
      <c r="J1" s="281"/>
      <c r="K1" s="281" t="s">
        <v>103</v>
      </c>
      <c r="L1" s="281"/>
      <c r="M1" s="281" t="s">
        <v>104</v>
      </c>
      <c r="N1" s="281"/>
      <c r="O1" s="281" t="s">
        <v>0</v>
      </c>
      <c r="P1" s="282"/>
    </row>
    <row r="2" spans="1:23" ht="18" customHeight="1" thickBot="1">
      <c r="B2" s="52"/>
      <c r="C2" s="53"/>
      <c r="D2" s="66"/>
      <c r="E2" s="54"/>
      <c r="F2" s="71"/>
      <c r="G2" s="53"/>
      <c r="H2" s="66"/>
      <c r="I2" s="55"/>
      <c r="J2" s="72"/>
      <c r="K2" s="56"/>
      <c r="L2" s="73"/>
      <c r="M2" s="52"/>
      <c r="N2" s="74"/>
      <c r="O2" s="57"/>
      <c r="P2" s="53"/>
    </row>
    <row r="3" spans="1:23" ht="15.75" customHeight="1">
      <c r="A3" s="289" t="s">
        <v>95</v>
      </c>
      <c r="B3" s="283" t="s">
        <v>96</v>
      </c>
      <c r="C3" s="283" t="s">
        <v>66</v>
      </c>
      <c r="D3" s="291" t="s">
        <v>72</v>
      </c>
      <c r="E3" s="283" t="s">
        <v>67</v>
      </c>
      <c r="F3" s="286" t="s">
        <v>73</v>
      </c>
      <c r="G3" s="283" t="s">
        <v>68</v>
      </c>
      <c r="H3" s="286" t="s">
        <v>74</v>
      </c>
      <c r="I3" s="283" t="s">
        <v>69</v>
      </c>
      <c r="J3" s="286" t="s">
        <v>75</v>
      </c>
      <c r="K3" s="283" t="s">
        <v>70</v>
      </c>
      <c r="L3" s="286" t="s">
        <v>76</v>
      </c>
      <c r="M3" s="283" t="s">
        <v>71</v>
      </c>
      <c r="N3" s="286" t="s">
        <v>77</v>
      </c>
      <c r="O3" s="283" t="s">
        <v>97</v>
      </c>
      <c r="P3" s="283" t="s">
        <v>98</v>
      </c>
      <c r="Q3" s="283" t="s">
        <v>93</v>
      </c>
      <c r="R3" s="283"/>
      <c r="S3" s="283"/>
      <c r="T3" s="283"/>
      <c r="U3" s="283"/>
      <c r="V3" s="283"/>
      <c r="W3" s="285"/>
    </row>
    <row r="4" spans="1:23" ht="15.75" customHeight="1" thickBot="1">
      <c r="A4" s="290"/>
      <c r="B4" s="284"/>
      <c r="C4" s="284"/>
      <c r="D4" s="292"/>
      <c r="E4" s="284"/>
      <c r="F4" s="287"/>
      <c r="G4" s="284"/>
      <c r="H4" s="287"/>
      <c r="I4" s="284"/>
      <c r="J4" s="287"/>
      <c r="K4" s="284"/>
      <c r="L4" s="287"/>
      <c r="M4" s="284"/>
      <c r="N4" s="287"/>
      <c r="O4" s="284"/>
      <c r="P4" s="284"/>
      <c r="Q4" s="126" t="s">
        <v>78</v>
      </c>
      <c r="R4" s="126" t="s">
        <v>79</v>
      </c>
      <c r="S4" s="126" t="s">
        <v>80</v>
      </c>
      <c r="T4" s="126" t="s">
        <v>81</v>
      </c>
      <c r="U4" s="126" t="s">
        <v>82</v>
      </c>
      <c r="V4" s="126" t="s">
        <v>83</v>
      </c>
      <c r="W4" s="127" t="s">
        <v>84</v>
      </c>
    </row>
    <row r="5" spans="1:23" ht="15.75" customHeight="1">
      <c r="A5" s="198">
        <v>46113</v>
      </c>
      <c r="B5" s="50" t="s">
        <v>378</v>
      </c>
      <c r="C5" s="50" t="s">
        <v>138</v>
      </c>
      <c r="D5" s="199" t="s">
        <v>263</v>
      </c>
      <c r="E5" s="50" t="s">
        <v>247</v>
      </c>
      <c r="F5" s="67" t="s">
        <v>287</v>
      </c>
      <c r="G5" s="50" t="s">
        <v>225</v>
      </c>
      <c r="H5" s="67" t="s">
        <v>605</v>
      </c>
      <c r="I5" s="50" t="s">
        <v>341</v>
      </c>
      <c r="J5" s="67" t="s">
        <v>606</v>
      </c>
      <c r="K5" s="50" t="s">
        <v>1</v>
      </c>
      <c r="L5" s="67" t="s">
        <v>279</v>
      </c>
      <c r="M5" s="50" t="s">
        <v>363</v>
      </c>
      <c r="N5" s="67" t="s">
        <v>538</v>
      </c>
      <c r="O5" s="50" t="s">
        <v>110</v>
      </c>
      <c r="P5" s="270">
        <v>0</v>
      </c>
      <c r="Q5" s="250">
        <f>'非偏鄉國中(素)'!AZ5</f>
        <v>3.7</v>
      </c>
      <c r="R5" s="50">
        <f>'非偏鄉國中(素)'!BA5</f>
        <v>4</v>
      </c>
      <c r="S5" s="50">
        <f>'非偏鄉國中(素)'!BB5</f>
        <v>3.6</v>
      </c>
      <c r="T5" s="50">
        <f>'非偏鄉國中(素)'!BC5</f>
        <v>3.8</v>
      </c>
      <c r="U5" s="50">
        <f>'非偏鄉國中(素)'!BD5</f>
        <v>0</v>
      </c>
      <c r="V5" s="50">
        <f>'非偏鄉國中(素)'!BE5</f>
        <v>0</v>
      </c>
      <c r="W5" s="220">
        <f>'非偏鄉國中(素)'!BF5</f>
        <v>823.2</v>
      </c>
    </row>
    <row r="6" spans="1:23" ht="18.75" customHeight="1" thickBot="1">
      <c r="A6" s="151">
        <v>46114</v>
      </c>
      <c r="B6" s="149" t="s">
        <v>379</v>
      </c>
      <c r="C6" s="149" t="s">
        <v>291</v>
      </c>
      <c r="D6" s="150" t="s">
        <v>534</v>
      </c>
      <c r="E6" s="149" t="s">
        <v>280</v>
      </c>
      <c r="F6" s="150" t="s">
        <v>281</v>
      </c>
      <c r="G6" s="149" t="s">
        <v>321</v>
      </c>
      <c r="H6" s="150" t="s">
        <v>607</v>
      </c>
      <c r="I6" s="149" t="s">
        <v>342</v>
      </c>
      <c r="J6" s="150" t="s">
        <v>608</v>
      </c>
      <c r="K6" s="149" t="s">
        <v>1</v>
      </c>
      <c r="L6" s="150" t="s">
        <v>279</v>
      </c>
      <c r="M6" s="149" t="s">
        <v>258</v>
      </c>
      <c r="N6" s="150" t="s">
        <v>284</v>
      </c>
      <c r="O6" s="149" t="s">
        <v>110</v>
      </c>
      <c r="P6" s="271">
        <v>0</v>
      </c>
      <c r="Q6" s="251">
        <f>'非偏鄉國中(素)'!AZ12</f>
        <v>2.5</v>
      </c>
      <c r="R6" s="65">
        <f>'非偏鄉國中(素)'!BA12</f>
        <v>2.9</v>
      </c>
      <c r="S6" s="65">
        <f>'非偏鄉國中(素)'!BB12</f>
        <v>6.6</v>
      </c>
      <c r="T6" s="65">
        <f>'非偏鄉國中(素)'!BC12</f>
        <v>4.7</v>
      </c>
      <c r="U6" s="65">
        <f>'非偏鄉國中(素)'!BD12</f>
        <v>0</v>
      </c>
      <c r="V6" s="65">
        <f>'非偏鄉國中(素)'!BE12</f>
        <v>0</v>
      </c>
      <c r="W6" s="221">
        <f>'非偏鄉國中(素)'!BF12</f>
        <v>768.3</v>
      </c>
    </row>
    <row r="7" spans="1:23" ht="18.75" customHeight="1">
      <c r="A7" s="111">
        <v>46119</v>
      </c>
      <c r="B7" s="50" t="s">
        <v>380</v>
      </c>
      <c r="C7" s="50" t="s">
        <v>133</v>
      </c>
      <c r="D7" s="67" t="s">
        <v>261</v>
      </c>
      <c r="E7" s="50" t="s">
        <v>609</v>
      </c>
      <c r="F7" s="67" t="s">
        <v>610</v>
      </c>
      <c r="G7" s="50" t="s">
        <v>323</v>
      </c>
      <c r="H7" s="67" t="s">
        <v>611</v>
      </c>
      <c r="I7" s="50" t="s">
        <v>231</v>
      </c>
      <c r="J7" s="67" t="s">
        <v>541</v>
      </c>
      <c r="K7" s="50" t="s">
        <v>1</v>
      </c>
      <c r="L7" s="67" t="s">
        <v>279</v>
      </c>
      <c r="M7" s="50" t="s">
        <v>365</v>
      </c>
      <c r="N7" s="67" t="s">
        <v>612</v>
      </c>
      <c r="O7" s="50" t="s">
        <v>110</v>
      </c>
      <c r="P7" s="270">
        <v>0</v>
      </c>
      <c r="Q7" s="250">
        <f>'非偏鄉國中(素)'!AZ19</f>
        <v>5.3</v>
      </c>
      <c r="R7" s="50">
        <f>'非偏鄉國中(素)'!BA19</f>
        <v>2.2999999999999998</v>
      </c>
      <c r="S7" s="50">
        <f>'非偏鄉國中(素)'!BB19</f>
        <v>2.1</v>
      </c>
      <c r="T7" s="50">
        <f>'非偏鄉國中(素)'!BC19</f>
        <v>2.2000000000000002</v>
      </c>
      <c r="U7" s="50">
        <f>'非偏鄉國中(素)'!BD19</f>
        <v>0</v>
      </c>
      <c r="V7" s="50">
        <f>'非偏鄉國中(素)'!BE19</f>
        <v>0</v>
      </c>
      <c r="W7" s="220">
        <f>'非偏鄉國中(素)'!BF19</f>
        <v>691.8</v>
      </c>
    </row>
    <row r="8" spans="1:23" ht="18.75" customHeight="1">
      <c r="A8" s="112">
        <v>46120</v>
      </c>
      <c r="B8" s="64" t="s">
        <v>381</v>
      </c>
      <c r="C8" s="64" t="s">
        <v>293</v>
      </c>
      <c r="D8" s="68" t="s">
        <v>543</v>
      </c>
      <c r="E8" s="64" t="s">
        <v>409</v>
      </c>
      <c r="F8" s="68" t="s">
        <v>613</v>
      </c>
      <c r="G8" s="64" t="s">
        <v>325</v>
      </c>
      <c r="H8" s="68" t="s">
        <v>614</v>
      </c>
      <c r="I8" s="64" t="s">
        <v>344</v>
      </c>
      <c r="J8" s="68" t="s">
        <v>615</v>
      </c>
      <c r="K8" s="64" t="s">
        <v>1</v>
      </c>
      <c r="L8" s="68" t="s">
        <v>279</v>
      </c>
      <c r="M8" s="64" t="s">
        <v>367</v>
      </c>
      <c r="N8" s="68" t="s">
        <v>616</v>
      </c>
      <c r="O8" s="64" t="s">
        <v>110</v>
      </c>
      <c r="P8" s="272">
        <v>0</v>
      </c>
      <c r="Q8" s="252">
        <f>'非偏鄉國中(素)'!AZ26</f>
        <v>7.5</v>
      </c>
      <c r="R8" s="64">
        <f>'非偏鄉國中(素)'!BA26</f>
        <v>1.3</v>
      </c>
      <c r="S8" s="64">
        <f>'非偏鄉國中(素)'!BB26</f>
        <v>1.4</v>
      </c>
      <c r="T8" s="64">
        <f>'非偏鄉國中(素)'!BC26</f>
        <v>1.3</v>
      </c>
      <c r="U8" s="64">
        <f>'非偏鄉國中(素)'!BD26</f>
        <v>0</v>
      </c>
      <c r="V8" s="64">
        <f>'非偏鄉國中(素)'!BE26</f>
        <v>0</v>
      </c>
      <c r="W8" s="222">
        <f>'非偏鄉國中(素)'!BF26</f>
        <v>713.7</v>
      </c>
    </row>
    <row r="9" spans="1:23" ht="18.75" customHeight="1">
      <c r="A9" s="112">
        <v>46121</v>
      </c>
      <c r="B9" s="64" t="s">
        <v>382</v>
      </c>
      <c r="C9" s="64" t="s">
        <v>138</v>
      </c>
      <c r="D9" s="68" t="s">
        <v>263</v>
      </c>
      <c r="E9" s="64" t="s">
        <v>617</v>
      </c>
      <c r="F9" s="68" t="s">
        <v>618</v>
      </c>
      <c r="G9" s="64" t="s">
        <v>326</v>
      </c>
      <c r="H9" s="68" t="s">
        <v>619</v>
      </c>
      <c r="I9" s="64" t="s">
        <v>251</v>
      </c>
      <c r="J9" s="68" t="s">
        <v>550</v>
      </c>
      <c r="K9" s="64" t="s">
        <v>1</v>
      </c>
      <c r="L9" s="68" t="s">
        <v>279</v>
      </c>
      <c r="M9" s="64" t="s">
        <v>190</v>
      </c>
      <c r="N9" s="68" t="s">
        <v>268</v>
      </c>
      <c r="O9" s="64" t="s">
        <v>110</v>
      </c>
      <c r="P9" s="272">
        <v>0</v>
      </c>
      <c r="Q9" s="252">
        <f>'非偏鄉國中(素)'!AZ33</f>
        <v>5</v>
      </c>
      <c r="R9" s="64">
        <f>'非偏鄉國中(素)'!BA33</f>
        <v>1.9</v>
      </c>
      <c r="S9" s="64">
        <f>'非偏鄉國中(素)'!BB33</f>
        <v>1.8</v>
      </c>
      <c r="T9" s="64">
        <f>'非偏鄉國中(素)'!BC33</f>
        <v>1.8</v>
      </c>
      <c r="U9" s="64">
        <f>'非偏鄉國中(素)'!BD33</f>
        <v>0</v>
      </c>
      <c r="V9" s="64">
        <f>'非偏鄉國中(素)'!BE33</f>
        <v>0</v>
      </c>
      <c r="W9" s="222">
        <f>'非偏鄉國中(素)'!BF33</f>
        <v>621.9</v>
      </c>
    </row>
    <row r="10" spans="1:23" ht="18.75" customHeight="1" thickBot="1">
      <c r="A10" s="151">
        <v>46122</v>
      </c>
      <c r="B10" s="149" t="s">
        <v>383</v>
      </c>
      <c r="C10" s="149" t="s">
        <v>178</v>
      </c>
      <c r="D10" s="150" t="s">
        <v>288</v>
      </c>
      <c r="E10" s="149" t="s">
        <v>308</v>
      </c>
      <c r="F10" s="150" t="s">
        <v>620</v>
      </c>
      <c r="G10" s="149" t="s">
        <v>222</v>
      </c>
      <c r="H10" s="150" t="s">
        <v>621</v>
      </c>
      <c r="I10" s="149" t="s">
        <v>252</v>
      </c>
      <c r="J10" s="150" t="s">
        <v>622</v>
      </c>
      <c r="K10" s="149" t="s">
        <v>1</v>
      </c>
      <c r="L10" s="150" t="s">
        <v>279</v>
      </c>
      <c r="M10" s="149" t="s">
        <v>368</v>
      </c>
      <c r="N10" s="150" t="s">
        <v>623</v>
      </c>
      <c r="O10" s="149" t="s">
        <v>110</v>
      </c>
      <c r="P10" s="271" t="s">
        <v>147</v>
      </c>
      <c r="Q10" s="251">
        <f>'非偏鄉國中(素)'!AZ40</f>
        <v>5.8</v>
      </c>
      <c r="R10" s="65">
        <f>'非偏鄉國中(素)'!BA40</f>
        <v>2.6</v>
      </c>
      <c r="S10" s="65">
        <f>'非偏鄉國中(素)'!BB40</f>
        <v>2.1</v>
      </c>
      <c r="T10" s="65">
        <f>'非偏鄉國中(素)'!BC40</f>
        <v>2.2999999999999998</v>
      </c>
      <c r="U10" s="65">
        <f>'非偏鄉國中(素)'!BD40</f>
        <v>0</v>
      </c>
      <c r="V10" s="65">
        <f>'非偏鄉國中(素)'!BE40</f>
        <v>0</v>
      </c>
      <c r="W10" s="221">
        <f>'非偏鄉國中(素)'!BF40</f>
        <v>758</v>
      </c>
    </row>
    <row r="11" spans="1:23" ht="18.75" customHeight="1">
      <c r="A11" s="111">
        <v>46125</v>
      </c>
      <c r="B11" s="50" t="s">
        <v>384</v>
      </c>
      <c r="C11" s="50" t="s">
        <v>133</v>
      </c>
      <c r="D11" s="67" t="s">
        <v>261</v>
      </c>
      <c r="E11" s="50" t="s">
        <v>624</v>
      </c>
      <c r="F11" s="67" t="s">
        <v>625</v>
      </c>
      <c r="G11" s="50" t="s">
        <v>158</v>
      </c>
      <c r="H11" s="67" t="s">
        <v>626</v>
      </c>
      <c r="I11" s="50" t="s">
        <v>349</v>
      </c>
      <c r="J11" s="67" t="s">
        <v>627</v>
      </c>
      <c r="K11" s="50" t="s">
        <v>1</v>
      </c>
      <c r="L11" s="67" t="s">
        <v>279</v>
      </c>
      <c r="M11" s="50" t="s">
        <v>232</v>
      </c>
      <c r="N11" s="67" t="s">
        <v>628</v>
      </c>
      <c r="O11" s="50" t="s">
        <v>110</v>
      </c>
      <c r="P11" s="270">
        <v>0</v>
      </c>
      <c r="Q11" s="250">
        <f>'非偏鄉國中(素)'!AZ47</f>
        <v>7</v>
      </c>
      <c r="R11" s="50">
        <f>'非偏鄉國中(素)'!BA47</f>
        <v>4.4000000000000004</v>
      </c>
      <c r="S11" s="50">
        <f>'非偏鄉國中(素)'!BB47</f>
        <v>0.8</v>
      </c>
      <c r="T11" s="50">
        <f>'非偏鄉國中(素)'!BC47</f>
        <v>2.6</v>
      </c>
      <c r="U11" s="50">
        <f>'非偏鄉國中(素)'!BD47</f>
        <v>0</v>
      </c>
      <c r="V11" s="50">
        <f>'非偏鄉國中(素)'!BE47</f>
        <v>0</v>
      </c>
      <c r="W11" s="220">
        <f>'非偏鄉國中(素)'!BF47</f>
        <v>960.5</v>
      </c>
    </row>
    <row r="12" spans="1:23" ht="18.75" customHeight="1">
      <c r="A12" s="112">
        <v>46126</v>
      </c>
      <c r="B12" s="64" t="s">
        <v>385</v>
      </c>
      <c r="C12" s="64" t="s">
        <v>138</v>
      </c>
      <c r="D12" s="68" t="s">
        <v>263</v>
      </c>
      <c r="E12" s="64" t="s">
        <v>415</v>
      </c>
      <c r="F12" s="68" t="s">
        <v>629</v>
      </c>
      <c r="G12" s="64" t="s">
        <v>328</v>
      </c>
      <c r="H12" s="68" t="s">
        <v>630</v>
      </c>
      <c r="I12" s="64" t="s">
        <v>631</v>
      </c>
      <c r="J12" s="68" t="s">
        <v>632</v>
      </c>
      <c r="K12" s="64" t="s">
        <v>1</v>
      </c>
      <c r="L12" s="68" t="s">
        <v>279</v>
      </c>
      <c r="M12" s="64" t="s">
        <v>164</v>
      </c>
      <c r="N12" s="68" t="s">
        <v>633</v>
      </c>
      <c r="O12" s="64" t="s">
        <v>110</v>
      </c>
      <c r="P12" s="272">
        <v>0</v>
      </c>
      <c r="Q12" s="252">
        <f>'非偏鄉國中(素)'!AZ54</f>
        <v>5.3</v>
      </c>
      <c r="R12" s="64">
        <f>'非偏鄉國中(素)'!BA54</f>
        <v>2.8</v>
      </c>
      <c r="S12" s="64">
        <f>'非偏鄉國中(素)'!BB54</f>
        <v>1.5</v>
      </c>
      <c r="T12" s="64">
        <f>'非偏鄉國中(素)'!BC54</f>
        <v>2.1</v>
      </c>
      <c r="U12" s="64">
        <f>'非偏鄉國中(素)'!BD54</f>
        <v>0</v>
      </c>
      <c r="V12" s="64">
        <f>'非偏鄉國中(素)'!BE54</f>
        <v>0</v>
      </c>
      <c r="W12" s="222">
        <f>'非偏鄉國中(素)'!BF54</f>
        <v>713.8</v>
      </c>
    </row>
    <row r="13" spans="1:23" ht="18.75" customHeight="1">
      <c r="A13" s="112">
        <v>46127</v>
      </c>
      <c r="B13" s="64" t="s">
        <v>386</v>
      </c>
      <c r="C13" s="64" t="s">
        <v>295</v>
      </c>
      <c r="D13" s="68" t="s">
        <v>563</v>
      </c>
      <c r="E13" s="64" t="s">
        <v>634</v>
      </c>
      <c r="F13" s="68" t="s">
        <v>635</v>
      </c>
      <c r="G13" s="64" t="s">
        <v>330</v>
      </c>
      <c r="H13" s="68" t="s">
        <v>636</v>
      </c>
      <c r="I13" s="64" t="s">
        <v>350</v>
      </c>
      <c r="J13" s="68" t="s">
        <v>637</v>
      </c>
      <c r="K13" s="64" t="s">
        <v>1</v>
      </c>
      <c r="L13" s="68" t="s">
        <v>279</v>
      </c>
      <c r="M13" s="64" t="s">
        <v>163</v>
      </c>
      <c r="N13" s="68" t="s">
        <v>283</v>
      </c>
      <c r="O13" s="64" t="s">
        <v>110</v>
      </c>
      <c r="P13" s="272">
        <v>0</v>
      </c>
      <c r="Q13" s="252">
        <f>'非偏鄉國中(素)'!AZ61</f>
        <v>5</v>
      </c>
      <c r="R13" s="64">
        <f>'非偏鄉國中(素)'!BA61</f>
        <v>2</v>
      </c>
      <c r="S13" s="64">
        <f>'非偏鄉國中(素)'!BB61</f>
        <v>2.2000000000000002</v>
      </c>
      <c r="T13" s="64">
        <f>'非偏鄉國中(素)'!BC61</f>
        <v>2.1</v>
      </c>
      <c r="U13" s="64">
        <f>'非偏鄉國中(素)'!BD61</f>
        <v>0</v>
      </c>
      <c r="V13" s="64">
        <f>'非偏鄉國中(素)'!BE61</f>
        <v>0</v>
      </c>
      <c r="W13" s="222">
        <f>'非偏鄉國中(素)'!BF61</f>
        <v>652</v>
      </c>
    </row>
    <row r="14" spans="1:23" ht="18.75" customHeight="1">
      <c r="A14" s="112">
        <v>46128</v>
      </c>
      <c r="B14" s="64" t="s">
        <v>387</v>
      </c>
      <c r="C14" s="64" t="s">
        <v>138</v>
      </c>
      <c r="D14" s="68" t="s">
        <v>263</v>
      </c>
      <c r="E14" s="64" t="s">
        <v>419</v>
      </c>
      <c r="F14" s="68" t="s">
        <v>638</v>
      </c>
      <c r="G14" s="64" t="s">
        <v>229</v>
      </c>
      <c r="H14" s="68" t="s">
        <v>639</v>
      </c>
      <c r="I14" s="64" t="s">
        <v>227</v>
      </c>
      <c r="J14" s="68" t="s">
        <v>282</v>
      </c>
      <c r="K14" s="64" t="s">
        <v>1</v>
      </c>
      <c r="L14" s="68" t="s">
        <v>279</v>
      </c>
      <c r="M14" s="64" t="s">
        <v>240</v>
      </c>
      <c r="N14" s="68" t="s">
        <v>277</v>
      </c>
      <c r="O14" s="64" t="s">
        <v>110</v>
      </c>
      <c r="P14" s="272">
        <v>0</v>
      </c>
      <c r="Q14" s="252">
        <f>'非偏鄉國中(素)'!AZ68</f>
        <v>5.7</v>
      </c>
      <c r="R14" s="64">
        <f>'非偏鄉國中(素)'!BA68</f>
        <v>2.5</v>
      </c>
      <c r="S14" s="64">
        <f>'非偏鄉國中(素)'!BB68</f>
        <v>2.5</v>
      </c>
      <c r="T14" s="64">
        <f>'非偏鄉國中(素)'!BC68</f>
        <v>2.5</v>
      </c>
      <c r="U14" s="64">
        <f>'非偏鄉國中(素)'!BD68</f>
        <v>0</v>
      </c>
      <c r="V14" s="64">
        <f>'非偏鄉國中(素)'!BE68</f>
        <v>0</v>
      </c>
      <c r="W14" s="222">
        <f>'非偏鄉國中(素)'!BF68</f>
        <v>754</v>
      </c>
    </row>
    <row r="15" spans="1:23" ht="18.75" customHeight="1" thickBot="1">
      <c r="A15" s="151">
        <v>46129</v>
      </c>
      <c r="B15" s="149" t="s">
        <v>388</v>
      </c>
      <c r="C15" s="149" t="s">
        <v>298</v>
      </c>
      <c r="D15" s="150" t="s">
        <v>569</v>
      </c>
      <c r="E15" s="149" t="s">
        <v>640</v>
      </c>
      <c r="F15" s="150" t="s">
        <v>641</v>
      </c>
      <c r="G15" s="149" t="s">
        <v>331</v>
      </c>
      <c r="H15" s="150" t="s">
        <v>642</v>
      </c>
      <c r="I15" s="149" t="s">
        <v>351</v>
      </c>
      <c r="J15" s="150" t="s">
        <v>643</v>
      </c>
      <c r="K15" s="149" t="s">
        <v>1</v>
      </c>
      <c r="L15" s="150" t="s">
        <v>279</v>
      </c>
      <c r="M15" s="149" t="s">
        <v>122</v>
      </c>
      <c r="N15" s="150" t="s">
        <v>644</v>
      </c>
      <c r="O15" s="149" t="s">
        <v>110</v>
      </c>
      <c r="P15" s="271" t="s">
        <v>147</v>
      </c>
      <c r="Q15" s="251">
        <f>'非偏鄉國中(素)'!AZ75</f>
        <v>5.2</v>
      </c>
      <c r="R15" s="65">
        <f>'非偏鄉國中(素)'!BA75</f>
        <v>2.1</v>
      </c>
      <c r="S15" s="65">
        <f>'非偏鄉國中(素)'!BB75</f>
        <v>1.8</v>
      </c>
      <c r="T15" s="65">
        <f>'非偏鄉國中(素)'!BC75</f>
        <v>2</v>
      </c>
      <c r="U15" s="65">
        <f>'非偏鄉國中(素)'!BD75</f>
        <v>0</v>
      </c>
      <c r="V15" s="65">
        <f>'非偏鄉國中(素)'!BE75</f>
        <v>0</v>
      </c>
      <c r="W15" s="221">
        <f>'非偏鄉國中(素)'!BF75</f>
        <v>654.4</v>
      </c>
    </row>
    <row r="16" spans="1:23" ht="18.75" customHeight="1">
      <c r="A16" s="111">
        <v>46132</v>
      </c>
      <c r="B16" s="50" t="s">
        <v>389</v>
      </c>
      <c r="C16" s="50" t="s">
        <v>133</v>
      </c>
      <c r="D16" s="67" t="s">
        <v>261</v>
      </c>
      <c r="E16" s="50" t="s">
        <v>421</v>
      </c>
      <c r="F16" s="67" t="s">
        <v>645</v>
      </c>
      <c r="G16" s="50" t="s">
        <v>442</v>
      </c>
      <c r="H16" s="67" t="s">
        <v>646</v>
      </c>
      <c r="I16" s="50" t="s">
        <v>352</v>
      </c>
      <c r="J16" s="67" t="s">
        <v>647</v>
      </c>
      <c r="K16" s="50" t="s">
        <v>1</v>
      </c>
      <c r="L16" s="67" t="s">
        <v>279</v>
      </c>
      <c r="M16" s="50" t="s">
        <v>233</v>
      </c>
      <c r="N16" s="67" t="s">
        <v>285</v>
      </c>
      <c r="O16" s="50" t="s">
        <v>110</v>
      </c>
      <c r="P16" s="270">
        <v>0</v>
      </c>
      <c r="Q16" s="250">
        <f>'非偏鄉國中(素)'!AZ82</f>
        <v>5</v>
      </c>
      <c r="R16" s="50">
        <f>'非偏鄉國中(素)'!BA82</f>
        <v>3.2</v>
      </c>
      <c r="S16" s="50">
        <f>'非偏鄉國中(素)'!BB82</f>
        <v>1.4</v>
      </c>
      <c r="T16" s="50">
        <f>'非偏鄉國中(素)'!BC82</f>
        <v>2.2999999999999998</v>
      </c>
      <c r="U16" s="50">
        <f>'非偏鄉國中(素)'!BD82</f>
        <v>0</v>
      </c>
      <c r="V16" s="50">
        <f>'非偏鄉國中(素)'!BE82</f>
        <v>0</v>
      </c>
      <c r="W16" s="220">
        <f>'非偏鄉國中(素)'!BF82</f>
        <v>728.9</v>
      </c>
    </row>
    <row r="17" spans="1:23" ht="18.75" customHeight="1">
      <c r="A17" s="112">
        <v>46133</v>
      </c>
      <c r="B17" s="64" t="s">
        <v>390</v>
      </c>
      <c r="C17" s="64" t="s">
        <v>138</v>
      </c>
      <c r="D17" s="68" t="s">
        <v>263</v>
      </c>
      <c r="E17" s="64" t="s">
        <v>648</v>
      </c>
      <c r="F17" s="68" t="s">
        <v>649</v>
      </c>
      <c r="G17" s="64" t="s">
        <v>254</v>
      </c>
      <c r="H17" s="68" t="s">
        <v>650</v>
      </c>
      <c r="I17" s="64" t="s">
        <v>145</v>
      </c>
      <c r="J17" s="68" t="s">
        <v>651</v>
      </c>
      <c r="K17" s="64" t="s">
        <v>1</v>
      </c>
      <c r="L17" s="68" t="s">
        <v>279</v>
      </c>
      <c r="M17" s="64" t="s">
        <v>163</v>
      </c>
      <c r="N17" s="68" t="s">
        <v>652</v>
      </c>
      <c r="O17" s="64" t="s">
        <v>110</v>
      </c>
      <c r="P17" s="272">
        <v>0</v>
      </c>
      <c r="Q17" s="252">
        <f>'非偏鄉國中(素)'!AZ89</f>
        <v>5</v>
      </c>
      <c r="R17" s="64">
        <f>'非偏鄉國中(素)'!BA89</f>
        <v>2.8</v>
      </c>
      <c r="S17" s="64">
        <f>'非偏鄉國中(素)'!BB89</f>
        <v>1.8</v>
      </c>
      <c r="T17" s="64">
        <f>'非偏鄉國中(素)'!BC89</f>
        <v>2.2999999999999998</v>
      </c>
      <c r="U17" s="64">
        <f>'非偏鄉國中(素)'!BD89</f>
        <v>0</v>
      </c>
      <c r="V17" s="64">
        <f>'非偏鄉國中(素)'!BE89</f>
        <v>0</v>
      </c>
      <c r="W17" s="222">
        <f>'非偏鄉國中(素)'!BF89</f>
        <v>707.6</v>
      </c>
    </row>
    <row r="18" spans="1:23" ht="18.75" customHeight="1">
      <c r="A18" s="112">
        <v>46134</v>
      </c>
      <c r="B18" s="64" t="s">
        <v>391</v>
      </c>
      <c r="C18" s="64" t="s">
        <v>176</v>
      </c>
      <c r="D18" s="68" t="s">
        <v>272</v>
      </c>
      <c r="E18" s="64" t="s">
        <v>280</v>
      </c>
      <c r="F18" s="68" t="s">
        <v>281</v>
      </c>
      <c r="G18" s="64" t="s">
        <v>218</v>
      </c>
      <c r="H18" s="68" t="s">
        <v>653</v>
      </c>
      <c r="I18" s="64" t="s">
        <v>353</v>
      </c>
      <c r="J18" s="68" t="s">
        <v>654</v>
      </c>
      <c r="K18" s="64" t="s">
        <v>1</v>
      </c>
      <c r="L18" s="68" t="s">
        <v>279</v>
      </c>
      <c r="M18" s="64" t="s">
        <v>655</v>
      </c>
      <c r="N18" s="68" t="s">
        <v>656</v>
      </c>
      <c r="O18" s="64" t="s">
        <v>110</v>
      </c>
      <c r="P18" s="272">
        <v>0</v>
      </c>
      <c r="Q18" s="252">
        <f>'非偏鄉國中(素)'!AZ96</f>
        <v>2</v>
      </c>
      <c r="R18" s="64">
        <f>'非偏鄉國中(素)'!BA96</f>
        <v>2.2999999999999998</v>
      </c>
      <c r="S18" s="64">
        <f>'非偏鄉國中(素)'!BB96</f>
        <v>1.3</v>
      </c>
      <c r="T18" s="64">
        <f>'非偏鄉國中(素)'!BC96</f>
        <v>1.8</v>
      </c>
      <c r="U18" s="64">
        <f>'非偏鄉國中(素)'!BD96</f>
        <v>0</v>
      </c>
      <c r="V18" s="64">
        <f>'非偏鄉國中(素)'!BE96</f>
        <v>0</v>
      </c>
      <c r="W18" s="222">
        <f>'非偏鄉國中(素)'!BF96</f>
        <v>424</v>
      </c>
    </row>
    <row r="19" spans="1:23" ht="18.75" customHeight="1">
      <c r="A19" s="112">
        <v>46135</v>
      </c>
      <c r="B19" s="64" t="s">
        <v>392</v>
      </c>
      <c r="C19" s="64" t="s">
        <v>138</v>
      </c>
      <c r="D19" s="68" t="s">
        <v>263</v>
      </c>
      <c r="E19" s="64" t="s">
        <v>423</v>
      </c>
      <c r="F19" s="68" t="s">
        <v>657</v>
      </c>
      <c r="G19" s="64" t="s">
        <v>443</v>
      </c>
      <c r="H19" s="68" t="s">
        <v>658</v>
      </c>
      <c r="I19" s="64" t="s">
        <v>220</v>
      </c>
      <c r="J19" s="68" t="s">
        <v>659</v>
      </c>
      <c r="K19" s="64" t="s">
        <v>1</v>
      </c>
      <c r="L19" s="68" t="s">
        <v>279</v>
      </c>
      <c r="M19" s="64" t="s">
        <v>374</v>
      </c>
      <c r="N19" s="68" t="s">
        <v>584</v>
      </c>
      <c r="O19" s="64" t="s">
        <v>110</v>
      </c>
      <c r="P19" s="272">
        <v>0</v>
      </c>
      <c r="Q19" s="252">
        <f>'非偏鄉國中(素)'!AZ103</f>
        <v>5.4</v>
      </c>
      <c r="R19" s="64">
        <f>'非偏鄉國中(素)'!BA103</f>
        <v>2.8</v>
      </c>
      <c r="S19" s="64">
        <f>'非偏鄉國中(素)'!BB103</f>
        <v>2.1</v>
      </c>
      <c r="T19" s="64">
        <f>'非偏鄉國中(素)'!BC103</f>
        <v>2.4</v>
      </c>
      <c r="U19" s="64">
        <f>'非偏鄉國中(素)'!BD103</f>
        <v>0</v>
      </c>
      <c r="V19" s="64">
        <f>'非偏鄉國中(素)'!BE103</f>
        <v>0</v>
      </c>
      <c r="W19" s="222">
        <f>'非偏鄉國中(素)'!BF103</f>
        <v>741</v>
      </c>
    </row>
    <row r="20" spans="1:23" ht="18.75" customHeight="1" thickBot="1">
      <c r="A20" s="151">
        <v>46136</v>
      </c>
      <c r="B20" s="149" t="s">
        <v>393</v>
      </c>
      <c r="C20" s="149" t="s">
        <v>195</v>
      </c>
      <c r="D20" s="150" t="s">
        <v>679</v>
      </c>
      <c r="E20" s="149" t="s">
        <v>424</v>
      </c>
      <c r="F20" s="150" t="s">
        <v>660</v>
      </c>
      <c r="G20" s="149" t="s">
        <v>326</v>
      </c>
      <c r="H20" s="150" t="s">
        <v>661</v>
      </c>
      <c r="I20" s="149" t="s">
        <v>355</v>
      </c>
      <c r="J20" s="150" t="s">
        <v>662</v>
      </c>
      <c r="K20" s="149" t="s">
        <v>1</v>
      </c>
      <c r="L20" s="150" t="s">
        <v>279</v>
      </c>
      <c r="M20" s="149" t="s">
        <v>122</v>
      </c>
      <c r="N20" s="150" t="s">
        <v>663</v>
      </c>
      <c r="O20" s="149" t="s">
        <v>110</v>
      </c>
      <c r="P20" s="271" t="s">
        <v>147</v>
      </c>
      <c r="Q20" s="251">
        <f>'非偏鄉國中(素)'!AZ110</f>
        <v>5</v>
      </c>
      <c r="R20" s="65">
        <f>'非偏鄉國中(素)'!BA110</f>
        <v>3.7</v>
      </c>
      <c r="S20" s="65">
        <f>'非偏鄉國中(素)'!BB110</f>
        <v>3.2</v>
      </c>
      <c r="T20" s="65">
        <f>'非偏鄉國中(素)'!BC110</f>
        <v>3.4</v>
      </c>
      <c r="U20" s="65">
        <f>'非偏鄉國中(素)'!BD110</f>
        <v>0</v>
      </c>
      <c r="V20" s="65">
        <f>'非偏鄉國中(素)'!BE110</f>
        <v>0</v>
      </c>
      <c r="W20" s="221">
        <f>'非偏鄉國中(素)'!BF110</f>
        <v>860.6</v>
      </c>
    </row>
    <row r="21" spans="1:23" ht="18.75" customHeight="1">
      <c r="A21" s="111">
        <v>46139</v>
      </c>
      <c r="B21" s="50" t="s">
        <v>15</v>
      </c>
      <c r="C21" s="50" t="s">
        <v>133</v>
      </c>
      <c r="D21" s="67" t="s">
        <v>261</v>
      </c>
      <c r="E21" s="50" t="s">
        <v>246</v>
      </c>
      <c r="F21" s="67" t="s">
        <v>286</v>
      </c>
      <c r="G21" s="50" t="s">
        <v>337</v>
      </c>
      <c r="H21" s="67" t="s">
        <v>664</v>
      </c>
      <c r="I21" s="50" t="s">
        <v>665</v>
      </c>
      <c r="J21" s="67" t="s">
        <v>666</v>
      </c>
      <c r="K21" s="50" t="s">
        <v>1</v>
      </c>
      <c r="L21" s="67" t="s">
        <v>279</v>
      </c>
      <c r="M21" s="50" t="s">
        <v>163</v>
      </c>
      <c r="N21" s="67" t="s">
        <v>283</v>
      </c>
      <c r="O21" s="50" t="s">
        <v>110</v>
      </c>
      <c r="P21" s="270">
        <v>0</v>
      </c>
      <c r="Q21" s="250">
        <f>'非偏鄉國中(素)'!AZ117</f>
        <v>4</v>
      </c>
      <c r="R21" s="50">
        <f>'非偏鄉國中(素)'!BA117</f>
        <v>2.1</v>
      </c>
      <c r="S21" s="50">
        <f>'非偏鄉國中(素)'!BB117</f>
        <v>1.7</v>
      </c>
      <c r="T21" s="50">
        <f>'非偏鄉國中(素)'!BC117</f>
        <v>1.9</v>
      </c>
      <c r="U21" s="50">
        <f>'非偏鄉國中(素)'!BD117</f>
        <v>0</v>
      </c>
      <c r="V21" s="50">
        <f>'非偏鄉國中(素)'!BE117</f>
        <v>7</v>
      </c>
      <c r="W21" s="220">
        <f>'非偏鄉國中(素)'!BF117</f>
        <v>565.29999999999995</v>
      </c>
    </row>
    <row r="22" spans="1:23" ht="18.75" customHeight="1">
      <c r="A22" s="112">
        <v>46140</v>
      </c>
      <c r="B22" s="64" t="s">
        <v>16</v>
      </c>
      <c r="C22" s="64" t="s">
        <v>138</v>
      </c>
      <c r="D22" s="68" t="s">
        <v>263</v>
      </c>
      <c r="E22" s="64" t="s">
        <v>426</v>
      </c>
      <c r="F22" s="68" t="s">
        <v>667</v>
      </c>
      <c r="G22" s="64" t="s">
        <v>338</v>
      </c>
      <c r="H22" s="68" t="s">
        <v>668</v>
      </c>
      <c r="I22" s="64" t="s">
        <v>357</v>
      </c>
      <c r="J22" s="68" t="s">
        <v>669</v>
      </c>
      <c r="K22" s="64" t="s">
        <v>1</v>
      </c>
      <c r="L22" s="68" t="s">
        <v>279</v>
      </c>
      <c r="M22" s="64" t="s">
        <v>122</v>
      </c>
      <c r="N22" s="68" t="s">
        <v>670</v>
      </c>
      <c r="O22" s="64" t="s">
        <v>110</v>
      </c>
      <c r="P22" s="272">
        <v>0</v>
      </c>
      <c r="Q22" s="252">
        <f>'非偏鄉國中(素)'!AZ124</f>
        <v>6</v>
      </c>
      <c r="R22" s="64">
        <f>'非偏鄉國中(素)'!BA124</f>
        <v>2.4</v>
      </c>
      <c r="S22" s="64">
        <f>'非偏鄉國中(素)'!BB124</f>
        <v>2</v>
      </c>
      <c r="T22" s="64">
        <f>'非偏鄉國中(素)'!BC124</f>
        <v>2.2000000000000002</v>
      </c>
      <c r="U22" s="64">
        <f>'非偏鄉國中(素)'!BD124</f>
        <v>0</v>
      </c>
      <c r="V22" s="64">
        <f>'非偏鄉國中(素)'!BE124</f>
        <v>14</v>
      </c>
      <c r="W22" s="222">
        <f>'非偏鄉國中(素)'!BF124</f>
        <v>754.8</v>
      </c>
    </row>
    <row r="23" spans="1:23" ht="18.75" customHeight="1">
      <c r="A23" s="112">
        <v>46141</v>
      </c>
      <c r="B23" s="64" t="s">
        <v>17</v>
      </c>
      <c r="C23" s="64" t="s">
        <v>300</v>
      </c>
      <c r="D23" s="68" t="s">
        <v>596</v>
      </c>
      <c r="E23" s="64" t="s">
        <v>427</v>
      </c>
      <c r="F23" s="68" t="s">
        <v>671</v>
      </c>
      <c r="G23" s="64" t="s">
        <v>230</v>
      </c>
      <c r="H23" s="68" t="s">
        <v>672</v>
      </c>
      <c r="I23" s="64" t="s">
        <v>223</v>
      </c>
      <c r="J23" s="68" t="s">
        <v>673</v>
      </c>
      <c r="K23" s="64" t="s">
        <v>1</v>
      </c>
      <c r="L23" s="68" t="s">
        <v>279</v>
      </c>
      <c r="M23" s="64" t="s">
        <v>189</v>
      </c>
      <c r="N23" s="68" t="s">
        <v>674</v>
      </c>
      <c r="O23" s="64" t="s">
        <v>110</v>
      </c>
      <c r="P23" s="272">
        <v>0</v>
      </c>
      <c r="Q23" s="252">
        <f>'非偏鄉國中(素)'!AZ131</f>
        <v>3.2</v>
      </c>
      <c r="R23" s="64">
        <f>'非偏鄉國中(素)'!BA131</f>
        <v>2.5</v>
      </c>
      <c r="S23" s="64">
        <f>'非偏鄉國中(素)'!BB131</f>
        <v>1.7</v>
      </c>
      <c r="T23" s="64">
        <f>'非偏鄉國中(素)'!BC131</f>
        <v>2.1</v>
      </c>
      <c r="U23" s="64">
        <f>'非偏鄉國中(素)'!BD131</f>
        <v>0</v>
      </c>
      <c r="V23" s="64">
        <f>'非偏鄉國中(素)'!BE131</f>
        <v>21</v>
      </c>
      <c r="W23" s="222">
        <f>'非偏鄉國中(素)'!BF131</f>
        <v>543.9</v>
      </c>
    </row>
    <row r="24" spans="1:23" ht="18.75" customHeight="1" thickBot="1">
      <c r="A24" s="120">
        <v>46142</v>
      </c>
      <c r="B24" s="65" t="s">
        <v>18</v>
      </c>
      <c r="C24" s="65" t="s">
        <v>138</v>
      </c>
      <c r="D24" s="69" t="s">
        <v>263</v>
      </c>
      <c r="E24" s="65" t="s">
        <v>428</v>
      </c>
      <c r="F24" s="69" t="s">
        <v>675</v>
      </c>
      <c r="G24" s="65" t="s">
        <v>340</v>
      </c>
      <c r="H24" s="69" t="s">
        <v>676</v>
      </c>
      <c r="I24" s="65" t="s">
        <v>359</v>
      </c>
      <c r="J24" s="69" t="s">
        <v>677</v>
      </c>
      <c r="K24" s="65" t="s">
        <v>1</v>
      </c>
      <c r="L24" s="69" t="s">
        <v>279</v>
      </c>
      <c r="M24" s="65" t="s">
        <v>376</v>
      </c>
      <c r="N24" s="69" t="s">
        <v>604</v>
      </c>
      <c r="O24" s="65" t="s">
        <v>110</v>
      </c>
      <c r="P24" s="273">
        <v>0</v>
      </c>
      <c r="Q24" s="274">
        <f>'非偏鄉國中(素)'!AZ138</f>
        <v>6.7</v>
      </c>
      <c r="R24" s="275">
        <f>'非偏鄉國中(素)'!BA138</f>
        <v>2.7</v>
      </c>
      <c r="S24" s="275">
        <f>'非偏鄉國中(素)'!BB138</f>
        <v>2.2000000000000002</v>
      </c>
      <c r="T24" s="275">
        <f>'非偏鄉國中(素)'!BC138</f>
        <v>2.4</v>
      </c>
      <c r="U24" s="275">
        <f>'非偏鄉國中(素)'!BD138</f>
        <v>0</v>
      </c>
      <c r="V24" s="275">
        <f>'非偏鄉國中(素)'!BE138</f>
        <v>28</v>
      </c>
      <c r="W24" s="276">
        <f>'非偏鄉國中(素)'!BF138</f>
        <v>832.1</v>
      </c>
    </row>
    <row r="25" spans="1:23" s="59" customFormat="1" ht="16.5">
      <c r="A25" s="62" t="s">
        <v>85</v>
      </c>
      <c r="B25" s="62"/>
      <c r="Q25" s="109"/>
      <c r="R25" s="109"/>
      <c r="S25" s="109"/>
      <c r="T25" s="109"/>
      <c r="U25" s="109"/>
      <c r="V25" s="109"/>
      <c r="W25" s="109"/>
    </row>
    <row r="26" spans="1:23" s="59" customFormat="1" ht="16.5">
      <c r="A26" s="63" t="s">
        <v>86</v>
      </c>
    </row>
    <row r="27" spans="1:23" s="59" customFormat="1" ht="16.5" customHeight="1">
      <c r="A27" s="75" t="s">
        <v>89</v>
      </c>
      <c r="B27" s="59" t="s">
        <v>87</v>
      </c>
    </row>
    <row r="28" spans="1:23" s="59" customFormat="1" ht="16.5" customHeight="1">
      <c r="A28" s="75" t="s">
        <v>90</v>
      </c>
      <c r="B28" s="59" t="s">
        <v>120</v>
      </c>
    </row>
    <row r="29" spans="1:23" s="59" customFormat="1" ht="16.5" customHeight="1">
      <c r="A29" s="76" t="s">
        <v>91</v>
      </c>
      <c r="B29" s="59" t="s">
        <v>105</v>
      </c>
    </row>
    <row r="30" spans="1:23" ht="15.75">
      <c r="B30" s="3"/>
      <c r="C30" s="3"/>
      <c r="D30" s="70"/>
      <c r="E30" s="3"/>
      <c r="F30" s="70"/>
      <c r="G30" s="3"/>
      <c r="H30" s="70"/>
      <c r="I30" s="3"/>
      <c r="J30" s="70"/>
      <c r="K30" s="3"/>
      <c r="L30" s="70"/>
      <c r="M30" s="3"/>
      <c r="N30" s="70"/>
      <c r="O30" s="3"/>
      <c r="P30" s="3"/>
    </row>
    <row r="31" spans="1:23" ht="15.75">
      <c r="B31" s="3"/>
      <c r="C31" s="3"/>
      <c r="D31" s="70"/>
      <c r="E31" s="3"/>
      <c r="F31" s="70"/>
      <c r="G31" s="3"/>
      <c r="H31" s="70"/>
      <c r="I31" s="3"/>
      <c r="J31" s="70"/>
      <c r="K31" s="3"/>
      <c r="L31" s="70"/>
      <c r="M31" s="3"/>
      <c r="N31" s="70"/>
      <c r="O31" s="3"/>
      <c r="P31" s="3"/>
    </row>
    <row r="32" spans="1:23" ht="15.75">
      <c r="B32" s="3"/>
      <c r="C32" s="3"/>
      <c r="D32" s="70"/>
      <c r="E32" s="3"/>
      <c r="F32" s="70"/>
      <c r="G32" s="3"/>
      <c r="H32" s="70"/>
      <c r="I32" s="3"/>
      <c r="J32" s="70"/>
      <c r="K32" s="3"/>
      <c r="L32" s="70"/>
      <c r="M32" s="3"/>
      <c r="N32" s="70"/>
      <c r="O32" s="3"/>
      <c r="P32" s="3"/>
    </row>
    <row r="33" spans="2:16" ht="15.75">
      <c r="B33" s="3"/>
      <c r="C33" s="3"/>
      <c r="D33" s="70"/>
      <c r="E33" s="158"/>
      <c r="F33" s="159"/>
      <c r="G33" s="158"/>
      <c r="H33" s="159"/>
      <c r="I33" s="158"/>
      <c r="J33" s="70"/>
      <c r="K33" s="3"/>
      <c r="L33" s="70"/>
      <c r="M33" s="3"/>
      <c r="N33" s="70"/>
      <c r="O33" s="3"/>
      <c r="P33" s="3"/>
    </row>
    <row r="34" spans="2:16" ht="15.75">
      <c r="B34" s="3"/>
      <c r="C34" s="3"/>
      <c r="D34" s="70"/>
      <c r="E34" s="158"/>
      <c r="F34" s="159"/>
      <c r="G34" s="158"/>
      <c r="H34" s="159"/>
      <c r="I34" s="158"/>
      <c r="J34" s="70"/>
      <c r="K34" s="3"/>
      <c r="L34" s="70"/>
      <c r="M34" s="3"/>
      <c r="N34" s="70"/>
      <c r="O34" s="3"/>
      <c r="P34" s="3"/>
    </row>
    <row r="35" spans="2:16" ht="16.5">
      <c r="B35" s="3"/>
      <c r="C35" s="3"/>
      <c r="D35" s="70"/>
      <c r="E35" s="158"/>
      <c r="F35" s="95"/>
      <c r="G35" s="80"/>
      <c r="H35" s="159"/>
      <c r="I35" s="158"/>
      <c r="J35" s="70"/>
      <c r="K35" s="3"/>
      <c r="L35" s="70"/>
      <c r="M35" s="3"/>
      <c r="N35" s="70"/>
      <c r="O35" s="3"/>
      <c r="P35" s="3"/>
    </row>
    <row r="36" spans="2:16" ht="15.75">
      <c r="B36" s="3"/>
      <c r="C36" s="3"/>
      <c r="D36" s="70"/>
      <c r="E36" s="158"/>
      <c r="F36" s="159"/>
      <c r="G36" s="158"/>
      <c r="H36" s="159"/>
      <c r="I36" s="158"/>
      <c r="J36" s="70"/>
      <c r="K36" s="3"/>
      <c r="L36" s="70"/>
      <c r="M36" s="3"/>
      <c r="N36" s="70"/>
      <c r="O36" s="3"/>
      <c r="P36" s="3"/>
    </row>
    <row r="37" spans="2:16" ht="15.75">
      <c r="B37" s="3"/>
      <c r="C37" s="3"/>
      <c r="D37" s="70"/>
      <c r="E37" s="158"/>
      <c r="F37" s="159"/>
      <c r="G37" s="158"/>
      <c r="H37" s="159"/>
      <c r="I37" s="158"/>
      <c r="J37" s="70"/>
      <c r="K37" s="3"/>
      <c r="L37" s="70"/>
      <c r="M37" s="3"/>
      <c r="N37" s="70"/>
      <c r="O37" s="3"/>
      <c r="P37" s="3"/>
    </row>
    <row r="38" spans="2:16" ht="15.75">
      <c r="B38" s="3"/>
      <c r="C38" s="3"/>
      <c r="D38" s="70"/>
      <c r="E38" s="3"/>
      <c r="F38" s="70"/>
      <c r="G38" s="3"/>
      <c r="H38" s="70"/>
      <c r="I38" s="3"/>
      <c r="J38" s="70"/>
      <c r="K38" s="3"/>
      <c r="L38" s="70"/>
      <c r="M38" s="3"/>
      <c r="N38" s="70"/>
      <c r="O38" s="3"/>
      <c r="P38" s="3"/>
    </row>
    <row r="39" spans="2:16" ht="15.75">
      <c r="B39" s="3"/>
      <c r="C39" s="3"/>
      <c r="D39" s="70"/>
      <c r="E39" s="3"/>
      <c r="F39" s="70"/>
      <c r="G39" s="3"/>
      <c r="H39" s="70"/>
      <c r="I39" s="3"/>
      <c r="J39" s="70"/>
      <c r="K39" s="3"/>
      <c r="L39" s="70"/>
      <c r="M39" s="3"/>
      <c r="N39" s="70"/>
      <c r="O39" s="3"/>
      <c r="P39" s="3"/>
    </row>
    <row r="40" spans="2:16" ht="15.75">
      <c r="B40" s="3"/>
      <c r="C40" s="3"/>
      <c r="D40" s="70"/>
      <c r="E40" s="3"/>
      <c r="F40" s="70"/>
      <c r="G40" s="3"/>
      <c r="H40" s="70"/>
      <c r="I40" s="3"/>
      <c r="J40" s="70"/>
      <c r="K40" s="3"/>
      <c r="L40" s="70"/>
      <c r="M40" s="3"/>
      <c r="N40" s="70"/>
      <c r="O40" s="3"/>
      <c r="P40" s="3"/>
    </row>
    <row r="41" spans="2:16" ht="15.75">
      <c r="B41" s="3"/>
      <c r="C41" s="3"/>
      <c r="D41" s="70"/>
      <c r="E41" s="3"/>
      <c r="F41" s="70"/>
      <c r="G41" s="3"/>
      <c r="H41" s="70"/>
      <c r="I41" s="3"/>
      <c r="J41" s="70"/>
      <c r="K41" s="3"/>
      <c r="L41" s="70"/>
      <c r="M41" s="3"/>
      <c r="N41" s="70"/>
      <c r="O41" s="3"/>
      <c r="P41" s="3"/>
    </row>
    <row r="42" spans="2:16" ht="15.75">
      <c r="B42" s="3"/>
      <c r="C42" s="3"/>
      <c r="D42" s="70"/>
      <c r="E42" s="3"/>
      <c r="F42" s="70"/>
      <c r="G42" s="3"/>
      <c r="H42" s="70"/>
      <c r="I42" s="3"/>
      <c r="J42" s="70"/>
      <c r="K42" s="3"/>
      <c r="L42" s="70"/>
      <c r="M42" s="3"/>
      <c r="N42" s="70"/>
      <c r="O42" s="3"/>
      <c r="P42" s="3"/>
    </row>
    <row r="43" spans="2:16" ht="15.75">
      <c r="B43" s="3"/>
      <c r="C43" s="3"/>
      <c r="D43" s="70"/>
      <c r="E43" s="3"/>
      <c r="F43" s="70"/>
      <c r="G43" s="3"/>
      <c r="H43" s="70"/>
      <c r="I43" s="3"/>
      <c r="J43" s="70"/>
      <c r="K43" s="3"/>
      <c r="L43" s="70"/>
      <c r="M43" s="3"/>
      <c r="N43" s="70"/>
      <c r="O43" s="3"/>
      <c r="P43" s="3"/>
    </row>
    <row r="44" spans="2:16" ht="15.75">
      <c r="B44" s="3"/>
      <c r="C44" s="3"/>
      <c r="D44" s="70"/>
      <c r="E44" s="3"/>
      <c r="F44" s="70"/>
      <c r="G44" s="3"/>
      <c r="H44" s="70"/>
      <c r="I44" s="3"/>
      <c r="J44" s="70"/>
      <c r="K44" s="3"/>
      <c r="L44" s="70"/>
      <c r="M44" s="3"/>
      <c r="N44" s="70"/>
      <c r="O44" s="3"/>
      <c r="P44" s="3"/>
    </row>
    <row r="45" spans="2:16" ht="15.75">
      <c r="B45" s="3"/>
      <c r="C45" s="3"/>
      <c r="D45" s="70"/>
      <c r="E45" s="3"/>
      <c r="F45" s="70"/>
      <c r="G45" s="3"/>
      <c r="H45" s="70"/>
      <c r="I45" s="3"/>
      <c r="J45" s="70"/>
      <c r="K45" s="3"/>
      <c r="L45" s="70"/>
      <c r="M45" s="3"/>
      <c r="N45" s="70"/>
      <c r="O45" s="3"/>
      <c r="P45" s="3"/>
    </row>
    <row r="46" spans="2:16" ht="15.75">
      <c r="B46" s="3"/>
      <c r="C46" s="3"/>
      <c r="D46" s="70"/>
      <c r="E46" s="3"/>
      <c r="F46" s="70"/>
      <c r="G46" s="3"/>
      <c r="H46" s="70"/>
      <c r="I46" s="3"/>
      <c r="J46" s="70"/>
      <c r="K46" s="3"/>
      <c r="L46" s="70"/>
      <c r="M46" s="3"/>
      <c r="N46" s="70"/>
      <c r="O46" s="3"/>
      <c r="P46" s="3"/>
    </row>
    <row r="47" spans="2:16" ht="15.75">
      <c r="B47" s="3"/>
      <c r="C47" s="3"/>
      <c r="D47" s="70"/>
      <c r="E47" s="3"/>
      <c r="F47" s="70"/>
      <c r="G47" s="3"/>
      <c r="H47" s="70"/>
      <c r="I47" s="3"/>
      <c r="J47" s="70"/>
      <c r="K47" s="3"/>
      <c r="L47" s="70"/>
      <c r="M47" s="3"/>
      <c r="N47" s="70"/>
      <c r="O47" s="3"/>
      <c r="P47" s="3"/>
    </row>
    <row r="48" spans="2:16" ht="15.75">
      <c r="B48" s="3"/>
      <c r="C48" s="3"/>
      <c r="D48" s="70"/>
      <c r="E48" s="3"/>
      <c r="F48" s="70"/>
      <c r="G48" s="3"/>
      <c r="H48" s="70"/>
      <c r="I48" s="3"/>
      <c r="J48" s="70"/>
      <c r="K48" s="3"/>
      <c r="L48" s="70"/>
      <c r="M48" s="3"/>
      <c r="N48" s="70"/>
      <c r="O48" s="3"/>
      <c r="P48" s="3"/>
    </row>
    <row r="49" spans="2:16" ht="15.75">
      <c r="B49" s="3"/>
      <c r="C49" s="3"/>
      <c r="D49" s="70"/>
      <c r="E49" s="3"/>
      <c r="F49" s="70"/>
      <c r="G49" s="3"/>
      <c r="H49" s="70"/>
      <c r="I49" s="3"/>
      <c r="J49" s="70"/>
      <c r="K49" s="3"/>
      <c r="L49" s="70"/>
      <c r="M49" s="3"/>
      <c r="N49" s="70"/>
      <c r="O49" s="3"/>
      <c r="P49" s="3"/>
    </row>
    <row r="50" spans="2:16" ht="15.75">
      <c r="B50" s="3"/>
      <c r="C50" s="3"/>
      <c r="D50" s="70"/>
      <c r="E50" s="3"/>
      <c r="F50" s="70"/>
      <c r="G50" s="3"/>
      <c r="H50" s="70"/>
      <c r="I50" s="3"/>
      <c r="J50" s="70"/>
      <c r="K50" s="3"/>
      <c r="L50" s="70"/>
      <c r="M50" s="3"/>
      <c r="N50" s="70"/>
      <c r="O50" s="3"/>
      <c r="P50" s="3"/>
    </row>
    <row r="51" spans="2:16" ht="15.75">
      <c r="B51" s="3"/>
      <c r="C51" s="3"/>
      <c r="D51" s="70"/>
      <c r="E51" s="3"/>
      <c r="F51" s="70"/>
      <c r="G51" s="3"/>
      <c r="H51" s="70"/>
      <c r="I51" s="3"/>
      <c r="J51" s="70"/>
      <c r="K51" s="3"/>
      <c r="L51" s="70"/>
      <c r="M51" s="3"/>
      <c r="N51" s="70"/>
      <c r="O51" s="3"/>
      <c r="P51" s="3"/>
    </row>
    <row r="52" spans="2:16" ht="15.75">
      <c r="B52" s="3"/>
      <c r="C52" s="3"/>
      <c r="D52" s="70"/>
      <c r="E52" s="3"/>
      <c r="F52" s="70"/>
      <c r="G52" s="3"/>
      <c r="H52" s="70"/>
      <c r="I52" s="3"/>
      <c r="J52" s="70"/>
      <c r="K52" s="3"/>
      <c r="L52" s="70"/>
      <c r="M52" s="3"/>
      <c r="N52" s="70"/>
      <c r="O52" s="3"/>
      <c r="P52" s="3"/>
    </row>
    <row r="53" spans="2:16" ht="15.75">
      <c r="B53" s="3"/>
      <c r="C53" s="3"/>
      <c r="D53" s="70"/>
      <c r="E53" s="3"/>
      <c r="F53" s="70"/>
      <c r="G53" s="3"/>
      <c r="H53" s="70"/>
      <c r="I53" s="3"/>
      <c r="J53" s="70"/>
      <c r="K53" s="3"/>
      <c r="L53" s="70"/>
      <c r="M53" s="3"/>
      <c r="N53" s="70"/>
      <c r="O53" s="3"/>
      <c r="P53" s="3"/>
    </row>
    <row r="54" spans="2:16" ht="15.75">
      <c r="B54" s="3"/>
      <c r="C54" s="3"/>
      <c r="D54" s="70"/>
      <c r="E54" s="3"/>
      <c r="F54" s="70"/>
      <c r="G54" s="3"/>
      <c r="H54" s="70"/>
      <c r="I54" s="3"/>
      <c r="J54" s="70"/>
      <c r="K54" s="3"/>
      <c r="L54" s="70"/>
      <c r="M54" s="3"/>
      <c r="N54" s="70"/>
      <c r="O54" s="3"/>
      <c r="P54" s="3"/>
    </row>
    <row r="55" spans="2:16" ht="15.75">
      <c r="B55" s="3"/>
      <c r="C55" s="3"/>
      <c r="D55" s="70"/>
      <c r="E55" s="3"/>
      <c r="F55" s="70"/>
      <c r="G55" s="3"/>
      <c r="H55" s="70"/>
      <c r="I55" s="3"/>
      <c r="J55" s="70"/>
      <c r="K55" s="3"/>
      <c r="L55" s="70"/>
      <c r="M55" s="3"/>
      <c r="N55" s="70"/>
      <c r="O55" s="3"/>
      <c r="P55" s="3"/>
    </row>
    <row r="56" spans="2:16" ht="15.75">
      <c r="B56" s="3"/>
      <c r="C56" s="3"/>
      <c r="D56" s="70"/>
      <c r="E56" s="3"/>
      <c r="F56" s="70"/>
      <c r="G56" s="3"/>
      <c r="H56" s="70"/>
      <c r="I56" s="3"/>
      <c r="J56" s="70"/>
      <c r="K56" s="3"/>
      <c r="L56" s="70"/>
      <c r="M56" s="3"/>
      <c r="N56" s="70"/>
      <c r="O56" s="3"/>
      <c r="P56" s="3"/>
    </row>
    <row r="57" spans="2:16" ht="15.75">
      <c r="B57" s="3"/>
      <c r="C57" s="3"/>
      <c r="D57" s="70"/>
      <c r="E57" s="3"/>
      <c r="F57" s="70"/>
      <c r="G57" s="3"/>
      <c r="H57" s="70"/>
      <c r="I57" s="3"/>
      <c r="J57" s="70"/>
      <c r="K57" s="3"/>
      <c r="L57" s="70"/>
      <c r="M57" s="3"/>
      <c r="N57" s="70"/>
      <c r="O57" s="3"/>
      <c r="P57" s="3"/>
    </row>
    <row r="58" spans="2:16" ht="15.75">
      <c r="B58" s="3"/>
      <c r="C58" s="3"/>
      <c r="D58" s="70"/>
      <c r="E58" s="3"/>
      <c r="F58" s="70"/>
      <c r="G58" s="3"/>
      <c r="H58" s="70"/>
      <c r="I58" s="3"/>
      <c r="J58" s="70"/>
      <c r="K58" s="3"/>
      <c r="L58" s="70"/>
      <c r="M58" s="3"/>
      <c r="N58" s="70"/>
      <c r="O58" s="3"/>
      <c r="P58" s="3"/>
    </row>
    <row r="59" spans="2:16" ht="15.75">
      <c r="B59" s="3"/>
      <c r="C59" s="3"/>
      <c r="D59" s="70"/>
      <c r="E59" s="3"/>
      <c r="F59" s="70"/>
      <c r="G59" s="3"/>
      <c r="H59" s="70"/>
      <c r="I59" s="3"/>
      <c r="J59" s="70"/>
      <c r="K59" s="3"/>
      <c r="L59" s="70"/>
      <c r="M59" s="3"/>
      <c r="N59" s="70"/>
      <c r="O59" s="3"/>
      <c r="P59" s="3"/>
    </row>
    <row r="60" spans="2:16" ht="15.75">
      <c r="B60" s="3"/>
      <c r="C60" s="3"/>
      <c r="D60" s="70"/>
      <c r="E60" s="3"/>
      <c r="F60" s="70"/>
      <c r="G60" s="3"/>
      <c r="H60" s="70"/>
      <c r="I60" s="3"/>
      <c r="J60" s="70"/>
      <c r="K60" s="3"/>
      <c r="L60" s="70"/>
      <c r="M60" s="3"/>
      <c r="N60" s="70"/>
      <c r="O60" s="3"/>
      <c r="P60" s="3"/>
    </row>
    <row r="61" spans="2:16" ht="15.75">
      <c r="B61" s="3"/>
      <c r="C61" s="3"/>
      <c r="D61" s="70"/>
      <c r="E61" s="3"/>
      <c r="F61" s="70"/>
      <c r="G61" s="3"/>
      <c r="H61" s="70"/>
      <c r="I61" s="3"/>
      <c r="J61" s="70"/>
      <c r="K61" s="3"/>
      <c r="L61" s="70"/>
      <c r="M61" s="3"/>
      <c r="N61" s="70"/>
      <c r="O61" s="3"/>
      <c r="P61" s="3"/>
    </row>
    <row r="62" spans="2:16" ht="15.75">
      <c r="B62" s="3"/>
      <c r="C62" s="3"/>
      <c r="D62" s="70"/>
      <c r="E62" s="3"/>
      <c r="F62" s="70"/>
      <c r="G62" s="3"/>
      <c r="H62" s="70"/>
      <c r="I62" s="3"/>
      <c r="J62" s="70"/>
      <c r="K62" s="3"/>
      <c r="L62" s="70"/>
      <c r="M62" s="3"/>
      <c r="N62" s="70"/>
      <c r="O62" s="3"/>
      <c r="P62" s="3"/>
    </row>
    <row r="63" spans="2:16" ht="15.75">
      <c r="B63" s="3"/>
      <c r="C63" s="3"/>
      <c r="D63" s="70"/>
      <c r="E63" s="3"/>
      <c r="F63" s="70"/>
      <c r="G63" s="3"/>
      <c r="H63" s="70"/>
      <c r="I63" s="3"/>
      <c r="J63" s="70"/>
      <c r="K63" s="3"/>
      <c r="L63" s="70"/>
      <c r="M63" s="3"/>
      <c r="N63" s="70"/>
      <c r="O63" s="3"/>
      <c r="P63" s="3"/>
    </row>
    <row r="64" spans="2:16" ht="15.75">
      <c r="B64" s="3"/>
      <c r="C64" s="3"/>
      <c r="D64" s="70"/>
      <c r="E64" s="3"/>
      <c r="F64" s="70"/>
      <c r="G64" s="3"/>
      <c r="H64" s="70"/>
      <c r="I64" s="3"/>
      <c r="J64" s="70"/>
      <c r="K64" s="3"/>
      <c r="L64" s="70"/>
      <c r="M64" s="3"/>
      <c r="N64" s="70"/>
      <c r="O64" s="3"/>
      <c r="P64" s="3"/>
    </row>
    <row r="65" spans="2:16" ht="15.75">
      <c r="B65" s="3"/>
      <c r="C65" s="3"/>
      <c r="D65" s="70"/>
      <c r="E65" s="3"/>
      <c r="F65" s="70"/>
      <c r="G65" s="3"/>
      <c r="H65" s="70"/>
      <c r="I65" s="3"/>
      <c r="J65" s="70"/>
      <c r="K65" s="3"/>
      <c r="L65" s="70"/>
      <c r="M65" s="3"/>
      <c r="N65" s="70"/>
      <c r="O65" s="3"/>
      <c r="P65" s="3"/>
    </row>
    <row r="66" spans="2:16" ht="15.75">
      <c r="B66" s="3"/>
      <c r="C66" s="3"/>
      <c r="D66" s="70"/>
      <c r="E66" s="3"/>
      <c r="F66" s="70"/>
      <c r="G66" s="3"/>
      <c r="H66" s="70"/>
      <c r="I66" s="3"/>
      <c r="J66" s="70"/>
      <c r="K66" s="3"/>
      <c r="L66" s="70"/>
      <c r="M66" s="3"/>
      <c r="N66" s="70"/>
      <c r="O66" s="3"/>
      <c r="P66" s="3"/>
    </row>
    <row r="67" spans="2:16" ht="15.75">
      <c r="B67" s="3"/>
      <c r="C67" s="3"/>
      <c r="D67" s="70"/>
      <c r="E67" s="3"/>
      <c r="F67" s="70"/>
      <c r="G67" s="3"/>
      <c r="H67" s="70"/>
      <c r="I67" s="3"/>
      <c r="J67" s="70"/>
      <c r="K67" s="3"/>
      <c r="L67" s="70"/>
      <c r="M67" s="3"/>
      <c r="N67" s="70"/>
      <c r="O67" s="3"/>
      <c r="P67" s="3"/>
    </row>
    <row r="68" spans="2:16" ht="15.75">
      <c r="B68" s="3"/>
      <c r="C68" s="3"/>
      <c r="D68" s="70"/>
      <c r="E68" s="3"/>
      <c r="F68" s="70"/>
      <c r="G68" s="3"/>
      <c r="H68" s="70"/>
      <c r="I68" s="3"/>
      <c r="J68" s="70"/>
      <c r="K68" s="3"/>
      <c r="L68" s="70"/>
      <c r="M68" s="3"/>
      <c r="N68" s="70"/>
      <c r="O68" s="3"/>
      <c r="P68" s="3"/>
    </row>
    <row r="69" spans="2:16" ht="15.75">
      <c r="B69" s="3"/>
      <c r="C69" s="3"/>
      <c r="D69" s="70"/>
      <c r="E69" s="3"/>
      <c r="F69" s="70"/>
      <c r="G69" s="3"/>
      <c r="H69" s="70"/>
      <c r="I69" s="3"/>
      <c r="J69" s="70"/>
      <c r="K69" s="3"/>
      <c r="L69" s="70"/>
      <c r="M69" s="3"/>
      <c r="N69" s="70"/>
      <c r="O69" s="3"/>
      <c r="P69" s="3"/>
    </row>
    <row r="70" spans="2:16" ht="15.75">
      <c r="B70" s="3"/>
      <c r="C70" s="3"/>
      <c r="D70" s="70"/>
      <c r="E70" s="3"/>
      <c r="F70" s="70"/>
      <c r="G70" s="3"/>
      <c r="H70" s="70"/>
      <c r="I70" s="3"/>
      <c r="J70" s="70"/>
      <c r="K70" s="3"/>
      <c r="L70" s="70"/>
      <c r="M70" s="3"/>
      <c r="N70" s="70"/>
      <c r="O70" s="3"/>
      <c r="P70" s="3"/>
    </row>
    <row r="71" spans="2:16" ht="15.75">
      <c r="B71" s="3"/>
      <c r="C71" s="3"/>
      <c r="D71" s="70"/>
      <c r="E71" s="3"/>
      <c r="F71" s="70"/>
      <c r="G71" s="3"/>
      <c r="H71" s="70"/>
      <c r="I71" s="3"/>
      <c r="J71" s="70"/>
      <c r="K71" s="3"/>
      <c r="L71" s="70"/>
      <c r="M71" s="3"/>
      <c r="N71" s="70"/>
      <c r="O71" s="3"/>
      <c r="P71" s="3"/>
    </row>
    <row r="72" spans="2:16" ht="15.75">
      <c r="B72" s="3"/>
      <c r="C72" s="3"/>
      <c r="D72" s="70"/>
      <c r="E72" s="3"/>
      <c r="F72" s="70"/>
      <c r="G72" s="3"/>
      <c r="H72" s="70"/>
      <c r="I72" s="3"/>
      <c r="J72" s="70"/>
      <c r="K72" s="3"/>
      <c r="L72" s="70"/>
      <c r="M72" s="3"/>
      <c r="N72" s="70"/>
      <c r="O72" s="3"/>
      <c r="P72" s="3"/>
    </row>
    <row r="73" spans="2:16" ht="15.75">
      <c r="B73" s="3"/>
      <c r="C73" s="3"/>
      <c r="D73" s="70"/>
      <c r="E73" s="3"/>
      <c r="F73" s="70"/>
      <c r="G73" s="3"/>
      <c r="H73" s="70"/>
      <c r="I73" s="3"/>
      <c r="J73" s="70"/>
      <c r="K73" s="3"/>
      <c r="L73" s="70"/>
      <c r="M73" s="3"/>
      <c r="N73" s="70"/>
      <c r="O73" s="3"/>
      <c r="P73" s="3"/>
    </row>
    <row r="74" spans="2:16" ht="15.75">
      <c r="B74" s="3"/>
      <c r="C74" s="3"/>
      <c r="D74" s="70"/>
      <c r="E74" s="3"/>
      <c r="F74" s="70"/>
      <c r="G74" s="3"/>
      <c r="H74" s="70"/>
      <c r="I74" s="3"/>
      <c r="J74" s="70"/>
      <c r="K74" s="3"/>
      <c r="L74" s="70"/>
      <c r="M74" s="3"/>
      <c r="N74" s="70"/>
      <c r="O74" s="3"/>
      <c r="P74" s="3"/>
    </row>
    <row r="75" spans="2:16" ht="15.75">
      <c r="B75" s="3"/>
      <c r="C75" s="3"/>
      <c r="D75" s="70"/>
      <c r="E75" s="3"/>
      <c r="F75" s="70"/>
      <c r="G75" s="3"/>
      <c r="H75" s="70"/>
      <c r="I75" s="3"/>
      <c r="J75" s="70"/>
      <c r="K75" s="3"/>
      <c r="L75" s="70"/>
      <c r="M75" s="3"/>
      <c r="N75" s="70"/>
      <c r="O75" s="3"/>
      <c r="P75" s="3"/>
    </row>
    <row r="76" spans="2:16" ht="15.75">
      <c r="B76" s="3"/>
      <c r="C76" s="3"/>
      <c r="D76" s="70"/>
      <c r="E76" s="3"/>
      <c r="F76" s="70"/>
      <c r="G76" s="3"/>
      <c r="H76" s="70"/>
      <c r="I76" s="3"/>
      <c r="J76" s="70"/>
      <c r="K76" s="3"/>
      <c r="L76" s="70"/>
      <c r="M76" s="3"/>
      <c r="N76" s="70"/>
      <c r="O76" s="3"/>
      <c r="P76" s="3"/>
    </row>
    <row r="77" spans="2:16" ht="15.75">
      <c r="B77" s="3"/>
      <c r="C77" s="3"/>
      <c r="D77" s="70"/>
      <c r="E77" s="3"/>
      <c r="F77" s="70"/>
      <c r="G77" s="3"/>
      <c r="H77" s="70"/>
      <c r="I77" s="3"/>
      <c r="J77" s="70"/>
      <c r="K77" s="3"/>
      <c r="L77" s="70"/>
      <c r="M77" s="3"/>
      <c r="N77" s="70"/>
      <c r="O77" s="3"/>
      <c r="P77" s="3"/>
    </row>
    <row r="78" spans="2:16" ht="15.75">
      <c r="B78" s="3"/>
      <c r="C78" s="3"/>
      <c r="D78" s="70"/>
      <c r="E78" s="3"/>
      <c r="F78" s="70"/>
      <c r="G78" s="3"/>
      <c r="H78" s="70"/>
      <c r="I78" s="3"/>
      <c r="J78" s="70"/>
      <c r="K78" s="3"/>
      <c r="L78" s="70"/>
      <c r="M78" s="3"/>
      <c r="N78" s="70"/>
      <c r="O78" s="3"/>
      <c r="P78" s="3"/>
    </row>
    <row r="79" spans="2:16" ht="15.75">
      <c r="B79" s="3"/>
      <c r="C79" s="3"/>
      <c r="D79" s="70"/>
      <c r="E79" s="3"/>
      <c r="F79" s="70"/>
      <c r="G79" s="3"/>
      <c r="H79" s="70"/>
      <c r="I79" s="3"/>
      <c r="J79" s="70"/>
      <c r="K79" s="3"/>
      <c r="L79" s="70"/>
      <c r="M79" s="3"/>
      <c r="N79" s="70"/>
      <c r="O79" s="3"/>
      <c r="P79" s="3"/>
    </row>
    <row r="80" spans="2:16" ht="15.75">
      <c r="B80" s="3"/>
      <c r="C80" s="3"/>
      <c r="D80" s="70"/>
      <c r="E80" s="3"/>
      <c r="F80" s="70"/>
      <c r="G80" s="3"/>
      <c r="H80" s="70"/>
      <c r="I80" s="3"/>
      <c r="J80" s="70"/>
      <c r="K80" s="3"/>
      <c r="L80" s="70"/>
      <c r="M80" s="3"/>
      <c r="N80" s="70"/>
      <c r="O80" s="3"/>
      <c r="P80" s="3"/>
    </row>
    <row r="81" spans="2:16" ht="15.75">
      <c r="B81" s="3"/>
      <c r="C81" s="3"/>
      <c r="D81" s="70"/>
      <c r="E81" s="3"/>
      <c r="F81" s="70"/>
      <c r="G81" s="3"/>
      <c r="H81" s="70"/>
      <c r="I81" s="3"/>
      <c r="J81" s="70"/>
      <c r="K81" s="3"/>
      <c r="L81" s="70"/>
      <c r="M81" s="3"/>
      <c r="N81" s="70"/>
      <c r="O81" s="3"/>
      <c r="P81" s="3"/>
    </row>
    <row r="82" spans="2:16" ht="15.75">
      <c r="B82" s="3"/>
      <c r="C82" s="3"/>
      <c r="D82" s="70"/>
      <c r="E82" s="3"/>
      <c r="F82" s="70"/>
      <c r="G82" s="3"/>
      <c r="H82" s="70"/>
      <c r="I82" s="3"/>
      <c r="J82" s="70"/>
      <c r="K82" s="3"/>
      <c r="L82" s="70"/>
      <c r="M82" s="3"/>
      <c r="N82" s="70"/>
      <c r="O82" s="3"/>
      <c r="P82" s="3"/>
    </row>
    <row r="83" spans="2:16" ht="15.75">
      <c r="B83" s="3"/>
      <c r="C83" s="3"/>
      <c r="D83" s="70"/>
      <c r="E83" s="3"/>
      <c r="F83" s="70"/>
      <c r="G83" s="3"/>
      <c r="H83" s="70"/>
      <c r="I83" s="3"/>
      <c r="J83" s="70"/>
      <c r="K83" s="3"/>
      <c r="L83" s="70"/>
      <c r="M83" s="3"/>
      <c r="N83" s="70"/>
      <c r="O83" s="3"/>
      <c r="P83" s="3"/>
    </row>
    <row r="84" spans="2:16" ht="15.75">
      <c r="B84" s="3"/>
      <c r="C84" s="3"/>
      <c r="D84" s="70"/>
      <c r="E84" s="3"/>
      <c r="F84" s="70"/>
      <c r="G84" s="3"/>
      <c r="H84" s="70"/>
      <c r="I84" s="3"/>
      <c r="J84" s="70"/>
      <c r="K84" s="3"/>
      <c r="L84" s="70"/>
      <c r="M84" s="3"/>
      <c r="N84" s="70"/>
      <c r="O84" s="3"/>
      <c r="P84" s="3"/>
    </row>
    <row r="85" spans="2:16" ht="15.75">
      <c r="B85" s="3"/>
      <c r="C85" s="3"/>
      <c r="D85" s="70"/>
      <c r="E85" s="3"/>
      <c r="F85" s="70"/>
      <c r="G85" s="3"/>
      <c r="H85" s="70"/>
      <c r="I85" s="3"/>
      <c r="J85" s="70"/>
      <c r="K85" s="3"/>
      <c r="L85" s="70"/>
      <c r="M85" s="3"/>
      <c r="N85" s="70"/>
      <c r="O85" s="3"/>
      <c r="P85" s="3"/>
    </row>
    <row r="86" spans="2:16" ht="15.75">
      <c r="B86" s="3"/>
      <c r="C86" s="3"/>
      <c r="D86" s="70"/>
      <c r="E86" s="3"/>
      <c r="F86" s="70"/>
      <c r="G86" s="3"/>
      <c r="H86" s="70"/>
      <c r="I86" s="3"/>
      <c r="J86" s="70"/>
      <c r="K86" s="3"/>
      <c r="L86" s="70"/>
      <c r="M86" s="3"/>
      <c r="N86" s="70"/>
      <c r="O86" s="3"/>
      <c r="P86" s="3"/>
    </row>
    <row r="87" spans="2:16" ht="15.75">
      <c r="B87" s="3"/>
      <c r="C87" s="3"/>
      <c r="D87" s="70"/>
      <c r="E87" s="3"/>
      <c r="F87" s="70"/>
      <c r="G87" s="3"/>
      <c r="H87" s="70"/>
      <c r="I87" s="3"/>
      <c r="J87" s="70"/>
      <c r="K87" s="3"/>
      <c r="L87" s="70"/>
      <c r="M87" s="3"/>
      <c r="N87" s="70"/>
      <c r="O87" s="3"/>
      <c r="P87" s="3"/>
    </row>
    <row r="88" spans="2:16" ht="15.75">
      <c r="B88" s="3"/>
      <c r="C88" s="3"/>
      <c r="D88" s="70"/>
      <c r="E88" s="3"/>
      <c r="F88" s="70"/>
      <c r="G88" s="3"/>
      <c r="H88" s="70"/>
      <c r="I88" s="3"/>
      <c r="J88" s="70"/>
      <c r="K88" s="3"/>
      <c r="L88" s="70"/>
      <c r="M88" s="3"/>
      <c r="N88" s="70"/>
      <c r="O88" s="3"/>
      <c r="P88" s="3"/>
    </row>
    <row r="89" spans="2:16" ht="15.75">
      <c r="B89" s="3"/>
      <c r="C89" s="3"/>
      <c r="D89" s="70"/>
      <c r="E89" s="3"/>
      <c r="F89" s="70"/>
      <c r="G89" s="3"/>
      <c r="H89" s="70"/>
      <c r="I89" s="3"/>
      <c r="J89" s="70"/>
      <c r="K89" s="3"/>
      <c r="L89" s="70"/>
      <c r="M89" s="3"/>
      <c r="N89" s="70"/>
      <c r="O89" s="3"/>
      <c r="P89" s="3"/>
    </row>
    <row r="90" spans="2:16" ht="15.75">
      <c r="B90" s="3"/>
      <c r="C90" s="3"/>
      <c r="D90" s="70"/>
      <c r="E90" s="3"/>
      <c r="F90" s="70"/>
      <c r="G90" s="3"/>
      <c r="H90" s="70"/>
      <c r="I90" s="3"/>
      <c r="J90" s="70"/>
      <c r="K90" s="3"/>
      <c r="L90" s="70"/>
      <c r="M90" s="3"/>
      <c r="N90" s="70"/>
      <c r="O90" s="3"/>
      <c r="P90" s="3"/>
    </row>
  </sheetData>
  <mergeCells count="24">
    <mergeCell ref="A1:D1"/>
    <mergeCell ref="E1:F1"/>
    <mergeCell ref="A3:A4"/>
    <mergeCell ref="B3:B4"/>
    <mergeCell ref="C3:C4"/>
    <mergeCell ref="D3:D4"/>
    <mergeCell ref="E3:E4"/>
    <mergeCell ref="O3:O4"/>
    <mergeCell ref="P3:P4"/>
    <mergeCell ref="Q3:W3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G1:H1"/>
    <mergeCell ref="I1:J1"/>
    <mergeCell ref="K1:L1"/>
    <mergeCell ref="M1:N1"/>
    <mergeCell ref="O1:P1"/>
  </mergeCells>
  <phoneticPr fontId="22" type="noConversion"/>
  <printOptions horizontalCentered="1"/>
  <pageMargins left="0.25" right="0.25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15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16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17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18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19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20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21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22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23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24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25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26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27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28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29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30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31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32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33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34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35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36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37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38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39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40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41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42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43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44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45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46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47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48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49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50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51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52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53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54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55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56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57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58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59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60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61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62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63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64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非偏鄉國中(葷)</vt:lpstr>
      <vt:lpstr>非偏鄉國中葷總表</vt:lpstr>
      <vt:lpstr>非偏鄉國中(素)</vt:lpstr>
      <vt:lpstr>非偏鄉國中素總表</vt:lpstr>
      <vt:lpstr>總表(開菜單參考用)</vt:lpstr>
      <vt:lpstr>'非偏鄉國中(素)'!Print_Area</vt:lpstr>
      <vt:lpstr>'非偏鄉國中(葷)'!Print_Area</vt:lpstr>
      <vt:lpstr>非偏鄉國中葷總表!Print_Area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2026-02-09T03:34:21Z</cp:lastPrinted>
  <dcterms:created xsi:type="dcterms:W3CDTF">2022-06-28T23:45:29Z</dcterms:created>
  <dcterms:modified xsi:type="dcterms:W3CDTF">2026-03-30T07:22:27Z</dcterms:modified>
</cp:coreProperties>
</file>