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2\"/>
    </mc:Choice>
  </mc:AlternateContent>
  <xr:revisionPtr revIDLastSave="0" documentId="13_ncr:1_{B2B5D0D4-67D9-450D-A9A1-DC0AC528A976}" xr6:coauthVersionLast="47" xr6:coauthVersionMax="47" xr10:uidLastSave="{00000000-0000-0000-0000-000000000000}"/>
  <bookViews>
    <workbookView xWindow="390" yWindow="135" windowWidth="19680" windowHeight="15540" tabRatio="607" activeTab="3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'偏鄉國小(素)'!$A$4:$W$95</definedName>
    <definedName name="_xlnm.Print_Area" localSheetId="0">'偏鄉國小(葷)'!$A$4:$W$95</definedName>
    <definedName name="_xlnm.Print_Area" localSheetId="1">偏鄉國小葷總表!$A$1:$N$18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45" i="2" l="1"/>
  <c r="P25" i="4"/>
  <c r="AY145" i="2"/>
  <c r="Q25" i="4"/>
  <c r="AZ145" i="2"/>
  <c r="R25" i="4"/>
  <c r="BA145" i="2"/>
  <c r="S25" i="4"/>
  <c r="BB145" i="2"/>
  <c r="T25" i="4"/>
  <c r="BC145" i="2"/>
  <c r="U25" i="4"/>
  <c r="AX152" i="2"/>
  <c r="P26" i="4"/>
  <c r="AY152" i="2"/>
  <c r="Q26" i="4"/>
  <c r="AZ152" i="2"/>
  <c r="R26" i="4"/>
  <c r="BA152" i="2"/>
  <c r="S26" i="4"/>
  <c r="BB152" i="2"/>
  <c r="T26" i="4"/>
  <c r="BC152" i="2"/>
  <c r="U26" i="4"/>
  <c r="AW152" i="2"/>
  <c r="O26" i="4"/>
  <c r="AW145" i="2"/>
  <c r="O25" i="4"/>
  <c r="AW47" i="2"/>
  <c r="O11" i="4"/>
  <c r="AX47" i="2"/>
  <c r="P11" i="4"/>
  <c r="AW54" i="2"/>
  <c r="O12" i="4"/>
  <c r="AX54" i="2"/>
  <c r="P12" i="4"/>
  <c r="AW61" i="2"/>
  <c r="O13" i="4"/>
  <c r="AX61" i="2"/>
  <c r="P13" i="4"/>
  <c r="AW68" i="2"/>
  <c r="O14" i="4"/>
  <c r="AX68" i="2"/>
  <c r="P14" i="4"/>
  <c r="AW75" i="2"/>
  <c r="O15" i="4"/>
  <c r="AX75" i="2"/>
  <c r="P15" i="4"/>
  <c r="AW82" i="2"/>
  <c r="O16" i="4"/>
  <c r="AX82" i="2"/>
  <c r="P16" i="4"/>
  <c r="AW89" i="2"/>
  <c r="O17" i="4"/>
  <c r="AX89" i="2"/>
  <c r="P17" i="4"/>
  <c r="AW96" i="2"/>
  <c r="O18" i="4"/>
  <c r="AX96" i="2"/>
  <c r="P18" i="4"/>
  <c r="AW103" i="2"/>
  <c r="O19" i="4"/>
  <c r="AX103" i="2"/>
  <c r="P19" i="4"/>
  <c r="AW110" i="2"/>
  <c r="O20" i="4"/>
  <c r="AX110" i="2"/>
  <c r="P20" i="4"/>
  <c r="AW117" i="2"/>
  <c r="O21" i="4"/>
  <c r="AX117" i="2"/>
  <c r="P21" i="4"/>
  <c r="AW124" i="2"/>
  <c r="O22" i="4"/>
  <c r="AX124" i="2"/>
  <c r="P22" i="4"/>
  <c r="AW131" i="2"/>
  <c r="O23" i="4"/>
  <c r="AX131" i="2"/>
  <c r="P23" i="4"/>
  <c r="AW138" i="2"/>
  <c r="O24" i="4"/>
  <c r="AX138" i="2"/>
  <c r="P24" i="4"/>
  <c r="AW40" i="2"/>
  <c r="O10" i="4"/>
  <c r="AX40" i="2"/>
  <c r="P10" i="4"/>
  <c r="AW33" i="2"/>
  <c r="O9" i="4"/>
  <c r="AX33" i="2"/>
  <c r="P9" i="4"/>
  <c r="AW26" i="2"/>
  <c r="O8" i="4"/>
  <c r="AX26" i="2"/>
  <c r="P8" i="4"/>
  <c r="AW19" i="2"/>
  <c r="O7" i="4"/>
  <c r="AX19" i="2"/>
  <c r="P7" i="4"/>
  <c r="AW12" i="2"/>
  <c r="O6" i="4"/>
  <c r="AX12" i="2"/>
  <c r="P6" i="4"/>
  <c r="AW5" i="2"/>
  <c r="O5" i="4"/>
  <c r="AX5" i="2"/>
  <c r="P5" i="4"/>
  <c r="AQ152" i="1"/>
  <c r="P26" i="3"/>
  <c r="AR152" i="1"/>
  <c r="Q26" i="3"/>
  <c r="AS152" i="1"/>
  <c r="R26" i="3"/>
  <c r="AT152" i="1"/>
  <c r="S26" i="3"/>
  <c r="AU152" i="1"/>
  <c r="T26" i="3"/>
  <c r="AV152" i="1"/>
  <c r="U26" i="3"/>
  <c r="AP152" i="1"/>
  <c r="O26" i="3"/>
  <c r="AR145" i="1"/>
  <c r="Q25" i="3"/>
  <c r="AS145" i="1"/>
  <c r="R25" i="3"/>
  <c r="AT145" i="1"/>
  <c r="S25" i="3"/>
  <c r="AU145" i="1"/>
  <c r="T25" i="3"/>
  <c r="AV145" i="1"/>
  <c r="U25" i="3"/>
  <c r="AQ145" i="1"/>
  <c r="P25" i="3"/>
  <c r="AP145" i="1"/>
  <c r="O25" i="3"/>
  <c r="T6" i="1"/>
  <c r="T7" i="1"/>
  <c r="T8" i="1"/>
  <c r="T9" i="1"/>
  <c r="T10" i="1"/>
  <c r="T11" i="1"/>
  <c r="T13" i="1"/>
  <c r="T14" i="1"/>
  <c r="T15" i="1"/>
  <c r="T16" i="1"/>
  <c r="T17" i="1"/>
  <c r="T18" i="1"/>
  <c r="T20" i="1"/>
  <c r="T21" i="1"/>
  <c r="T22" i="1"/>
  <c r="T23" i="1"/>
  <c r="T24" i="1"/>
  <c r="T25" i="1"/>
  <c r="T27" i="1"/>
  <c r="T28" i="1"/>
  <c r="T29" i="1"/>
  <c r="T30" i="1"/>
  <c r="T31" i="1"/>
  <c r="T32" i="1"/>
  <c r="T34" i="1"/>
  <c r="T35" i="1"/>
  <c r="T36" i="1"/>
  <c r="T37" i="1"/>
  <c r="T38" i="1"/>
  <c r="T39" i="1"/>
  <c r="T41" i="1"/>
  <c r="T42" i="1"/>
  <c r="T43" i="1"/>
  <c r="T44" i="1"/>
  <c r="T45" i="1"/>
  <c r="T46" i="1"/>
  <c r="T48" i="1"/>
  <c r="T49" i="1"/>
  <c r="T50" i="1"/>
  <c r="T51" i="1"/>
  <c r="T52" i="1"/>
  <c r="T53" i="1"/>
  <c r="T55" i="1"/>
  <c r="T56" i="1"/>
  <c r="T57" i="1"/>
  <c r="T58" i="1"/>
  <c r="T59" i="1"/>
  <c r="T60" i="1"/>
  <c r="T62" i="1"/>
  <c r="T63" i="1"/>
  <c r="T64" i="1"/>
  <c r="T65" i="1"/>
  <c r="T66" i="1"/>
  <c r="T67" i="1"/>
  <c r="T69" i="1"/>
  <c r="T70" i="1"/>
  <c r="T71" i="1"/>
  <c r="T72" i="1"/>
  <c r="T73" i="1"/>
  <c r="T74" i="1"/>
  <c r="T76" i="1"/>
  <c r="T77" i="1"/>
  <c r="T78" i="1"/>
  <c r="T79" i="1"/>
  <c r="T80" i="1"/>
  <c r="T81" i="1"/>
  <c r="T83" i="1"/>
  <c r="T84" i="1"/>
  <c r="T85" i="1"/>
  <c r="T86" i="1"/>
  <c r="T87" i="1"/>
  <c r="T88" i="1"/>
  <c r="T90" i="1"/>
  <c r="T91" i="1"/>
  <c r="T92" i="1"/>
  <c r="T93" i="1"/>
  <c r="T94" i="1"/>
  <c r="T95" i="1"/>
  <c r="T97" i="1"/>
  <c r="T98" i="1"/>
  <c r="T99" i="1"/>
  <c r="T100" i="1"/>
  <c r="T101" i="1"/>
  <c r="T102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W144" i="2"/>
  <c r="T144" i="2"/>
  <c r="W143" i="2"/>
  <c r="T143" i="2"/>
  <c r="W142" i="2"/>
  <c r="T142" i="2"/>
  <c r="W141" i="2"/>
  <c r="T141" i="2"/>
  <c r="W140" i="2"/>
  <c r="T140" i="2"/>
  <c r="W139" i="2"/>
  <c r="T139" i="2"/>
  <c r="W138" i="2"/>
  <c r="W137" i="2"/>
  <c r="T137" i="2"/>
  <c r="W136" i="2"/>
  <c r="T136" i="2"/>
  <c r="W135" i="2"/>
  <c r="T135" i="2"/>
  <c r="W134" i="2"/>
  <c r="T134" i="2"/>
  <c r="W133" i="2"/>
  <c r="T133" i="2"/>
  <c r="W132" i="2"/>
  <c r="T132" i="2"/>
  <c r="W131" i="2"/>
  <c r="W130" i="2"/>
  <c r="T130" i="2"/>
  <c r="W129" i="2"/>
  <c r="T129" i="2"/>
  <c r="W128" i="2"/>
  <c r="T128" i="2"/>
  <c r="W127" i="2"/>
  <c r="T127" i="2"/>
  <c r="W126" i="2"/>
  <c r="T126" i="2"/>
  <c r="W125" i="2"/>
  <c r="T125" i="2"/>
  <c r="W124" i="2"/>
  <c r="W123" i="2"/>
  <c r="T123" i="2"/>
  <c r="W122" i="2"/>
  <c r="T122" i="2"/>
  <c r="W121" i="2"/>
  <c r="T121" i="2"/>
  <c r="W120" i="2"/>
  <c r="T120" i="2"/>
  <c r="W119" i="2"/>
  <c r="T119" i="2"/>
  <c r="W118" i="2"/>
  <c r="T118" i="2"/>
  <c r="W117" i="2"/>
  <c r="W116" i="2"/>
  <c r="T116" i="2"/>
  <c r="W115" i="2"/>
  <c r="T115" i="2"/>
  <c r="W114" i="2"/>
  <c r="T114" i="2"/>
  <c r="W113" i="2"/>
  <c r="T113" i="2"/>
  <c r="W112" i="2"/>
  <c r="T112" i="2"/>
  <c r="W111" i="2"/>
  <c r="T111" i="2"/>
  <c r="W110" i="2"/>
  <c r="W109" i="2"/>
  <c r="T109" i="2"/>
  <c r="W108" i="2"/>
  <c r="T108" i="2"/>
  <c r="W107" i="2"/>
  <c r="T107" i="2"/>
  <c r="W106" i="2"/>
  <c r="T106" i="2"/>
  <c r="W105" i="2"/>
  <c r="T105" i="2"/>
  <c r="W104" i="2"/>
  <c r="T104" i="2"/>
  <c r="T102" i="2"/>
  <c r="T101" i="2"/>
  <c r="T100" i="2"/>
  <c r="T99" i="2"/>
  <c r="T98" i="2"/>
  <c r="W97" i="2"/>
  <c r="T97" i="2"/>
  <c r="W95" i="2"/>
  <c r="T95" i="2"/>
  <c r="W94" i="2"/>
  <c r="T94" i="2"/>
  <c r="W93" i="2"/>
  <c r="T93" i="2"/>
  <c r="W92" i="2"/>
  <c r="T92" i="2"/>
  <c r="W91" i="2"/>
  <c r="T91" i="2"/>
  <c r="W90" i="2"/>
  <c r="T90" i="2"/>
  <c r="W88" i="2"/>
  <c r="T88" i="2"/>
  <c r="W87" i="2"/>
  <c r="T87" i="2"/>
  <c r="W86" i="2"/>
  <c r="T86" i="2"/>
  <c r="W85" i="2"/>
  <c r="T85" i="2"/>
  <c r="W84" i="2"/>
  <c r="T84" i="2"/>
  <c r="W83" i="2"/>
  <c r="T83" i="2"/>
  <c r="W81" i="2"/>
  <c r="T81" i="2"/>
  <c r="W80" i="2"/>
  <c r="T80" i="2"/>
  <c r="W79" i="2"/>
  <c r="T79" i="2"/>
  <c r="W78" i="2"/>
  <c r="T78" i="2"/>
  <c r="W77" i="2"/>
  <c r="T77" i="2"/>
  <c r="W76" i="2"/>
  <c r="T76" i="2"/>
  <c r="W74" i="2"/>
  <c r="T74" i="2"/>
  <c r="W73" i="2"/>
  <c r="T73" i="2"/>
  <c r="W72" i="2"/>
  <c r="T72" i="2"/>
  <c r="W71" i="2"/>
  <c r="T71" i="2"/>
  <c r="W70" i="2"/>
  <c r="T70" i="2"/>
  <c r="W69" i="2"/>
  <c r="T69" i="2"/>
  <c r="W67" i="2"/>
  <c r="T67" i="2"/>
  <c r="W66" i="2"/>
  <c r="T66" i="2"/>
  <c r="W65" i="2"/>
  <c r="T65" i="2"/>
  <c r="W64" i="2"/>
  <c r="T64" i="2"/>
  <c r="W63" i="2"/>
  <c r="T63" i="2"/>
  <c r="W62" i="2"/>
  <c r="T62" i="2"/>
  <c r="W60" i="2"/>
  <c r="T60" i="2"/>
  <c r="W59" i="2"/>
  <c r="T59" i="2"/>
  <c r="W58" i="2"/>
  <c r="T58" i="2"/>
  <c r="W57" i="2"/>
  <c r="T57" i="2"/>
  <c r="W56" i="2"/>
  <c r="T56" i="2"/>
  <c r="W55" i="2"/>
  <c r="T55" i="2"/>
  <c r="W53" i="2"/>
  <c r="T53" i="2"/>
  <c r="W52" i="2"/>
  <c r="T52" i="2"/>
  <c r="W51" i="2"/>
  <c r="T51" i="2"/>
  <c r="W50" i="2"/>
  <c r="T50" i="2"/>
  <c r="W49" i="2"/>
  <c r="T49" i="2"/>
  <c r="W48" i="2"/>
  <c r="T48" i="2"/>
  <c r="W46" i="2"/>
  <c r="T46" i="2"/>
  <c r="W45" i="2"/>
  <c r="T45" i="2"/>
  <c r="W44" i="2"/>
  <c r="T44" i="2"/>
  <c r="W43" i="2"/>
  <c r="T43" i="2"/>
  <c r="W42" i="2"/>
  <c r="T42" i="2"/>
  <c r="W41" i="2"/>
  <c r="T41" i="2"/>
  <c r="W39" i="2"/>
  <c r="T39" i="2"/>
  <c r="W38" i="2"/>
  <c r="T38" i="2"/>
  <c r="W37" i="2"/>
  <c r="T37" i="2"/>
  <c r="W36" i="2"/>
  <c r="T36" i="2"/>
  <c r="W35" i="2"/>
  <c r="T35" i="2"/>
  <c r="W34" i="2"/>
  <c r="T34" i="2"/>
  <c r="W32" i="2"/>
  <c r="T32" i="2"/>
  <c r="W31" i="2"/>
  <c r="T31" i="2"/>
  <c r="W30" i="2"/>
  <c r="T30" i="2"/>
  <c r="W29" i="2"/>
  <c r="T29" i="2"/>
  <c r="W28" i="2"/>
  <c r="T28" i="2"/>
  <c r="W27" i="2"/>
  <c r="T27" i="2"/>
  <c r="W25" i="2"/>
  <c r="T25" i="2"/>
  <c r="W24" i="2"/>
  <c r="T24" i="2"/>
  <c r="W23" i="2"/>
  <c r="T23" i="2"/>
  <c r="W22" i="2"/>
  <c r="T22" i="2"/>
  <c r="W21" i="2"/>
  <c r="T21" i="2"/>
  <c r="W20" i="2"/>
  <c r="T20" i="2"/>
  <c r="W18" i="2"/>
  <c r="T18" i="2"/>
  <c r="W17" i="2"/>
  <c r="T17" i="2"/>
  <c r="W16" i="2"/>
  <c r="T16" i="2"/>
  <c r="W15" i="2"/>
  <c r="T15" i="2"/>
  <c r="W14" i="2"/>
  <c r="T14" i="2"/>
  <c r="W13" i="2"/>
  <c r="T13" i="2"/>
  <c r="W11" i="2"/>
  <c r="T11" i="2"/>
  <c r="W10" i="2"/>
  <c r="T10" i="2"/>
  <c r="W9" i="2"/>
  <c r="T9" i="2"/>
  <c r="W8" i="2"/>
  <c r="T8" i="2"/>
  <c r="W7" i="2"/>
  <c r="T7" i="2"/>
  <c r="W6" i="2"/>
  <c r="T6" i="2"/>
  <c r="AZ12" i="2"/>
  <c r="R6" i="4"/>
  <c r="BA12" i="2"/>
  <c r="S6" i="4"/>
  <c r="BB12" i="2"/>
  <c r="T6" i="4"/>
  <c r="BC12" i="2"/>
  <c r="U6" i="4"/>
  <c r="AZ19" i="2"/>
  <c r="R7" i="4"/>
  <c r="BA19" i="2"/>
  <c r="S7" i="4"/>
  <c r="BB19" i="2"/>
  <c r="T7" i="4"/>
  <c r="BC19" i="2"/>
  <c r="U7" i="4"/>
  <c r="AZ26" i="2"/>
  <c r="R8" i="4"/>
  <c r="BA26" i="2"/>
  <c r="S8" i="4"/>
  <c r="BB26" i="2"/>
  <c r="T8" i="4"/>
  <c r="BC26" i="2"/>
  <c r="U8" i="4"/>
  <c r="AZ33" i="2"/>
  <c r="R9" i="4"/>
  <c r="BA33" i="2"/>
  <c r="S9" i="4"/>
  <c r="BB33" i="2"/>
  <c r="T9" i="4"/>
  <c r="BC33" i="2"/>
  <c r="U9" i="4"/>
  <c r="AZ40" i="2"/>
  <c r="R10" i="4"/>
  <c r="BA40" i="2"/>
  <c r="S10" i="4"/>
  <c r="BB40" i="2"/>
  <c r="T10" i="4"/>
  <c r="BC40" i="2"/>
  <c r="U10" i="4"/>
  <c r="AZ47" i="2"/>
  <c r="R11" i="4"/>
  <c r="BA47" i="2"/>
  <c r="S11" i="4"/>
  <c r="BB47" i="2"/>
  <c r="T11" i="4"/>
  <c r="BC47" i="2"/>
  <c r="U11" i="4"/>
  <c r="AZ54" i="2"/>
  <c r="R12" i="4"/>
  <c r="BA54" i="2"/>
  <c r="S12" i="4"/>
  <c r="BB54" i="2"/>
  <c r="T12" i="4"/>
  <c r="BC54" i="2"/>
  <c r="U12" i="4"/>
  <c r="AZ61" i="2"/>
  <c r="R13" i="4"/>
  <c r="BA61" i="2"/>
  <c r="S13" i="4"/>
  <c r="BB61" i="2"/>
  <c r="T13" i="4"/>
  <c r="BC61" i="2"/>
  <c r="U13" i="4"/>
  <c r="AZ68" i="2"/>
  <c r="R14" i="4"/>
  <c r="BA68" i="2"/>
  <c r="S14" i="4"/>
  <c r="BB68" i="2"/>
  <c r="T14" i="4"/>
  <c r="BC68" i="2"/>
  <c r="U14" i="4"/>
  <c r="AZ75" i="2"/>
  <c r="R15" i="4"/>
  <c r="BA75" i="2"/>
  <c r="S15" i="4"/>
  <c r="BB75" i="2"/>
  <c r="T15" i="4"/>
  <c r="BC75" i="2"/>
  <c r="U15" i="4"/>
  <c r="AZ82" i="2"/>
  <c r="R16" i="4"/>
  <c r="BA82" i="2"/>
  <c r="S16" i="4"/>
  <c r="BB82" i="2"/>
  <c r="T16" i="4"/>
  <c r="BC82" i="2"/>
  <c r="U16" i="4"/>
  <c r="AZ89" i="2"/>
  <c r="R17" i="4"/>
  <c r="BA89" i="2"/>
  <c r="S17" i="4"/>
  <c r="BB89" i="2"/>
  <c r="T17" i="4"/>
  <c r="BC89" i="2"/>
  <c r="U17" i="4"/>
  <c r="AZ96" i="2"/>
  <c r="R18" i="4"/>
  <c r="BA96" i="2"/>
  <c r="S18" i="4"/>
  <c r="BB96" i="2"/>
  <c r="T18" i="4"/>
  <c r="BC96" i="2"/>
  <c r="U18" i="4"/>
  <c r="AZ103" i="2"/>
  <c r="R19" i="4"/>
  <c r="BA103" i="2"/>
  <c r="S19" i="4"/>
  <c r="BB103" i="2"/>
  <c r="T19" i="4"/>
  <c r="BC103" i="2"/>
  <c r="U19" i="4"/>
  <c r="AZ110" i="2"/>
  <c r="R20" i="4"/>
  <c r="BA110" i="2"/>
  <c r="S20" i="4"/>
  <c r="BB110" i="2"/>
  <c r="T20" i="4"/>
  <c r="BC110" i="2"/>
  <c r="U20" i="4"/>
  <c r="AZ117" i="2"/>
  <c r="R21" i="4"/>
  <c r="BA117" i="2"/>
  <c r="S21" i="4"/>
  <c r="BB117" i="2"/>
  <c r="T21" i="4"/>
  <c r="BC117" i="2"/>
  <c r="U21" i="4"/>
  <c r="AZ124" i="2"/>
  <c r="R22" i="4"/>
  <c r="BA124" i="2"/>
  <c r="S22" i="4"/>
  <c r="BB124" i="2"/>
  <c r="T22" i="4"/>
  <c r="BC124" i="2"/>
  <c r="U22" i="4"/>
  <c r="AZ131" i="2"/>
  <c r="R23" i="4"/>
  <c r="BA131" i="2"/>
  <c r="S23" i="4"/>
  <c r="BB131" i="2"/>
  <c r="T23" i="4"/>
  <c r="BC131" i="2"/>
  <c r="U23" i="4"/>
  <c r="AZ138" i="2"/>
  <c r="R24" i="4"/>
  <c r="BA138" i="2"/>
  <c r="S24" i="4"/>
  <c r="BB138" i="2"/>
  <c r="T24" i="4"/>
  <c r="BC138" i="2"/>
  <c r="U24" i="4"/>
  <c r="AY12" i="2"/>
  <c r="Q6" i="4"/>
  <c r="AY19" i="2"/>
  <c r="Q7" i="4"/>
  <c r="AY26" i="2"/>
  <c r="Q8" i="4"/>
  <c r="AY33" i="2"/>
  <c r="Q9" i="4"/>
  <c r="AY40" i="2"/>
  <c r="Q10" i="4"/>
  <c r="AY47" i="2"/>
  <c r="Q11" i="4"/>
  <c r="AY54" i="2"/>
  <c r="Q12" i="4"/>
  <c r="AY61" i="2"/>
  <c r="Q13" i="4"/>
  <c r="AY68" i="2"/>
  <c r="Q14" i="4"/>
  <c r="AY75" i="2"/>
  <c r="Q15" i="4"/>
  <c r="AY82" i="2"/>
  <c r="Q16" i="4"/>
  <c r="AY89" i="2"/>
  <c r="Q17" i="4"/>
  <c r="AY96" i="2"/>
  <c r="Q18" i="4"/>
  <c r="AY103" i="2"/>
  <c r="Q19" i="4"/>
  <c r="AY110" i="2"/>
  <c r="Q20" i="4"/>
  <c r="AY117" i="2"/>
  <c r="Q21" i="4"/>
  <c r="AY124" i="2"/>
  <c r="Q22" i="4"/>
  <c r="AY131" i="2"/>
  <c r="Q23" i="4"/>
  <c r="AY138" i="2"/>
  <c r="Q24" i="4"/>
  <c r="BC5" i="2"/>
  <c r="U5" i="4"/>
  <c r="BB5" i="2"/>
  <c r="T5" i="4"/>
  <c r="BA5" i="2"/>
  <c r="S5" i="4"/>
  <c r="AZ5" i="2"/>
  <c r="R5" i="4"/>
  <c r="AY5" i="2"/>
  <c r="Q5" i="4"/>
  <c r="AP96" i="1"/>
  <c r="O18" i="3"/>
  <c r="AQ96" i="1"/>
  <c r="P18" i="3"/>
  <c r="AR96" i="1"/>
  <c r="Q18" i="3"/>
  <c r="AS96" i="1"/>
  <c r="R18" i="3"/>
  <c r="AT96" i="1"/>
  <c r="S18" i="3"/>
  <c r="AU96" i="1"/>
  <c r="T18" i="3"/>
  <c r="AV96" i="1"/>
  <c r="U18" i="3"/>
  <c r="AP103" i="1"/>
  <c r="O19" i="3"/>
  <c r="AQ103" i="1"/>
  <c r="P19" i="3"/>
  <c r="AR103" i="1"/>
  <c r="Q19" i="3"/>
  <c r="AS103" i="1"/>
  <c r="R19" i="3"/>
  <c r="AT103" i="1"/>
  <c r="S19" i="3"/>
  <c r="AU103" i="1"/>
  <c r="T19" i="3"/>
  <c r="AV103" i="1"/>
  <c r="U19" i="3"/>
  <c r="AP110" i="1"/>
  <c r="O20" i="3"/>
  <c r="AQ110" i="1"/>
  <c r="P20" i="3"/>
  <c r="AR110" i="1"/>
  <c r="Q20" i="3"/>
  <c r="AS110" i="1"/>
  <c r="R20" i="3"/>
  <c r="AT110" i="1"/>
  <c r="S20" i="3"/>
  <c r="AU110" i="1"/>
  <c r="T20" i="3"/>
  <c r="AV110" i="1"/>
  <c r="U20" i="3"/>
  <c r="AP117" i="1"/>
  <c r="O21" i="3"/>
  <c r="AQ117" i="1"/>
  <c r="P21" i="3"/>
  <c r="AR117" i="1"/>
  <c r="Q21" i="3"/>
  <c r="AS117" i="1"/>
  <c r="R21" i="3"/>
  <c r="AT117" i="1"/>
  <c r="S21" i="3"/>
  <c r="AU117" i="1"/>
  <c r="T21" i="3"/>
  <c r="AV117" i="1"/>
  <c r="U21" i="3"/>
  <c r="AP124" i="1"/>
  <c r="O22" i="3"/>
  <c r="AQ124" i="1"/>
  <c r="P22" i="3"/>
  <c r="AR124" i="1"/>
  <c r="Q22" i="3"/>
  <c r="AS124" i="1"/>
  <c r="R22" i="3"/>
  <c r="AT124" i="1"/>
  <c r="S22" i="3"/>
  <c r="AU124" i="1"/>
  <c r="T22" i="3"/>
  <c r="AV124" i="1"/>
  <c r="U22" i="3"/>
  <c r="AP131" i="1"/>
  <c r="O23" i="3"/>
  <c r="AQ131" i="1"/>
  <c r="P23" i="3"/>
  <c r="AR131" i="1"/>
  <c r="Q23" i="3"/>
  <c r="AS131" i="1"/>
  <c r="R23" i="3"/>
  <c r="AT131" i="1"/>
  <c r="S23" i="3"/>
  <c r="AU131" i="1"/>
  <c r="T23" i="3"/>
  <c r="AV131" i="1"/>
  <c r="U23" i="3"/>
  <c r="AP138" i="1"/>
  <c r="O24" i="3"/>
  <c r="AQ138" i="1"/>
  <c r="P24" i="3"/>
  <c r="AR138" i="1"/>
  <c r="Q24" i="3"/>
  <c r="AS138" i="1"/>
  <c r="R24" i="3"/>
  <c r="AT138" i="1"/>
  <c r="S24" i="3"/>
  <c r="AU138" i="1"/>
  <c r="T24" i="3"/>
  <c r="AV138" i="1"/>
  <c r="U24" i="3"/>
  <c r="AE54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A12" i="1"/>
  <c r="AA19" i="1"/>
  <c r="AA26" i="1"/>
  <c r="AA33" i="1"/>
  <c r="AA40" i="1"/>
  <c r="AA47" i="1"/>
  <c r="AA54" i="1"/>
  <c r="AA61" i="1"/>
  <c r="AA68" i="1"/>
  <c r="AA75" i="1"/>
  <c r="AA82" i="1"/>
  <c r="AA89" i="1"/>
  <c r="AA5" i="1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O5" i="1"/>
  <c r="AO12" i="1"/>
  <c r="AO19" i="1"/>
  <c r="AO26" i="1"/>
  <c r="AO33" i="1"/>
  <c r="AO40" i="1"/>
  <c r="AO47" i="1"/>
  <c r="AO54" i="1"/>
  <c r="AO61" i="1"/>
  <c r="AO68" i="1"/>
  <c r="AO75" i="1"/>
  <c r="AO82" i="1"/>
  <c r="AO89" i="1"/>
  <c r="AT12" i="1"/>
  <c r="S6" i="3"/>
  <c r="AU12" i="1"/>
  <c r="T6" i="3"/>
  <c r="AT19" i="1"/>
  <c r="S7" i="3"/>
  <c r="AU19" i="1"/>
  <c r="T7" i="3"/>
  <c r="AT26" i="1"/>
  <c r="S8" i="3"/>
  <c r="AU26" i="1"/>
  <c r="T8" i="3"/>
  <c r="AT33" i="1"/>
  <c r="S9" i="3"/>
  <c r="AU33" i="1"/>
  <c r="T9" i="3"/>
  <c r="AT40" i="1"/>
  <c r="S10" i="3"/>
  <c r="AU40" i="1"/>
  <c r="T10" i="3"/>
  <c r="AT47" i="1"/>
  <c r="S11" i="3"/>
  <c r="AU47" i="1"/>
  <c r="T11" i="3"/>
  <c r="AT54" i="1"/>
  <c r="S12" i="3"/>
  <c r="AU54" i="1"/>
  <c r="T12" i="3"/>
  <c r="AT61" i="1"/>
  <c r="S13" i="3"/>
  <c r="AU61" i="1"/>
  <c r="T13" i="3"/>
  <c r="AT68" i="1"/>
  <c r="S14" i="3"/>
  <c r="AU68" i="1"/>
  <c r="T14" i="3"/>
  <c r="AT75" i="1"/>
  <c r="S15" i="3"/>
  <c r="AU75" i="1"/>
  <c r="T15" i="3"/>
  <c r="AT82" i="1"/>
  <c r="S16" i="3"/>
  <c r="AU82" i="1"/>
  <c r="T16" i="3"/>
  <c r="AT89" i="1"/>
  <c r="S17" i="3"/>
  <c r="AU89" i="1"/>
  <c r="T17" i="3"/>
  <c r="AT5" i="1"/>
  <c r="S5" i="3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B19" i="1"/>
  <c r="AC19" i="1"/>
  <c r="AD19" i="1"/>
  <c r="AE19" i="1"/>
  <c r="AF19" i="1"/>
  <c r="AG19" i="1"/>
  <c r="AH19" i="1"/>
  <c r="AI19" i="1"/>
  <c r="AJ19" i="1"/>
  <c r="AK19" i="1"/>
  <c r="AL19" i="1"/>
  <c r="AM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B54" i="1"/>
  <c r="AC54" i="1"/>
  <c r="AD54" i="1"/>
  <c r="AF54" i="1"/>
  <c r="AG54" i="1"/>
  <c r="AH54" i="1"/>
  <c r="AI54" i="1"/>
  <c r="AJ54" i="1"/>
  <c r="AK54" i="1"/>
  <c r="AL54" i="1"/>
  <c r="AM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M5" i="1"/>
  <c r="AK5" i="1"/>
  <c r="AI5" i="1"/>
  <c r="AG5" i="1"/>
  <c r="AE5" i="1"/>
  <c r="AC5" i="1"/>
  <c r="AU5" i="1"/>
  <c r="T5" i="3"/>
  <c r="AQ26" i="2"/>
  <c r="AR89" i="2"/>
  <c r="AQ89" i="2"/>
  <c r="AR89" i="1"/>
  <c r="Q17" i="3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Q89" i="1"/>
  <c r="P17" i="3"/>
  <c r="AN89" i="1"/>
  <c r="AN82" i="1"/>
  <c r="AN75" i="1"/>
  <c r="AN68" i="1"/>
  <c r="AN61" i="1"/>
  <c r="AN54" i="1"/>
  <c r="AP54" i="1"/>
  <c r="O12" i="3"/>
  <c r="AN47" i="1"/>
  <c r="AP47" i="1"/>
  <c r="O11" i="3"/>
  <c r="AN40" i="1"/>
  <c r="AQ40" i="1"/>
  <c r="P10" i="3"/>
  <c r="AR40" i="1"/>
  <c r="Q10" i="3"/>
  <c r="AP40" i="1"/>
  <c r="O10" i="3"/>
  <c r="AN33" i="1"/>
  <c r="AQ33" i="1"/>
  <c r="P9" i="3"/>
  <c r="AR33" i="1"/>
  <c r="Q9" i="3"/>
  <c r="AP33" i="1"/>
  <c r="O9" i="3"/>
  <c r="AN26" i="1"/>
  <c r="AQ26" i="1"/>
  <c r="P8" i="3"/>
  <c r="AR26" i="1"/>
  <c r="Q8" i="3"/>
  <c r="AP26" i="1"/>
  <c r="O8" i="3"/>
  <c r="AN19" i="1"/>
  <c r="AN12" i="1"/>
  <c r="AN5" i="1"/>
  <c r="AL5" i="1"/>
  <c r="AJ5" i="1"/>
  <c r="AH5" i="1"/>
  <c r="AF5" i="1"/>
  <c r="AD5" i="1"/>
  <c r="AB5" i="1"/>
  <c r="AR75" i="2"/>
  <c r="AR12" i="2"/>
  <c r="AR26" i="2"/>
  <c r="AR19" i="2"/>
  <c r="AP82" i="2"/>
  <c r="AP54" i="2"/>
  <c r="AR68" i="2"/>
  <c r="AR82" i="2"/>
  <c r="AP61" i="2"/>
  <c r="AQ40" i="2"/>
  <c r="AP40" i="2"/>
  <c r="AR5" i="1"/>
  <c r="Q5" i="3"/>
  <c r="AP12" i="1"/>
  <c r="O6" i="3"/>
  <c r="AR12" i="1"/>
  <c r="Q6" i="3"/>
  <c r="AQ5" i="1"/>
  <c r="P5" i="3"/>
  <c r="AQ12" i="1"/>
  <c r="P6" i="3"/>
  <c r="AP19" i="1"/>
  <c r="O7" i="3"/>
  <c r="AQ19" i="1"/>
  <c r="P7" i="3"/>
  <c r="AR19" i="1"/>
  <c r="Q7" i="3"/>
  <c r="AQ47" i="1"/>
  <c r="P11" i="3"/>
  <c r="AR54" i="1"/>
  <c r="Q12" i="3"/>
  <c r="AQ61" i="1"/>
  <c r="P13" i="3"/>
  <c r="AP75" i="1"/>
  <c r="O15" i="3"/>
  <c r="AP89" i="1"/>
  <c r="O17" i="3"/>
  <c r="AR47" i="1"/>
  <c r="Q11" i="3"/>
  <c r="AQ54" i="1"/>
  <c r="P12" i="3"/>
  <c r="AQ68" i="1"/>
  <c r="P14" i="3"/>
  <c r="AQ82" i="1"/>
  <c r="P16" i="3"/>
  <c r="AQ61" i="2"/>
  <c r="AR75" i="1"/>
  <c r="Q15" i="3"/>
  <c r="AR47" i="2"/>
  <c r="AP82" i="1"/>
  <c r="O16" i="3"/>
  <c r="AQ75" i="1"/>
  <c r="P15" i="3"/>
  <c r="AS33" i="1"/>
  <c r="R9" i="3"/>
  <c r="AS26" i="1"/>
  <c r="R8" i="3"/>
  <c r="AP5" i="1"/>
  <c r="O5" i="3"/>
  <c r="AQ54" i="2"/>
  <c r="AQ47" i="2"/>
  <c r="AS33" i="2"/>
  <c r="AS82" i="2"/>
  <c r="AS5" i="2"/>
  <c r="AS12" i="2"/>
  <c r="AS89" i="2"/>
  <c r="AP61" i="1"/>
  <c r="O13" i="3"/>
  <c r="AS75" i="2"/>
  <c r="AS68" i="2"/>
  <c r="AS40" i="2"/>
  <c r="AR54" i="2"/>
  <c r="AS19" i="2"/>
  <c r="AS26" i="2"/>
  <c r="AV5" i="2"/>
  <c r="AS40" i="1"/>
  <c r="R10" i="3"/>
  <c r="AS5" i="1"/>
  <c r="R5" i="3"/>
  <c r="AS12" i="1"/>
  <c r="R6" i="3"/>
  <c r="AR82" i="1"/>
  <c r="Q16" i="3"/>
  <c r="AR61" i="1"/>
  <c r="Q13" i="3"/>
  <c r="AS19" i="1"/>
  <c r="R7" i="3"/>
  <c r="AP68" i="1"/>
  <c r="O14" i="3"/>
  <c r="AR68" i="1"/>
  <c r="Q14" i="3"/>
  <c r="AS47" i="1"/>
  <c r="R11" i="3"/>
  <c r="AS54" i="1"/>
  <c r="R12" i="3"/>
  <c r="AS61" i="2"/>
  <c r="AV33" i="2"/>
  <c r="AV26" i="1"/>
  <c r="U8" i="3"/>
  <c r="AS75" i="1"/>
  <c r="R15" i="3"/>
  <c r="AV33" i="1"/>
  <c r="U9" i="3"/>
  <c r="AV40" i="1"/>
  <c r="U10" i="3"/>
  <c r="AV54" i="1"/>
  <c r="U12" i="3"/>
  <c r="AV75" i="2"/>
  <c r="AV82" i="2"/>
  <c r="AV26" i="2"/>
  <c r="AV12" i="2"/>
  <c r="AV19" i="2"/>
  <c r="AV68" i="2"/>
  <c r="AV89" i="2"/>
  <c r="AV40" i="2"/>
  <c r="AS47" i="2"/>
  <c r="AS54" i="2"/>
  <c r="AV61" i="2"/>
  <c r="AV12" i="1"/>
  <c r="U6" i="3"/>
  <c r="AV47" i="1"/>
  <c r="U11" i="3"/>
  <c r="AV82" i="1"/>
  <c r="U16" i="3"/>
  <c r="AS82" i="1"/>
  <c r="R16" i="3"/>
  <c r="AV5" i="1"/>
  <c r="U5" i="3"/>
  <c r="AS89" i="1"/>
  <c r="R17" i="3"/>
  <c r="AS61" i="1"/>
  <c r="R13" i="3"/>
  <c r="AV19" i="1"/>
  <c r="U7" i="3"/>
  <c r="AS68" i="1"/>
  <c r="R14" i="3"/>
  <c r="AV68" i="1"/>
  <c r="U14" i="3"/>
  <c r="AV75" i="1"/>
  <c r="U15" i="3"/>
  <c r="AV47" i="2"/>
  <c r="AV61" i="1"/>
  <c r="U13" i="3"/>
  <c r="AV89" i="1"/>
  <c r="U17" i="3"/>
  <c r="AV54" i="2"/>
</calcChain>
</file>

<file path=xl/sharedStrings.xml><?xml version="1.0" encoding="utf-8"?>
<sst xmlns="http://schemas.openxmlformats.org/spreadsheetml/2006/main" count="2628" uniqueCount="516">
  <si>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</si>
  <si>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</si>
  <si>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</si>
  <si>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</si>
  <si>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</si>
  <si>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</si>
  <si>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</si>
  <si>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</si>
  <si>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</si>
  <si>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</si>
  <si>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</si>
  <si>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</si>
  <si>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</si>
  <si>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</si>
  <si>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</si>
  <si>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</si>
  <si>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</si>
  <si>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</si>
  <si>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</si>
  <si>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</si>
  <si>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</si>
  <si>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</si>
  <si>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</si>
  <si>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</si>
  <si>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</si>
  <si>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</si>
  <si>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</si>
  <si>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</si>
  <si>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</si>
  <si>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</si>
  <si>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</si>
  <si>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</si>
  <si>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</si>
  <si>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</si>
  <si>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</si>
  <si>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</si>
  <si>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</si>
  <si>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</si>
  <si>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</si>
  <si>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</si>
  <si>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</si>
  <si>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</si>
  <si>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</si>
  <si>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</si>
  <si>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</si>
  <si>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</si>
  <si>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</si>
  <si>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</si>
  <si>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</si>
  <si>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</si>
  <si>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</si>
  <si>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</si>
  <si>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</si>
  <si>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</si>
  <si>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</si>
  <si>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</si>
  <si>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</si>
  <si>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</si>
  <si>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</si>
  <si>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</si>
  <si>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</si>
  <si>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</si>
  <si>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</si>
  <si>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</si>
  <si>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</si>
  <si>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</si>
  <si>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</si>
  <si>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</si>
  <si>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</si>
  <si>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</si>
  <si>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</si>
  <si>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</si>
  <si>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</si>
  <si>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</si>
  <si>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</si>
  <si>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</si>
  <si>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</si>
  <si>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</si>
  <si>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</si>
  <si>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</si>
  <si>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</si>
  <si>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</si>
  <si>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</si>
  <si>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</si>
  <si>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</si>
  <si>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</si>
  <si>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</si>
  <si>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</si>
  <si>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</si>
  <si>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</si>
  <si>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</si>
  <si>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</si>
  <si>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</si>
  <si>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</si>
  <si>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</si>
  <si>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</si>
  <si>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</si>
  <si>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</si>
  <si>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</si>
  <si>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</si>
  <si>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</si>
  <si>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</si>
  <si>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</si>
  <si>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</si>
  <si>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</si>
  <si>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</si>
  <si>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</si>
  <si>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</si>
  <si>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</si>
  <si>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</si>
  <si>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</si>
  <si>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</si>
  <si>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</si>
  <si>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</si>
  <si>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</si>
  <si>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</si>
  <si>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</si>
  <si>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</si>
  <si>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</si>
  <si>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</si>
  <si>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</si>
  <si>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</si>
  <si>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</si>
  <si>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</si>
  <si>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</si>
  <si>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</si>
  <si>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肉雞</t>
  </si>
  <si>
    <t>洋蔥</t>
  </si>
  <si>
    <t>柴魚片</t>
  </si>
  <si>
    <t>豬絞肉</t>
  </si>
  <si>
    <t>糙米飯</t>
  </si>
  <si>
    <t>糙米</t>
  </si>
  <si>
    <t>三節翅</t>
  </si>
  <si>
    <t>南瓜</t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</si>
  <si>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</si>
  <si>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</si>
  <si>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</si>
  <si>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</si>
  <si>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</si>
  <si>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豆腐</t>
  </si>
  <si>
    <t>韓式泡菜</t>
  </si>
  <si>
    <t>小米飯</t>
  </si>
  <si>
    <t>小米</t>
  </si>
  <si>
    <t>咖哩粉</t>
  </si>
  <si>
    <t xml:space="preserve">米 糙米    </t>
  </si>
  <si>
    <t xml:space="preserve">三節翅 滷包    </t>
  </si>
  <si>
    <t xml:space="preserve">米     </t>
  </si>
  <si>
    <t>香雞排</t>
  </si>
  <si>
    <t xml:space="preserve">米 小米    </t>
  </si>
  <si>
    <t xml:space="preserve">時蔬 大蒜    </t>
  </si>
  <si>
    <t>有機豆奶</t>
  </si>
  <si>
    <t>114學年</t>
    <phoneticPr fontId="22" type="noConversion"/>
  </si>
  <si>
    <t>上學期</t>
    <phoneticPr fontId="22" type="noConversion"/>
  </si>
  <si>
    <t>豆干</t>
  </si>
  <si>
    <t xml:space="preserve">素排     </t>
  </si>
  <si>
    <t xml:space="preserve">素魚排     </t>
  </si>
  <si>
    <t xml:space="preserve">蔬菜 薑    </t>
  </si>
  <si>
    <t xml:space="preserve">114學年 </t>
    <phoneticPr fontId="22" type="noConversion"/>
  </si>
  <si>
    <t>馬鈴薯</t>
  </si>
  <si>
    <t>滷包</t>
  </si>
  <si>
    <t>大番茄</t>
  </si>
  <si>
    <t>脆筍</t>
  </si>
  <si>
    <t>枸杞</t>
  </si>
  <si>
    <t xml:space="preserve">蔬菜 大蒜    </t>
  </si>
  <si>
    <t>麵腸</t>
  </si>
  <si>
    <t>素羊肉</t>
  </si>
  <si>
    <t>冬粉</t>
  </si>
  <si>
    <t>醃漬花胡瓜</t>
  </si>
  <si>
    <t>冬瓜</t>
  </si>
  <si>
    <t>玉米濃湯調理包</t>
  </si>
  <si>
    <t xml:space="preserve">魚排     </t>
  </si>
  <si>
    <t>番茄蛋豆腐</t>
  </si>
  <si>
    <t>壽喜燒肉</t>
  </si>
  <si>
    <t xml:space="preserve">豬後腿肉 洋蔥 胡蘿蔔 大蒜  </t>
  </si>
  <si>
    <t xml:space="preserve">肉雞 醃漬花胡瓜 胡蘿蔔 大蒜  </t>
  </si>
  <si>
    <t>西滷菜</t>
  </si>
  <si>
    <t xml:space="preserve">雞蛋 結球白菜 胡蘿蔔 大蒜 乾木耳 </t>
  </si>
  <si>
    <t>芝麻飯</t>
  </si>
  <si>
    <t>蘿蔔湯</t>
  </si>
  <si>
    <t>味噌豆腐湯</t>
  </si>
  <si>
    <t>蔬香冬粉</t>
  </si>
  <si>
    <t>壽喜麵腸</t>
  </si>
  <si>
    <t>醬醋滷肉</t>
  </si>
  <si>
    <t>紅仁炒蛋</t>
  </si>
  <si>
    <t>月桂葉</t>
  </si>
  <si>
    <t>蘿蔔黑輪</t>
  </si>
  <si>
    <t>黑輪</t>
  </si>
  <si>
    <t>米粉特餐</t>
  </si>
  <si>
    <t>油蔥肉燥</t>
  </si>
  <si>
    <t>肉絲南瓜</t>
  </si>
  <si>
    <t>米粉</t>
  </si>
  <si>
    <t>乾香菇</t>
  </si>
  <si>
    <t>紅蔥頭</t>
  </si>
  <si>
    <t>綠豆芽</t>
  </si>
  <si>
    <t>白菜蛋香</t>
  </si>
  <si>
    <t>黑芝麻</t>
  </si>
  <si>
    <t>結球白菜</t>
  </si>
  <si>
    <t>豆包</t>
  </si>
  <si>
    <t>炒飯特餐</t>
  </si>
  <si>
    <t>椒鹽魚排</t>
  </si>
  <si>
    <t>魚排</t>
  </si>
  <si>
    <t>胡椒鹽</t>
  </si>
  <si>
    <t>大麥仁飯</t>
  </si>
  <si>
    <t>大麥仁</t>
  </si>
  <si>
    <t>紅蘿蔔</t>
  </si>
  <si>
    <t>堅果花椰</t>
  </si>
  <si>
    <t>冷凍花椰菜</t>
  </si>
  <si>
    <t>腰果</t>
  </si>
  <si>
    <t>肉羹麵特餐</t>
  </si>
  <si>
    <t>酥炸魚條</t>
  </si>
  <si>
    <t>拌麵配料</t>
  </si>
  <si>
    <t>麵條</t>
  </si>
  <si>
    <t>裹粉魚條</t>
  </si>
  <si>
    <t>木耳絲</t>
  </si>
  <si>
    <t>油豆腐</t>
  </si>
  <si>
    <t>紅藜飯</t>
  </si>
  <si>
    <t>紅藜</t>
  </si>
  <si>
    <t>冬瓜絞肉</t>
  </si>
  <si>
    <t>冷凍菜豆(莢)</t>
  </si>
  <si>
    <t>甜麵醬</t>
  </si>
  <si>
    <t>漢堡</t>
  </si>
  <si>
    <t>漢堡麵包</t>
  </si>
  <si>
    <t>鮮味時瓜</t>
  </si>
  <si>
    <t>時瓜</t>
  </si>
  <si>
    <t>冷凍蟹味棒</t>
  </si>
  <si>
    <t>西式特餐</t>
  </si>
  <si>
    <t>茄汁肉醬</t>
  </si>
  <si>
    <t>鮮味花椰</t>
  </si>
  <si>
    <t>通心粉</t>
  </si>
  <si>
    <t>蕃茄醬</t>
  </si>
  <si>
    <t>小魚乾</t>
  </si>
  <si>
    <t>玉米醬罐頭</t>
  </si>
  <si>
    <t>n1</t>
  </si>
  <si>
    <t xml:space="preserve">豬後腿肉 馬鈴薯 胡蘿蔔 大蒜 月桂葉 </t>
  </si>
  <si>
    <t xml:space="preserve">雞蛋 胡蘿蔔 乾木耳 大蒜  </t>
  </si>
  <si>
    <t>n2</t>
  </si>
  <si>
    <t>香滷腿排</t>
  </si>
  <si>
    <t xml:space="preserve">雞腿排 滷包    </t>
  </si>
  <si>
    <t xml:space="preserve">黑輪 白蘿蔔 胡蘿蔔 柴魚片 大蒜 </t>
  </si>
  <si>
    <t>n3</t>
  </si>
  <si>
    <t xml:space="preserve">米粉     </t>
  </si>
  <si>
    <t xml:space="preserve">豬絞肉 時蔬 乾香菇 紅蔥頭 大蒜 </t>
  </si>
  <si>
    <t xml:space="preserve">豬後腿肉 南瓜 胡蘿蔔 大蒜  </t>
  </si>
  <si>
    <t>n4</t>
  </si>
  <si>
    <t>味噌燒雞</t>
  </si>
  <si>
    <t xml:space="preserve">肉雞 白蘿蔔 胡蘿蔔 大蒜 味噌 </t>
  </si>
  <si>
    <t>韭香豆芽</t>
  </si>
  <si>
    <t xml:space="preserve">胡蘿蔔 綠豆芽 韭菜 乾木耳 大蒜 </t>
  </si>
  <si>
    <t>n5</t>
  </si>
  <si>
    <t xml:space="preserve">米 黑芝麻    </t>
  </si>
  <si>
    <t>炸鹹酥雞</t>
  </si>
  <si>
    <t xml:space="preserve">鹹酥雞 米血 九層塔   </t>
  </si>
  <si>
    <t xml:space="preserve">雞蛋 結球白菜 乾香菇 大蒜  </t>
  </si>
  <si>
    <t>o1</t>
  </si>
  <si>
    <t>瓜子雞</t>
  </si>
  <si>
    <t xml:space="preserve">花瓜切片 肉雞 胡蘿蔔 大蒜  </t>
  </si>
  <si>
    <t>高麗豆包</t>
  </si>
  <si>
    <t xml:space="preserve">豆包 高麗菜 胡蘿蔔 大蒜  </t>
  </si>
  <si>
    <t>o2</t>
  </si>
  <si>
    <t>花生燉肉</t>
  </si>
  <si>
    <t xml:space="preserve">豬後腿肉 花生罐頭 大蒜 白蘿蔔 胡蘿蔔 </t>
  </si>
  <si>
    <t>雞蛋 冬粉 時蔬 乾木耳 大蒜 豬後腿肉</t>
  </si>
  <si>
    <t>o3</t>
  </si>
  <si>
    <t>醬燒雞翅</t>
  </si>
  <si>
    <t>拌飯配料</t>
  </si>
  <si>
    <t>豬後腿肉 洋蔥 胡蘿蔔 雞蛋 毛豆 玉米粒</t>
  </si>
  <si>
    <t>o4</t>
  </si>
  <si>
    <t xml:space="preserve">魚排 胡椒鹽    </t>
  </si>
  <si>
    <t xml:space="preserve">板豆腐 蛋 蕃茄 大蒜  </t>
  </si>
  <si>
    <t>o5</t>
  </si>
  <si>
    <t xml:space="preserve">米 大麥仁    </t>
  </si>
  <si>
    <t>咖哩雞丁</t>
  </si>
  <si>
    <t xml:space="preserve">肉雞 馬鈴薯 洋蔥 紅蘿蔔 咖哩粉 </t>
  </si>
  <si>
    <t xml:space="preserve">結球白菜 乾香菇 胡蘿蔔 大蒜 干貝 </t>
  </si>
  <si>
    <t>p1</t>
  </si>
  <si>
    <t>麻油魚丁</t>
  </si>
  <si>
    <t xml:space="preserve">杏鮑菇 高麗菜 魚丁 枸杞  </t>
  </si>
  <si>
    <t>培根馬鈴薯</t>
  </si>
  <si>
    <t xml:space="preserve">馬鈴薯 培根肉片 乳酪絲   </t>
  </si>
  <si>
    <t>p2</t>
  </si>
  <si>
    <t>地瓜燒雞</t>
  </si>
  <si>
    <t xml:space="preserve">肉雞 胡蘿蔔 地瓜 大蒜  </t>
  </si>
  <si>
    <t xml:space="preserve">冷凍花椰菜 胡蘿蔔 大蒜 腰果 豬後腿肉 </t>
  </si>
  <si>
    <t>p3</t>
  </si>
  <si>
    <t xml:space="preserve">麵條     </t>
  </si>
  <si>
    <t xml:space="preserve">裹粉魚條     </t>
  </si>
  <si>
    <t xml:space="preserve">豆芽 肉絲 胡蘿蔔 木耳絲 大蒜 </t>
  </si>
  <si>
    <t>p4</t>
  </si>
  <si>
    <t>肉燥油腐</t>
  </si>
  <si>
    <t xml:space="preserve">豬絞肉 油豆腐 大蒜 乾香菇  </t>
  </si>
  <si>
    <t>蛋炒白菜</t>
  </si>
  <si>
    <t>p5</t>
  </si>
  <si>
    <t xml:space="preserve">米 紅藜    </t>
  </si>
  <si>
    <t>瓜仔雞</t>
  </si>
  <si>
    <t xml:space="preserve">雞蛋 胡蘿蔔 大蒜   </t>
  </si>
  <si>
    <t>q1</t>
  </si>
  <si>
    <t xml:space="preserve">豬絞肉 冬瓜  甜麵醬  </t>
  </si>
  <si>
    <t>肉絲季豆</t>
  </si>
  <si>
    <t xml:space="preserve">豬後腿肉 冷凍菜豆(莢) 大蒜 胡蘿蔔  </t>
  </si>
  <si>
    <t>q2</t>
  </si>
  <si>
    <t>芹香干片</t>
  </si>
  <si>
    <t xml:space="preserve">豆干 芹菜 大蒜   </t>
  </si>
  <si>
    <t>q3</t>
  </si>
  <si>
    <t xml:space="preserve">漢堡麵包     </t>
  </si>
  <si>
    <t xml:space="preserve">香雞排     </t>
  </si>
  <si>
    <t>茄汁通心粉</t>
  </si>
  <si>
    <t xml:space="preserve">通心粉 豬後腿肉 蕃茄 義大利香料 洋蔥 </t>
  </si>
  <si>
    <t>q5</t>
  </si>
  <si>
    <t>麥克雞塊</t>
  </si>
  <si>
    <t xml:space="preserve">冷凍雞塊     </t>
  </si>
  <si>
    <t>泡菜豆腐</t>
  </si>
  <si>
    <t xml:space="preserve">豆腐 韓式泡菜 甘藍 大蒜 年糕 </t>
  </si>
  <si>
    <t>r1</t>
  </si>
  <si>
    <t>香滷雞翅</t>
  </si>
  <si>
    <t xml:space="preserve">三節翅     </t>
  </si>
  <si>
    <t xml:space="preserve">時瓜 冷凍蟹味棒 胡蘿蔔 大蒜 干貝 </t>
  </si>
  <si>
    <t>r2</t>
  </si>
  <si>
    <t>香炸魚排</t>
  </si>
  <si>
    <t>r3</t>
  </si>
  <si>
    <t xml:space="preserve">豬絞肉 馬鈴薯 蕃茄醬 洋蔥  </t>
  </si>
  <si>
    <t xml:space="preserve">冷凍花椰菜 胡蘿蔔 大蒜 冷凍蟹味棒  </t>
  </si>
  <si>
    <t>牛蒡雞湯</t>
  </si>
  <si>
    <t xml:space="preserve">牛蒡 大骨 薑 枸杞  </t>
  </si>
  <si>
    <t>蛋花時蔬湯</t>
  </si>
  <si>
    <t xml:space="preserve">時蔬 雞蛋 薑   </t>
  </si>
  <si>
    <t>蘿蔔魚丸湯</t>
  </si>
  <si>
    <t xml:space="preserve">白蘿蔔 魚丸 薑   </t>
  </si>
  <si>
    <t>冬瓜銀耳湯</t>
  </si>
  <si>
    <t xml:space="preserve">白木耳 冬瓜糖磚    </t>
  </si>
  <si>
    <t>時瓜湯</t>
  </si>
  <si>
    <t xml:space="preserve">時瓜 枸杞 薑 大骨  </t>
  </si>
  <si>
    <t xml:space="preserve">時瓜 胡蘿蔔 薑 大骨  </t>
  </si>
  <si>
    <t xml:space="preserve">豆腐 味噌 海帶結 薑  </t>
  </si>
  <si>
    <t>小米粥</t>
  </si>
  <si>
    <t xml:space="preserve">小米 白米 二砂糖   </t>
  </si>
  <si>
    <t>紫菜針菇湯</t>
  </si>
  <si>
    <t xml:space="preserve">紫菜 金針菇 薑 大骨  </t>
  </si>
  <si>
    <t>魚丸湯</t>
  </si>
  <si>
    <t xml:space="preserve">魚丸 白蘿蔔 薑 大骨  </t>
  </si>
  <si>
    <t>原民野菜湯</t>
  </si>
  <si>
    <t xml:space="preserve">枸杞葉 南瓜 小魚乾 薑  </t>
  </si>
  <si>
    <t>沙茶肉羹湯</t>
  </si>
  <si>
    <t>雞蛋 脆筍 時蔬 肉羹 乾木耳 魷魚</t>
  </si>
  <si>
    <t>紫米桂圓湯</t>
  </si>
  <si>
    <t xml:space="preserve">黑糯米 桂圓 紅砂糖   </t>
  </si>
  <si>
    <t>蘿蔔雞湯</t>
  </si>
  <si>
    <t xml:space="preserve">白蘿蔔 大骨 薑 胡蘿蔔  </t>
  </si>
  <si>
    <t>金針湯</t>
  </si>
  <si>
    <t xml:space="preserve">金針菜乾 榨菜 薑 大骨  </t>
  </si>
  <si>
    <t>紫菜蛋花湯</t>
  </si>
  <si>
    <t xml:space="preserve">紫菜 雞蛋 薑 大骨  </t>
  </si>
  <si>
    <t>紅茶粉圓</t>
  </si>
  <si>
    <t xml:space="preserve">粉圓 紅茶包 紅砂糖   </t>
  </si>
  <si>
    <t>麻油雞湯</t>
  </si>
  <si>
    <t>味噌時蔬湯</t>
  </si>
  <si>
    <t xml:space="preserve">味噌 時蔬 薑 大骨  </t>
  </si>
  <si>
    <t>蘑菇濃湯</t>
  </si>
  <si>
    <t xml:space="preserve">雞蛋 洋菇罐頭 玉米醬罐頭 胡蘿蔔  </t>
  </si>
  <si>
    <t>洋芋豆干</t>
  </si>
  <si>
    <t>冷凍毛豆仁</t>
  </si>
  <si>
    <t>薑燒豆包</t>
  </si>
  <si>
    <t>素黑輪</t>
  </si>
  <si>
    <t>素油蔥燥</t>
  </si>
  <si>
    <t>素油蔥</t>
  </si>
  <si>
    <t>花生麵筋</t>
  </si>
  <si>
    <t>麵筋</t>
  </si>
  <si>
    <t>花生罐頭</t>
  </si>
  <si>
    <t>金針菇</t>
  </si>
  <si>
    <t>豆芽</t>
  </si>
  <si>
    <t>絞若豆干</t>
  </si>
  <si>
    <t>素肉</t>
  </si>
  <si>
    <t>豆豉</t>
  </si>
  <si>
    <t>冬瓜絞若</t>
  </si>
  <si>
    <t>紅麴素排</t>
  </si>
  <si>
    <t>素排</t>
  </si>
  <si>
    <t>泡菜</t>
  </si>
  <si>
    <t>高麗菜</t>
  </si>
  <si>
    <t>麵筋時瓜</t>
  </si>
  <si>
    <t>麵筋泡</t>
  </si>
  <si>
    <t>蛋</t>
  </si>
  <si>
    <t>茄汁若醬</t>
  </si>
  <si>
    <t>桂圓</t>
  </si>
  <si>
    <t>榨菜</t>
  </si>
  <si>
    <t>洋菇罐頭</t>
  </si>
  <si>
    <t xml:space="preserve">豆干 馬鈴薯 胡蘿蔔 冷凍毛豆仁 薑 </t>
  </si>
  <si>
    <t xml:space="preserve">雞蛋 胡蘿蔔 乾木耳 薑  </t>
  </si>
  <si>
    <t>牛蒡湯</t>
  </si>
  <si>
    <t xml:space="preserve">牛蒡 薑 枸杞   </t>
  </si>
  <si>
    <t xml:space="preserve">豆包 薑    </t>
  </si>
  <si>
    <t xml:space="preserve">素黑輪 白蘿蔔 胡蘿蔔 薑  </t>
  </si>
  <si>
    <t xml:space="preserve">麵腸 時蔬 乾香菇 薑 素油蔥 </t>
  </si>
  <si>
    <t>滷蛋</t>
  </si>
  <si>
    <t xml:space="preserve">素肉絲 南瓜 胡蘿蔔 薑  </t>
  </si>
  <si>
    <t xml:space="preserve">時蔬 胡蘿蔔 薑 素羊肉  </t>
  </si>
  <si>
    <t>味噌百頁</t>
  </si>
  <si>
    <t xml:space="preserve">百頁豆腐 白蘿蔔 胡蘿蔔 味噌  </t>
  </si>
  <si>
    <t>芹香豆芽</t>
  </si>
  <si>
    <t xml:space="preserve">胡蘿蔔 綠豆芽 芹菜 乾木耳 大蒜 </t>
  </si>
  <si>
    <t xml:space="preserve">素鹹酥雞 素米血 九層塔   </t>
  </si>
  <si>
    <t xml:space="preserve">雞蛋 結球白菜 乾香菇 薑  </t>
  </si>
  <si>
    <t xml:space="preserve">時瓜 枸杞 薑 素羊肉  </t>
  </si>
  <si>
    <t>花瓜麵腸</t>
  </si>
  <si>
    <t xml:space="preserve">麵腸 醃漬花胡瓜 胡蘿蔔 薑  </t>
  </si>
  <si>
    <t xml:space="preserve">豆包 高麗菜 胡蘿蔔 薑  </t>
  </si>
  <si>
    <t xml:space="preserve">時蔬 胡蘿蔔 薑 白蘿蔔  </t>
  </si>
  <si>
    <t xml:space="preserve">麵筋 花生罐頭 薑 白蘿蔔 胡蘿蔔 </t>
  </si>
  <si>
    <t xml:space="preserve">雞蛋 冬粉 時蔬 乾木耳  </t>
  </si>
  <si>
    <t xml:space="preserve">時瓜 薑 胡蘿蔔   </t>
  </si>
  <si>
    <t>醬燒百頁</t>
  </si>
  <si>
    <t xml:space="preserve">百頁豆腐 滷包    </t>
  </si>
  <si>
    <t>素絞若 洋蔥 胡蘿蔔 雞蛋 毛豆 玉米粒</t>
  </si>
  <si>
    <t xml:space="preserve">板豆腐 蛋 蕃茄 薑絲  </t>
  </si>
  <si>
    <t>咖哩豆包</t>
  </si>
  <si>
    <t xml:space="preserve">豆包 馬鈴薯 芹菜 紅蘿蔔 咖哩粉 </t>
  </si>
  <si>
    <t xml:space="preserve">金針菇 結球白菜 乾香菇 胡蘿蔔 薑 </t>
  </si>
  <si>
    <t xml:space="preserve">紫菜 雞蛋 薑   </t>
  </si>
  <si>
    <t>麻油麵腸</t>
  </si>
  <si>
    <t xml:space="preserve">杏鮑菇 高麗菜 麵腸 枸杞  </t>
  </si>
  <si>
    <t>焗烤馬鈴薯</t>
  </si>
  <si>
    <t xml:space="preserve">馬鈴薯 蛋 乳酪絲   </t>
  </si>
  <si>
    <t>蘿蔔素丸湯</t>
  </si>
  <si>
    <t xml:space="preserve">素丸 白蘿蔔 薑 大骨  </t>
  </si>
  <si>
    <t>地瓜麵筋</t>
  </si>
  <si>
    <t xml:space="preserve">麵筋 胡蘿蔔 地瓜 薑絲  </t>
  </si>
  <si>
    <t xml:space="preserve">冷凍花椰菜 胡蘿蔔 大蒜 腰果 素絞肉 </t>
  </si>
  <si>
    <t xml:space="preserve">枸杞葉 薑 南瓜   </t>
  </si>
  <si>
    <t>若羹麵特餐</t>
  </si>
  <si>
    <t>酥炸百頁</t>
  </si>
  <si>
    <t xml:space="preserve">百頁豆腐     </t>
  </si>
  <si>
    <t xml:space="preserve">豆芽 胡蘿蔔 木耳絲 大蒜 素肉絲 </t>
  </si>
  <si>
    <t xml:space="preserve">雞蛋 脆筍 時蔬 素肉羹 乾木耳 </t>
  </si>
  <si>
    <t xml:space="preserve">素肉 豆干 豆豉 芹菜 胡蘿蔔 </t>
  </si>
  <si>
    <t xml:space="preserve">雞蛋 結球白菜 胡蘿蔔 薑絲 乾木耳 </t>
  </si>
  <si>
    <t xml:space="preserve">雞蛋 胡蘿蔔 薑   </t>
  </si>
  <si>
    <t xml:space="preserve">白蘿蔔 薑 胡蘿蔔   </t>
  </si>
  <si>
    <t xml:space="preserve">素肉 冬瓜 甜麵醬   </t>
  </si>
  <si>
    <t>若絲季豆</t>
  </si>
  <si>
    <t xml:space="preserve">素肉絲 冷凍菜豆(莢) 胡蘿蔔 薑絲  </t>
  </si>
  <si>
    <t xml:space="preserve">金針菜乾 榨菜 薑 素羊肉  </t>
  </si>
  <si>
    <t xml:space="preserve">麵腸 大白菜 胡蘿蔔 薑  </t>
  </si>
  <si>
    <t xml:space="preserve">豆干 芹菜 薑   </t>
  </si>
  <si>
    <t>素絞肉 義大利香料  通心粉  蕃茄</t>
  </si>
  <si>
    <t>素麥克雞塊</t>
  </si>
  <si>
    <t xml:space="preserve">素麥克雞塊     </t>
  </si>
  <si>
    <t xml:space="preserve">豆腐 薑 泡菜 高麗菜  </t>
  </si>
  <si>
    <t>麻油蘿蔔湯</t>
  </si>
  <si>
    <t xml:space="preserve">時瓜 麵筋泡 胡蘿蔔 薑  </t>
  </si>
  <si>
    <t xml:space="preserve">味噌 時蔬 薑   </t>
  </si>
  <si>
    <t>香炸豆包</t>
  </si>
  <si>
    <t xml:space="preserve">豆包     </t>
  </si>
  <si>
    <t>番茄炒蛋</t>
  </si>
  <si>
    <t xml:space="preserve">大番茄 薑 蛋   </t>
  </si>
  <si>
    <t xml:space="preserve">時瓜 胡蘿蔔 薑 素羊肉  </t>
  </si>
  <si>
    <t xml:space="preserve">素肉 馬鈴薯 芹菜 蕃茄醬  </t>
  </si>
  <si>
    <t>火腿花椰</t>
  </si>
  <si>
    <t xml:space="preserve">冷凍花椰菜 胡蘿蔔 素火腿 薑  </t>
  </si>
  <si>
    <t xml:space="preserve">雞蛋 洋菇罐頭 玉米醬罐頭 玉米濃湯調理包 胡蘿蔔 </t>
  </si>
  <si>
    <t>牛蒡</t>
  </si>
  <si>
    <t>公斤</t>
  </si>
  <si>
    <t/>
  </si>
  <si>
    <t>魚丸</t>
  </si>
  <si>
    <t>白木耳</t>
  </si>
  <si>
    <t>冬瓜糖磚</t>
  </si>
  <si>
    <t>味噌</t>
  </si>
  <si>
    <t>海帶結</t>
  </si>
  <si>
    <t>白米</t>
  </si>
  <si>
    <t>二砂糖</t>
  </si>
  <si>
    <t>紫菜</t>
  </si>
  <si>
    <t>枸杞葉</t>
  </si>
  <si>
    <t>肉羹</t>
  </si>
  <si>
    <t>魷魚</t>
  </si>
  <si>
    <t>黑糯米</t>
  </si>
  <si>
    <t>金針菜乾</t>
  </si>
  <si>
    <t>粉圓</t>
  </si>
  <si>
    <t>紅茶包</t>
  </si>
  <si>
    <t>麻油</t>
  </si>
  <si>
    <t>米血</t>
  </si>
  <si>
    <t>雞腿排</t>
  </si>
  <si>
    <t>韭菜</t>
  </si>
  <si>
    <t>鹹酥雞</t>
  </si>
  <si>
    <t>九層塔</t>
  </si>
  <si>
    <t>花瓜切片</t>
  </si>
  <si>
    <t>毛豆</t>
  </si>
  <si>
    <t>玉米粒</t>
  </si>
  <si>
    <t>板豆腐</t>
  </si>
  <si>
    <t>蕃茄</t>
  </si>
  <si>
    <t>干貝</t>
  </si>
  <si>
    <t>杏鮑菇</t>
  </si>
  <si>
    <t>培根肉片</t>
  </si>
  <si>
    <t>魚丁</t>
  </si>
  <si>
    <t>乳酪絲</t>
  </si>
  <si>
    <t>地瓜</t>
  </si>
  <si>
    <t>肉絲</t>
  </si>
  <si>
    <t>義大利香料</t>
  </si>
  <si>
    <t>冷凍雞塊</t>
  </si>
  <si>
    <t>年糕</t>
  </si>
  <si>
    <t>油麵</t>
  </si>
  <si>
    <t xml:space="preserve">大番茄 大蒜 雞蛋 洋蔥  </t>
  </si>
  <si>
    <t xml:space="preserve">油麵     </t>
  </si>
  <si>
    <t xml:space="preserve">白蘿蔔 胡蘿蔔 薑 大骨  </t>
  </si>
  <si>
    <t xml:space="preserve">白蘿蔔 肉雞 薑 麻油 米血 </t>
  </si>
  <si>
    <t>若絲南瓜</t>
  </si>
  <si>
    <t>素肉絲</t>
  </si>
  <si>
    <t>百頁豆腐</t>
  </si>
  <si>
    <t>素鹹酥雞</t>
  </si>
  <si>
    <t>素米血</t>
  </si>
  <si>
    <t>素絞若</t>
  </si>
  <si>
    <t>素魚排</t>
  </si>
  <si>
    <t>薑絲</t>
  </si>
  <si>
    <t>素絞肉</t>
  </si>
  <si>
    <t>大白菜</t>
  </si>
  <si>
    <t>素火腿</t>
  </si>
  <si>
    <t>素丸</t>
  </si>
  <si>
    <t>素肉羹</t>
  </si>
  <si>
    <t xml:space="preserve">白蘿蔔 薑 麻油 素米血  </t>
  </si>
  <si>
    <t>有機豆奶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</si>
</sst>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7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6"/>
      <color theme="1"/>
      <name val="DFKai-SB"/>
      <family val="4"/>
      <charset val="136"/>
    </font>
    <font>
      <sz val="12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theme="1"/>
      <name val="標楷體"/>
      <family val="4"/>
      <charset val="136"/>
    </font>
    <font>
      <sz val="6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</fills>
  <borders count="6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24" fillId="0" borderId="4"/>
    <xf numFmtId="0" fontId="24" fillId="0" borderId="4"/>
    <xf numFmtId="0" fontId="24" fillId="0" borderId="4"/>
  </cellStyleXfs>
  <cellXfs count="3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7" fontId="18" fillId="0" borderId="23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1" fillId="7" borderId="22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176" fontId="1" fillId="8" borderId="28" xfId="0" applyNumberFormat="1" applyFont="1" applyFill="1" applyBorder="1" applyAlignment="1">
      <alignment horizontal="center" vertical="center" shrinkToFit="1"/>
    </xf>
    <xf numFmtId="176" fontId="1" fillId="9" borderId="28" xfId="0" applyNumberFormat="1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26" fillId="0" borderId="28" xfId="3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178" fontId="3" fillId="0" borderId="5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176" fontId="30" fillId="6" borderId="22" xfId="3" applyNumberFormat="1" applyFont="1" applyFill="1" applyBorder="1" applyAlignment="1">
      <alignment vertical="center"/>
    </xf>
    <xf numFmtId="176" fontId="30" fillId="6" borderId="22" xfId="3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176" fontId="1" fillId="6" borderId="24" xfId="3" applyNumberFormat="1" applyFont="1" applyFill="1" applyBorder="1" applyAlignment="1">
      <alignment horizontal="center" vertical="center"/>
    </xf>
    <xf numFmtId="176" fontId="30" fillId="6" borderId="28" xfId="3" applyNumberFormat="1" applyFont="1" applyFill="1" applyBorder="1" applyAlignment="1">
      <alignment vertical="center"/>
    </xf>
    <xf numFmtId="176" fontId="1" fillId="6" borderId="25" xfId="3" applyNumberFormat="1" applyFont="1" applyFill="1" applyBorder="1" applyAlignment="1">
      <alignment horizontal="center" vertical="center"/>
    </xf>
    <xf numFmtId="176" fontId="30" fillId="6" borderId="27" xfId="3" applyNumberFormat="1" applyFont="1" applyFill="1" applyBorder="1" applyAlignment="1">
      <alignment vertical="center"/>
    </xf>
    <xf numFmtId="0" fontId="16" fillId="0" borderId="27" xfId="0" applyFont="1" applyBorder="1" applyAlignment="1">
      <alignment vertical="center" shrinkToFit="1"/>
    </xf>
    <xf numFmtId="176" fontId="30" fillId="6" borderId="29" xfId="3" applyNumberFormat="1" applyFont="1" applyFill="1" applyBorder="1" applyAlignment="1">
      <alignment vertical="center"/>
    </xf>
    <xf numFmtId="0" fontId="4" fillId="0" borderId="24" xfId="3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179" fontId="4" fillId="0" borderId="55" xfId="0" applyNumberFormat="1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4" fillId="0" borderId="22" xfId="3" applyFont="1" applyBorder="1" applyAlignment="1">
      <alignment vertical="center" shrinkToFit="1"/>
    </xf>
    <xf numFmtId="0" fontId="4" fillId="0" borderId="28" xfId="3" applyFont="1" applyBorder="1" applyAlignment="1">
      <alignment vertical="center" shrinkToFit="1"/>
    </xf>
    <xf numFmtId="0" fontId="32" fillId="0" borderId="22" xfId="0" applyFont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0" fontId="17" fillId="2" borderId="58" xfId="0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21" fillId="0" borderId="24" xfId="0" applyFont="1" applyBorder="1" applyAlignment="1">
      <alignment vertical="center"/>
    </xf>
    <xf numFmtId="0" fontId="17" fillId="3" borderId="24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7" fillId="3" borderId="22" xfId="0" applyFont="1" applyFill="1" applyBorder="1" applyAlignment="1">
      <alignment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3" borderId="28" xfId="0" applyFont="1" applyFill="1" applyBorder="1" applyAlignment="1">
      <alignment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17" fillId="3" borderId="54" xfId="0" applyFont="1" applyFill="1" applyBorder="1" applyAlignment="1">
      <alignment vertical="center" shrinkToFit="1"/>
    </xf>
    <xf numFmtId="0" fontId="26" fillId="0" borderId="54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 shrinkToFit="1"/>
    </xf>
    <xf numFmtId="0" fontId="34" fillId="0" borderId="24" xfId="0" applyFont="1" applyBorder="1" applyAlignment="1">
      <alignment horizontal="center" vertical="center" shrinkToFit="1"/>
    </xf>
    <xf numFmtId="0" fontId="35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35" fillId="0" borderId="28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6" fillId="0" borderId="24" xfId="3" applyFont="1" applyBorder="1" applyAlignment="1">
      <alignment horizontal="center" vertical="center" shrinkToFit="1"/>
    </xf>
    <xf numFmtId="0" fontId="2" fillId="0" borderId="24" xfId="3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8" fillId="0" borderId="33" xfId="0" applyFont="1" applyBorder="1" applyAlignment="1">
      <alignment vertical="center" shrinkToFit="1"/>
    </xf>
    <xf numFmtId="0" fontId="18" fillId="0" borderId="2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32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32" fillId="0" borderId="48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88"/>
  <sheetViews>
    <sheetView topLeftCell="A129" zoomScale="90" zoomScaleNormal="90" zoomScaleSheetLayoutView="85" workbookViewId="0">
      <pane xSplit="1" topLeftCell="B1" activePane="topRight" state="frozen"/>
      <selection pane="topRight" activeCell="AP138" sqref="AP138:AV158"/>
    </sheetView>
  </sheetViews>
  <sheetFormatPr defaultColWidth="11.25" defaultRowHeight="15" customHeight="1"/>
  <cols>
    <col min="1" max="1" width="1.625" customWidth="1"/>
    <col min="2" max="7" width="3.5" style="77" customWidth="1"/>
    <col min="8" max="8" width="4.5" style="77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customWidth="1"/>
    <col min="48" max="48" width="6.5" bestFit="1" customWidth="1"/>
    <col min="49" max="51" width="11.25" customWidth="1"/>
  </cols>
  <sheetData>
    <row r="1" spans="1:48" s="57" customFormat="1" ht="17.25" thickBot="1">
      <c r="A1" s="260" t="s">
        <v>157</v>
      </c>
      <c r="B1" s="261"/>
      <c r="C1" s="261"/>
      <c r="D1" s="261"/>
      <c r="E1" s="261"/>
      <c r="F1" s="261"/>
      <c r="G1" s="261"/>
      <c r="H1" s="261"/>
      <c r="I1" s="110" t="s">
        <v>99</v>
      </c>
      <c r="J1" s="110"/>
      <c r="K1" s="110"/>
      <c r="L1" s="110" t="s">
        <v>152</v>
      </c>
      <c r="M1" s="110"/>
      <c r="N1" s="110"/>
      <c r="O1" s="111" t="s">
        <v>137</v>
      </c>
      <c r="P1" s="111"/>
      <c r="Q1" s="111"/>
      <c r="R1" s="108" t="s">
        <v>135</v>
      </c>
      <c r="S1" s="108"/>
      <c r="T1" s="108"/>
      <c r="U1" s="108" t="s">
        <v>92</v>
      </c>
      <c r="V1" s="108"/>
      <c r="W1" s="108"/>
      <c r="X1" s="109" t="s">
        <v>0</v>
      </c>
      <c r="Y1" s="109"/>
      <c r="Z1" s="95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8" ht="16.5">
      <c r="A2" s="113" t="s">
        <v>103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12"/>
      <c r="N2" s="107"/>
      <c r="O2" s="107"/>
      <c r="P2" s="107"/>
      <c r="Q2" s="107"/>
      <c r="R2" s="107"/>
      <c r="S2" s="107"/>
      <c r="T2" s="107"/>
      <c r="U2" s="107"/>
      <c r="V2" s="112"/>
      <c r="W2" s="107"/>
      <c r="X2" s="107"/>
      <c r="Y2" s="107"/>
      <c r="Z2" s="54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7"/>
      <c r="AQ2" s="57"/>
      <c r="AR2" s="57"/>
      <c r="AS2" s="57"/>
      <c r="AT2" s="57"/>
      <c r="AU2" s="57"/>
      <c r="AV2" s="57"/>
    </row>
    <row r="3" spans="1:48" ht="17.25" thickBot="1">
      <c r="A3" s="262" t="s">
        <v>104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54"/>
      <c r="AA3" s="74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7"/>
      <c r="AQ3" s="57"/>
      <c r="AR3" s="57"/>
      <c r="AS3" s="57"/>
      <c r="AT3" s="57"/>
      <c r="AU3" s="57"/>
      <c r="AV3" s="57"/>
    </row>
    <row r="4" spans="1:48" s="48" customFormat="1" ht="38.25" customHeight="1" thickBot="1">
      <c r="A4" s="104" t="s">
        <v>94</v>
      </c>
      <c r="B4" s="82" t="s">
        <v>77</v>
      </c>
      <c r="C4" s="82" t="s">
        <v>80</v>
      </c>
      <c r="D4" s="82" t="s">
        <v>79</v>
      </c>
      <c r="E4" s="82" t="s">
        <v>81</v>
      </c>
      <c r="F4" s="82" t="s">
        <v>82</v>
      </c>
      <c r="G4" s="82" t="s">
        <v>78</v>
      </c>
      <c r="H4" s="82" t="s">
        <v>83</v>
      </c>
      <c r="I4" s="83" t="s">
        <v>66</v>
      </c>
      <c r="J4" s="83" t="s">
        <v>105</v>
      </c>
      <c r="K4" s="84" t="s">
        <v>65</v>
      </c>
      <c r="L4" s="83" t="s">
        <v>67</v>
      </c>
      <c r="M4" s="83" t="s">
        <v>105</v>
      </c>
      <c r="N4" s="84" t="s">
        <v>65</v>
      </c>
      <c r="O4" s="83" t="s">
        <v>68</v>
      </c>
      <c r="P4" s="83" t="s">
        <v>105</v>
      </c>
      <c r="Q4" s="84" t="s">
        <v>65</v>
      </c>
      <c r="R4" s="83" t="s">
        <v>70</v>
      </c>
      <c r="S4" s="83" t="s">
        <v>105</v>
      </c>
      <c r="T4" s="84" t="s">
        <v>65</v>
      </c>
      <c r="U4" s="83" t="s">
        <v>71</v>
      </c>
      <c r="V4" s="83" t="s">
        <v>105</v>
      </c>
      <c r="W4" s="84" t="s">
        <v>65</v>
      </c>
      <c r="X4" s="85" t="s">
        <v>95</v>
      </c>
      <c r="Y4" s="75" t="s">
        <v>96</v>
      </c>
      <c r="Z4" s="96"/>
      <c r="AA4" s="86"/>
      <c r="AB4" s="86" t="s">
        <v>66</v>
      </c>
      <c r="AC4" s="86"/>
      <c r="AD4" s="86" t="s">
        <v>67</v>
      </c>
      <c r="AE4" s="86"/>
      <c r="AF4" s="86" t="s">
        <v>68</v>
      </c>
      <c r="AG4" s="86"/>
      <c r="AH4" s="86" t="s">
        <v>69</v>
      </c>
      <c r="AI4" s="86"/>
      <c r="AJ4" s="86" t="s">
        <v>70</v>
      </c>
      <c r="AK4" s="86"/>
      <c r="AL4" s="86" t="s">
        <v>71</v>
      </c>
      <c r="AM4" s="86"/>
      <c r="AN4" s="86"/>
      <c r="AO4" s="81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87" t="s">
        <v>83</v>
      </c>
    </row>
    <row r="5" spans="1:48" ht="16.5">
      <c r="A5" s="223" t="s">
        <v>232</v>
      </c>
      <c r="B5" s="146">
        <v>5.3</v>
      </c>
      <c r="C5" s="140">
        <v>2.7</v>
      </c>
      <c r="D5" s="141">
        <v>2.2999999999999998</v>
      </c>
      <c r="E5" s="140">
        <v>0</v>
      </c>
      <c r="F5" s="140">
        <v>0.1</v>
      </c>
      <c r="G5" s="142">
        <v>3</v>
      </c>
      <c r="H5" s="143">
        <v>784.8</v>
      </c>
      <c r="I5" s="226" t="s">
        <v>125</v>
      </c>
      <c r="J5" s="227"/>
      <c r="K5" s="138"/>
      <c r="L5" s="228" t="s">
        <v>182</v>
      </c>
      <c r="M5" s="229"/>
      <c r="N5" s="139"/>
      <c r="O5" s="65" t="s">
        <v>183</v>
      </c>
      <c r="P5" s="227"/>
      <c r="Q5" s="139"/>
      <c r="R5" s="139" t="s">
        <v>120</v>
      </c>
      <c r="S5" s="139"/>
      <c r="T5" s="139"/>
      <c r="U5" s="65" t="s">
        <v>321</v>
      </c>
      <c r="V5" s="65"/>
      <c r="W5" s="139"/>
      <c r="X5" s="153" t="s">
        <v>106</v>
      </c>
      <c r="Y5" s="134"/>
      <c r="Z5" s="116"/>
      <c r="AA5" s="97" t="str">
        <f>A5</f>
        <v>n1</v>
      </c>
      <c r="AB5" s="56" t="str">
        <f>I5</f>
        <v>白米飯</v>
      </c>
      <c r="AC5" s="56" t="str">
        <f>I6&amp;" "&amp;I7&amp;" "&amp;I8&amp;" "&amp;I9&amp;" "&amp;I10&amp;" "&amp;I11</f>
        <v xml:space="preserve">米     </v>
      </c>
      <c r="AD5" s="56" t="str">
        <f>L5</f>
        <v>醬醋滷肉</v>
      </c>
      <c r="AE5" s="56" t="str">
        <f>L6&amp;" "&amp;L7&amp;" "&amp;L8&amp;" "&amp;L9&amp;" "&amp;L10&amp;" "&amp;L11</f>
        <v xml:space="preserve">豬後腿肉 馬鈴薯 胡蘿蔔 大蒜 月桂葉 </v>
      </c>
      <c r="AF5" s="56" t="str">
        <f>O5</f>
        <v>紅仁炒蛋</v>
      </c>
      <c r="AG5" s="56" t="str">
        <f>O6&amp;" "&amp;O7&amp;" "&amp;O8&amp;" "&amp;O9&amp;" "&amp;O10&amp;" "&amp;O11</f>
        <v xml:space="preserve">雞蛋 胡蘿蔔 乾木耳 大蒜  </v>
      </c>
      <c r="AH5" s="56" t="e">
        <f>#REF!</f>
        <v>#REF!</v>
      </c>
      <c r="AI5" s="56" t="e">
        <f>#REF!&amp;" "&amp;#REF!&amp;" "&amp;#REF!&amp;" "&amp;#REF!&amp;" "&amp;#REF!&amp;" "&amp;#REF!</f>
        <v>#REF!</v>
      </c>
      <c r="AJ5" s="56" t="str">
        <f>R5</f>
        <v>時蔬</v>
      </c>
      <c r="AK5" s="56" t="str">
        <f>R6&amp;" "&amp;R7&amp;" "&amp;R8&amp;" "&amp;R9&amp;" "&amp;R10&amp;" "&amp;R11</f>
        <v xml:space="preserve">時蔬 大蒜    </v>
      </c>
      <c r="AL5" s="56" t="str">
        <f>U5</f>
        <v>牛蒡雞湯</v>
      </c>
      <c r="AM5" s="56" t="str">
        <f>U6&amp;" "&amp;U7&amp;" "&amp;U8&amp;" "&amp;U9&amp;" "&amp;U10&amp;" "&amp;U11</f>
        <v xml:space="preserve">牛蒡 大骨 薑 枸杞  </v>
      </c>
      <c r="AN5" s="56" t="str">
        <f>X5</f>
        <v>點心</v>
      </c>
      <c r="AO5" s="56">
        <f>Y5</f>
        <v>0</v>
      </c>
      <c r="AP5" s="88">
        <f>B5</f>
        <v>5.3</v>
      </c>
      <c r="AQ5" s="88">
        <f>G5</f>
        <v>3</v>
      </c>
      <c r="AR5" s="88">
        <f>D5</f>
        <v>2.2999999999999998</v>
      </c>
      <c r="AS5" s="88">
        <f>C5</f>
        <v>2.7</v>
      </c>
      <c r="AT5" s="88">
        <f>E5</f>
        <v>0</v>
      </c>
      <c r="AU5" s="88">
        <f>F5</f>
        <v>0.1</v>
      </c>
      <c r="AV5" s="88">
        <f>H5</f>
        <v>784.8</v>
      </c>
    </row>
    <row r="6" spans="1:48" ht="16.5">
      <c r="A6" s="224"/>
      <c r="B6" s="140"/>
      <c r="C6" s="140"/>
      <c r="D6" s="141"/>
      <c r="E6" s="140"/>
      <c r="F6" s="140"/>
      <c r="G6" s="142"/>
      <c r="H6" s="143"/>
      <c r="I6" s="230" t="s">
        <v>109</v>
      </c>
      <c r="J6" s="66">
        <v>10</v>
      </c>
      <c r="K6" s="144" t="s">
        <v>458</v>
      </c>
      <c r="L6" s="231" t="s">
        <v>110</v>
      </c>
      <c r="M6" s="231">
        <v>7</v>
      </c>
      <c r="N6" s="145" t="s">
        <v>458</v>
      </c>
      <c r="O6" s="66" t="s">
        <v>113</v>
      </c>
      <c r="P6" s="66">
        <v>5</v>
      </c>
      <c r="Q6" s="145" t="s">
        <v>458</v>
      </c>
      <c r="R6" s="154" t="s">
        <v>120</v>
      </c>
      <c r="S6" s="154">
        <v>7</v>
      </c>
      <c r="T6" s="145" t="str">
        <f>IF(S6,"公斤","")</f>
        <v>公斤</v>
      </c>
      <c r="U6" s="66" t="s">
        <v>457</v>
      </c>
      <c r="V6" s="66">
        <v>2</v>
      </c>
      <c r="W6" s="145" t="s">
        <v>458</v>
      </c>
      <c r="X6" s="135" t="s">
        <v>106</v>
      </c>
      <c r="Y6" s="93"/>
      <c r="Z6" s="114"/>
      <c r="AA6" s="93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57"/>
      <c r="AQ6" s="57"/>
      <c r="AR6" s="57"/>
      <c r="AS6" s="57"/>
      <c r="AT6" s="57"/>
      <c r="AU6" s="57"/>
      <c r="AV6" s="57"/>
    </row>
    <row r="7" spans="1:48" ht="16.5">
      <c r="A7" s="224"/>
      <c r="B7" s="146"/>
      <c r="C7" s="140"/>
      <c r="D7" s="141"/>
      <c r="E7" s="140"/>
      <c r="F7" s="140"/>
      <c r="G7" s="142"/>
      <c r="H7" s="143"/>
      <c r="I7" s="230"/>
      <c r="J7" s="66"/>
      <c r="K7" s="144"/>
      <c r="L7" s="231" t="s">
        <v>158</v>
      </c>
      <c r="M7" s="231">
        <v>3</v>
      </c>
      <c r="N7" s="145" t="s">
        <v>458</v>
      </c>
      <c r="O7" s="66" t="s">
        <v>112</v>
      </c>
      <c r="P7" s="66">
        <v>4</v>
      </c>
      <c r="Q7" s="145" t="s">
        <v>458</v>
      </c>
      <c r="R7" s="155" t="s">
        <v>119</v>
      </c>
      <c r="S7" s="155">
        <v>0.05</v>
      </c>
      <c r="T7" s="145" t="str">
        <f t="shared" ref="T7:T11" si="0">IF(S7,"公斤","")</f>
        <v>公斤</v>
      </c>
      <c r="U7" s="66" t="s">
        <v>118</v>
      </c>
      <c r="V7" s="66">
        <v>1</v>
      </c>
      <c r="W7" s="145" t="s">
        <v>458</v>
      </c>
      <c r="X7" s="156"/>
      <c r="Y7" s="93"/>
      <c r="Z7" s="114"/>
      <c r="AA7" s="93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57"/>
      <c r="AQ7" s="57"/>
      <c r="AR7" s="57"/>
      <c r="AS7" s="57"/>
      <c r="AT7" s="57"/>
      <c r="AU7" s="57"/>
      <c r="AV7" s="57"/>
    </row>
    <row r="8" spans="1:48" ht="16.5">
      <c r="A8" s="224"/>
      <c r="B8" s="140"/>
      <c r="C8" s="140"/>
      <c r="D8" s="141"/>
      <c r="E8" s="140"/>
      <c r="F8" s="140"/>
      <c r="G8" s="142"/>
      <c r="H8" s="143"/>
      <c r="I8" s="230"/>
      <c r="J8" s="66"/>
      <c r="K8" s="144"/>
      <c r="L8" s="231" t="s">
        <v>112</v>
      </c>
      <c r="M8" s="231">
        <v>1</v>
      </c>
      <c r="N8" s="145" t="s">
        <v>458</v>
      </c>
      <c r="O8" s="66" t="s">
        <v>114</v>
      </c>
      <c r="P8" s="66">
        <v>0.5</v>
      </c>
      <c r="Q8" s="145" t="s">
        <v>458</v>
      </c>
      <c r="R8" s="154"/>
      <c r="S8" s="154"/>
      <c r="T8" s="145" t="str">
        <f t="shared" si="0"/>
        <v/>
      </c>
      <c r="U8" s="66" t="s">
        <v>115</v>
      </c>
      <c r="V8" s="66">
        <v>0.05</v>
      </c>
      <c r="W8" s="145" t="s">
        <v>458</v>
      </c>
      <c r="X8" s="156"/>
      <c r="Y8" s="93"/>
      <c r="Z8" s="114"/>
      <c r="AA8" s="93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57"/>
      <c r="AQ8" s="57"/>
      <c r="AR8" s="57"/>
      <c r="AS8" s="57"/>
      <c r="AT8" s="57"/>
      <c r="AU8" s="57"/>
      <c r="AV8" s="57"/>
    </row>
    <row r="9" spans="1:48" ht="16.5">
      <c r="A9" s="224"/>
      <c r="B9" s="140"/>
      <c r="C9" s="140"/>
      <c r="D9" s="141"/>
      <c r="E9" s="140"/>
      <c r="F9" s="140"/>
      <c r="G9" s="142"/>
      <c r="H9" s="143"/>
      <c r="I9" s="230"/>
      <c r="J9" s="66"/>
      <c r="K9" s="144"/>
      <c r="L9" s="231" t="s">
        <v>111</v>
      </c>
      <c r="M9" s="231">
        <v>0.05</v>
      </c>
      <c r="N9" s="145" t="s">
        <v>458</v>
      </c>
      <c r="O9" s="66" t="s">
        <v>111</v>
      </c>
      <c r="P9" s="232">
        <v>0.05</v>
      </c>
      <c r="Q9" s="145" t="s">
        <v>458</v>
      </c>
      <c r="R9" s="154"/>
      <c r="S9" s="154"/>
      <c r="T9" s="145" t="str">
        <f t="shared" si="0"/>
        <v/>
      </c>
      <c r="U9" s="66" t="s">
        <v>162</v>
      </c>
      <c r="V9" s="66">
        <v>0.3</v>
      </c>
      <c r="W9" s="145" t="s">
        <v>458</v>
      </c>
      <c r="X9" s="156"/>
      <c r="Y9" s="93"/>
      <c r="Z9" s="114"/>
      <c r="AA9" s="93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57"/>
      <c r="AQ9" s="57"/>
      <c r="AR9" s="57"/>
      <c r="AS9" s="57"/>
      <c r="AT9" s="57"/>
      <c r="AU9" s="57"/>
      <c r="AV9" s="57"/>
    </row>
    <row r="10" spans="1:48" ht="16.5">
      <c r="A10" s="224"/>
      <c r="B10" s="140"/>
      <c r="C10" s="140"/>
      <c r="D10" s="141"/>
      <c r="E10" s="140"/>
      <c r="F10" s="140"/>
      <c r="G10" s="142"/>
      <c r="H10" s="143"/>
      <c r="I10" s="230"/>
      <c r="J10" s="66"/>
      <c r="K10" s="144"/>
      <c r="L10" s="231" t="s">
        <v>184</v>
      </c>
      <c r="M10" s="233">
        <v>0.05</v>
      </c>
      <c r="N10" s="145" t="s">
        <v>458</v>
      </c>
      <c r="O10" s="66"/>
      <c r="P10" s="66"/>
      <c r="Q10" s="145" t="s">
        <v>459</v>
      </c>
      <c r="R10" s="154"/>
      <c r="S10" s="154"/>
      <c r="T10" s="145" t="str">
        <f t="shared" si="0"/>
        <v/>
      </c>
      <c r="U10" s="66"/>
      <c r="V10" s="66"/>
      <c r="W10" s="145" t="s">
        <v>459</v>
      </c>
      <c r="X10" s="156"/>
      <c r="Y10" s="93"/>
      <c r="Z10" s="114"/>
      <c r="AA10" s="93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57"/>
      <c r="AQ10" s="57"/>
      <c r="AR10" s="57"/>
      <c r="AS10" s="57"/>
      <c r="AT10" s="57"/>
      <c r="AU10" s="57"/>
      <c r="AV10" s="57"/>
    </row>
    <row r="11" spans="1:48" ht="17.25" thickBot="1">
      <c r="A11" s="225"/>
      <c r="B11" s="147"/>
      <c r="C11" s="147"/>
      <c r="D11" s="148"/>
      <c r="E11" s="147"/>
      <c r="F11" s="147"/>
      <c r="G11" s="149"/>
      <c r="H11" s="150"/>
      <c r="I11" s="234"/>
      <c r="J11" s="235"/>
      <c r="K11" s="151"/>
      <c r="L11" s="236"/>
      <c r="M11" s="236"/>
      <c r="N11" s="152" t="s">
        <v>459</v>
      </c>
      <c r="O11" s="235"/>
      <c r="P11" s="235"/>
      <c r="Q11" s="152" t="s">
        <v>459</v>
      </c>
      <c r="R11" s="157"/>
      <c r="S11" s="157"/>
      <c r="T11" s="152" t="str">
        <f t="shared" si="0"/>
        <v/>
      </c>
      <c r="U11" s="235"/>
      <c r="V11" s="235"/>
      <c r="W11" s="152" t="s">
        <v>459</v>
      </c>
      <c r="X11" s="158"/>
      <c r="Y11" s="94"/>
      <c r="Z11" s="115"/>
      <c r="AA11" s="94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57"/>
      <c r="AQ11" s="57"/>
      <c r="AR11" s="57"/>
      <c r="AS11" s="57"/>
      <c r="AT11" s="57"/>
      <c r="AU11" s="57"/>
      <c r="AV11" s="57"/>
    </row>
    <row r="12" spans="1:48" ht="16.5">
      <c r="A12" s="223" t="s">
        <v>235</v>
      </c>
      <c r="B12" s="146">
        <v>5.4</v>
      </c>
      <c r="C12" s="140">
        <v>2.2999999999999998</v>
      </c>
      <c r="D12" s="141">
        <v>2</v>
      </c>
      <c r="E12" s="140">
        <v>0</v>
      </c>
      <c r="F12" s="140">
        <v>0</v>
      </c>
      <c r="G12" s="142">
        <v>2.6</v>
      </c>
      <c r="H12" s="143">
        <v>724.4</v>
      </c>
      <c r="I12" s="226" t="s">
        <v>130</v>
      </c>
      <c r="J12" s="227"/>
      <c r="K12" s="138"/>
      <c r="L12" s="228" t="s">
        <v>236</v>
      </c>
      <c r="M12" s="229"/>
      <c r="N12" s="139"/>
      <c r="O12" s="65" t="s">
        <v>185</v>
      </c>
      <c r="P12" s="227"/>
      <c r="Q12" s="139"/>
      <c r="R12" s="139" t="s">
        <v>120</v>
      </c>
      <c r="S12" s="139"/>
      <c r="T12" s="139"/>
      <c r="U12" s="65" t="s">
        <v>323</v>
      </c>
      <c r="V12" s="65"/>
      <c r="W12" s="139"/>
      <c r="X12" s="153" t="s">
        <v>106</v>
      </c>
      <c r="Y12" s="134"/>
      <c r="Z12" s="128"/>
      <c r="AA12" s="97" t="str">
        <f>A12</f>
        <v>n2</v>
      </c>
      <c r="AB12" s="56" t="str">
        <f>I12</f>
        <v>糙米飯</v>
      </c>
      <c r="AC12" s="56" t="str">
        <f>I13&amp;" "&amp;I14&amp;" "&amp;I15&amp;" "&amp;I16&amp;" "&amp;I17&amp;" "&amp;I18</f>
        <v xml:space="preserve">米 糙米    </v>
      </c>
      <c r="AD12" s="56" t="str">
        <f>L12</f>
        <v>香滷腿排</v>
      </c>
      <c r="AE12" s="56" t="str">
        <f>L13&amp;" "&amp;L14&amp;" "&amp;L15&amp;" "&amp;L16&amp;" "&amp;L17&amp;" "&amp;L18</f>
        <v xml:space="preserve">雞腿排 滷包    </v>
      </c>
      <c r="AF12" s="56" t="str">
        <f>O12</f>
        <v>蘿蔔黑輪</v>
      </c>
      <c r="AG12" s="56" t="str">
        <f>O13&amp;" "&amp;O14&amp;" "&amp;O15&amp;" "&amp;O16&amp;" "&amp;O17&amp;" "&amp;O18</f>
        <v xml:space="preserve">黑輪 白蘿蔔 胡蘿蔔 柴魚片 大蒜 </v>
      </c>
      <c r="AH12" s="56" t="e">
        <f>#REF!</f>
        <v>#REF!</v>
      </c>
      <c r="AI12" s="56" t="e">
        <f>#REF!&amp;" "&amp;#REF!&amp;" "&amp;#REF!&amp;" "&amp;#REF!&amp;" "&amp;#REF!&amp;" "&amp;#REF!</f>
        <v>#REF!</v>
      </c>
      <c r="AJ12" s="56" t="str">
        <f>R12</f>
        <v>時蔬</v>
      </c>
      <c r="AK12" s="56" t="str">
        <f>R13&amp;" "&amp;R14&amp;" "&amp;R15&amp;" "&amp;R16&amp;" "&amp;R17&amp;" "&amp;R18</f>
        <v xml:space="preserve">時蔬 大蒜    </v>
      </c>
      <c r="AL12" s="56" t="str">
        <f>U12</f>
        <v>蛋花時蔬湯</v>
      </c>
      <c r="AM12" s="56" t="str">
        <f>U13&amp;" "&amp;U14&amp;" "&amp;U15&amp;" "&amp;U16&amp;" "&amp;U17&amp;" "&amp;U18</f>
        <v xml:space="preserve">時蔬 雞蛋 薑   </v>
      </c>
      <c r="AN12" s="81" t="str">
        <f>X12</f>
        <v>點心</v>
      </c>
      <c r="AO12" s="81">
        <f>Y12</f>
        <v>0</v>
      </c>
      <c r="AP12" s="88">
        <f>B12</f>
        <v>5.4</v>
      </c>
      <c r="AQ12" s="88">
        <f>G12</f>
        <v>2.6</v>
      </c>
      <c r="AR12" s="88">
        <f>D12</f>
        <v>2</v>
      </c>
      <c r="AS12" s="88">
        <f>C12</f>
        <v>2.2999999999999998</v>
      </c>
      <c r="AT12" s="88">
        <f>E12</f>
        <v>0</v>
      </c>
      <c r="AU12" s="88">
        <f>F12</f>
        <v>0</v>
      </c>
      <c r="AV12" s="88">
        <f>H12</f>
        <v>724.4</v>
      </c>
    </row>
    <row r="13" spans="1:48" ht="16.5">
      <c r="A13" s="224"/>
      <c r="B13" s="140"/>
      <c r="C13" s="140"/>
      <c r="D13" s="141"/>
      <c r="E13" s="140"/>
      <c r="F13" s="140"/>
      <c r="G13" s="142"/>
      <c r="H13" s="143"/>
      <c r="I13" s="230" t="s">
        <v>109</v>
      </c>
      <c r="J13" s="66">
        <v>7</v>
      </c>
      <c r="K13" s="144" t="s">
        <v>458</v>
      </c>
      <c r="L13" s="231" t="s">
        <v>477</v>
      </c>
      <c r="M13" s="231">
        <v>9</v>
      </c>
      <c r="N13" s="145" t="s">
        <v>458</v>
      </c>
      <c r="O13" s="66" t="s">
        <v>186</v>
      </c>
      <c r="P13" s="66">
        <v>3</v>
      </c>
      <c r="Q13" s="145" t="s">
        <v>458</v>
      </c>
      <c r="R13" s="154" t="s">
        <v>120</v>
      </c>
      <c r="S13" s="154">
        <v>7</v>
      </c>
      <c r="T13" s="145" t="str">
        <f>IF(S13,"公斤","")</f>
        <v>公斤</v>
      </c>
      <c r="U13" s="66" t="s">
        <v>1</v>
      </c>
      <c r="V13" s="66">
        <v>4.5</v>
      </c>
      <c r="W13" s="145" t="s">
        <v>458</v>
      </c>
      <c r="X13" s="135" t="s">
        <v>106</v>
      </c>
      <c r="Y13" s="93"/>
      <c r="Z13" s="129"/>
      <c r="AA13" s="93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57"/>
      <c r="AQ13" s="57"/>
      <c r="AR13" s="57"/>
      <c r="AS13" s="57"/>
      <c r="AT13" s="57"/>
      <c r="AU13" s="57"/>
      <c r="AV13" s="57"/>
    </row>
    <row r="14" spans="1:48" ht="16.5">
      <c r="A14" s="224"/>
      <c r="B14" s="146"/>
      <c r="C14" s="140"/>
      <c r="D14" s="141"/>
      <c r="E14" s="140"/>
      <c r="F14" s="140"/>
      <c r="G14" s="142"/>
      <c r="H14" s="143"/>
      <c r="I14" s="230" t="s">
        <v>131</v>
      </c>
      <c r="J14" s="66">
        <v>3</v>
      </c>
      <c r="K14" s="144" t="s">
        <v>458</v>
      </c>
      <c r="L14" s="231" t="s">
        <v>159</v>
      </c>
      <c r="M14" s="231"/>
      <c r="N14" s="145" t="s">
        <v>459</v>
      </c>
      <c r="O14" s="66" t="s">
        <v>116</v>
      </c>
      <c r="P14" s="66">
        <v>6</v>
      </c>
      <c r="Q14" s="145" t="s">
        <v>458</v>
      </c>
      <c r="R14" s="155" t="s">
        <v>119</v>
      </c>
      <c r="S14" s="155">
        <v>0.05</v>
      </c>
      <c r="T14" s="145" t="str">
        <f t="shared" ref="T14:T18" si="1">IF(S14,"公斤","")</f>
        <v>公斤</v>
      </c>
      <c r="U14" s="66" t="s">
        <v>113</v>
      </c>
      <c r="V14" s="66">
        <v>1.5</v>
      </c>
      <c r="W14" s="145" t="s">
        <v>458</v>
      </c>
      <c r="X14" s="156"/>
      <c r="Y14" s="93"/>
      <c r="Z14" s="129"/>
      <c r="AA14" s="93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57"/>
      <c r="AQ14" s="57"/>
      <c r="AR14" s="57"/>
      <c r="AS14" s="57"/>
      <c r="AT14" s="57"/>
      <c r="AU14" s="57"/>
      <c r="AV14" s="57"/>
    </row>
    <row r="15" spans="1:48" ht="16.5">
      <c r="A15" s="224"/>
      <c r="B15" s="140"/>
      <c r="C15" s="140"/>
      <c r="D15" s="141"/>
      <c r="E15" s="140"/>
      <c r="F15" s="140"/>
      <c r="G15" s="142"/>
      <c r="H15" s="143"/>
      <c r="I15" s="230"/>
      <c r="J15" s="66"/>
      <c r="K15" s="144"/>
      <c r="L15" s="231"/>
      <c r="M15" s="231"/>
      <c r="N15" s="145" t="s">
        <v>459</v>
      </c>
      <c r="O15" s="66" t="s">
        <v>112</v>
      </c>
      <c r="P15" s="66">
        <v>2</v>
      </c>
      <c r="Q15" s="145" t="s">
        <v>458</v>
      </c>
      <c r="R15" s="154"/>
      <c r="S15" s="154"/>
      <c r="T15" s="145" t="str">
        <f t="shared" si="1"/>
        <v/>
      </c>
      <c r="U15" s="66" t="s">
        <v>115</v>
      </c>
      <c r="V15" s="66">
        <v>0.1</v>
      </c>
      <c r="W15" s="145" t="s">
        <v>458</v>
      </c>
      <c r="X15" s="156"/>
      <c r="Y15" s="93"/>
      <c r="Z15" s="129"/>
      <c r="AA15" s="93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57"/>
      <c r="AQ15" s="57"/>
      <c r="AR15" s="57"/>
      <c r="AS15" s="57"/>
      <c r="AT15" s="57"/>
      <c r="AU15" s="57"/>
      <c r="AV15" s="57"/>
    </row>
    <row r="16" spans="1:48" ht="16.5">
      <c r="A16" s="224"/>
      <c r="B16" s="140"/>
      <c r="C16" s="140"/>
      <c r="D16" s="141"/>
      <c r="E16" s="140"/>
      <c r="F16" s="140"/>
      <c r="G16" s="142"/>
      <c r="H16" s="143"/>
      <c r="I16" s="230"/>
      <c r="J16" s="66"/>
      <c r="K16" s="144"/>
      <c r="L16" s="231"/>
      <c r="M16" s="231"/>
      <c r="N16" s="145" t="s">
        <v>459</v>
      </c>
      <c r="O16" s="66" t="s">
        <v>128</v>
      </c>
      <c r="P16" s="232">
        <v>0.1</v>
      </c>
      <c r="Q16" s="145" t="s">
        <v>458</v>
      </c>
      <c r="R16" s="154"/>
      <c r="S16" s="154"/>
      <c r="T16" s="145" t="str">
        <f t="shared" si="1"/>
        <v/>
      </c>
      <c r="U16" s="66"/>
      <c r="V16" s="66"/>
      <c r="W16" s="145" t="s">
        <v>459</v>
      </c>
      <c r="X16" s="156"/>
      <c r="Y16" s="93"/>
      <c r="Z16" s="129"/>
      <c r="AA16" s="93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57"/>
      <c r="AQ16" s="57"/>
      <c r="AR16" s="57"/>
      <c r="AS16" s="57"/>
      <c r="AT16" s="57"/>
      <c r="AU16" s="57"/>
      <c r="AV16" s="57"/>
    </row>
    <row r="17" spans="1:48" ht="16.5">
      <c r="A17" s="224"/>
      <c r="B17" s="140"/>
      <c r="C17" s="140"/>
      <c r="D17" s="141"/>
      <c r="E17" s="140"/>
      <c r="F17" s="140"/>
      <c r="G17" s="142"/>
      <c r="H17" s="143"/>
      <c r="I17" s="230"/>
      <c r="J17" s="66"/>
      <c r="K17" s="144"/>
      <c r="L17" s="231"/>
      <c r="M17" s="233"/>
      <c r="N17" s="145" t="s">
        <v>459</v>
      </c>
      <c r="O17" s="66" t="s">
        <v>111</v>
      </c>
      <c r="P17" s="66">
        <v>0.05</v>
      </c>
      <c r="Q17" s="145" t="s">
        <v>458</v>
      </c>
      <c r="R17" s="154"/>
      <c r="S17" s="154"/>
      <c r="T17" s="145" t="str">
        <f t="shared" si="1"/>
        <v/>
      </c>
      <c r="U17" s="66"/>
      <c r="V17" s="66"/>
      <c r="W17" s="145" t="s">
        <v>459</v>
      </c>
      <c r="X17" s="156"/>
      <c r="Y17" s="93"/>
      <c r="Z17" s="129"/>
      <c r="AA17" s="93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57"/>
      <c r="AQ17" s="57"/>
      <c r="AR17" s="57"/>
      <c r="AS17" s="57"/>
      <c r="AT17" s="57"/>
      <c r="AU17" s="57"/>
      <c r="AV17" s="57"/>
    </row>
    <row r="18" spans="1:48" ht="17.25" thickBot="1">
      <c r="A18" s="225"/>
      <c r="B18" s="147"/>
      <c r="C18" s="147"/>
      <c r="D18" s="148"/>
      <c r="E18" s="147"/>
      <c r="F18" s="147"/>
      <c r="G18" s="149"/>
      <c r="H18" s="150"/>
      <c r="I18" s="234"/>
      <c r="J18" s="235"/>
      <c r="K18" s="151"/>
      <c r="L18" s="236"/>
      <c r="M18" s="236"/>
      <c r="N18" s="152" t="s">
        <v>459</v>
      </c>
      <c r="O18" s="235"/>
      <c r="P18" s="235"/>
      <c r="Q18" s="152" t="s">
        <v>459</v>
      </c>
      <c r="R18" s="157"/>
      <c r="S18" s="157"/>
      <c r="T18" s="152" t="str">
        <f t="shared" si="1"/>
        <v/>
      </c>
      <c r="U18" s="235"/>
      <c r="V18" s="235"/>
      <c r="W18" s="152" t="s">
        <v>459</v>
      </c>
      <c r="X18" s="158"/>
      <c r="Y18" s="94"/>
      <c r="Z18" s="130"/>
      <c r="AA18" s="94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57"/>
      <c r="AQ18" s="57"/>
      <c r="AR18" s="57"/>
      <c r="AS18" s="57"/>
      <c r="AT18" s="57"/>
      <c r="AU18" s="57"/>
      <c r="AV18" s="57"/>
    </row>
    <row r="19" spans="1:48" ht="16.5">
      <c r="A19" s="223" t="s">
        <v>239</v>
      </c>
      <c r="B19" s="146">
        <v>3.2</v>
      </c>
      <c r="C19" s="140">
        <v>2.2000000000000002</v>
      </c>
      <c r="D19" s="141">
        <v>1.8</v>
      </c>
      <c r="E19" s="140">
        <v>0</v>
      </c>
      <c r="F19" s="140">
        <v>0</v>
      </c>
      <c r="G19" s="142">
        <v>2.6</v>
      </c>
      <c r="H19" s="143">
        <v>564.9</v>
      </c>
      <c r="I19" s="226" t="s">
        <v>187</v>
      </c>
      <c r="J19" s="227"/>
      <c r="K19" s="138"/>
      <c r="L19" s="228" t="s">
        <v>188</v>
      </c>
      <c r="M19" s="229"/>
      <c r="N19" s="139"/>
      <c r="O19" s="65" t="s">
        <v>189</v>
      </c>
      <c r="P19" s="227"/>
      <c r="Q19" s="139"/>
      <c r="R19" s="139" t="s">
        <v>120</v>
      </c>
      <c r="S19" s="139"/>
      <c r="T19" s="139"/>
      <c r="U19" s="65" t="s">
        <v>325</v>
      </c>
      <c r="V19" s="65"/>
      <c r="W19" s="139"/>
      <c r="X19" s="153" t="s">
        <v>106</v>
      </c>
      <c r="Y19" s="134"/>
      <c r="Z19" s="131"/>
      <c r="AA19" s="97" t="str">
        <f>A19</f>
        <v>n3</v>
      </c>
      <c r="AB19" s="56" t="str">
        <f>I19</f>
        <v>米粉特餐</v>
      </c>
      <c r="AC19" s="56" t="str">
        <f>I20&amp;" "&amp;I21&amp;" "&amp;I22&amp;" "&amp;I23&amp;" "&amp;I24&amp;" "&amp;I25</f>
        <v xml:space="preserve">米粉     </v>
      </c>
      <c r="AD19" s="56" t="str">
        <f>L19</f>
        <v>油蔥肉燥</v>
      </c>
      <c r="AE19" s="56" t="str">
        <f>L20&amp;" "&amp;L21&amp;" "&amp;L22&amp;" "&amp;L23&amp;" "&amp;L24&amp;" "&amp;L25</f>
        <v xml:space="preserve">豬絞肉 時蔬 乾香菇 紅蔥頭 大蒜 </v>
      </c>
      <c r="AF19" s="56" t="str">
        <f>O19</f>
        <v>肉絲南瓜</v>
      </c>
      <c r="AG19" s="56" t="str">
        <f>O20&amp;" "&amp;O21&amp;" "&amp;O22&amp;" "&amp;O23&amp;" "&amp;O24&amp;" "&amp;O25</f>
        <v xml:space="preserve">豬後腿肉 南瓜 胡蘿蔔 大蒜  </v>
      </c>
      <c r="AH19" s="56" t="e">
        <f>#REF!</f>
        <v>#REF!</v>
      </c>
      <c r="AI19" s="56" t="e">
        <f>#REF!&amp;" "&amp;#REF!&amp;" "&amp;#REF!&amp;" "&amp;#REF!&amp;" "&amp;#REF!&amp;" "&amp;#REF!</f>
        <v>#REF!</v>
      </c>
      <c r="AJ19" s="56" t="str">
        <f>R19</f>
        <v>時蔬</v>
      </c>
      <c r="AK19" s="56" t="str">
        <f>R20&amp;" "&amp;R21&amp;" "&amp;R22&amp;" "&amp;R23&amp;" "&amp;R24&amp;" "&amp;R25</f>
        <v xml:space="preserve">時蔬 大蒜    </v>
      </c>
      <c r="AL19" s="56" t="str">
        <f>U19</f>
        <v>蘿蔔魚丸湯</v>
      </c>
      <c r="AM19" s="56" t="str">
        <f>U20&amp;" "&amp;U21&amp;" "&amp;U22&amp;" "&amp;U23&amp;" "&amp;U24&amp;" "&amp;U25</f>
        <v xml:space="preserve">白蘿蔔 魚丸 薑   </v>
      </c>
      <c r="AN19" s="81" t="str">
        <f>X19</f>
        <v>點心</v>
      </c>
      <c r="AO19" s="81">
        <f>Y19</f>
        <v>0</v>
      </c>
      <c r="AP19" s="88">
        <f>B19</f>
        <v>3.2</v>
      </c>
      <c r="AQ19" s="88">
        <f>G19</f>
        <v>2.6</v>
      </c>
      <c r="AR19" s="88">
        <f>D19</f>
        <v>1.8</v>
      </c>
      <c r="AS19" s="88">
        <f>C19</f>
        <v>2.2000000000000002</v>
      </c>
      <c r="AT19" s="88">
        <f>E19</f>
        <v>0</v>
      </c>
      <c r="AU19" s="88">
        <f>F19</f>
        <v>0</v>
      </c>
      <c r="AV19" s="88">
        <f>H19</f>
        <v>564.9</v>
      </c>
    </row>
    <row r="20" spans="1:48" ht="16.5">
      <c r="A20" s="224"/>
      <c r="B20" s="140"/>
      <c r="C20" s="140"/>
      <c r="D20" s="141"/>
      <c r="E20" s="140"/>
      <c r="F20" s="140"/>
      <c r="G20" s="142"/>
      <c r="H20" s="143"/>
      <c r="I20" s="230" t="s">
        <v>190</v>
      </c>
      <c r="J20" s="66">
        <v>5</v>
      </c>
      <c r="K20" s="144" t="s">
        <v>458</v>
      </c>
      <c r="L20" s="231" t="s">
        <v>129</v>
      </c>
      <c r="M20" s="231">
        <v>6</v>
      </c>
      <c r="N20" s="145" t="s">
        <v>458</v>
      </c>
      <c r="O20" s="66" t="s">
        <v>110</v>
      </c>
      <c r="P20" s="66">
        <v>2.5</v>
      </c>
      <c r="Q20" s="145" t="s">
        <v>458</v>
      </c>
      <c r="R20" s="154" t="s">
        <v>120</v>
      </c>
      <c r="S20" s="154">
        <v>7</v>
      </c>
      <c r="T20" s="145" t="str">
        <f>IF(S20,"公斤","")</f>
        <v>公斤</v>
      </c>
      <c r="U20" s="66" t="s">
        <v>116</v>
      </c>
      <c r="V20" s="66">
        <v>3</v>
      </c>
      <c r="W20" s="145" t="s">
        <v>458</v>
      </c>
      <c r="X20" s="135" t="s">
        <v>106</v>
      </c>
      <c r="Y20" s="93"/>
      <c r="Z20" s="132"/>
      <c r="AA20" s="93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57"/>
      <c r="AQ20" s="57"/>
      <c r="AR20" s="57"/>
      <c r="AS20" s="57"/>
      <c r="AT20" s="57"/>
      <c r="AU20" s="57"/>
      <c r="AV20" s="57"/>
    </row>
    <row r="21" spans="1:48" ht="16.5">
      <c r="A21" s="224"/>
      <c r="B21" s="146"/>
      <c r="C21" s="140"/>
      <c r="D21" s="141"/>
      <c r="E21" s="140"/>
      <c r="F21" s="140"/>
      <c r="G21" s="142"/>
      <c r="H21" s="143"/>
      <c r="I21" s="230"/>
      <c r="J21" s="66"/>
      <c r="K21" s="144"/>
      <c r="L21" s="231" t="s">
        <v>1</v>
      </c>
      <c r="M21" s="231">
        <v>5</v>
      </c>
      <c r="N21" s="145" t="s">
        <v>458</v>
      </c>
      <c r="O21" s="66" t="s">
        <v>133</v>
      </c>
      <c r="P21" s="66">
        <v>6</v>
      </c>
      <c r="Q21" s="145" t="s">
        <v>458</v>
      </c>
      <c r="R21" s="155" t="s">
        <v>119</v>
      </c>
      <c r="S21" s="155">
        <v>0.05</v>
      </c>
      <c r="T21" s="145" t="str">
        <f t="shared" ref="T21:T25" si="2">IF(S21,"公斤","")</f>
        <v>公斤</v>
      </c>
      <c r="U21" s="66" t="s">
        <v>460</v>
      </c>
      <c r="V21" s="66">
        <v>1</v>
      </c>
      <c r="W21" s="145" t="s">
        <v>458</v>
      </c>
      <c r="X21" s="156"/>
      <c r="Y21" s="93"/>
      <c r="Z21" s="132"/>
      <c r="AA21" s="93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57"/>
      <c r="AQ21" s="57"/>
      <c r="AR21" s="57"/>
      <c r="AS21" s="57"/>
      <c r="AT21" s="57"/>
      <c r="AU21" s="57"/>
      <c r="AV21" s="57"/>
    </row>
    <row r="22" spans="1:48" ht="16.5">
      <c r="A22" s="224"/>
      <c r="B22" s="140"/>
      <c r="C22" s="140"/>
      <c r="D22" s="141"/>
      <c r="E22" s="140"/>
      <c r="F22" s="140"/>
      <c r="G22" s="142"/>
      <c r="H22" s="143"/>
      <c r="I22" s="230"/>
      <c r="J22" s="66"/>
      <c r="K22" s="144"/>
      <c r="L22" s="231" t="s">
        <v>191</v>
      </c>
      <c r="M22" s="231">
        <v>0.1</v>
      </c>
      <c r="N22" s="145" t="s">
        <v>458</v>
      </c>
      <c r="O22" s="66" t="s">
        <v>112</v>
      </c>
      <c r="P22" s="66">
        <v>3</v>
      </c>
      <c r="Q22" s="145" t="s">
        <v>458</v>
      </c>
      <c r="R22" s="154"/>
      <c r="S22" s="154"/>
      <c r="T22" s="145" t="str">
        <f t="shared" si="2"/>
        <v/>
      </c>
      <c r="U22" s="66" t="s">
        <v>115</v>
      </c>
      <c r="V22" s="66">
        <v>0.05</v>
      </c>
      <c r="W22" s="145" t="s">
        <v>458</v>
      </c>
      <c r="X22" s="156"/>
      <c r="Y22" s="93"/>
      <c r="Z22" s="132"/>
      <c r="AA22" s="93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57"/>
      <c r="AQ22" s="57"/>
      <c r="AR22" s="57"/>
      <c r="AS22" s="57"/>
      <c r="AT22" s="57"/>
      <c r="AU22" s="57"/>
      <c r="AV22" s="57"/>
    </row>
    <row r="23" spans="1:48" ht="16.5">
      <c r="A23" s="224"/>
      <c r="B23" s="140"/>
      <c r="C23" s="140"/>
      <c r="D23" s="141"/>
      <c r="E23" s="140"/>
      <c r="F23" s="140"/>
      <c r="G23" s="142"/>
      <c r="H23" s="143"/>
      <c r="I23" s="230"/>
      <c r="J23" s="66"/>
      <c r="K23" s="144"/>
      <c r="L23" s="231" t="s">
        <v>192</v>
      </c>
      <c r="M23" s="231">
        <v>0.01</v>
      </c>
      <c r="N23" s="145" t="s">
        <v>458</v>
      </c>
      <c r="O23" s="66" t="s">
        <v>111</v>
      </c>
      <c r="P23" s="232">
        <v>0.05</v>
      </c>
      <c r="Q23" s="145" t="s">
        <v>458</v>
      </c>
      <c r="R23" s="154"/>
      <c r="S23" s="154"/>
      <c r="T23" s="145" t="str">
        <f t="shared" si="2"/>
        <v/>
      </c>
      <c r="U23" s="66"/>
      <c r="V23" s="66"/>
      <c r="W23" s="145" t="s">
        <v>459</v>
      </c>
      <c r="X23" s="156"/>
      <c r="Y23" s="93"/>
      <c r="Z23" s="132"/>
      <c r="AA23" s="93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57"/>
      <c r="AQ23" s="57"/>
      <c r="AR23" s="57"/>
      <c r="AS23" s="57"/>
      <c r="AT23" s="57"/>
      <c r="AU23" s="57"/>
      <c r="AV23" s="57"/>
    </row>
    <row r="24" spans="1:48" ht="16.5">
      <c r="A24" s="224"/>
      <c r="B24" s="140"/>
      <c r="C24" s="140"/>
      <c r="D24" s="141"/>
      <c r="E24" s="140"/>
      <c r="F24" s="140"/>
      <c r="G24" s="142"/>
      <c r="H24" s="143"/>
      <c r="I24" s="230"/>
      <c r="J24" s="66"/>
      <c r="K24" s="144"/>
      <c r="L24" s="231" t="s">
        <v>111</v>
      </c>
      <c r="M24" s="233">
        <v>0.05</v>
      </c>
      <c r="N24" s="145" t="s">
        <v>458</v>
      </c>
      <c r="O24" s="66"/>
      <c r="P24" s="66"/>
      <c r="Q24" s="145" t="s">
        <v>459</v>
      </c>
      <c r="R24" s="154"/>
      <c r="S24" s="154"/>
      <c r="T24" s="145" t="str">
        <f t="shared" si="2"/>
        <v/>
      </c>
      <c r="U24" s="66"/>
      <c r="V24" s="66"/>
      <c r="W24" s="145" t="s">
        <v>459</v>
      </c>
      <c r="X24" s="156"/>
      <c r="Y24" s="93"/>
      <c r="Z24" s="132"/>
      <c r="AA24" s="93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57"/>
      <c r="AQ24" s="57"/>
      <c r="AR24" s="57"/>
      <c r="AS24" s="57"/>
      <c r="AT24" s="57"/>
      <c r="AU24" s="57"/>
      <c r="AV24" s="57"/>
    </row>
    <row r="25" spans="1:48" ht="17.25" thickBot="1">
      <c r="A25" s="225"/>
      <c r="B25" s="147"/>
      <c r="C25" s="147"/>
      <c r="D25" s="148"/>
      <c r="E25" s="147"/>
      <c r="F25" s="147"/>
      <c r="G25" s="149"/>
      <c r="H25" s="150"/>
      <c r="I25" s="234"/>
      <c r="J25" s="235"/>
      <c r="K25" s="151"/>
      <c r="L25" s="236"/>
      <c r="M25" s="236"/>
      <c r="N25" s="152" t="s">
        <v>459</v>
      </c>
      <c r="O25" s="235"/>
      <c r="P25" s="235"/>
      <c r="Q25" s="152" t="s">
        <v>459</v>
      </c>
      <c r="R25" s="157"/>
      <c r="S25" s="157"/>
      <c r="T25" s="152" t="str">
        <f t="shared" si="2"/>
        <v/>
      </c>
      <c r="U25" s="235"/>
      <c r="V25" s="235"/>
      <c r="W25" s="152" t="s">
        <v>459</v>
      </c>
      <c r="X25" s="158"/>
      <c r="Y25" s="94"/>
      <c r="Z25" s="133"/>
      <c r="AA25" s="94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57"/>
      <c r="AQ25" s="57"/>
      <c r="AR25" s="57"/>
      <c r="AS25" s="57"/>
      <c r="AT25" s="57"/>
      <c r="AU25" s="57"/>
      <c r="AV25" s="57"/>
    </row>
    <row r="26" spans="1:48" ht="16.5">
      <c r="A26" s="223" t="s">
        <v>243</v>
      </c>
      <c r="B26" s="146">
        <v>5</v>
      </c>
      <c r="C26" s="140">
        <v>3</v>
      </c>
      <c r="D26" s="141">
        <v>3.6</v>
      </c>
      <c r="E26" s="140">
        <v>0</v>
      </c>
      <c r="F26" s="140">
        <v>0</v>
      </c>
      <c r="G26" s="142">
        <v>2.2999999999999998</v>
      </c>
      <c r="H26" s="143">
        <v>746.2</v>
      </c>
      <c r="I26" s="226" t="s">
        <v>130</v>
      </c>
      <c r="J26" s="227"/>
      <c r="K26" s="138"/>
      <c r="L26" s="228" t="s">
        <v>244</v>
      </c>
      <c r="M26" s="229"/>
      <c r="N26" s="139"/>
      <c r="O26" s="65" t="s">
        <v>246</v>
      </c>
      <c r="P26" s="227"/>
      <c r="Q26" s="139"/>
      <c r="R26" s="139" t="s">
        <v>120</v>
      </c>
      <c r="S26" s="139"/>
      <c r="T26" s="139"/>
      <c r="U26" s="65" t="s">
        <v>327</v>
      </c>
      <c r="V26" s="65"/>
      <c r="W26" s="139"/>
      <c r="X26" s="153" t="s">
        <v>106</v>
      </c>
      <c r="Y26" s="134"/>
      <c r="Z26" s="128"/>
      <c r="AA26" s="97" t="str">
        <f>A26</f>
        <v>n4</v>
      </c>
      <c r="AB26" s="56" t="str">
        <f>I26</f>
        <v>糙米飯</v>
      </c>
      <c r="AC26" s="56" t="str">
        <f>I27&amp;" "&amp;I28&amp;" "&amp;I29&amp;" "&amp;I30&amp;" "&amp;I31&amp;" "&amp;I32</f>
        <v xml:space="preserve">米 糙米    </v>
      </c>
      <c r="AD26" s="56" t="str">
        <f>L26</f>
        <v>味噌燒雞</v>
      </c>
      <c r="AE26" s="56" t="str">
        <f>L27&amp;" "&amp;L28&amp;" "&amp;L29&amp;" "&amp;L30&amp;" "&amp;L31&amp;" "&amp;L32</f>
        <v xml:space="preserve">肉雞 白蘿蔔 胡蘿蔔 大蒜 味噌 </v>
      </c>
      <c r="AF26" s="56" t="str">
        <f>O26</f>
        <v>韭香豆芽</v>
      </c>
      <c r="AG26" s="56" t="str">
        <f>O27&amp;" "&amp;O28&amp;" "&amp;O29&amp;" "&amp;O30&amp;" "&amp;O31&amp;" "&amp;O32</f>
        <v xml:space="preserve">胡蘿蔔 綠豆芽 韭菜 乾木耳 大蒜 </v>
      </c>
      <c r="AH26" s="56" t="e">
        <f>#REF!</f>
        <v>#REF!</v>
      </c>
      <c r="AI26" s="56" t="e">
        <f>#REF!&amp;" "&amp;#REF!&amp;" "&amp;#REF!&amp;" "&amp;#REF!&amp;" "&amp;#REF!&amp;" "&amp;#REF!</f>
        <v>#REF!</v>
      </c>
      <c r="AJ26" s="56" t="str">
        <f>R26</f>
        <v>時蔬</v>
      </c>
      <c r="AK26" s="56" t="str">
        <f>R27&amp;" "&amp;R28&amp;" "&amp;R29&amp;" "&amp;R30&amp;" "&amp;R31&amp;" "&amp;R32</f>
        <v xml:space="preserve">時蔬 大蒜    </v>
      </c>
      <c r="AL26" s="56" t="str">
        <f>U26</f>
        <v>冬瓜銀耳湯</v>
      </c>
      <c r="AM26" s="56" t="str">
        <f>U27&amp;" "&amp;U28&amp;" "&amp;U29&amp;" "&amp;U30&amp;" "&amp;U31&amp;" "&amp;U32</f>
        <v xml:space="preserve">白木耳 冬瓜糖磚    </v>
      </c>
      <c r="AN26" s="81" t="str">
        <f>X26</f>
        <v>點心</v>
      </c>
      <c r="AO26" s="81">
        <f>Y26</f>
        <v>0</v>
      </c>
      <c r="AP26" s="88">
        <f>B26</f>
        <v>5</v>
      </c>
      <c r="AQ26" s="88">
        <f>G26</f>
        <v>2.2999999999999998</v>
      </c>
      <c r="AR26" s="88">
        <f>D26</f>
        <v>3.6</v>
      </c>
      <c r="AS26" s="88">
        <f>C26</f>
        <v>3</v>
      </c>
      <c r="AT26" s="88">
        <f>E26</f>
        <v>0</v>
      </c>
      <c r="AU26" s="88">
        <f>F26</f>
        <v>0</v>
      </c>
      <c r="AV26" s="88">
        <f>H26</f>
        <v>746.2</v>
      </c>
    </row>
    <row r="27" spans="1:48" ht="16.5">
      <c r="A27" s="224"/>
      <c r="B27" s="140"/>
      <c r="C27" s="140"/>
      <c r="D27" s="141"/>
      <c r="E27" s="140"/>
      <c r="F27" s="140"/>
      <c r="G27" s="142"/>
      <c r="H27" s="143"/>
      <c r="I27" s="230" t="s">
        <v>109</v>
      </c>
      <c r="J27" s="66">
        <v>7</v>
      </c>
      <c r="K27" s="144" t="s">
        <v>458</v>
      </c>
      <c r="L27" s="231" t="s">
        <v>126</v>
      </c>
      <c r="M27" s="231">
        <v>9</v>
      </c>
      <c r="N27" s="145" t="s">
        <v>458</v>
      </c>
      <c r="O27" s="66" t="s">
        <v>112</v>
      </c>
      <c r="P27" s="66">
        <v>1</v>
      </c>
      <c r="Q27" s="145" t="s">
        <v>458</v>
      </c>
      <c r="R27" s="154" t="s">
        <v>120</v>
      </c>
      <c r="S27" s="154">
        <v>7</v>
      </c>
      <c r="T27" s="145" t="str">
        <f t="shared" ref="T27:T74" si="3">IF(S27,"公斤","")</f>
        <v>公斤</v>
      </c>
      <c r="U27" s="66" t="s">
        <v>461</v>
      </c>
      <c r="V27" s="66">
        <v>3</v>
      </c>
      <c r="W27" s="145" t="s">
        <v>458</v>
      </c>
      <c r="X27" s="135" t="s">
        <v>106</v>
      </c>
      <c r="Y27" s="93"/>
      <c r="Z27" s="129"/>
      <c r="AA27" s="93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57"/>
      <c r="AQ27" s="57"/>
      <c r="AR27" s="57"/>
      <c r="AS27" s="57"/>
      <c r="AT27" s="57"/>
      <c r="AU27" s="57"/>
      <c r="AV27" s="57"/>
    </row>
    <row r="28" spans="1:48" ht="16.5">
      <c r="A28" s="224"/>
      <c r="B28" s="146"/>
      <c r="C28" s="140"/>
      <c r="D28" s="141"/>
      <c r="E28" s="140"/>
      <c r="F28" s="140"/>
      <c r="G28" s="142"/>
      <c r="H28" s="143"/>
      <c r="I28" s="230" t="s">
        <v>131</v>
      </c>
      <c r="J28" s="66">
        <v>3</v>
      </c>
      <c r="K28" s="144" t="s">
        <v>458</v>
      </c>
      <c r="L28" s="231" t="s">
        <v>116</v>
      </c>
      <c r="M28" s="231">
        <v>4</v>
      </c>
      <c r="N28" s="145" t="s">
        <v>458</v>
      </c>
      <c r="O28" s="66" t="s">
        <v>193</v>
      </c>
      <c r="P28" s="66">
        <v>5</v>
      </c>
      <c r="Q28" s="145" t="s">
        <v>458</v>
      </c>
      <c r="R28" s="155" t="s">
        <v>119</v>
      </c>
      <c r="S28" s="155">
        <v>0.05</v>
      </c>
      <c r="T28" s="145" t="str">
        <f t="shared" si="3"/>
        <v>公斤</v>
      </c>
      <c r="U28" s="66" t="s">
        <v>462</v>
      </c>
      <c r="V28" s="66">
        <v>2</v>
      </c>
      <c r="W28" s="145" t="s">
        <v>458</v>
      </c>
      <c r="X28" s="156"/>
      <c r="Y28" s="93"/>
      <c r="Z28" s="129"/>
      <c r="AA28" s="93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57"/>
      <c r="AQ28" s="57"/>
      <c r="AR28" s="57"/>
      <c r="AS28" s="57"/>
      <c r="AT28" s="57"/>
      <c r="AU28" s="57"/>
      <c r="AV28" s="57"/>
    </row>
    <row r="29" spans="1:48" ht="16.5">
      <c r="A29" s="224"/>
      <c r="B29" s="140"/>
      <c r="C29" s="140"/>
      <c r="D29" s="141"/>
      <c r="E29" s="140"/>
      <c r="F29" s="140"/>
      <c r="G29" s="142"/>
      <c r="H29" s="143"/>
      <c r="I29" s="230"/>
      <c r="J29" s="66"/>
      <c r="K29" s="144"/>
      <c r="L29" s="231" t="s">
        <v>112</v>
      </c>
      <c r="M29" s="231">
        <v>1</v>
      </c>
      <c r="N29" s="145" t="s">
        <v>458</v>
      </c>
      <c r="O29" s="66" t="s">
        <v>478</v>
      </c>
      <c r="P29" s="66">
        <v>3</v>
      </c>
      <c r="Q29" s="145" t="s">
        <v>458</v>
      </c>
      <c r="R29" s="154"/>
      <c r="S29" s="154"/>
      <c r="T29" s="145" t="str">
        <f t="shared" si="3"/>
        <v/>
      </c>
      <c r="U29" s="66"/>
      <c r="V29" s="66"/>
      <c r="W29" s="145" t="s">
        <v>459</v>
      </c>
      <c r="X29" s="156"/>
      <c r="Y29" s="93"/>
      <c r="Z29" s="129"/>
      <c r="AA29" s="93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57"/>
      <c r="AQ29" s="57"/>
      <c r="AR29" s="57"/>
      <c r="AS29" s="57"/>
      <c r="AT29" s="57"/>
      <c r="AU29" s="57"/>
      <c r="AV29" s="57"/>
    </row>
    <row r="30" spans="1:48" ht="16.5">
      <c r="A30" s="224"/>
      <c r="B30" s="140"/>
      <c r="C30" s="140"/>
      <c r="D30" s="141"/>
      <c r="E30" s="140"/>
      <c r="F30" s="140"/>
      <c r="G30" s="142"/>
      <c r="H30" s="143"/>
      <c r="I30" s="230"/>
      <c r="J30" s="66"/>
      <c r="K30" s="144"/>
      <c r="L30" s="231" t="s">
        <v>111</v>
      </c>
      <c r="M30" s="231">
        <v>0.05</v>
      </c>
      <c r="N30" s="145" t="s">
        <v>458</v>
      </c>
      <c r="O30" s="66" t="s">
        <v>114</v>
      </c>
      <c r="P30" s="232">
        <v>0.5</v>
      </c>
      <c r="Q30" s="145" t="s">
        <v>458</v>
      </c>
      <c r="R30" s="154"/>
      <c r="S30" s="154"/>
      <c r="T30" s="145" t="str">
        <f t="shared" si="3"/>
        <v/>
      </c>
      <c r="U30" s="66"/>
      <c r="V30" s="66"/>
      <c r="W30" s="145" t="s">
        <v>459</v>
      </c>
      <c r="X30" s="156"/>
      <c r="Y30" s="93"/>
      <c r="Z30" s="129"/>
      <c r="AA30" s="93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57"/>
      <c r="AQ30" s="57"/>
      <c r="AR30" s="57"/>
      <c r="AS30" s="57"/>
      <c r="AT30" s="57"/>
      <c r="AU30" s="57"/>
      <c r="AV30" s="57"/>
    </row>
    <row r="31" spans="1:48" ht="16.5">
      <c r="A31" s="224"/>
      <c r="B31" s="140"/>
      <c r="C31" s="140"/>
      <c r="D31" s="141"/>
      <c r="E31" s="140"/>
      <c r="F31" s="140"/>
      <c r="G31" s="142"/>
      <c r="H31" s="143"/>
      <c r="I31" s="230"/>
      <c r="J31" s="66"/>
      <c r="K31" s="144"/>
      <c r="L31" s="231" t="s">
        <v>463</v>
      </c>
      <c r="M31" s="233"/>
      <c r="N31" s="145" t="s">
        <v>459</v>
      </c>
      <c r="O31" s="66" t="s">
        <v>111</v>
      </c>
      <c r="P31" s="66">
        <v>0.05</v>
      </c>
      <c r="Q31" s="145" t="s">
        <v>458</v>
      </c>
      <c r="R31" s="154"/>
      <c r="S31" s="154"/>
      <c r="T31" s="145" t="str">
        <f t="shared" si="3"/>
        <v/>
      </c>
      <c r="U31" s="66"/>
      <c r="V31" s="66"/>
      <c r="W31" s="145" t="s">
        <v>459</v>
      </c>
      <c r="X31" s="156"/>
      <c r="Y31" s="93"/>
      <c r="Z31" s="129"/>
      <c r="AA31" s="93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57"/>
      <c r="AQ31" s="57"/>
      <c r="AR31" s="57"/>
      <c r="AS31" s="57"/>
      <c r="AT31" s="57"/>
      <c r="AU31" s="57"/>
      <c r="AV31" s="57"/>
    </row>
    <row r="32" spans="1:48" ht="17.25" thickBot="1">
      <c r="A32" s="225"/>
      <c r="B32" s="147"/>
      <c r="C32" s="147"/>
      <c r="D32" s="148"/>
      <c r="E32" s="147"/>
      <c r="F32" s="147"/>
      <c r="G32" s="149"/>
      <c r="H32" s="150"/>
      <c r="I32" s="234"/>
      <c r="J32" s="235"/>
      <c r="K32" s="151"/>
      <c r="L32" s="236"/>
      <c r="M32" s="236"/>
      <c r="N32" s="152" t="s">
        <v>459</v>
      </c>
      <c r="O32" s="235"/>
      <c r="P32" s="235"/>
      <c r="Q32" s="152" t="s">
        <v>459</v>
      </c>
      <c r="R32" s="157"/>
      <c r="S32" s="157"/>
      <c r="T32" s="152" t="str">
        <f t="shared" si="3"/>
        <v/>
      </c>
      <c r="U32" s="235"/>
      <c r="V32" s="235"/>
      <c r="W32" s="152" t="s">
        <v>459</v>
      </c>
      <c r="X32" s="158"/>
      <c r="Y32" s="94"/>
      <c r="Z32" s="129"/>
      <c r="AA32" s="94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57"/>
      <c r="AQ32" s="57"/>
      <c r="AR32" s="57"/>
      <c r="AS32" s="57"/>
      <c r="AT32" s="57"/>
      <c r="AU32" s="57"/>
      <c r="AV32" s="57"/>
    </row>
    <row r="33" spans="1:48" ht="16.5">
      <c r="A33" s="223" t="s">
        <v>248</v>
      </c>
      <c r="B33" s="146">
        <v>5.6</v>
      </c>
      <c r="C33" s="140">
        <v>2.1</v>
      </c>
      <c r="D33" s="141">
        <v>1.5</v>
      </c>
      <c r="E33" s="140">
        <v>0</v>
      </c>
      <c r="F33" s="140">
        <v>0</v>
      </c>
      <c r="G33" s="142">
        <v>2.6</v>
      </c>
      <c r="H33" s="143">
        <v>722.8</v>
      </c>
      <c r="I33" s="226" t="s">
        <v>177</v>
      </c>
      <c r="J33" s="227"/>
      <c r="K33" s="138"/>
      <c r="L33" s="228" t="s">
        <v>250</v>
      </c>
      <c r="M33" s="229"/>
      <c r="N33" s="139"/>
      <c r="O33" s="65" t="s">
        <v>194</v>
      </c>
      <c r="P33" s="227"/>
      <c r="Q33" s="139"/>
      <c r="R33" s="139" t="s">
        <v>120</v>
      </c>
      <c r="S33" s="139"/>
      <c r="T33" s="139"/>
      <c r="U33" s="65" t="s">
        <v>329</v>
      </c>
      <c r="V33" s="65"/>
      <c r="W33" s="139"/>
      <c r="X33" s="153" t="s">
        <v>106</v>
      </c>
      <c r="Y33" s="134"/>
      <c r="Z33" s="116"/>
      <c r="AA33" s="97" t="str">
        <f>A33</f>
        <v>n5</v>
      </c>
      <c r="AB33" s="56" t="str">
        <f>I33</f>
        <v>芝麻飯</v>
      </c>
      <c r="AC33" s="56" t="str">
        <f>I34&amp;" "&amp;I35&amp;" "&amp;I36&amp;" "&amp;I37&amp;" "&amp;I38&amp;" "&amp;I39</f>
        <v xml:space="preserve">米 黑芝麻    </v>
      </c>
      <c r="AD33" s="56" t="str">
        <f>L33</f>
        <v>炸鹹酥雞</v>
      </c>
      <c r="AE33" s="56" t="str">
        <f>L34&amp;" "&amp;L35&amp;" "&amp;L36&amp;" "&amp;L37&amp;" "&amp;L38&amp;" "&amp;L39</f>
        <v xml:space="preserve">鹹酥雞 米血 九層塔   </v>
      </c>
      <c r="AF33" s="56" t="str">
        <f>O33</f>
        <v>白菜蛋香</v>
      </c>
      <c r="AG33" s="56" t="str">
        <f>O34&amp;" "&amp;O35&amp;" "&amp;O36&amp;" "&amp;O37&amp;" "&amp;O38&amp;" "&amp;O39</f>
        <v xml:space="preserve">雞蛋 結球白菜 乾香菇 大蒜  </v>
      </c>
      <c r="AH33" s="56" t="e">
        <f>#REF!</f>
        <v>#REF!</v>
      </c>
      <c r="AI33" s="56" t="e">
        <f>#REF!&amp;" "&amp;#REF!&amp;" "&amp;#REF!&amp;" "&amp;#REF!&amp;" "&amp;#REF!&amp;" "&amp;#REF!</f>
        <v>#REF!</v>
      </c>
      <c r="AJ33" s="56" t="str">
        <f>R33</f>
        <v>時蔬</v>
      </c>
      <c r="AK33" s="56" t="str">
        <f>R34&amp;" "&amp;R35&amp;" "&amp;R36&amp;" "&amp;R37&amp;" "&amp;R38&amp;" "&amp;R39</f>
        <v xml:space="preserve">時蔬 大蒜    </v>
      </c>
      <c r="AL33" s="56" t="str">
        <f>U33</f>
        <v>時瓜湯</v>
      </c>
      <c r="AM33" s="56" t="str">
        <f>U34&amp;" "&amp;U35&amp;" "&amp;U36&amp;" "&amp;U37&amp;" "&amp;U38&amp;" "&amp;U39</f>
        <v xml:space="preserve">時瓜 枸杞 薑 大骨  </v>
      </c>
      <c r="AN33" s="81" t="str">
        <f>X33</f>
        <v>點心</v>
      </c>
      <c r="AO33" s="81">
        <f>Y33</f>
        <v>0</v>
      </c>
      <c r="AP33" s="88">
        <f>B33</f>
        <v>5.6</v>
      </c>
      <c r="AQ33" s="88">
        <f>G33</f>
        <v>2.6</v>
      </c>
      <c r="AR33" s="88">
        <f>D33</f>
        <v>1.5</v>
      </c>
      <c r="AS33" s="88">
        <f>C33</f>
        <v>2.1</v>
      </c>
      <c r="AT33" s="88">
        <f>E33</f>
        <v>0</v>
      </c>
      <c r="AU33" s="88">
        <f>F33</f>
        <v>0</v>
      </c>
      <c r="AV33" s="88">
        <f>H33</f>
        <v>722.8</v>
      </c>
    </row>
    <row r="34" spans="1:48" ht="16.5">
      <c r="A34" s="224"/>
      <c r="B34" s="140"/>
      <c r="C34" s="140"/>
      <c r="D34" s="141"/>
      <c r="E34" s="140"/>
      <c r="F34" s="140"/>
      <c r="G34" s="142"/>
      <c r="H34" s="143"/>
      <c r="I34" s="230" t="s">
        <v>109</v>
      </c>
      <c r="J34" s="66">
        <v>10</v>
      </c>
      <c r="K34" s="144" t="s">
        <v>458</v>
      </c>
      <c r="L34" s="231" t="s">
        <v>479</v>
      </c>
      <c r="M34" s="231">
        <v>7</v>
      </c>
      <c r="N34" s="145" t="s">
        <v>458</v>
      </c>
      <c r="O34" s="66" t="s">
        <v>113</v>
      </c>
      <c r="P34" s="66">
        <v>3</v>
      </c>
      <c r="Q34" s="145" t="s">
        <v>458</v>
      </c>
      <c r="R34" s="154" t="s">
        <v>120</v>
      </c>
      <c r="S34" s="154">
        <v>7</v>
      </c>
      <c r="T34" s="145" t="str">
        <f t="shared" ref="T34:T81" si="4">IF(S34,"公斤","")</f>
        <v>公斤</v>
      </c>
      <c r="U34" s="66" t="s">
        <v>223</v>
      </c>
      <c r="V34" s="66">
        <v>3.5</v>
      </c>
      <c r="W34" s="145" t="s">
        <v>458</v>
      </c>
      <c r="X34" s="135" t="s">
        <v>106</v>
      </c>
      <c r="Y34" s="93"/>
      <c r="Z34" s="114"/>
      <c r="AA34" s="93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57"/>
      <c r="AQ34" s="57"/>
      <c r="AR34" s="57"/>
      <c r="AS34" s="57"/>
      <c r="AT34" s="57"/>
      <c r="AU34" s="57"/>
      <c r="AV34" s="57"/>
    </row>
    <row r="35" spans="1:48" ht="16.5">
      <c r="A35" s="224"/>
      <c r="B35" s="146"/>
      <c r="C35" s="140"/>
      <c r="D35" s="141"/>
      <c r="E35" s="140"/>
      <c r="F35" s="140"/>
      <c r="G35" s="142"/>
      <c r="H35" s="143"/>
      <c r="I35" s="230" t="s">
        <v>195</v>
      </c>
      <c r="J35" s="66">
        <v>0.1</v>
      </c>
      <c r="K35" s="144" t="s">
        <v>458</v>
      </c>
      <c r="L35" s="231" t="s">
        <v>476</v>
      </c>
      <c r="M35" s="231">
        <v>2</v>
      </c>
      <c r="N35" s="145" t="s">
        <v>458</v>
      </c>
      <c r="O35" s="66" t="s">
        <v>196</v>
      </c>
      <c r="P35" s="66">
        <v>4.5</v>
      </c>
      <c r="Q35" s="145" t="s">
        <v>458</v>
      </c>
      <c r="R35" s="155" t="s">
        <v>119</v>
      </c>
      <c r="S35" s="155">
        <v>0.05</v>
      </c>
      <c r="T35" s="145" t="str">
        <f t="shared" si="4"/>
        <v>公斤</v>
      </c>
      <c r="U35" s="66" t="s">
        <v>162</v>
      </c>
      <c r="V35" s="66">
        <v>0.5</v>
      </c>
      <c r="W35" s="145" t="s">
        <v>458</v>
      </c>
      <c r="X35" s="156"/>
      <c r="Y35" s="93"/>
      <c r="Z35" s="114"/>
      <c r="AA35" s="93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57"/>
      <c r="AQ35" s="57"/>
      <c r="AR35" s="57"/>
      <c r="AS35" s="57"/>
      <c r="AT35" s="57"/>
      <c r="AU35" s="57"/>
      <c r="AV35" s="57"/>
    </row>
    <row r="36" spans="1:48" ht="16.5">
      <c r="A36" s="224"/>
      <c r="B36" s="140"/>
      <c r="C36" s="140"/>
      <c r="D36" s="141"/>
      <c r="E36" s="140"/>
      <c r="F36" s="140"/>
      <c r="G36" s="142"/>
      <c r="H36" s="143"/>
      <c r="I36" s="230"/>
      <c r="J36" s="66"/>
      <c r="K36" s="144"/>
      <c r="L36" s="231" t="s">
        <v>480</v>
      </c>
      <c r="M36" s="231">
        <v>0.02</v>
      </c>
      <c r="N36" s="145" t="s">
        <v>458</v>
      </c>
      <c r="O36" s="66" t="s">
        <v>191</v>
      </c>
      <c r="P36" s="66">
        <v>0.05</v>
      </c>
      <c r="Q36" s="145" t="s">
        <v>458</v>
      </c>
      <c r="R36" s="154"/>
      <c r="S36" s="154"/>
      <c r="T36" s="145" t="str">
        <f t="shared" si="4"/>
        <v/>
      </c>
      <c r="U36" s="66" t="s">
        <v>115</v>
      </c>
      <c r="V36" s="66">
        <v>0.1</v>
      </c>
      <c r="W36" s="145" t="s">
        <v>458</v>
      </c>
      <c r="X36" s="156"/>
      <c r="Y36" s="93"/>
      <c r="Z36" s="114"/>
      <c r="AA36" s="93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57"/>
      <c r="AQ36" s="57"/>
      <c r="AR36" s="57"/>
      <c r="AS36" s="57"/>
      <c r="AT36" s="57"/>
      <c r="AU36" s="57"/>
      <c r="AV36" s="57"/>
    </row>
    <row r="37" spans="1:48" ht="16.5">
      <c r="A37" s="224"/>
      <c r="B37" s="140"/>
      <c r="C37" s="140"/>
      <c r="D37" s="141"/>
      <c r="E37" s="140"/>
      <c r="F37" s="140"/>
      <c r="G37" s="142"/>
      <c r="H37" s="143"/>
      <c r="I37" s="230"/>
      <c r="J37" s="66"/>
      <c r="K37" s="144"/>
      <c r="L37" s="231"/>
      <c r="M37" s="231"/>
      <c r="N37" s="145" t="s">
        <v>459</v>
      </c>
      <c r="O37" s="66" t="s">
        <v>111</v>
      </c>
      <c r="P37" s="232">
        <v>0.05</v>
      </c>
      <c r="Q37" s="145" t="s">
        <v>458</v>
      </c>
      <c r="R37" s="154"/>
      <c r="S37" s="154"/>
      <c r="T37" s="145" t="str">
        <f t="shared" si="4"/>
        <v/>
      </c>
      <c r="U37" s="66" t="s">
        <v>118</v>
      </c>
      <c r="V37" s="66">
        <v>1</v>
      </c>
      <c r="W37" s="145" t="s">
        <v>458</v>
      </c>
      <c r="X37" s="156"/>
      <c r="Y37" s="93"/>
      <c r="Z37" s="114"/>
      <c r="AA37" s="93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57"/>
      <c r="AQ37" s="57"/>
      <c r="AR37" s="57"/>
      <c r="AS37" s="57"/>
      <c r="AT37" s="57"/>
      <c r="AU37" s="57"/>
      <c r="AV37" s="57"/>
    </row>
    <row r="38" spans="1:48" ht="16.5">
      <c r="A38" s="224"/>
      <c r="B38" s="140"/>
      <c r="C38" s="140"/>
      <c r="D38" s="141"/>
      <c r="E38" s="140"/>
      <c r="F38" s="140"/>
      <c r="G38" s="142"/>
      <c r="H38" s="143"/>
      <c r="I38" s="230"/>
      <c r="J38" s="66"/>
      <c r="K38" s="144"/>
      <c r="L38" s="231"/>
      <c r="M38" s="233"/>
      <c r="N38" s="145" t="s">
        <v>459</v>
      </c>
      <c r="O38" s="66"/>
      <c r="P38" s="66"/>
      <c r="Q38" s="145" t="s">
        <v>459</v>
      </c>
      <c r="R38" s="154"/>
      <c r="S38" s="154"/>
      <c r="T38" s="145" t="str">
        <f t="shared" si="4"/>
        <v/>
      </c>
      <c r="U38" s="66"/>
      <c r="V38" s="66"/>
      <c r="W38" s="145" t="s">
        <v>459</v>
      </c>
      <c r="X38" s="156"/>
      <c r="Y38" s="93"/>
      <c r="Z38" s="114"/>
      <c r="AA38" s="93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57"/>
      <c r="AQ38" s="57"/>
      <c r="AR38" s="57"/>
      <c r="AS38" s="57"/>
      <c r="AT38" s="57"/>
      <c r="AU38" s="57"/>
      <c r="AV38" s="57"/>
    </row>
    <row r="39" spans="1:48" ht="17.25" thickBot="1">
      <c r="A39" s="225"/>
      <c r="B39" s="147"/>
      <c r="C39" s="147"/>
      <c r="D39" s="148"/>
      <c r="E39" s="147"/>
      <c r="F39" s="147"/>
      <c r="G39" s="149"/>
      <c r="H39" s="150"/>
      <c r="I39" s="234"/>
      <c r="J39" s="235"/>
      <c r="K39" s="151"/>
      <c r="L39" s="236"/>
      <c r="M39" s="236"/>
      <c r="N39" s="152" t="s">
        <v>459</v>
      </c>
      <c r="O39" s="235"/>
      <c r="P39" s="235"/>
      <c r="Q39" s="152" t="s">
        <v>459</v>
      </c>
      <c r="R39" s="157"/>
      <c r="S39" s="157"/>
      <c r="T39" s="152" t="str">
        <f t="shared" si="4"/>
        <v/>
      </c>
      <c r="U39" s="235"/>
      <c r="V39" s="235"/>
      <c r="W39" s="152" t="s">
        <v>459</v>
      </c>
      <c r="X39" s="158"/>
      <c r="Y39" s="94"/>
      <c r="Z39" s="115"/>
      <c r="AA39" s="94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57"/>
      <c r="AQ39" s="57"/>
      <c r="AR39" s="57"/>
      <c r="AS39" s="57"/>
      <c r="AT39" s="57"/>
      <c r="AU39" s="57"/>
      <c r="AV39" s="57"/>
    </row>
    <row r="40" spans="1:48" ht="16.5">
      <c r="A40" s="223" t="s">
        <v>253</v>
      </c>
      <c r="B40" s="146">
        <v>5</v>
      </c>
      <c r="C40" s="140">
        <v>2.1</v>
      </c>
      <c r="D40" s="141">
        <v>2</v>
      </c>
      <c r="E40" s="140">
        <v>0</v>
      </c>
      <c r="F40" s="140">
        <v>0</v>
      </c>
      <c r="G40" s="142">
        <v>2.1</v>
      </c>
      <c r="H40" s="143">
        <v>648.79999999999995</v>
      </c>
      <c r="I40" s="226" t="s">
        <v>125</v>
      </c>
      <c r="J40" s="227"/>
      <c r="K40" s="138"/>
      <c r="L40" s="228" t="s">
        <v>254</v>
      </c>
      <c r="M40" s="229"/>
      <c r="N40" s="139"/>
      <c r="O40" s="65" t="s">
        <v>256</v>
      </c>
      <c r="P40" s="227"/>
      <c r="Q40" s="139"/>
      <c r="R40" s="139" t="s">
        <v>120</v>
      </c>
      <c r="S40" s="139"/>
      <c r="T40" s="139"/>
      <c r="U40" s="65" t="s">
        <v>117</v>
      </c>
      <c r="V40" s="65"/>
      <c r="W40" s="139"/>
      <c r="X40" s="153" t="s">
        <v>106</v>
      </c>
      <c r="Y40" s="134"/>
      <c r="Z40" s="116" t="s">
        <v>121</v>
      </c>
      <c r="AA40" s="97" t="str">
        <f>A40</f>
        <v>o1</v>
      </c>
      <c r="AB40" s="56" t="str">
        <f>I40</f>
        <v>白米飯</v>
      </c>
      <c r="AC40" s="56" t="str">
        <f>I41&amp;" "&amp;I42&amp;" "&amp;I43&amp;" "&amp;I44&amp;" "&amp;I45&amp;" "&amp;I46</f>
        <v xml:space="preserve">米     </v>
      </c>
      <c r="AD40" s="56" t="str">
        <f>L40</f>
        <v>瓜子雞</v>
      </c>
      <c r="AE40" s="56" t="str">
        <f>L41&amp;" "&amp;L42&amp;" "&amp;L43&amp;" "&amp;L44&amp;" "&amp;L45&amp;" "&amp;L46</f>
        <v xml:space="preserve">花瓜切片 肉雞 胡蘿蔔 大蒜  </v>
      </c>
      <c r="AF40" s="56" t="str">
        <f>O40</f>
        <v>高麗豆包</v>
      </c>
      <c r="AG40" s="56" t="str">
        <f>O41&amp;" "&amp;O42&amp;" "&amp;O43&amp;" "&amp;O44&amp;" "&amp;O45&amp;" "&amp;O46</f>
        <v xml:space="preserve">豆包 高麗菜 胡蘿蔔 大蒜  </v>
      </c>
      <c r="AH40" s="56" t="e">
        <f>#REF!</f>
        <v>#REF!</v>
      </c>
      <c r="AI40" s="56" t="e">
        <f>#REF!&amp;" "&amp;#REF!&amp;" "&amp;#REF!&amp;" "&amp;#REF!&amp;" "&amp;#REF!&amp;" "&amp;#REF!</f>
        <v>#REF!</v>
      </c>
      <c r="AJ40" s="56" t="str">
        <f>R40</f>
        <v>時蔬</v>
      </c>
      <c r="AK40" s="56" t="str">
        <f>R41&amp;" "&amp;R42&amp;" "&amp;R43&amp;" "&amp;R44&amp;" "&amp;R45&amp;" "&amp;R46</f>
        <v xml:space="preserve">時蔬 大蒜    </v>
      </c>
      <c r="AL40" s="56" t="str">
        <f>U40</f>
        <v>時蔬湯</v>
      </c>
      <c r="AM40" s="56" t="str">
        <f>U41&amp;" "&amp;U42&amp;" "&amp;U43&amp;" "&amp;U44&amp;" "&amp;U45&amp;" "&amp;U46</f>
        <v xml:space="preserve">白蘿蔔 胡蘿蔔 薑 大骨  </v>
      </c>
      <c r="AN40" s="81" t="str">
        <f>X40</f>
        <v>點心</v>
      </c>
      <c r="AO40" s="81">
        <f>Y40</f>
        <v>0</v>
      </c>
      <c r="AP40" s="88">
        <f>B40</f>
        <v>5</v>
      </c>
      <c r="AQ40" s="88">
        <f>G40</f>
        <v>2.1</v>
      </c>
      <c r="AR40" s="88">
        <f>D40</f>
        <v>2</v>
      </c>
      <c r="AS40" s="88">
        <f>C40</f>
        <v>2.1</v>
      </c>
      <c r="AT40" s="88">
        <f>E40</f>
        <v>0</v>
      </c>
      <c r="AU40" s="88">
        <f>F40</f>
        <v>0</v>
      </c>
      <c r="AV40" s="88">
        <f>H40</f>
        <v>648.79999999999995</v>
      </c>
    </row>
    <row r="41" spans="1:48" ht="16.5">
      <c r="A41" s="224"/>
      <c r="B41" s="140"/>
      <c r="C41" s="140"/>
      <c r="D41" s="141"/>
      <c r="E41" s="140"/>
      <c r="F41" s="140"/>
      <c r="G41" s="142"/>
      <c r="H41" s="143"/>
      <c r="I41" s="230" t="s">
        <v>109</v>
      </c>
      <c r="J41" s="66">
        <v>10</v>
      </c>
      <c r="K41" s="144" t="s">
        <v>458</v>
      </c>
      <c r="L41" s="231" t="s">
        <v>481</v>
      </c>
      <c r="M41" s="231">
        <v>2</v>
      </c>
      <c r="N41" s="145" t="s">
        <v>458</v>
      </c>
      <c r="O41" s="66" t="s">
        <v>197</v>
      </c>
      <c r="P41" s="66">
        <v>0</v>
      </c>
      <c r="Q41" s="145" t="s">
        <v>459</v>
      </c>
      <c r="R41" s="154" t="s">
        <v>120</v>
      </c>
      <c r="S41" s="154">
        <v>7</v>
      </c>
      <c r="T41" s="145" t="str">
        <f t="shared" ref="T41:T88" si="5">IF(S41,"公斤","")</f>
        <v>公斤</v>
      </c>
      <c r="U41" s="66" t="s">
        <v>116</v>
      </c>
      <c r="V41" s="66">
        <v>2</v>
      </c>
      <c r="W41" s="145" t="s">
        <v>458</v>
      </c>
      <c r="X41" s="135" t="s">
        <v>106</v>
      </c>
      <c r="Y41" s="93"/>
      <c r="Z41" s="114" t="s">
        <v>121</v>
      </c>
      <c r="AA41" s="93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57"/>
      <c r="AQ41" s="57"/>
      <c r="AR41" s="57"/>
      <c r="AS41" s="57"/>
      <c r="AT41" s="57"/>
      <c r="AU41" s="57"/>
      <c r="AV41" s="57"/>
    </row>
    <row r="42" spans="1:48" ht="16.5">
      <c r="A42" s="224"/>
      <c r="B42" s="146"/>
      <c r="C42" s="140"/>
      <c r="D42" s="141"/>
      <c r="E42" s="140"/>
      <c r="F42" s="140"/>
      <c r="G42" s="142"/>
      <c r="H42" s="143"/>
      <c r="I42" s="230"/>
      <c r="J42" s="66"/>
      <c r="K42" s="144"/>
      <c r="L42" s="231" t="s">
        <v>126</v>
      </c>
      <c r="M42" s="231">
        <v>9</v>
      </c>
      <c r="N42" s="145" t="s">
        <v>458</v>
      </c>
      <c r="O42" s="66" t="s">
        <v>376</v>
      </c>
      <c r="P42" s="66">
        <v>6.5</v>
      </c>
      <c r="Q42" s="145" t="s">
        <v>458</v>
      </c>
      <c r="R42" s="155" t="s">
        <v>119</v>
      </c>
      <c r="S42" s="155">
        <v>0.05</v>
      </c>
      <c r="T42" s="145" t="str">
        <f t="shared" si="5"/>
        <v>公斤</v>
      </c>
      <c r="U42" s="66" t="s">
        <v>112</v>
      </c>
      <c r="V42" s="66">
        <v>0.5</v>
      </c>
      <c r="W42" s="145" t="s">
        <v>458</v>
      </c>
      <c r="X42" s="156"/>
      <c r="Y42" s="93"/>
      <c r="Z42" s="114"/>
      <c r="AA42" s="93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57"/>
      <c r="AQ42" s="57"/>
      <c r="AR42" s="57"/>
      <c r="AS42" s="57"/>
      <c r="AT42" s="57"/>
      <c r="AU42" s="57"/>
      <c r="AV42" s="57"/>
    </row>
    <row r="43" spans="1:48" ht="16.5">
      <c r="A43" s="224"/>
      <c r="B43" s="140"/>
      <c r="C43" s="140"/>
      <c r="D43" s="141"/>
      <c r="E43" s="140"/>
      <c r="F43" s="140"/>
      <c r="G43" s="142"/>
      <c r="H43" s="143"/>
      <c r="I43" s="230"/>
      <c r="J43" s="66"/>
      <c r="K43" s="144"/>
      <c r="L43" s="231" t="s">
        <v>112</v>
      </c>
      <c r="M43" s="231">
        <v>1.5</v>
      </c>
      <c r="N43" s="145" t="s">
        <v>458</v>
      </c>
      <c r="O43" s="66" t="s">
        <v>112</v>
      </c>
      <c r="P43" s="66">
        <v>0.5</v>
      </c>
      <c r="Q43" s="145" t="s">
        <v>458</v>
      </c>
      <c r="R43" s="154"/>
      <c r="S43" s="154"/>
      <c r="T43" s="145" t="str">
        <f t="shared" si="5"/>
        <v/>
      </c>
      <c r="U43" s="66" t="s">
        <v>115</v>
      </c>
      <c r="V43" s="66">
        <v>0.1</v>
      </c>
      <c r="W43" s="145" t="s">
        <v>458</v>
      </c>
      <c r="X43" s="156"/>
      <c r="Y43" s="93"/>
      <c r="Z43" s="114"/>
      <c r="AA43" s="93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57"/>
      <c r="AQ43" s="57"/>
      <c r="AR43" s="57"/>
      <c r="AS43" s="57"/>
      <c r="AT43" s="57"/>
      <c r="AU43" s="57"/>
      <c r="AV43" s="57"/>
    </row>
    <row r="44" spans="1:48" ht="16.5">
      <c r="A44" s="224"/>
      <c r="B44" s="140"/>
      <c r="C44" s="140"/>
      <c r="D44" s="141"/>
      <c r="E44" s="140"/>
      <c r="F44" s="140"/>
      <c r="G44" s="142"/>
      <c r="H44" s="143"/>
      <c r="I44" s="230"/>
      <c r="J44" s="66"/>
      <c r="K44" s="144"/>
      <c r="L44" s="231" t="s">
        <v>111</v>
      </c>
      <c r="M44" s="231">
        <v>0.1</v>
      </c>
      <c r="N44" s="145" t="s">
        <v>458</v>
      </c>
      <c r="O44" s="66" t="s">
        <v>111</v>
      </c>
      <c r="P44" s="232">
        <v>0.05</v>
      </c>
      <c r="Q44" s="145" t="s">
        <v>458</v>
      </c>
      <c r="R44" s="154"/>
      <c r="S44" s="154"/>
      <c r="T44" s="145" t="str">
        <f t="shared" si="5"/>
        <v/>
      </c>
      <c r="U44" s="66" t="s">
        <v>118</v>
      </c>
      <c r="V44" s="66">
        <v>1</v>
      </c>
      <c r="W44" s="145" t="s">
        <v>458</v>
      </c>
      <c r="X44" s="156"/>
      <c r="Y44" s="93"/>
      <c r="Z44" s="114"/>
      <c r="AA44" s="93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57"/>
      <c r="AQ44" s="57"/>
      <c r="AR44" s="57"/>
      <c r="AS44" s="57"/>
      <c r="AT44" s="57"/>
      <c r="AU44" s="57"/>
      <c r="AV44" s="57"/>
    </row>
    <row r="45" spans="1:48" ht="16.5">
      <c r="A45" s="224"/>
      <c r="B45" s="140"/>
      <c r="C45" s="140"/>
      <c r="D45" s="141"/>
      <c r="E45" s="140"/>
      <c r="F45" s="140"/>
      <c r="G45" s="142"/>
      <c r="H45" s="143"/>
      <c r="I45" s="230"/>
      <c r="J45" s="66"/>
      <c r="K45" s="144"/>
      <c r="L45" s="231"/>
      <c r="M45" s="233"/>
      <c r="N45" s="145" t="s">
        <v>459</v>
      </c>
      <c r="O45" s="66"/>
      <c r="P45" s="66"/>
      <c r="Q45" s="145" t="s">
        <v>459</v>
      </c>
      <c r="R45" s="154"/>
      <c r="S45" s="154"/>
      <c r="T45" s="145" t="str">
        <f t="shared" si="5"/>
        <v/>
      </c>
      <c r="U45" s="66"/>
      <c r="V45" s="66"/>
      <c r="W45" s="145" t="s">
        <v>459</v>
      </c>
      <c r="X45" s="156"/>
      <c r="Y45" s="93"/>
      <c r="Z45" s="114"/>
      <c r="AA45" s="93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57"/>
      <c r="AQ45" s="57"/>
      <c r="AR45" s="57"/>
      <c r="AS45" s="57"/>
      <c r="AT45" s="57"/>
      <c r="AU45" s="57"/>
      <c r="AV45" s="57"/>
    </row>
    <row r="46" spans="1:48" ht="17.25" thickBot="1">
      <c r="A46" s="225"/>
      <c r="B46" s="147"/>
      <c r="C46" s="147"/>
      <c r="D46" s="148"/>
      <c r="E46" s="147"/>
      <c r="F46" s="147"/>
      <c r="G46" s="149"/>
      <c r="H46" s="150"/>
      <c r="I46" s="234"/>
      <c r="J46" s="235"/>
      <c r="K46" s="151"/>
      <c r="L46" s="236"/>
      <c r="M46" s="236"/>
      <c r="N46" s="152" t="s">
        <v>459</v>
      </c>
      <c r="O46" s="235"/>
      <c r="P46" s="235"/>
      <c r="Q46" s="152" t="s">
        <v>459</v>
      </c>
      <c r="R46" s="157"/>
      <c r="S46" s="157"/>
      <c r="T46" s="152" t="str">
        <f t="shared" si="5"/>
        <v/>
      </c>
      <c r="U46" s="235"/>
      <c r="V46" s="235"/>
      <c r="W46" s="152" t="s">
        <v>459</v>
      </c>
      <c r="X46" s="158"/>
      <c r="Y46" s="94"/>
      <c r="Z46" s="115"/>
      <c r="AA46" s="94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57"/>
      <c r="AQ46" s="57"/>
      <c r="AR46" s="57"/>
      <c r="AS46" s="57"/>
      <c r="AT46" s="57"/>
      <c r="AU46" s="57"/>
      <c r="AV46" s="57"/>
    </row>
    <row r="47" spans="1:48" ht="16.5">
      <c r="A47" s="223" t="s">
        <v>258</v>
      </c>
      <c r="B47" s="146">
        <v>5.7</v>
      </c>
      <c r="C47" s="140">
        <v>2</v>
      </c>
      <c r="D47" s="141">
        <v>1.9</v>
      </c>
      <c r="E47" s="140">
        <v>0</v>
      </c>
      <c r="F47" s="140">
        <v>0</v>
      </c>
      <c r="G47" s="142">
        <v>2.2000000000000002</v>
      </c>
      <c r="H47" s="143">
        <v>699.9</v>
      </c>
      <c r="I47" s="226" t="s">
        <v>130</v>
      </c>
      <c r="J47" s="227"/>
      <c r="K47" s="138"/>
      <c r="L47" s="228" t="s">
        <v>259</v>
      </c>
      <c r="M47" s="229"/>
      <c r="N47" s="139"/>
      <c r="O47" s="65" t="s">
        <v>180</v>
      </c>
      <c r="P47" s="227"/>
      <c r="Q47" s="139"/>
      <c r="R47" s="139" t="s">
        <v>120</v>
      </c>
      <c r="S47" s="139"/>
      <c r="T47" s="139"/>
      <c r="U47" s="65" t="s">
        <v>329</v>
      </c>
      <c r="V47" s="65"/>
      <c r="W47" s="139"/>
      <c r="X47" s="153" t="s">
        <v>106</v>
      </c>
      <c r="Y47" s="134"/>
      <c r="Z47" s="128"/>
      <c r="AA47" s="97" t="str">
        <f>A47</f>
        <v>o2</v>
      </c>
      <c r="AB47" s="56" t="str">
        <f>I47</f>
        <v>糙米飯</v>
      </c>
      <c r="AC47" s="56" t="str">
        <f>I48&amp;" "&amp;I49&amp;" "&amp;I50&amp;" "&amp;I51&amp;" "&amp;I52&amp;" "&amp;I53</f>
        <v xml:space="preserve">米 糙米    </v>
      </c>
      <c r="AD47" s="56" t="str">
        <f>L47</f>
        <v>花生燉肉</v>
      </c>
      <c r="AE47" s="56" t="str">
        <f>L48&amp;" "&amp;L49&amp;" "&amp;L50&amp;" "&amp;L51&amp;" "&amp;L52&amp;" "&amp;L53</f>
        <v xml:space="preserve">豬後腿肉 花生罐頭 大蒜 白蘿蔔 胡蘿蔔 </v>
      </c>
      <c r="AF47" s="56" t="str">
        <f>O47</f>
        <v>蔬香冬粉</v>
      </c>
      <c r="AG47" s="56" t="str">
        <f>O48&amp;" "&amp;O49&amp;" "&amp;O50&amp;" "&amp;O51&amp;" "&amp;O52&amp;" "&amp;O53</f>
        <v>雞蛋 冬粉 時蔬 乾木耳 大蒜 豬後腿肉</v>
      </c>
      <c r="AH47" s="56" t="e">
        <f>#REF!</f>
        <v>#REF!</v>
      </c>
      <c r="AI47" s="56" t="e">
        <f>#REF!&amp;" "&amp;#REF!&amp;" "&amp;#REF!&amp;" "&amp;#REF!&amp;" "&amp;#REF!&amp;" "&amp;#REF!</f>
        <v>#REF!</v>
      </c>
      <c r="AJ47" s="56" t="str">
        <f>R47</f>
        <v>時蔬</v>
      </c>
      <c r="AK47" s="56" t="str">
        <f>R48&amp;" "&amp;R49&amp;" "&amp;R50&amp;" "&amp;R51&amp;" "&amp;R52&amp;" "&amp;R53</f>
        <v xml:space="preserve">時蔬 大蒜    </v>
      </c>
      <c r="AL47" s="56" t="str">
        <f>U47</f>
        <v>時瓜湯</v>
      </c>
      <c r="AM47" s="56" t="str">
        <f>U48&amp;" "&amp;U49&amp;" "&amp;U50&amp;" "&amp;U51&amp;" "&amp;U52&amp;" "&amp;U53</f>
        <v xml:space="preserve">時瓜 胡蘿蔔 薑 大骨  </v>
      </c>
      <c r="AN47" s="81" t="str">
        <f>X47</f>
        <v>點心</v>
      </c>
      <c r="AO47" s="81">
        <f>Y47</f>
        <v>0</v>
      </c>
      <c r="AP47" s="88">
        <f>B47</f>
        <v>5.7</v>
      </c>
      <c r="AQ47" s="88">
        <f>G47</f>
        <v>2.2000000000000002</v>
      </c>
      <c r="AR47" s="88">
        <f>D47</f>
        <v>1.9</v>
      </c>
      <c r="AS47" s="88">
        <f>C47</f>
        <v>2</v>
      </c>
      <c r="AT47" s="88">
        <f>E47</f>
        <v>0</v>
      </c>
      <c r="AU47" s="88">
        <f>F47</f>
        <v>0</v>
      </c>
      <c r="AV47" s="88">
        <f>H47</f>
        <v>699.9</v>
      </c>
    </row>
    <row r="48" spans="1:48" ht="16.5">
      <c r="A48" s="224"/>
      <c r="B48" s="140"/>
      <c r="C48" s="140"/>
      <c r="D48" s="141"/>
      <c r="E48" s="140"/>
      <c r="F48" s="140"/>
      <c r="G48" s="142"/>
      <c r="H48" s="143"/>
      <c r="I48" s="230" t="s">
        <v>109</v>
      </c>
      <c r="J48" s="66">
        <v>7</v>
      </c>
      <c r="K48" s="144" t="s">
        <v>458</v>
      </c>
      <c r="L48" s="231" t="s">
        <v>110</v>
      </c>
      <c r="M48" s="231">
        <v>7</v>
      </c>
      <c r="N48" s="145" t="s">
        <v>458</v>
      </c>
      <c r="O48" s="66" t="s">
        <v>113</v>
      </c>
      <c r="P48" s="66">
        <v>0.6</v>
      </c>
      <c r="Q48" s="145" t="s">
        <v>458</v>
      </c>
      <c r="R48" s="154" t="s">
        <v>120</v>
      </c>
      <c r="S48" s="154">
        <v>7</v>
      </c>
      <c r="T48" s="145" t="str">
        <f t="shared" ref="T48" si="6">IF(S48,"公斤","")</f>
        <v>公斤</v>
      </c>
      <c r="U48" s="66" t="s">
        <v>223</v>
      </c>
      <c r="V48" s="66">
        <v>3.5</v>
      </c>
      <c r="W48" s="145" t="s">
        <v>458</v>
      </c>
      <c r="X48" s="135" t="s">
        <v>106</v>
      </c>
      <c r="Y48" s="93"/>
      <c r="Z48" s="129"/>
      <c r="AA48" s="93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57"/>
      <c r="AQ48" s="57"/>
      <c r="AR48" s="57"/>
      <c r="AS48" s="57"/>
      <c r="AT48" s="57"/>
      <c r="AU48" s="57"/>
      <c r="AV48" s="57"/>
    </row>
    <row r="49" spans="1:48" ht="16.5">
      <c r="A49" s="224"/>
      <c r="B49" s="146"/>
      <c r="C49" s="140"/>
      <c r="D49" s="141"/>
      <c r="E49" s="140"/>
      <c r="F49" s="140"/>
      <c r="G49" s="142"/>
      <c r="H49" s="143"/>
      <c r="I49" s="230" t="s">
        <v>131</v>
      </c>
      <c r="J49" s="66">
        <v>3</v>
      </c>
      <c r="K49" s="144" t="s">
        <v>458</v>
      </c>
      <c r="L49" s="231" t="s">
        <v>366</v>
      </c>
      <c r="M49" s="231">
        <v>1.5</v>
      </c>
      <c r="N49" s="145" t="s">
        <v>458</v>
      </c>
      <c r="O49" s="66" t="s">
        <v>166</v>
      </c>
      <c r="P49" s="66">
        <v>1</v>
      </c>
      <c r="Q49" s="145" t="s">
        <v>458</v>
      </c>
      <c r="R49" s="155" t="s">
        <v>119</v>
      </c>
      <c r="S49" s="155">
        <v>0.05</v>
      </c>
      <c r="T49" s="145" t="str">
        <f t="shared" si="3"/>
        <v>公斤</v>
      </c>
      <c r="U49" s="66" t="s">
        <v>112</v>
      </c>
      <c r="V49" s="66">
        <v>0.5</v>
      </c>
      <c r="W49" s="145" t="s">
        <v>458</v>
      </c>
      <c r="X49" s="156"/>
      <c r="Y49" s="93"/>
      <c r="Z49" s="129"/>
      <c r="AA49" s="93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57"/>
      <c r="AQ49" s="57"/>
      <c r="AR49" s="57"/>
      <c r="AS49" s="57"/>
      <c r="AT49" s="57"/>
      <c r="AU49" s="57"/>
      <c r="AV49" s="57"/>
    </row>
    <row r="50" spans="1:48" ht="16.5">
      <c r="A50" s="224"/>
      <c r="B50" s="140"/>
      <c r="C50" s="140"/>
      <c r="D50" s="141"/>
      <c r="E50" s="140"/>
      <c r="F50" s="140"/>
      <c r="G50" s="142"/>
      <c r="H50" s="143"/>
      <c r="I50" s="230"/>
      <c r="J50" s="66"/>
      <c r="K50" s="144"/>
      <c r="L50" s="231" t="s">
        <v>111</v>
      </c>
      <c r="M50" s="231">
        <v>0.05</v>
      </c>
      <c r="N50" s="145" t="s">
        <v>458</v>
      </c>
      <c r="O50" s="66" t="s">
        <v>1</v>
      </c>
      <c r="P50" s="66">
        <v>3.5</v>
      </c>
      <c r="Q50" s="145" t="s">
        <v>458</v>
      </c>
      <c r="R50" s="154"/>
      <c r="S50" s="154"/>
      <c r="T50" s="145" t="str">
        <f t="shared" si="3"/>
        <v/>
      </c>
      <c r="U50" s="66" t="s">
        <v>115</v>
      </c>
      <c r="V50" s="66">
        <v>0.1</v>
      </c>
      <c r="W50" s="145" t="s">
        <v>458</v>
      </c>
      <c r="X50" s="156"/>
      <c r="Y50" s="93"/>
      <c r="Z50" s="129"/>
      <c r="AA50" s="93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57"/>
      <c r="AQ50" s="57"/>
      <c r="AR50" s="57"/>
      <c r="AS50" s="57"/>
      <c r="AT50" s="57"/>
      <c r="AU50" s="57"/>
      <c r="AV50" s="57"/>
    </row>
    <row r="51" spans="1:48" ht="16.5">
      <c r="A51" s="224"/>
      <c r="B51" s="140"/>
      <c r="C51" s="140"/>
      <c r="D51" s="141"/>
      <c r="E51" s="140"/>
      <c r="F51" s="140"/>
      <c r="G51" s="142"/>
      <c r="H51" s="143"/>
      <c r="I51" s="230"/>
      <c r="J51" s="66"/>
      <c r="K51" s="144"/>
      <c r="L51" s="231" t="s">
        <v>116</v>
      </c>
      <c r="M51" s="231">
        <v>2.5</v>
      </c>
      <c r="N51" s="145" t="s">
        <v>458</v>
      </c>
      <c r="O51" s="66" t="s">
        <v>114</v>
      </c>
      <c r="P51" s="232">
        <v>0.1</v>
      </c>
      <c r="Q51" s="145" t="s">
        <v>458</v>
      </c>
      <c r="R51" s="154"/>
      <c r="S51" s="154"/>
      <c r="T51" s="145" t="str">
        <f t="shared" si="3"/>
        <v/>
      </c>
      <c r="U51" s="66" t="s">
        <v>118</v>
      </c>
      <c r="V51" s="66">
        <v>1</v>
      </c>
      <c r="W51" s="145" t="s">
        <v>458</v>
      </c>
      <c r="X51" s="156"/>
      <c r="Y51" s="93"/>
      <c r="Z51" s="129"/>
      <c r="AA51" s="93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57"/>
      <c r="AQ51" s="57"/>
      <c r="AR51" s="57"/>
      <c r="AS51" s="57"/>
      <c r="AT51" s="57"/>
      <c r="AU51" s="57"/>
      <c r="AV51" s="57"/>
    </row>
    <row r="52" spans="1:48" ht="16.5">
      <c r="A52" s="224"/>
      <c r="B52" s="140"/>
      <c r="C52" s="140"/>
      <c r="D52" s="141"/>
      <c r="E52" s="140"/>
      <c r="F52" s="140"/>
      <c r="G52" s="142"/>
      <c r="H52" s="143"/>
      <c r="I52" s="230"/>
      <c r="J52" s="66"/>
      <c r="K52" s="144"/>
      <c r="L52" s="231" t="s">
        <v>112</v>
      </c>
      <c r="M52" s="233">
        <v>1</v>
      </c>
      <c r="N52" s="145" t="s">
        <v>458</v>
      </c>
      <c r="O52" s="66" t="s">
        <v>111</v>
      </c>
      <c r="P52" s="66">
        <v>0.1</v>
      </c>
      <c r="Q52" s="145" t="s">
        <v>458</v>
      </c>
      <c r="R52" s="154"/>
      <c r="S52" s="154"/>
      <c r="T52" s="145" t="str">
        <f t="shared" si="3"/>
        <v/>
      </c>
      <c r="U52" s="66"/>
      <c r="V52" s="66"/>
      <c r="W52" s="145" t="s">
        <v>459</v>
      </c>
      <c r="X52" s="156"/>
      <c r="Y52" s="93"/>
      <c r="Z52" s="129"/>
      <c r="AA52" s="93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57"/>
      <c r="AQ52" s="57"/>
      <c r="AR52" s="57"/>
      <c r="AS52" s="57"/>
      <c r="AT52" s="57"/>
      <c r="AU52" s="57"/>
      <c r="AV52" s="57"/>
    </row>
    <row r="53" spans="1:48" ht="17.25" thickBot="1">
      <c r="A53" s="225"/>
      <c r="B53" s="147"/>
      <c r="C53" s="147"/>
      <c r="D53" s="148"/>
      <c r="E53" s="147"/>
      <c r="F53" s="147"/>
      <c r="G53" s="149"/>
      <c r="H53" s="150"/>
      <c r="I53" s="234"/>
      <c r="J53" s="235"/>
      <c r="K53" s="151"/>
      <c r="L53" s="236"/>
      <c r="M53" s="236"/>
      <c r="N53" s="152" t="s">
        <v>459</v>
      </c>
      <c r="O53" s="235" t="s">
        <v>110</v>
      </c>
      <c r="P53" s="235">
        <v>2</v>
      </c>
      <c r="Q53" s="152" t="s">
        <v>458</v>
      </c>
      <c r="R53" s="157"/>
      <c r="S53" s="157"/>
      <c r="T53" s="152" t="str">
        <f t="shared" si="3"/>
        <v/>
      </c>
      <c r="U53" s="235"/>
      <c r="V53" s="235"/>
      <c r="W53" s="152" t="s">
        <v>459</v>
      </c>
      <c r="X53" s="158"/>
      <c r="Y53" s="94"/>
      <c r="Z53" s="130"/>
      <c r="AA53" s="94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57"/>
      <c r="AQ53" s="57"/>
      <c r="AR53" s="57"/>
      <c r="AS53" s="57"/>
      <c r="AT53" s="57"/>
      <c r="AU53" s="57"/>
      <c r="AV53" s="57"/>
    </row>
    <row r="54" spans="1:48" ht="16.5">
      <c r="A54" s="223" t="s">
        <v>262</v>
      </c>
      <c r="B54" s="146">
        <v>5.2</v>
      </c>
      <c r="C54" s="140">
        <v>2.4</v>
      </c>
      <c r="D54" s="141">
        <v>1.6</v>
      </c>
      <c r="E54" s="140">
        <v>0</v>
      </c>
      <c r="F54" s="140">
        <v>0</v>
      </c>
      <c r="G54" s="142">
        <v>3.1</v>
      </c>
      <c r="H54" s="143">
        <v>746.4</v>
      </c>
      <c r="I54" s="226" t="s">
        <v>198</v>
      </c>
      <c r="J54" s="227"/>
      <c r="K54" s="138"/>
      <c r="L54" s="228" t="s">
        <v>263</v>
      </c>
      <c r="M54" s="229"/>
      <c r="N54" s="139"/>
      <c r="O54" s="65" t="s">
        <v>264</v>
      </c>
      <c r="P54" s="227"/>
      <c r="Q54" s="139"/>
      <c r="R54" s="139" t="s">
        <v>120</v>
      </c>
      <c r="S54" s="139"/>
      <c r="T54" s="139"/>
      <c r="U54" s="65" t="s">
        <v>179</v>
      </c>
      <c r="V54" s="65"/>
      <c r="W54" s="139"/>
      <c r="X54" s="153" t="s">
        <v>106</v>
      </c>
      <c r="Y54" s="134"/>
      <c r="Z54" s="116"/>
      <c r="AA54" s="97" t="str">
        <f>A54</f>
        <v>o3</v>
      </c>
      <c r="AB54" s="56" t="str">
        <f>I54</f>
        <v>炒飯特餐</v>
      </c>
      <c r="AC54" s="56" t="str">
        <f>I55&amp;" "&amp;I56&amp;" "&amp;I57&amp;" "&amp;I58&amp;" "&amp;I59&amp;" "&amp;I60</f>
        <v xml:space="preserve">米     </v>
      </c>
      <c r="AD54" s="56" t="str">
        <f>L54</f>
        <v>醬燒雞翅</v>
      </c>
      <c r="AE54" s="56" t="str">
        <f>L55&amp;" "&amp;L56&amp;" "&amp;L57&amp;" "&amp;L60&amp;" "&amp;L58&amp;" "&amp;L59</f>
        <v xml:space="preserve">三節翅 滷包    </v>
      </c>
      <c r="AF54" s="56" t="str">
        <f>O54</f>
        <v>拌飯配料</v>
      </c>
      <c r="AG54" s="56" t="str">
        <f>O55&amp;" "&amp;O56&amp;" "&amp;O57&amp;" "&amp;O58&amp;" "&amp;O59&amp;" "&amp;O60</f>
        <v>豬後腿肉 洋蔥 胡蘿蔔 雞蛋 毛豆 玉米粒</v>
      </c>
      <c r="AH54" s="56" t="e">
        <f>#REF!</f>
        <v>#REF!</v>
      </c>
      <c r="AI54" s="56" t="e">
        <f>#REF!&amp;" "&amp;#REF!&amp;" "&amp;#REF!&amp;" "&amp;#REF!&amp;" "&amp;#REF!&amp;" "&amp;#REF!</f>
        <v>#REF!</v>
      </c>
      <c r="AJ54" s="56" t="str">
        <f>R54</f>
        <v>時蔬</v>
      </c>
      <c r="AK54" s="56" t="str">
        <f>R55&amp;" "&amp;R56&amp;" "&amp;R57&amp;" "&amp;R58&amp;" "&amp;R59&amp;" "&amp;R60</f>
        <v xml:space="preserve">時蔬 大蒜    </v>
      </c>
      <c r="AL54" s="56" t="str">
        <f>U54</f>
        <v>味噌豆腐湯</v>
      </c>
      <c r="AM54" s="56" t="str">
        <f>U55&amp;" "&amp;U56&amp;" "&amp;U57&amp;" "&amp;U58&amp;" "&amp;U59&amp;" "&amp;U60</f>
        <v xml:space="preserve">豆腐 味噌 海帶結 薑  </v>
      </c>
      <c r="AN54" s="81" t="str">
        <f>X54</f>
        <v>點心</v>
      </c>
      <c r="AO54" s="81">
        <f>Y54</f>
        <v>0</v>
      </c>
      <c r="AP54" s="88">
        <f>B54</f>
        <v>5.2</v>
      </c>
      <c r="AQ54" s="88">
        <f>G54</f>
        <v>3.1</v>
      </c>
      <c r="AR54" s="88">
        <f>D54</f>
        <v>1.6</v>
      </c>
      <c r="AS54" s="88">
        <f>C54</f>
        <v>2.4</v>
      </c>
      <c r="AT54" s="88">
        <f>E54</f>
        <v>0</v>
      </c>
      <c r="AU54" s="88">
        <f>F54</f>
        <v>0</v>
      </c>
      <c r="AV54" s="88">
        <f>H54</f>
        <v>746.4</v>
      </c>
    </row>
    <row r="55" spans="1:48" ht="16.5">
      <c r="A55" s="224"/>
      <c r="B55" s="140"/>
      <c r="C55" s="140"/>
      <c r="D55" s="141"/>
      <c r="E55" s="140"/>
      <c r="F55" s="140"/>
      <c r="G55" s="142"/>
      <c r="H55" s="143"/>
      <c r="I55" s="230" t="s">
        <v>109</v>
      </c>
      <c r="J55" s="66">
        <v>10</v>
      </c>
      <c r="K55" s="144" t="s">
        <v>458</v>
      </c>
      <c r="L55" s="231" t="s">
        <v>132</v>
      </c>
      <c r="M55" s="231">
        <v>9</v>
      </c>
      <c r="N55" s="145" t="s">
        <v>458</v>
      </c>
      <c r="O55" s="66" t="s">
        <v>110</v>
      </c>
      <c r="P55" s="66">
        <v>2</v>
      </c>
      <c r="Q55" s="145" t="s">
        <v>458</v>
      </c>
      <c r="R55" s="154" t="s">
        <v>120</v>
      </c>
      <c r="S55" s="154">
        <v>7</v>
      </c>
      <c r="T55" s="145" t="str">
        <f t="shared" ref="T55" si="7">IF(S55,"公斤","")</f>
        <v>公斤</v>
      </c>
      <c r="U55" s="66" t="s">
        <v>139</v>
      </c>
      <c r="V55" s="66">
        <v>1</v>
      </c>
      <c r="W55" s="145" t="s">
        <v>458</v>
      </c>
      <c r="X55" s="135" t="s">
        <v>106</v>
      </c>
      <c r="Y55" s="93"/>
      <c r="Z55" s="114"/>
      <c r="AA55" s="93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57"/>
      <c r="AQ55" s="57"/>
      <c r="AR55" s="57"/>
      <c r="AS55" s="57"/>
      <c r="AT55" s="57"/>
      <c r="AU55" s="57"/>
      <c r="AV55" s="57"/>
    </row>
    <row r="56" spans="1:48" ht="16.5">
      <c r="A56" s="224"/>
      <c r="B56" s="146"/>
      <c r="C56" s="140"/>
      <c r="D56" s="141"/>
      <c r="E56" s="140"/>
      <c r="F56" s="140"/>
      <c r="G56" s="142"/>
      <c r="H56" s="143"/>
      <c r="I56" s="230"/>
      <c r="J56" s="66"/>
      <c r="K56" s="144"/>
      <c r="L56" s="231" t="s">
        <v>159</v>
      </c>
      <c r="M56" s="231"/>
      <c r="N56" s="145" t="s">
        <v>459</v>
      </c>
      <c r="O56" s="66" t="s">
        <v>127</v>
      </c>
      <c r="P56" s="66">
        <v>4</v>
      </c>
      <c r="Q56" s="145" t="s">
        <v>458</v>
      </c>
      <c r="R56" s="155" t="s">
        <v>119</v>
      </c>
      <c r="S56" s="155">
        <v>0.05</v>
      </c>
      <c r="T56" s="145" t="str">
        <f t="shared" si="4"/>
        <v>公斤</v>
      </c>
      <c r="U56" s="66" t="s">
        <v>463</v>
      </c>
      <c r="V56" s="66">
        <v>1</v>
      </c>
      <c r="W56" s="145" t="s">
        <v>458</v>
      </c>
      <c r="X56" s="156"/>
      <c r="Y56" s="93"/>
      <c r="Z56" s="114"/>
      <c r="AA56" s="93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57"/>
      <c r="AQ56" s="57"/>
      <c r="AR56" s="57"/>
      <c r="AS56" s="57"/>
      <c r="AT56" s="57"/>
      <c r="AU56" s="57"/>
      <c r="AV56" s="57"/>
    </row>
    <row r="57" spans="1:48" ht="16.5">
      <c r="A57" s="224"/>
      <c r="B57" s="140"/>
      <c r="C57" s="140"/>
      <c r="D57" s="141"/>
      <c r="E57" s="140"/>
      <c r="F57" s="140"/>
      <c r="G57" s="142"/>
      <c r="H57" s="143"/>
      <c r="I57" s="230"/>
      <c r="J57" s="66"/>
      <c r="K57" s="144"/>
      <c r="L57" s="231"/>
      <c r="M57" s="231"/>
      <c r="N57" s="145" t="s">
        <v>459</v>
      </c>
      <c r="O57" s="66" t="s">
        <v>112</v>
      </c>
      <c r="P57" s="66">
        <v>1</v>
      </c>
      <c r="Q57" s="145" t="s">
        <v>458</v>
      </c>
      <c r="R57" s="154"/>
      <c r="S57" s="154"/>
      <c r="T57" s="145" t="str">
        <f t="shared" si="4"/>
        <v/>
      </c>
      <c r="U57" s="66" t="s">
        <v>464</v>
      </c>
      <c r="V57" s="66">
        <v>1</v>
      </c>
      <c r="W57" s="145" t="s">
        <v>458</v>
      </c>
      <c r="X57" s="156"/>
      <c r="Y57" s="93"/>
      <c r="Z57" s="114"/>
      <c r="AA57" s="93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57"/>
      <c r="AQ57" s="57"/>
      <c r="AR57" s="57"/>
      <c r="AS57" s="57"/>
      <c r="AT57" s="57"/>
      <c r="AU57" s="57"/>
      <c r="AV57" s="57"/>
    </row>
    <row r="58" spans="1:48" ht="16.5">
      <c r="A58" s="224"/>
      <c r="B58" s="140"/>
      <c r="C58" s="140"/>
      <c r="D58" s="141"/>
      <c r="E58" s="140"/>
      <c r="F58" s="140"/>
      <c r="G58" s="142"/>
      <c r="H58" s="143"/>
      <c r="I58" s="230"/>
      <c r="J58" s="66"/>
      <c r="K58" s="144"/>
      <c r="L58" s="231"/>
      <c r="M58" s="231"/>
      <c r="N58" s="145" t="s">
        <v>459</v>
      </c>
      <c r="O58" s="66" t="s">
        <v>113</v>
      </c>
      <c r="P58" s="232">
        <v>1</v>
      </c>
      <c r="Q58" s="145" t="s">
        <v>458</v>
      </c>
      <c r="R58" s="154"/>
      <c r="S58" s="154"/>
      <c r="T58" s="145" t="str">
        <f t="shared" si="4"/>
        <v/>
      </c>
      <c r="U58" s="66" t="s">
        <v>115</v>
      </c>
      <c r="V58" s="66">
        <v>0.05</v>
      </c>
      <c r="W58" s="145" t="s">
        <v>458</v>
      </c>
      <c r="X58" s="156"/>
      <c r="Y58" s="93"/>
      <c r="Z58" s="114"/>
      <c r="AA58" s="93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57"/>
      <c r="AQ58" s="57"/>
      <c r="AR58" s="57"/>
      <c r="AS58" s="57"/>
      <c r="AT58" s="57"/>
      <c r="AU58" s="57"/>
      <c r="AV58" s="57"/>
    </row>
    <row r="59" spans="1:48" ht="16.5">
      <c r="A59" s="224"/>
      <c r="B59" s="140"/>
      <c r="C59" s="140"/>
      <c r="D59" s="141"/>
      <c r="E59" s="140"/>
      <c r="F59" s="140"/>
      <c r="G59" s="142"/>
      <c r="H59" s="143"/>
      <c r="I59" s="230"/>
      <c r="J59" s="66"/>
      <c r="K59" s="144"/>
      <c r="L59" s="231"/>
      <c r="M59" s="233"/>
      <c r="N59" s="145" t="s">
        <v>459</v>
      </c>
      <c r="O59" s="66" t="s">
        <v>482</v>
      </c>
      <c r="P59" s="66">
        <v>1</v>
      </c>
      <c r="Q59" s="145" t="s">
        <v>458</v>
      </c>
      <c r="R59" s="154"/>
      <c r="S59" s="154"/>
      <c r="T59" s="145" t="str">
        <f t="shared" si="4"/>
        <v/>
      </c>
      <c r="U59" s="66"/>
      <c r="V59" s="66"/>
      <c r="W59" s="145" t="s">
        <v>459</v>
      </c>
      <c r="X59" s="156"/>
      <c r="Y59" s="93"/>
      <c r="Z59" s="114"/>
      <c r="AA59" s="93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57"/>
      <c r="AQ59" s="57"/>
      <c r="AR59" s="57"/>
      <c r="AS59" s="57"/>
      <c r="AT59" s="57"/>
      <c r="AU59" s="57"/>
      <c r="AV59" s="57"/>
    </row>
    <row r="60" spans="1:48" ht="17.25" thickBot="1">
      <c r="A60" s="225"/>
      <c r="B60" s="147"/>
      <c r="C60" s="147"/>
      <c r="D60" s="148"/>
      <c r="E60" s="147"/>
      <c r="F60" s="147"/>
      <c r="G60" s="149"/>
      <c r="H60" s="150"/>
      <c r="I60" s="234"/>
      <c r="J60" s="235"/>
      <c r="K60" s="151"/>
      <c r="L60" s="236"/>
      <c r="M60" s="236"/>
      <c r="N60" s="152" t="s">
        <v>459</v>
      </c>
      <c r="O60" s="235" t="s">
        <v>483</v>
      </c>
      <c r="P60" s="235">
        <v>2</v>
      </c>
      <c r="Q60" s="152" t="s">
        <v>458</v>
      </c>
      <c r="R60" s="157"/>
      <c r="S60" s="157"/>
      <c r="T60" s="152" t="str">
        <f t="shared" si="4"/>
        <v/>
      </c>
      <c r="U60" s="235"/>
      <c r="V60" s="235"/>
      <c r="W60" s="152" t="s">
        <v>459</v>
      </c>
      <c r="X60" s="158"/>
      <c r="Y60" s="94"/>
      <c r="Z60" s="115"/>
      <c r="AA60" s="94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57"/>
      <c r="AQ60" s="57"/>
      <c r="AR60" s="57"/>
      <c r="AS60" s="57"/>
      <c r="AT60" s="57"/>
      <c r="AU60" s="57"/>
      <c r="AV60" s="57"/>
    </row>
    <row r="61" spans="1:48" ht="16.5">
      <c r="A61" s="223" t="s">
        <v>266</v>
      </c>
      <c r="B61" s="146">
        <v>5</v>
      </c>
      <c r="C61" s="140">
        <v>1.9</v>
      </c>
      <c r="D61" s="141">
        <v>1.2</v>
      </c>
      <c r="E61" s="140">
        <v>0</v>
      </c>
      <c r="F61" s="140">
        <v>0</v>
      </c>
      <c r="G61" s="142">
        <v>2.6</v>
      </c>
      <c r="H61" s="143">
        <v>660.3</v>
      </c>
      <c r="I61" s="226" t="s">
        <v>130</v>
      </c>
      <c r="J61" s="227"/>
      <c r="K61" s="138"/>
      <c r="L61" s="228" t="s">
        <v>199</v>
      </c>
      <c r="M61" s="229"/>
      <c r="N61" s="139"/>
      <c r="O61" s="65" t="s">
        <v>171</v>
      </c>
      <c r="P61" s="227"/>
      <c r="Q61" s="139"/>
      <c r="R61" s="139" t="s">
        <v>120</v>
      </c>
      <c r="S61" s="139"/>
      <c r="T61" s="139"/>
      <c r="U61" s="65" t="s">
        <v>333</v>
      </c>
      <c r="V61" s="65"/>
      <c r="W61" s="139"/>
      <c r="X61" s="153" t="s">
        <v>106</v>
      </c>
      <c r="Y61" s="134" t="s">
        <v>121</v>
      </c>
      <c r="Z61" s="128"/>
      <c r="AA61" s="97" t="str">
        <f>A61</f>
        <v>o4</v>
      </c>
      <c r="AB61" s="56" t="str">
        <f>I61</f>
        <v>糙米飯</v>
      </c>
      <c r="AC61" s="56" t="str">
        <f>I62&amp;" "&amp;I63&amp;" "&amp;I64&amp;" "&amp;I65&amp;" "&amp;I66&amp;" "&amp;I67</f>
        <v xml:space="preserve">米 糙米    </v>
      </c>
      <c r="AD61" s="56" t="str">
        <f>L61</f>
        <v>椒鹽魚排</v>
      </c>
      <c r="AE61" s="56" t="str">
        <f>L62&amp;" "&amp;L63&amp;" "&amp;L64&amp;" "&amp;L65&amp;" "&amp;L66&amp;" "&amp;L67</f>
        <v xml:space="preserve">魚排 胡椒鹽    </v>
      </c>
      <c r="AF61" s="56" t="str">
        <f>O61</f>
        <v>番茄蛋豆腐</v>
      </c>
      <c r="AG61" s="56" t="str">
        <f>O62&amp;" "&amp;O63&amp;" "&amp;O64&amp;" "&amp;O65&amp;" "&amp;O66&amp;" "&amp;O67</f>
        <v xml:space="preserve">板豆腐 蛋 蕃茄 大蒜  </v>
      </c>
      <c r="AH61" s="56" t="e">
        <f>#REF!</f>
        <v>#REF!</v>
      </c>
      <c r="AI61" s="56" t="e">
        <f>#REF!&amp;" "&amp;#REF!&amp;" "&amp;#REF!&amp;" "&amp;#REF!&amp;" "&amp;#REF!&amp;" "&amp;#REF!</f>
        <v>#REF!</v>
      </c>
      <c r="AJ61" s="56" t="str">
        <f>R61</f>
        <v>時蔬</v>
      </c>
      <c r="AK61" s="56" t="str">
        <f>R62&amp;" "&amp;R63&amp;" "&amp;R64&amp;" "&amp;R65&amp;" "&amp;R66&amp;" "&amp;R67</f>
        <v xml:space="preserve">時蔬 大蒜    </v>
      </c>
      <c r="AL61" s="56" t="str">
        <f>U61</f>
        <v>小米粥</v>
      </c>
      <c r="AM61" s="56" t="str">
        <f>U62&amp;" "&amp;U63&amp;" "&amp;U64&amp;" "&amp;U65&amp;" "&amp;U66&amp;" "&amp;U67</f>
        <v xml:space="preserve">小米 白米 二砂糖   </v>
      </c>
      <c r="AN61" s="81" t="str">
        <f>X61</f>
        <v>點心</v>
      </c>
      <c r="AO61" s="81" t="str">
        <f>Y61</f>
        <v>有機豆奶</v>
      </c>
      <c r="AP61" s="88">
        <f>B61</f>
        <v>5</v>
      </c>
      <c r="AQ61" s="88">
        <f>G61</f>
        <v>2.6</v>
      </c>
      <c r="AR61" s="88">
        <f>D61</f>
        <v>1.2</v>
      </c>
      <c r="AS61" s="88">
        <f>C61</f>
        <v>1.9</v>
      </c>
      <c r="AT61" s="88">
        <f>E61</f>
        <v>0</v>
      </c>
      <c r="AU61" s="88">
        <f>F61</f>
        <v>0</v>
      </c>
      <c r="AV61" s="88">
        <f>H61</f>
        <v>660.3</v>
      </c>
    </row>
    <row r="62" spans="1:48" ht="16.5">
      <c r="A62" s="224"/>
      <c r="B62" s="140"/>
      <c r="C62" s="140"/>
      <c r="D62" s="141"/>
      <c r="E62" s="140"/>
      <c r="F62" s="140"/>
      <c r="G62" s="142"/>
      <c r="H62" s="143"/>
      <c r="I62" s="230" t="s">
        <v>109</v>
      </c>
      <c r="J62" s="66">
        <v>7</v>
      </c>
      <c r="K62" s="144" t="s">
        <v>458</v>
      </c>
      <c r="L62" s="231" t="s">
        <v>200</v>
      </c>
      <c r="M62" s="231">
        <v>6.5</v>
      </c>
      <c r="N62" s="145" t="s">
        <v>458</v>
      </c>
      <c r="O62" s="66" t="s">
        <v>484</v>
      </c>
      <c r="P62" s="66">
        <v>3</v>
      </c>
      <c r="Q62" s="145" t="s">
        <v>458</v>
      </c>
      <c r="R62" s="154" t="s">
        <v>120</v>
      </c>
      <c r="S62" s="154">
        <v>7</v>
      </c>
      <c r="T62" s="145" t="str">
        <f t="shared" ref="T62" si="8">IF(S62,"公斤","")</f>
        <v>公斤</v>
      </c>
      <c r="U62" s="66" t="s">
        <v>142</v>
      </c>
      <c r="V62" s="66">
        <v>1.5</v>
      </c>
      <c r="W62" s="145" t="s">
        <v>458</v>
      </c>
      <c r="X62" s="135" t="s">
        <v>106</v>
      </c>
      <c r="Y62" s="93" t="s">
        <v>121</v>
      </c>
      <c r="Z62" s="129"/>
      <c r="AA62" s="93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57"/>
      <c r="AQ62" s="57"/>
      <c r="AR62" s="57"/>
      <c r="AS62" s="57"/>
      <c r="AT62" s="57"/>
      <c r="AU62" s="57"/>
      <c r="AV62" s="57"/>
    </row>
    <row r="63" spans="1:48" ht="16.5">
      <c r="A63" s="224"/>
      <c r="B63" s="146"/>
      <c r="C63" s="140"/>
      <c r="D63" s="141"/>
      <c r="E63" s="140"/>
      <c r="F63" s="140"/>
      <c r="G63" s="142"/>
      <c r="H63" s="143"/>
      <c r="I63" s="230" t="s">
        <v>131</v>
      </c>
      <c r="J63" s="66">
        <v>3</v>
      </c>
      <c r="K63" s="144" t="s">
        <v>458</v>
      </c>
      <c r="L63" s="231" t="s">
        <v>201</v>
      </c>
      <c r="M63" s="231"/>
      <c r="N63" s="145" t="s">
        <v>459</v>
      </c>
      <c r="O63" s="66" t="s">
        <v>379</v>
      </c>
      <c r="P63" s="66">
        <v>2</v>
      </c>
      <c r="Q63" s="145" t="s">
        <v>458</v>
      </c>
      <c r="R63" s="155" t="s">
        <v>119</v>
      </c>
      <c r="S63" s="155">
        <v>0.05</v>
      </c>
      <c r="T63" s="145" t="str">
        <f t="shared" si="5"/>
        <v>公斤</v>
      </c>
      <c r="U63" s="66" t="s">
        <v>465</v>
      </c>
      <c r="V63" s="66">
        <v>1</v>
      </c>
      <c r="W63" s="145" t="s">
        <v>458</v>
      </c>
      <c r="X63" s="156"/>
      <c r="Y63" s="93"/>
      <c r="Z63" s="129"/>
      <c r="AA63" s="93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57"/>
      <c r="AQ63" s="57"/>
      <c r="AR63" s="57"/>
      <c r="AS63" s="57"/>
      <c r="AT63" s="57"/>
      <c r="AU63" s="57"/>
      <c r="AV63" s="57"/>
    </row>
    <row r="64" spans="1:48" ht="16.5">
      <c r="A64" s="224"/>
      <c r="B64" s="140"/>
      <c r="C64" s="140"/>
      <c r="D64" s="141"/>
      <c r="E64" s="140"/>
      <c r="F64" s="140"/>
      <c r="G64" s="142"/>
      <c r="H64" s="143"/>
      <c r="I64" s="230"/>
      <c r="J64" s="66"/>
      <c r="K64" s="144"/>
      <c r="L64" s="231"/>
      <c r="M64" s="231"/>
      <c r="N64" s="145" t="s">
        <v>459</v>
      </c>
      <c r="O64" s="66" t="s">
        <v>485</v>
      </c>
      <c r="P64" s="66">
        <v>5</v>
      </c>
      <c r="Q64" s="145" t="s">
        <v>458</v>
      </c>
      <c r="R64" s="154"/>
      <c r="S64" s="154"/>
      <c r="T64" s="145" t="str">
        <f t="shared" si="5"/>
        <v/>
      </c>
      <c r="U64" s="66" t="s">
        <v>466</v>
      </c>
      <c r="V64" s="66">
        <v>0.1</v>
      </c>
      <c r="W64" s="145" t="s">
        <v>458</v>
      </c>
      <c r="X64" s="156"/>
      <c r="Y64" s="93"/>
      <c r="Z64" s="129"/>
      <c r="AA64" s="93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57"/>
      <c r="AQ64" s="57"/>
      <c r="AR64" s="57"/>
      <c r="AS64" s="57"/>
      <c r="AT64" s="57"/>
      <c r="AU64" s="57"/>
      <c r="AV64" s="57"/>
    </row>
    <row r="65" spans="1:48" ht="16.5">
      <c r="A65" s="224"/>
      <c r="B65" s="140"/>
      <c r="C65" s="140"/>
      <c r="D65" s="141"/>
      <c r="E65" s="140"/>
      <c r="F65" s="140"/>
      <c r="G65" s="142"/>
      <c r="H65" s="143"/>
      <c r="I65" s="230"/>
      <c r="J65" s="66"/>
      <c r="K65" s="144"/>
      <c r="L65" s="231"/>
      <c r="M65" s="231"/>
      <c r="N65" s="145" t="s">
        <v>459</v>
      </c>
      <c r="O65" s="66" t="s">
        <v>111</v>
      </c>
      <c r="P65" s="232">
        <v>0.05</v>
      </c>
      <c r="Q65" s="145" t="s">
        <v>458</v>
      </c>
      <c r="R65" s="154"/>
      <c r="S65" s="154"/>
      <c r="T65" s="145" t="str">
        <f t="shared" si="5"/>
        <v/>
      </c>
      <c r="U65" s="66"/>
      <c r="V65" s="66"/>
      <c r="W65" s="145" t="s">
        <v>459</v>
      </c>
      <c r="X65" s="156"/>
      <c r="Y65" s="93"/>
      <c r="Z65" s="129"/>
      <c r="AA65" s="93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57"/>
      <c r="AQ65" s="57"/>
      <c r="AR65" s="57"/>
      <c r="AS65" s="57"/>
      <c r="AT65" s="57"/>
      <c r="AU65" s="57"/>
      <c r="AV65" s="57"/>
    </row>
    <row r="66" spans="1:48" ht="16.5">
      <c r="A66" s="224"/>
      <c r="B66" s="140"/>
      <c r="C66" s="140"/>
      <c r="D66" s="141"/>
      <c r="E66" s="140"/>
      <c r="F66" s="140"/>
      <c r="G66" s="142"/>
      <c r="H66" s="143"/>
      <c r="I66" s="230"/>
      <c r="J66" s="66"/>
      <c r="K66" s="144"/>
      <c r="L66" s="231"/>
      <c r="M66" s="233"/>
      <c r="N66" s="145" t="s">
        <v>459</v>
      </c>
      <c r="O66" s="66"/>
      <c r="P66" s="66"/>
      <c r="Q66" s="145" t="s">
        <v>459</v>
      </c>
      <c r="R66" s="154"/>
      <c r="S66" s="154"/>
      <c r="T66" s="145" t="str">
        <f t="shared" si="5"/>
        <v/>
      </c>
      <c r="U66" s="66"/>
      <c r="V66" s="66"/>
      <c r="W66" s="145" t="s">
        <v>459</v>
      </c>
      <c r="X66" s="156"/>
      <c r="Y66" s="93"/>
      <c r="Z66" s="129"/>
      <c r="AA66" s="93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57"/>
      <c r="AQ66" s="57"/>
      <c r="AR66" s="57"/>
      <c r="AS66" s="57"/>
      <c r="AT66" s="57"/>
      <c r="AU66" s="57"/>
      <c r="AV66" s="57"/>
    </row>
    <row r="67" spans="1:48" ht="17.25" thickBot="1">
      <c r="A67" s="225"/>
      <c r="B67" s="147"/>
      <c r="C67" s="147"/>
      <c r="D67" s="148"/>
      <c r="E67" s="147"/>
      <c r="F67" s="147"/>
      <c r="G67" s="149"/>
      <c r="H67" s="150"/>
      <c r="I67" s="234"/>
      <c r="J67" s="235"/>
      <c r="K67" s="151"/>
      <c r="L67" s="236"/>
      <c r="M67" s="236"/>
      <c r="N67" s="152" t="s">
        <v>459</v>
      </c>
      <c r="O67" s="235"/>
      <c r="P67" s="235"/>
      <c r="Q67" s="152" t="s">
        <v>459</v>
      </c>
      <c r="R67" s="157"/>
      <c r="S67" s="157"/>
      <c r="T67" s="152" t="str">
        <f t="shared" si="5"/>
        <v/>
      </c>
      <c r="U67" s="235"/>
      <c r="V67" s="235"/>
      <c r="W67" s="152" t="s">
        <v>459</v>
      </c>
      <c r="X67" s="158"/>
      <c r="Y67" s="94"/>
      <c r="Z67" s="129"/>
      <c r="AA67" s="94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57"/>
      <c r="AQ67" s="57"/>
      <c r="AR67" s="57"/>
      <c r="AS67" s="57"/>
      <c r="AT67" s="57"/>
      <c r="AU67" s="57"/>
      <c r="AV67" s="57"/>
    </row>
    <row r="68" spans="1:48" ht="16.5">
      <c r="A68" s="223" t="s">
        <v>269</v>
      </c>
      <c r="B68" s="146">
        <v>6.9</v>
      </c>
      <c r="C68" s="140">
        <v>2.2999999999999998</v>
      </c>
      <c r="D68" s="141">
        <v>2.1</v>
      </c>
      <c r="E68" s="140">
        <v>0</v>
      </c>
      <c r="F68" s="140">
        <v>0</v>
      </c>
      <c r="G68" s="142">
        <v>2.4</v>
      </c>
      <c r="H68" s="143">
        <v>819.7</v>
      </c>
      <c r="I68" s="226" t="s">
        <v>202</v>
      </c>
      <c r="J68" s="227"/>
      <c r="K68" s="138"/>
      <c r="L68" s="228" t="s">
        <v>271</v>
      </c>
      <c r="M68" s="229"/>
      <c r="N68" s="139"/>
      <c r="O68" s="65" t="s">
        <v>175</v>
      </c>
      <c r="P68" s="227"/>
      <c r="Q68" s="139"/>
      <c r="R68" s="139" t="s">
        <v>120</v>
      </c>
      <c r="S68" s="139"/>
      <c r="T68" s="139"/>
      <c r="U68" s="65" t="s">
        <v>335</v>
      </c>
      <c r="V68" s="65"/>
      <c r="W68" s="139"/>
      <c r="X68" s="153" t="s">
        <v>106</v>
      </c>
      <c r="Y68" s="134"/>
      <c r="Z68" s="116"/>
      <c r="AA68" s="97" t="str">
        <f>A68</f>
        <v>o5</v>
      </c>
      <c r="AB68" s="56" t="str">
        <f>I68</f>
        <v>大麥仁飯</v>
      </c>
      <c r="AC68" s="56" t="str">
        <f>I69&amp;" "&amp;I70&amp;" "&amp;I71&amp;" "&amp;I72&amp;" "&amp;I73&amp;" "&amp;I74</f>
        <v xml:space="preserve">米 大麥仁    </v>
      </c>
      <c r="AD68" s="56" t="str">
        <f>L68</f>
        <v>咖哩雞丁</v>
      </c>
      <c r="AE68" s="56" t="str">
        <f>L69&amp;" "&amp;L70&amp;" "&amp;L71&amp;" "&amp;L72&amp;" "&amp;L73&amp;" "&amp;L74</f>
        <v xml:space="preserve">肉雞 馬鈴薯 洋蔥 紅蘿蔔 咖哩粉 </v>
      </c>
      <c r="AF68" s="56" t="str">
        <f>O68</f>
        <v>西滷菜</v>
      </c>
      <c r="AG68" s="56" t="str">
        <f>O69&amp;" "&amp;O70&amp;" "&amp;O71&amp;" "&amp;O72&amp;" "&amp;O73&amp;" "&amp;O74</f>
        <v xml:space="preserve">結球白菜 乾香菇 胡蘿蔔 大蒜 干貝 </v>
      </c>
      <c r="AH68" s="56" t="e">
        <f>#REF!</f>
        <v>#REF!</v>
      </c>
      <c r="AI68" s="56" t="e">
        <f>#REF!&amp;" "&amp;#REF!&amp;" "&amp;#REF!&amp;" "&amp;#REF!&amp;" "&amp;#REF!&amp;" "&amp;#REF!</f>
        <v>#REF!</v>
      </c>
      <c r="AJ68" s="56" t="str">
        <f>R68</f>
        <v>時蔬</v>
      </c>
      <c r="AK68" s="56" t="str">
        <f>R69&amp;" "&amp;R70&amp;" "&amp;R71&amp;" "&amp;R72&amp;" "&amp;R73&amp;" "&amp;R74</f>
        <v xml:space="preserve">時蔬 大蒜    </v>
      </c>
      <c r="AL68" s="56" t="str">
        <f>U68</f>
        <v>紫菜針菇湯</v>
      </c>
      <c r="AM68" s="56" t="str">
        <f>U69&amp;" "&amp;U70&amp;" "&amp;U71&amp;" "&amp;U72&amp;" "&amp;U73&amp;" "&amp;U74</f>
        <v xml:space="preserve">紫菜 金針菇 薑 大骨  </v>
      </c>
      <c r="AN68" s="81" t="str">
        <f>X68</f>
        <v>點心</v>
      </c>
      <c r="AO68" s="81">
        <f>Y68</f>
        <v>0</v>
      </c>
      <c r="AP68" s="88">
        <f>B68</f>
        <v>6.9</v>
      </c>
      <c r="AQ68" s="88">
        <f>G68</f>
        <v>2.4</v>
      </c>
      <c r="AR68" s="88">
        <f>D68</f>
        <v>2.1</v>
      </c>
      <c r="AS68" s="88">
        <f>C68</f>
        <v>2.2999999999999998</v>
      </c>
      <c r="AT68" s="88">
        <f>E68</f>
        <v>0</v>
      </c>
      <c r="AU68" s="88">
        <f>F68</f>
        <v>0</v>
      </c>
      <c r="AV68" s="88">
        <f>H68</f>
        <v>819.7</v>
      </c>
    </row>
    <row r="69" spans="1:48" ht="16.5">
      <c r="A69" s="224"/>
      <c r="B69" s="140"/>
      <c r="C69" s="140"/>
      <c r="D69" s="141"/>
      <c r="E69" s="140"/>
      <c r="F69" s="140"/>
      <c r="G69" s="142"/>
      <c r="H69" s="143"/>
      <c r="I69" s="230" t="s">
        <v>109</v>
      </c>
      <c r="J69" s="66">
        <v>10</v>
      </c>
      <c r="K69" s="144" t="s">
        <v>458</v>
      </c>
      <c r="L69" s="231" t="s">
        <v>126</v>
      </c>
      <c r="M69" s="231">
        <v>9</v>
      </c>
      <c r="N69" s="145" t="s">
        <v>458</v>
      </c>
      <c r="O69" s="66" t="s">
        <v>196</v>
      </c>
      <c r="P69" s="66">
        <v>6.5</v>
      </c>
      <c r="Q69" s="145" t="s">
        <v>458</v>
      </c>
      <c r="R69" s="154" t="s">
        <v>120</v>
      </c>
      <c r="S69" s="154">
        <v>7</v>
      </c>
      <c r="T69" s="145" t="str">
        <f t="shared" ref="T69" si="9">IF(S69,"公斤","")</f>
        <v>公斤</v>
      </c>
      <c r="U69" s="66" t="s">
        <v>467</v>
      </c>
      <c r="V69" s="66">
        <v>0.5</v>
      </c>
      <c r="W69" s="145" t="s">
        <v>458</v>
      </c>
      <c r="X69" s="135" t="s">
        <v>106</v>
      </c>
      <c r="Y69" s="93"/>
      <c r="Z69" s="114"/>
      <c r="AA69" s="93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57"/>
      <c r="AQ69" s="57"/>
      <c r="AR69" s="57"/>
      <c r="AS69" s="57"/>
      <c r="AT69" s="57"/>
      <c r="AU69" s="57"/>
      <c r="AV69" s="57"/>
    </row>
    <row r="70" spans="1:48" ht="16.5">
      <c r="A70" s="224"/>
      <c r="B70" s="146"/>
      <c r="C70" s="140"/>
      <c r="D70" s="141"/>
      <c r="E70" s="140"/>
      <c r="F70" s="140"/>
      <c r="G70" s="142"/>
      <c r="H70" s="143"/>
      <c r="I70" s="230" t="s">
        <v>203</v>
      </c>
      <c r="J70" s="66">
        <v>0.4</v>
      </c>
      <c r="K70" s="144" t="s">
        <v>458</v>
      </c>
      <c r="L70" s="231" t="s">
        <v>158</v>
      </c>
      <c r="M70" s="231">
        <v>3</v>
      </c>
      <c r="N70" s="145" t="s">
        <v>458</v>
      </c>
      <c r="O70" s="66" t="s">
        <v>191</v>
      </c>
      <c r="P70" s="66">
        <v>0.01</v>
      </c>
      <c r="Q70" s="145" t="s">
        <v>458</v>
      </c>
      <c r="R70" s="155" t="s">
        <v>119</v>
      </c>
      <c r="S70" s="155">
        <v>0.05</v>
      </c>
      <c r="T70" s="145" t="str">
        <f t="shared" si="3"/>
        <v>公斤</v>
      </c>
      <c r="U70" s="66" t="s">
        <v>367</v>
      </c>
      <c r="V70" s="66">
        <v>1</v>
      </c>
      <c r="W70" s="145" t="s">
        <v>458</v>
      </c>
      <c r="X70" s="156"/>
      <c r="Y70" s="93"/>
      <c r="Z70" s="114"/>
      <c r="AA70" s="93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57"/>
      <c r="AQ70" s="57"/>
      <c r="AR70" s="57"/>
      <c r="AS70" s="57"/>
      <c r="AT70" s="57"/>
      <c r="AU70" s="57"/>
      <c r="AV70" s="57"/>
    </row>
    <row r="71" spans="1:48" ht="16.5">
      <c r="A71" s="224"/>
      <c r="B71" s="140"/>
      <c r="C71" s="140"/>
      <c r="D71" s="141"/>
      <c r="E71" s="140"/>
      <c r="F71" s="140"/>
      <c r="G71" s="142"/>
      <c r="H71" s="143"/>
      <c r="I71" s="230"/>
      <c r="J71" s="66"/>
      <c r="K71" s="144"/>
      <c r="L71" s="231" t="s">
        <v>127</v>
      </c>
      <c r="M71" s="231">
        <v>1.5</v>
      </c>
      <c r="N71" s="145" t="s">
        <v>458</v>
      </c>
      <c r="O71" s="66" t="s">
        <v>112</v>
      </c>
      <c r="P71" s="66">
        <v>0.5</v>
      </c>
      <c r="Q71" s="145" t="s">
        <v>458</v>
      </c>
      <c r="R71" s="154"/>
      <c r="S71" s="154"/>
      <c r="T71" s="145" t="str">
        <f t="shared" si="3"/>
        <v/>
      </c>
      <c r="U71" s="66" t="s">
        <v>115</v>
      </c>
      <c r="V71" s="66">
        <v>0.1</v>
      </c>
      <c r="W71" s="145" t="s">
        <v>458</v>
      </c>
      <c r="X71" s="156"/>
      <c r="Y71" s="93"/>
      <c r="Z71" s="114"/>
      <c r="AA71" s="93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57"/>
      <c r="AQ71" s="57"/>
      <c r="AR71" s="57"/>
      <c r="AS71" s="57"/>
      <c r="AT71" s="57"/>
      <c r="AU71" s="57"/>
      <c r="AV71" s="57"/>
    </row>
    <row r="72" spans="1:48" ht="16.5">
      <c r="A72" s="224"/>
      <c r="B72" s="140"/>
      <c r="C72" s="140"/>
      <c r="D72" s="141"/>
      <c r="E72" s="140"/>
      <c r="F72" s="140"/>
      <c r="G72" s="142"/>
      <c r="H72" s="143"/>
      <c r="I72" s="230"/>
      <c r="J72" s="66"/>
      <c r="K72" s="144"/>
      <c r="L72" s="231" t="s">
        <v>204</v>
      </c>
      <c r="M72" s="231">
        <v>0.5</v>
      </c>
      <c r="N72" s="145" t="s">
        <v>458</v>
      </c>
      <c r="O72" s="66" t="s">
        <v>111</v>
      </c>
      <c r="P72" s="232">
        <v>0.05</v>
      </c>
      <c r="Q72" s="145" t="s">
        <v>458</v>
      </c>
      <c r="R72" s="154"/>
      <c r="S72" s="154"/>
      <c r="T72" s="145" t="str">
        <f t="shared" si="3"/>
        <v/>
      </c>
      <c r="U72" s="66" t="s">
        <v>118</v>
      </c>
      <c r="V72" s="66">
        <v>1</v>
      </c>
      <c r="W72" s="145" t="s">
        <v>458</v>
      </c>
      <c r="X72" s="156"/>
      <c r="Y72" s="93"/>
      <c r="Z72" s="114"/>
      <c r="AA72" s="93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57"/>
      <c r="AQ72" s="57"/>
      <c r="AR72" s="57"/>
      <c r="AS72" s="57"/>
      <c r="AT72" s="57"/>
      <c r="AU72" s="57"/>
      <c r="AV72" s="57"/>
    </row>
    <row r="73" spans="1:48" ht="16.5">
      <c r="A73" s="224"/>
      <c r="B73" s="140"/>
      <c r="C73" s="140"/>
      <c r="D73" s="141"/>
      <c r="E73" s="140"/>
      <c r="F73" s="140"/>
      <c r="G73" s="142"/>
      <c r="H73" s="143"/>
      <c r="I73" s="230"/>
      <c r="J73" s="66"/>
      <c r="K73" s="144"/>
      <c r="L73" s="231" t="s">
        <v>143</v>
      </c>
      <c r="M73" s="233"/>
      <c r="N73" s="145" t="s">
        <v>459</v>
      </c>
      <c r="O73" s="66" t="s">
        <v>486</v>
      </c>
      <c r="P73" s="66">
        <v>0.5</v>
      </c>
      <c r="Q73" s="145" t="s">
        <v>458</v>
      </c>
      <c r="R73" s="154"/>
      <c r="S73" s="154"/>
      <c r="T73" s="145" t="str">
        <f t="shared" si="3"/>
        <v/>
      </c>
      <c r="U73" s="66"/>
      <c r="V73" s="66"/>
      <c r="W73" s="145" t="s">
        <v>459</v>
      </c>
      <c r="X73" s="156"/>
      <c r="Y73" s="93"/>
      <c r="Z73" s="114"/>
      <c r="AA73" s="93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57"/>
      <c r="AQ73" s="57"/>
      <c r="AR73" s="57"/>
      <c r="AS73" s="57"/>
      <c r="AT73" s="57"/>
      <c r="AU73" s="57"/>
      <c r="AV73" s="57"/>
    </row>
    <row r="74" spans="1:48" ht="17.25" thickBot="1">
      <c r="A74" s="225"/>
      <c r="B74" s="147"/>
      <c r="C74" s="147"/>
      <c r="D74" s="148"/>
      <c r="E74" s="147"/>
      <c r="F74" s="147"/>
      <c r="G74" s="149"/>
      <c r="H74" s="150"/>
      <c r="I74" s="234"/>
      <c r="J74" s="235"/>
      <c r="K74" s="151"/>
      <c r="L74" s="236"/>
      <c r="M74" s="236"/>
      <c r="N74" s="152" t="s">
        <v>459</v>
      </c>
      <c r="O74" s="235"/>
      <c r="P74" s="235"/>
      <c r="Q74" s="152" t="s">
        <v>459</v>
      </c>
      <c r="R74" s="157"/>
      <c r="S74" s="157"/>
      <c r="T74" s="152" t="str">
        <f t="shared" si="3"/>
        <v/>
      </c>
      <c r="U74" s="235"/>
      <c r="V74" s="235"/>
      <c r="W74" s="152" t="s">
        <v>459</v>
      </c>
      <c r="X74" s="158"/>
      <c r="Y74" s="94"/>
      <c r="Z74" s="115"/>
      <c r="AA74" s="94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57"/>
      <c r="AQ74" s="57"/>
      <c r="AR74" s="57"/>
      <c r="AS74" s="57"/>
      <c r="AT74" s="57"/>
      <c r="AU74" s="57"/>
      <c r="AV74" s="57"/>
    </row>
    <row r="75" spans="1:48" ht="16.5">
      <c r="A75" s="223" t="s">
        <v>274</v>
      </c>
      <c r="B75" s="146">
        <v>5.6</v>
      </c>
      <c r="C75" s="140">
        <v>2</v>
      </c>
      <c r="D75" s="141">
        <v>1.5</v>
      </c>
      <c r="E75" s="140">
        <v>0</v>
      </c>
      <c r="F75" s="140">
        <v>0</v>
      </c>
      <c r="G75" s="142">
        <v>2.5</v>
      </c>
      <c r="H75" s="143">
        <v>701.2</v>
      </c>
      <c r="I75" s="226" t="s">
        <v>125</v>
      </c>
      <c r="J75" s="227"/>
      <c r="K75" s="138"/>
      <c r="L75" s="228" t="s">
        <v>275</v>
      </c>
      <c r="M75" s="229"/>
      <c r="N75" s="139"/>
      <c r="O75" s="65" t="s">
        <v>277</v>
      </c>
      <c r="P75" s="227"/>
      <c r="Q75" s="139"/>
      <c r="R75" s="139" t="s">
        <v>120</v>
      </c>
      <c r="S75" s="139"/>
      <c r="T75" s="139"/>
      <c r="U75" s="65" t="s">
        <v>337</v>
      </c>
      <c r="V75" s="65"/>
      <c r="W75" s="139"/>
      <c r="X75" s="153" t="s">
        <v>106</v>
      </c>
      <c r="Y75" s="134"/>
      <c r="Z75" s="116" t="s">
        <v>121</v>
      </c>
      <c r="AA75" s="97" t="str">
        <f>A75</f>
        <v>p1</v>
      </c>
      <c r="AB75" s="56" t="str">
        <f>I75</f>
        <v>白米飯</v>
      </c>
      <c r="AC75" s="56" t="str">
        <f>I76&amp;" "&amp;I77&amp;" "&amp;I78&amp;" "&amp;I79&amp;" "&amp;I80&amp;" "&amp;I81</f>
        <v xml:space="preserve">米     </v>
      </c>
      <c r="AD75" s="56" t="str">
        <f>L75</f>
        <v>麻油魚丁</v>
      </c>
      <c r="AE75" s="56" t="str">
        <f>L76&amp;" "&amp;L77&amp;" "&amp;L78&amp;" "&amp;L79&amp;" "&amp;L80&amp;" "&amp;L81</f>
        <v xml:space="preserve">杏鮑菇 高麗菜 魚丁 枸杞  </v>
      </c>
      <c r="AF75" s="56" t="str">
        <f>O75</f>
        <v>培根馬鈴薯</v>
      </c>
      <c r="AG75" s="56" t="str">
        <f>O76&amp;" "&amp;O77&amp;" "&amp;O78&amp;" "&amp;O79&amp;" "&amp;O80&amp;" "&amp;O81</f>
        <v xml:space="preserve">馬鈴薯 培根肉片 乳酪絲   </v>
      </c>
      <c r="AH75" s="56" t="e">
        <f>#REF!</f>
        <v>#REF!</v>
      </c>
      <c r="AI75" s="56" t="e">
        <f>#REF!&amp;" "&amp;#REF!&amp;" "&amp;#REF!&amp;" "&amp;#REF!&amp;" "&amp;#REF!&amp;" "&amp;#REF!</f>
        <v>#REF!</v>
      </c>
      <c r="AJ75" s="56" t="str">
        <f>R75</f>
        <v>時蔬</v>
      </c>
      <c r="AK75" s="56" t="str">
        <f>R76&amp;" "&amp;R77&amp;" "&amp;R78&amp;" "&amp;R79&amp;" "&amp;R80&amp;" "&amp;R81</f>
        <v xml:space="preserve">時蔬 大蒜    </v>
      </c>
      <c r="AL75" s="56" t="str">
        <f>U75</f>
        <v>魚丸湯</v>
      </c>
      <c r="AM75" s="56" t="str">
        <f>U76&amp;" "&amp;U77&amp;" "&amp;U78&amp;" "&amp;U79&amp;" "&amp;U80&amp;" "&amp;U81</f>
        <v xml:space="preserve">魚丸 白蘿蔔 薑 大骨  </v>
      </c>
      <c r="AN75" s="81" t="str">
        <f>X75</f>
        <v>點心</v>
      </c>
      <c r="AO75" s="81">
        <f>Y75</f>
        <v>0</v>
      </c>
      <c r="AP75" s="88">
        <f>B75</f>
        <v>5.6</v>
      </c>
      <c r="AQ75" s="88">
        <f>G75</f>
        <v>2.5</v>
      </c>
      <c r="AR75" s="88">
        <f>D75</f>
        <v>1.5</v>
      </c>
      <c r="AS75" s="88">
        <f>C75</f>
        <v>2</v>
      </c>
      <c r="AT75" s="88">
        <f>E75</f>
        <v>0</v>
      </c>
      <c r="AU75" s="88">
        <f>F75</f>
        <v>0</v>
      </c>
      <c r="AV75" s="88">
        <f>H75</f>
        <v>701.2</v>
      </c>
    </row>
    <row r="76" spans="1:48" ht="16.5">
      <c r="A76" s="224"/>
      <c r="B76" s="140"/>
      <c r="C76" s="140"/>
      <c r="D76" s="141"/>
      <c r="E76" s="140"/>
      <c r="F76" s="140"/>
      <c r="G76" s="142"/>
      <c r="H76" s="143"/>
      <c r="I76" s="230" t="s">
        <v>109</v>
      </c>
      <c r="J76" s="66">
        <v>10</v>
      </c>
      <c r="K76" s="144" t="s">
        <v>458</v>
      </c>
      <c r="L76" s="231" t="s">
        <v>487</v>
      </c>
      <c r="M76" s="231">
        <v>2</v>
      </c>
      <c r="N76" s="145" t="s">
        <v>458</v>
      </c>
      <c r="O76" s="66" t="s">
        <v>158</v>
      </c>
      <c r="P76" s="66">
        <v>5.5</v>
      </c>
      <c r="Q76" s="145" t="s">
        <v>458</v>
      </c>
      <c r="R76" s="154" t="s">
        <v>120</v>
      </c>
      <c r="S76" s="154">
        <v>7</v>
      </c>
      <c r="T76" s="145" t="str">
        <f t="shared" ref="T76" si="10">IF(S76,"公斤","")</f>
        <v>公斤</v>
      </c>
      <c r="U76" s="66" t="s">
        <v>460</v>
      </c>
      <c r="V76" s="66">
        <v>2.5</v>
      </c>
      <c r="W76" s="145" t="s">
        <v>458</v>
      </c>
      <c r="X76" s="135" t="s">
        <v>106</v>
      </c>
      <c r="Y76" s="93"/>
      <c r="Z76" s="114" t="s">
        <v>121</v>
      </c>
      <c r="AA76" s="93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57"/>
      <c r="AQ76" s="57"/>
      <c r="AR76" s="57"/>
      <c r="AS76" s="57"/>
      <c r="AT76" s="57"/>
      <c r="AU76" s="57"/>
      <c r="AV76" s="57"/>
    </row>
    <row r="77" spans="1:48" ht="16.5">
      <c r="A77" s="224"/>
      <c r="B77" s="146"/>
      <c r="C77" s="140"/>
      <c r="D77" s="141"/>
      <c r="E77" s="140"/>
      <c r="F77" s="140"/>
      <c r="G77" s="142"/>
      <c r="H77" s="143"/>
      <c r="I77" s="230"/>
      <c r="J77" s="66"/>
      <c r="K77" s="144"/>
      <c r="L77" s="231" t="s">
        <v>376</v>
      </c>
      <c r="M77" s="231">
        <v>4</v>
      </c>
      <c r="N77" s="145" t="s">
        <v>458</v>
      </c>
      <c r="O77" s="66" t="s">
        <v>488</v>
      </c>
      <c r="P77" s="66">
        <v>0.5</v>
      </c>
      <c r="Q77" s="145" t="s">
        <v>458</v>
      </c>
      <c r="R77" s="155" t="s">
        <v>119</v>
      </c>
      <c r="S77" s="155">
        <v>0.05</v>
      </c>
      <c r="T77" s="145" t="str">
        <f t="shared" si="4"/>
        <v>公斤</v>
      </c>
      <c r="U77" s="66" t="s">
        <v>116</v>
      </c>
      <c r="V77" s="66">
        <v>1.5</v>
      </c>
      <c r="W77" s="145" t="s">
        <v>458</v>
      </c>
      <c r="X77" s="156"/>
      <c r="Y77" s="93"/>
      <c r="Z77" s="114"/>
      <c r="AA77" s="93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57"/>
      <c r="AQ77" s="57"/>
      <c r="AR77" s="57"/>
      <c r="AS77" s="57"/>
      <c r="AT77" s="57"/>
      <c r="AU77" s="57"/>
      <c r="AV77" s="57"/>
    </row>
    <row r="78" spans="1:48" ht="16.5">
      <c r="A78" s="224"/>
      <c r="B78" s="140"/>
      <c r="C78" s="140"/>
      <c r="D78" s="141"/>
      <c r="E78" s="140"/>
      <c r="F78" s="140"/>
      <c r="G78" s="142"/>
      <c r="H78" s="143"/>
      <c r="I78" s="230"/>
      <c r="J78" s="66"/>
      <c r="K78" s="144"/>
      <c r="L78" s="231" t="s">
        <v>489</v>
      </c>
      <c r="M78" s="231">
        <v>6.5</v>
      </c>
      <c r="N78" s="145" t="s">
        <v>458</v>
      </c>
      <c r="O78" s="66" t="s">
        <v>490</v>
      </c>
      <c r="P78" s="66">
        <v>0.6</v>
      </c>
      <c r="Q78" s="145" t="s">
        <v>458</v>
      </c>
      <c r="R78" s="154"/>
      <c r="S78" s="154"/>
      <c r="T78" s="145" t="str">
        <f t="shared" si="4"/>
        <v/>
      </c>
      <c r="U78" s="66" t="s">
        <v>115</v>
      </c>
      <c r="V78" s="66">
        <v>0.1</v>
      </c>
      <c r="W78" s="145" t="s">
        <v>458</v>
      </c>
      <c r="X78" s="156"/>
      <c r="Y78" s="93"/>
      <c r="Z78" s="114"/>
      <c r="AA78" s="93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57"/>
      <c r="AQ78" s="57"/>
      <c r="AR78" s="57"/>
      <c r="AS78" s="57"/>
      <c r="AT78" s="57"/>
      <c r="AU78" s="57"/>
      <c r="AV78" s="57"/>
    </row>
    <row r="79" spans="1:48" ht="16.5">
      <c r="A79" s="224"/>
      <c r="B79" s="140"/>
      <c r="C79" s="140"/>
      <c r="D79" s="141"/>
      <c r="E79" s="140"/>
      <c r="F79" s="140"/>
      <c r="G79" s="142"/>
      <c r="H79" s="143"/>
      <c r="I79" s="230"/>
      <c r="J79" s="66"/>
      <c r="K79" s="144"/>
      <c r="L79" s="231" t="s">
        <v>162</v>
      </c>
      <c r="M79" s="231">
        <v>0.1</v>
      </c>
      <c r="N79" s="145" t="s">
        <v>458</v>
      </c>
      <c r="O79" s="66"/>
      <c r="P79" s="232"/>
      <c r="Q79" s="145" t="s">
        <v>459</v>
      </c>
      <c r="R79" s="154"/>
      <c r="S79" s="154"/>
      <c r="T79" s="145" t="str">
        <f t="shared" si="4"/>
        <v/>
      </c>
      <c r="U79" s="66" t="s">
        <v>118</v>
      </c>
      <c r="V79" s="66">
        <v>1</v>
      </c>
      <c r="W79" s="145" t="s">
        <v>458</v>
      </c>
      <c r="X79" s="156"/>
      <c r="Y79" s="93"/>
      <c r="Z79" s="114"/>
      <c r="AA79" s="93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57"/>
      <c r="AQ79" s="57"/>
      <c r="AR79" s="57"/>
      <c r="AS79" s="57"/>
      <c r="AT79" s="57"/>
      <c r="AU79" s="57"/>
      <c r="AV79" s="57"/>
    </row>
    <row r="80" spans="1:48" ht="16.5">
      <c r="A80" s="224"/>
      <c r="B80" s="140"/>
      <c r="C80" s="140"/>
      <c r="D80" s="141"/>
      <c r="E80" s="140"/>
      <c r="F80" s="140"/>
      <c r="G80" s="142"/>
      <c r="H80" s="143"/>
      <c r="I80" s="230"/>
      <c r="J80" s="66"/>
      <c r="K80" s="144"/>
      <c r="L80" s="231"/>
      <c r="M80" s="233"/>
      <c r="N80" s="145" t="s">
        <v>459</v>
      </c>
      <c r="O80" s="66"/>
      <c r="P80" s="66"/>
      <c r="Q80" s="145" t="s">
        <v>459</v>
      </c>
      <c r="R80" s="154"/>
      <c r="S80" s="154"/>
      <c r="T80" s="145" t="str">
        <f t="shared" si="4"/>
        <v/>
      </c>
      <c r="U80" s="66"/>
      <c r="V80" s="66"/>
      <c r="W80" s="145" t="s">
        <v>459</v>
      </c>
      <c r="X80" s="156"/>
      <c r="Y80" s="93"/>
      <c r="Z80" s="114"/>
      <c r="AA80" s="93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57"/>
      <c r="AQ80" s="57"/>
      <c r="AR80" s="57"/>
      <c r="AS80" s="57"/>
      <c r="AT80" s="57"/>
      <c r="AU80" s="57"/>
      <c r="AV80" s="57"/>
    </row>
    <row r="81" spans="1:48" ht="17.25" thickBot="1">
      <c r="A81" s="225"/>
      <c r="B81" s="147"/>
      <c r="C81" s="147"/>
      <c r="D81" s="148"/>
      <c r="E81" s="147"/>
      <c r="F81" s="147"/>
      <c r="G81" s="149"/>
      <c r="H81" s="150"/>
      <c r="I81" s="234"/>
      <c r="J81" s="235"/>
      <c r="K81" s="151"/>
      <c r="L81" s="236"/>
      <c r="M81" s="236"/>
      <c r="N81" s="152" t="s">
        <v>459</v>
      </c>
      <c r="O81" s="235"/>
      <c r="P81" s="235"/>
      <c r="Q81" s="152" t="s">
        <v>459</v>
      </c>
      <c r="R81" s="157"/>
      <c r="S81" s="157"/>
      <c r="T81" s="152" t="str">
        <f t="shared" si="4"/>
        <v/>
      </c>
      <c r="U81" s="235"/>
      <c r="V81" s="235"/>
      <c r="W81" s="152" t="s">
        <v>459</v>
      </c>
      <c r="X81" s="158"/>
      <c r="Y81" s="94"/>
      <c r="Z81" s="115"/>
      <c r="AA81" s="94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57"/>
      <c r="AQ81" s="57"/>
      <c r="AR81" s="57"/>
      <c r="AS81" s="57"/>
      <c r="AT81" s="57"/>
      <c r="AU81" s="57"/>
      <c r="AV81" s="57"/>
    </row>
    <row r="82" spans="1:48" ht="16.5">
      <c r="A82" s="223" t="s">
        <v>279</v>
      </c>
      <c r="B82" s="146">
        <v>5.7</v>
      </c>
      <c r="C82" s="140">
        <v>2.2000000000000002</v>
      </c>
      <c r="D82" s="141">
        <v>1.7</v>
      </c>
      <c r="E82" s="140">
        <v>0</v>
      </c>
      <c r="F82" s="140">
        <v>0</v>
      </c>
      <c r="G82" s="142">
        <v>2.8</v>
      </c>
      <c r="H82" s="143">
        <v>752.7</v>
      </c>
      <c r="I82" s="226" t="s">
        <v>130</v>
      </c>
      <c r="J82" s="227"/>
      <c r="K82" s="138"/>
      <c r="L82" s="228" t="s">
        <v>280</v>
      </c>
      <c r="M82" s="229"/>
      <c r="N82" s="139"/>
      <c r="O82" s="65" t="s">
        <v>205</v>
      </c>
      <c r="P82" s="227"/>
      <c r="Q82" s="139"/>
      <c r="R82" s="139" t="s">
        <v>120</v>
      </c>
      <c r="S82" s="139"/>
      <c r="T82" s="139"/>
      <c r="U82" s="65" t="s">
        <v>339</v>
      </c>
      <c r="V82" s="65"/>
      <c r="W82" s="139"/>
      <c r="X82" s="153" t="s">
        <v>106</v>
      </c>
      <c r="Y82" s="134"/>
      <c r="Z82" s="116"/>
      <c r="AA82" s="97" t="str">
        <f>A82</f>
        <v>p2</v>
      </c>
      <c r="AB82" s="56" t="str">
        <f>I82</f>
        <v>糙米飯</v>
      </c>
      <c r="AC82" s="56" t="str">
        <f>I83&amp;" "&amp;I84&amp;" "&amp;I85&amp;" "&amp;I86&amp;" "&amp;I87&amp;" "&amp;I88</f>
        <v xml:space="preserve">米 糙米    </v>
      </c>
      <c r="AD82" s="56" t="str">
        <f>L82</f>
        <v>地瓜燒雞</v>
      </c>
      <c r="AE82" s="56" t="str">
        <f>L83&amp;" "&amp;L84&amp;" "&amp;L85&amp;" "&amp;L86&amp;" "&amp;L87&amp;" "&amp;L88</f>
        <v xml:space="preserve">肉雞 胡蘿蔔 地瓜 大蒜  </v>
      </c>
      <c r="AF82" s="56" t="str">
        <f>O82</f>
        <v>堅果花椰</v>
      </c>
      <c r="AG82" s="56" t="str">
        <f>O83&amp;" "&amp;O84&amp;" "&amp;O85&amp;" "&amp;O86&amp;" "&amp;O87&amp;" "&amp;O88</f>
        <v xml:space="preserve">冷凍花椰菜 胡蘿蔔 大蒜 腰果 豬後腿肉 </v>
      </c>
      <c r="AH82" s="56" t="e">
        <f>#REF!</f>
        <v>#REF!</v>
      </c>
      <c r="AI82" s="56" t="e">
        <f>#REF!&amp;" "&amp;#REF!&amp;" "&amp;#REF!&amp;" "&amp;#REF!&amp;" "&amp;#REF!&amp;" "&amp;#REF!</f>
        <v>#REF!</v>
      </c>
      <c r="AJ82" s="56" t="str">
        <f>R82</f>
        <v>時蔬</v>
      </c>
      <c r="AK82" s="56" t="str">
        <f>R83&amp;" "&amp;R84&amp;" "&amp;R85&amp;" "&amp;R86&amp;" "&amp;R87&amp;" "&amp;R88</f>
        <v xml:space="preserve">時蔬 大蒜    </v>
      </c>
      <c r="AL82" s="56" t="str">
        <f>U82</f>
        <v>原民野菜湯</v>
      </c>
      <c r="AM82" s="56" t="str">
        <f>U83&amp;" "&amp;U84&amp;" "&amp;U85&amp;" "&amp;U86&amp;" "&amp;U87&amp;" "&amp;U88</f>
        <v xml:space="preserve">枸杞葉 南瓜 小魚乾 薑  </v>
      </c>
      <c r="AN82" s="81" t="str">
        <f>X82</f>
        <v>點心</v>
      </c>
      <c r="AO82" s="81">
        <f>Y82</f>
        <v>0</v>
      </c>
      <c r="AP82" s="88">
        <f>B82</f>
        <v>5.7</v>
      </c>
      <c r="AQ82" s="88">
        <f>G82</f>
        <v>2.8</v>
      </c>
      <c r="AR82" s="88">
        <f>D82</f>
        <v>1.7</v>
      </c>
      <c r="AS82" s="88">
        <f>C82</f>
        <v>2.2000000000000002</v>
      </c>
      <c r="AT82" s="88">
        <f>E82</f>
        <v>0</v>
      </c>
      <c r="AU82" s="88">
        <f>F82</f>
        <v>0</v>
      </c>
      <c r="AV82" s="88">
        <f>H82</f>
        <v>752.7</v>
      </c>
    </row>
    <row r="83" spans="1:48" ht="16.5">
      <c r="A83" s="224"/>
      <c r="B83" s="140"/>
      <c r="C83" s="140"/>
      <c r="D83" s="141"/>
      <c r="E83" s="140"/>
      <c r="F83" s="140"/>
      <c r="G83" s="142"/>
      <c r="H83" s="143"/>
      <c r="I83" s="230" t="s">
        <v>109</v>
      </c>
      <c r="J83" s="66">
        <v>7</v>
      </c>
      <c r="K83" s="144" t="s">
        <v>458</v>
      </c>
      <c r="L83" s="231" t="s">
        <v>126</v>
      </c>
      <c r="M83" s="231">
        <v>9</v>
      </c>
      <c r="N83" s="145" t="s">
        <v>458</v>
      </c>
      <c r="O83" s="66" t="s">
        <v>206</v>
      </c>
      <c r="P83" s="66">
        <v>6.5</v>
      </c>
      <c r="Q83" s="145" t="s">
        <v>458</v>
      </c>
      <c r="R83" s="154" t="s">
        <v>120</v>
      </c>
      <c r="S83" s="154">
        <v>7</v>
      </c>
      <c r="T83" s="145" t="str">
        <f t="shared" ref="T83" si="11">IF(S83,"公斤","")</f>
        <v>公斤</v>
      </c>
      <c r="U83" s="66" t="s">
        <v>468</v>
      </c>
      <c r="V83" s="66">
        <v>2.5</v>
      </c>
      <c r="W83" s="145" t="s">
        <v>458</v>
      </c>
      <c r="X83" s="135" t="s">
        <v>106</v>
      </c>
      <c r="Y83" s="93"/>
      <c r="Z83" s="114"/>
      <c r="AA83" s="93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57"/>
      <c r="AQ83" s="57"/>
      <c r="AR83" s="57"/>
      <c r="AS83" s="57"/>
      <c r="AT83" s="57"/>
      <c r="AU83" s="57"/>
      <c r="AV83" s="57"/>
    </row>
    <row r="84" spans="1:48" ht="16.5">
      <c r="A84" s="224"/>
      <c r="B84" s="146"/>
      <c r="C84" s="140"/>
      <c r="D84" s="141"/>
      <c r="E84" s="140"/>
      <c r="F84" s="140"/>
      <c r="G84" s="142"/>
      <c r="H84" s="143"/>
      <c r="I84" s="230" t="s">
        <v>131</v>
      </c>
      <c r="J84" s="66">
        <v>3</v>
      </c>
      <c r="K84" s="144" t="s">
        <v>458</v>
      </c>
      <c r="L84" s="231" t="s">
        <v>112</v>
      </c>
      <c r="M84" s="231">
        <v>1</v>
      </c>
      <c r="N84" s="145" t="s">
        <v>458</v>
      </c>
      <c r="O84" s="66" t="s">
        <v>112</v>
      </c>
      <c r="P84" s="66">
        <v>1</v>
      </c>
      <c r="Q84" s="145" t="s">
        <v>458</v>
      </c>
      <c r="R84" s="155" t="s">
        <v>119</v>
      </c>
      <c r="S84" s="155">
        <v>0.05</v>
      </c>
      <c r="T84" s="145" t="str">
        <f t="shared" si="5"/>
        <v>公斤</v>
      </c>
      <c r="U84" s="66" t="s">
        <v>133</v>
      </c>
      <c r="V84" s="66">
        <v>1.5</v>
      </c>
      <c r="W84" s="145" t="s">
        <v>458</v>
      </c>
      <c r="X84" s="156"/>
      <c r="Y84" s="93"/>
      <c r="Z84" s="114"/>
      <c r="AA84" s="93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57"/>
      <c r="AQ84" s="57"/>
      <c r="AR84" s="57"/>
      <c r="AS84" s="57"/>
      <c r="AT84" s="57"/>
      <c r="AU84" s="57"/>
      <c r="AV84" s="57"/>
    </row>
    <row r="85" spans="1:48" ht="16.5">
      <c r="A85" s="224"/>
      <c r="B85" s="140"/>
      <c r="C85" s="140"/>
      <c r="D85" s="141"/>
      <c r="E85" s="140"/>
      <c r="F85" s="140"/>
      <c r="G85" s="142"/>
      <c r="H85" s="143"/>
      <c r="I85" s="230"/>
      <c r="J85" s="66"/>
      <c r="K85" s="144"/>
      <c r="L85" s="231" t="s">
        <v>491</v>
      </c>
      <c r="M85" s="231">
        <v>3</v>
      </c>
      <c r="N85" s="145" t="s">
        <v>458</v>
      </c>
      <c r="O85" s="66" t="s">
        <v>111</v>
      </c>
      <c r="P85" s="66">
        <v>0.05</v>
      </c>
      <c r="Q85" s="145" t="s">
        <v>458</v>
      </c>
      <c r="R85" s="154"/>
      <c r="S85" s="154"/>
      <c r="T85" s="145" t="str">
        <f t="shared" si="5"/>
        <v/>
      </c>
      <c r="U85" s="66" t="s">
        <v>230</v>
      </c>
      <c r="V85" s="66">
        <v>0.1</v>
      </c>
      <c r="W85" s="145" t="s">
        <v>458</v>
      </c>
      <c r="X85" s="156"/>
      <c r="Y85" s="93"/>
      <c r="Z85" s="114"/>
      <c r="AA85" s="93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57"/>
      <c r="AQ85" s="57"/>
      <c r="AR85" s="57"/>
      <c r="AS85" s="57"/>
      <c r="AT85" s="57"/>
      <c r="AU85" s="57"/>
      <c r="AV85" s="57"/>
    </row>
    <row r="86" spans="1:48" ht="16.5">
      <c r="A86" s="224"/>
      <c r="B86" s="140"/>
      <c r="C86" s="140"/>
      <c r="D86" s="141"/>
      <c r="E86" s="140"/>
      <c r="F86" s="140"/>
      <c r="G86" s="142"/>
      <c r="H86" s="143"/>
      <c r="I86" s="230"/>
      <c r="J86" s="66"/>
      <c r="K86" s="144"/>
      <c r="L86" s="231" t="s">
        <v>111</v>
      </c>
      <c r="M86" s="231">
        <v>0.05</v>
      </c>
      <c r="N86" s="145" t="s">
        <v>458</v>
      </c>
      <c r="O86" s="66" t="s">
        <v>207</v>
      </c>
      <c r="P86" s="232">
        <v>0.2</v>
      </c>
      <c r="Q86" s="145" t="s">
        <v>458</v>
      </c>
      <c r="R86" s="154"/>
      <c r="S86" s="154"/>
      <c r="T86" s="145" t="str">
        <f t="shared" si="5"/>
        <v/>
      </c>
      <c r="U86" s="66" t="s">
        <v>115</v>
      </c>
      <c r="V86" s="66">
        <v>0.05</v>
      </c>
      <c r="W86" s="145" t="s">
        <v>458</v>
      </c>
      <c r="X86" s="156"/>
      <c r="Y86" s="93"/>
      <c r="Z86" s="114"/>
      <c r="AA86" s="93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57"/>
      <c r="AQ86" s="57"/>
      <c r="AR86" s="57"/>
      <c r="AS86" s="57"/>
      <c r="AT86" s="57"/>
      <c r="AU86" s="57"/>
      <c r="AV86" s="57"/>
    </row>
    <row r="87" spans="1:48" ht="16.5">
      <c r="A87" s="224"/>
      <c r="B87" s="140"/>
      <c r="C87" s="140"/>
      <c r="D87" s="141"/>
      <c r="E87" s="140"/>
      <c r="F87" s="140"/>
      <c r="G87" s="142"/>
      <c r="H87" s="143"/>
      <c r="I87" s="230"/>
      <c r="J87" s="66"/>
      <c r="K87" s="144"/>
      <c r="L87" s="231"/>
      <c r="M87" s="233"/>
      <c r="N87" s="145" t="s">
        <v>459</v>
      </c>
      <c r="O87" s="66" t="s">
        <v>110</v>
      </c>
      <c r="P87" s="66">
        <v>1.3</v>
      </c>
      <c r="Q87" s="145" t="s">
        <v>458</v>
      </c>
      <c r="R87" s="154"/>
      <c r="S87" s="154"/>
      <c r="T87" s="145" t="str">
        <f t="shared" si="5"/>
        <v/>
      </c>
      <c r="U87" s="66"/>
      <c r="V87" s="66"/>
      <c r="W87" s="145" t="s">
        <v>459</v>
      </c>
      <c r="X87" s="156"/>
      <c r="Y87" s="93"/>
      <c r="Z87" s="114"/>
      <c r="AA87" s="93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57"/>
      <c r="AQ87" s="57"/>
      <c r="AR87" s="57"/>
      <c r="AS87" s="57"/>
      <c r="AT87" s="57"/>
      <c r="AU87" s="57"/>
      <c r="AV87" s="57"/>
    </row>
    <row r="88" spans="1:48" ht="17.25" thickBot="1">
      <c r="A88" s="225"/>
      <c r="B88" s="147"/>
      <c r="C88" s="147"/>
      <c r="D88" s="148"/>
      <c r="E88" s="147"/>
      <c r="F88" s="147"/>
      <c r="G88" s="149"/>
      <c r="H88" s="150"/>
      <c r="I88" s="234"/>
      <c r="J88" s="235"/>
      <c r="K88" s="151"/>
      <c r="L88" s="236"/>
      <c r="M88" s="236"/>
      <c r="N88" s="152" t="s">
        <v>459</v>
      </c>
      <c r="O88" s="235"/>
      <c r="P88" s="235"/>
      <c r="Q88" s="152" t="s">
        <v>459</v>
      </c>
      <c r="R88" s="157"/>
      <c r="S88" s="157"/>
      <c r="T88" s="152" t="str">
        <f t="shared" si="5"/>
        <v/>
      </c>
      <c r="U88" s="235"/>
      <c r="V88" s="235"/>
      <c r="W88" s="152" t="s">
        <v>459</v>
      </c>
      <c r="X88" s="158"/>
      <c r="Y88" s="94"/>
      <c r="Z88" s="115"/>
      <c r="AA88" s="94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57"/>
      <c r="AQ88" s="57"/>
      <c r="AR88" s="57"/>
      <c r="AS88" s="57"/>
      <c r="AT88" s="57"/>
      <c r="AU88" s="57"/>
      <c r="AV88" s="57"/>
    </row>
    <row r="89" spans="1:48" ht="16.5">
      <c r="A89" s="223" t="s">
        <v>283</v>
      </c>
      <c r="B89" s="146">
        <v>5</v>
      </c>
      <c r="C89" s="140">
        <v>2.5</v>
      </c>
      <c r="D89" s="141">
        <v>1.9</v>
      </c>
      <c r="E89" s="140">
        <v>0</v>
      </c>
      <c r="F89" s="140">
        <v>0</v>
      </c>
      <c r="G89" s="142">
        <v>3.1</v>
      </c>
      <c r="H89" s="143">
        <v>737</v>
      </c>
      <c r="I89" s="226" t="s">
        <v>208</v>
      </c>
      <c r="J89" s="227"/>
      <c r="K89" s="138"/>
      <c r="L89" s="228" t="s">
        <v>209</v>
      </c>
      <c r="M89" s="229"/>
      <c r="N89" s="139"/>
      <c r="O89" s="65" t="s">
        <v>210</v>
      </c>
      <c r="P89" s="227"/>
      <c r="Q89" s="139"/>
      <c r="R89" s="139" t="s">
        <v>120</v>
      </c>
      <c r="S89" s="139"/>
      <c r="T89" s="139"/>
      <c r="U89" s="65" t="s">
        <v>341</v>
      </c>
      <c r="V89" s="65"/>
      <c r="W89" s="139"/>
      <c r="X89" s="153" t="s">
        <v>106</v>
      </c>
      <c r="Y89" s="134"/>
      <c r="Z89" s="116"/>
      <c r="AA89" s="97" t="str">
        <f>A89</f>
        <v>p3</v>
      </c>
      <c r="AB89" s="56" t="str">
        <f>I89</f>
        <v>肉羹麵特餐</v>
      </c>
      <c r="AC89" s="56" t="str">
        <f>I90&amp;" "&amp;I91&amp;" "&amp;I92&amp;" "&amp;I93&amp;" "&amp;I94&amp;" "&amp;I95</f>
        <v xml:space="preserve">麵條     </v>
      </c>
      <c r="AD89" s="56" t="str">
        <f>L89</f>
        <v>酥炸魚條</v>
      </c>
      <c r="AE89" s="56" t="str">
        <f>L90&amp;" "&amp;L91&amp;" "&amp;L92&amp;" "&amp;L93&amp;" "&amp;L94&amp;" "&amp;L95</f>
        <v xml:space="preserve">裹粉魚條     </v>
      </c>
      <c r="AF89" s="56" t="str">
        <f>O89</f>
        <v>拌麵配料</v>
      </c>
      <c r="AG89" s="56" t="str">
        <f>O90&amp;" "&amp;O91&amp;" "&amp;O92&amp;" "&amp;O93&amp;" "&amp;O94&amp;" "&amp;O95</f>
        <v xml:space="preserve">豆芽 肉絲 胡蘿蔔 木耳絲 大蒜 </v>
      </c>
      <c r="AH89" s="56" t="e">
        <f>#REF!</f>
        <v>#REF!</v>
      </c>
      <c r="AI89" s="56" t="e">
        <f>#REF!&amp;" "&amp;#REF!&amp;" "&amp;#REF!&amp;" "&amp;#REF!&amp;" "&amp;#REF!&amp;" "&amp;#REF!</f>
        <v>#REF!</v>
      </c>
      <c r="AJ89" s="56" t="str">
        <f>R89</f>
        <v>時蔬</v>
      </c>
      <c r="AK89" s="56" t="str">
        <f>R90&amp;" "&amp;R91&amp;" "&amp;R92&amp;" "&amp;R93&amp;" "&amp;R94&amp;" "&amp;R95</f>
        <v xml:space="preserve">時蔬 大蒜    </v>
      </c>
      <c r="AL89" s="56" t="str">
        <f>U89</f>
        <v>沙茶肉羹湯</v>
      </c>
      <c r="AM89" s="56" t="str">
        <f>U90&amp;" "&amp;U91&amp;" "&amp;U92&amp;" "&amp;U93&amp;" "&amp;U94&amp;" "&amp;U95</f>
        <v>雞蛋 脆筍 時蔬 肉羹 乾木耳 魷魚</v>
      </c>
      <c r="AN89" s="81" t="str">
        <f>X89</f>
        <v>點心</v>
      </c>
      <c r="AO89" s="81">
        <f>Y89</f>
        <v>0</v>
      </c>
      <c r="AP89" s="88">
        <f>B89</f>
        <v>5</v>
      </c>
      <c r="AQ89" s="88">
        <f>G89</f>
        <v>3.1</v>
      </c>
      <c r="AR89" s="88">
        <f>D89</f>
        <v>1.9</v>
      </c>
      <c r="AS89" s="88">
        <f>C89</f>
        <v>2.5</v>
      </c>
      <c r="AT89" s="88">
        <f>E89</f>
        <v>0</v>
      </c>
      <c r="AU89" s="88">
        <f>F89</f>
        <v>0</v>
      </c>
      <c r="AV89" s="88">
        <f>H89</f>
        <v>737</v>
      </c>
    </row>
    <row r="90" spans="1:48" ht="16.5">
      <c r="A90" s="224"/>
      <c r="B90" s="140"/>
      <c r="C90" s="140"/>
      <c r="D90" s="141"/>
      <c r="E90" s="140"/>
      <c r="F90" s="140"/>
      <c r="G90" s="142"/>
      <c r="H90" s="143"/>
      <c r="I90" s="230" t="s">
        <v>211</v>
      </c>
      <c r="J90" s="66">
        <v>15</v>
      </c>
      <c r="K90" s="144" t="s">
        <v>458</v>
      </c>
      <c r="L90" s="231" t="s">
        <v>212</v>
      </c>
      <c r="M90" s="231">
        <v>6.5</v>
      </c>
      <c r="N90" s="145" t="s">
        <v>458</v>
      </c>
      <c r="O90" s="66" t="s">
        <v>368</v>
      </c>
      <c r="P90" s="66">
        <v>6</v>
      </c>
      <c r="Q90" s="145" t="s">
        <v>458</v>
      </c>
      <c r="R90" s="154" t="s">
        <v>120</v>
      </c>
      <c r="S90" s="154">
        <v>7</v>
      </c>
      <c r="T90" s="145" t="str">
        <f t="shared" ref="T90:T102" si="12">IF(S90,"公斤","")</f>
        <v>公斤</v>
      </c>
      <c r="U90" s="66" t="s">
        <v>113</v>
      </c>
      <c r="V90" s="66">
        <v>0.6</v>
      </c>
      <c r="W90" s="145" t="s">
        <v>458</v>
      </c>
      <c r="X90" s="135" t="s">
        <v>106</v>
      </c>
      <c r="Y90" s="93"/>
      <c r="Z90" s="114"/>
      <c r="AA90" s="93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8"/>
      <c r="AQ90" s="88"/>
      <c r="AR90" s="88"/>
      <c r="AS90" s="88"/>
      <c r="AT90" s="88"/>
      <c r="AU90" s="88"/>
      <c r="AV90" s="88"/>
    </row>
    <row r="91" spans="1:48" ht="16.5">
      <c r="A91" s="224"/>
      <c r="B91" s="146"/>
      <c r="C91" s="140"/>
      <c r="D91" s="141"/>
      <c r="E91" s="140"/>
      <c r="F91" s="140"/>
      <c r="G91" s="142"/>
      <c r="H91" s="143"/>
      <c r="I91" s="230"/>
      <c r="J91" s="66"/>
      <c r="K91" s="144"/>
      <c r="L91" s="231"/>
      <c r="M91" s="231"/>
      <c r="N91" s="145" t="s">
        <v>459</v>
      </c>
      <c r="O91" s="66" t="s">
        <v>492</v>
      </c>
      <c r="P91" s="66">
        <v>1.5</v>
      </c>
      <c r="Q91" s="145" t="s">
        <v>458</v>
      </c>
      <c r="R91" s="155" t="s">
        <v>119</v>
      </c>
      <c r="S91" s="155">
        <v>0.05</v>
      </c>
      <c r="T91" s="145" t="str">
        <f t="shared" si="12"/>
        <v>公斤</v>
      </c>
      <c r="U91" s="66" t="s">
        <v>161</v>
      </c>
      <c r="V91" s="66">
        <v>2</v>
      </c>
      <c r="W91" s="145" t="s">
        <v>458</v>
      </c>
      <c r="X91" s="156"/>
      <c r="Y91" s="93"/>
      <c r="Z91" s="114"/>
      <c r="AA91" s="93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8"/>
      <c r="AQ91" s="88"/>
      <c r="AR91" s="88"/>
      <c r="AS91" s="88"/>
      <c r="AT91" s="88"/>
      <c r="AU91" s="88"/>
      <c r="AV91" s="88"/>
    </row>
    <row r="92" spans="1:48" ht="16.5">
      <c r="A92" s="224"/>
      <c r="B92" s="140"/>
      <c r="C92" s="140"/>
      <c r="D92" s="141"/>
      <c r="E92" s="140"/>
      <c r="F92" s="140"/>
      <c r="G92" s="142"/>
      <c r="H92" s="143"/>
      <c r="I92" s="230"/>
      <c r="J92" s="66"/>
      <c r="K92" s="144"/>
      <c r="L92" s="231"/>
      <c r="M92" s="231"/>
      <c r="N92" s="145" t="s">
        <v>459</v>
      </c>
      <c r="O92" s="66" t="s">
        <v>112</v>
      </c>
      <c r="P92" s="66">
        <v>1</v>
      </c>
      <c r="Q92" s="145" t="s">
        <v>458</v>
      </c>
      <c r="R92" s="154"/>
      <c r="S92" s="154"/>
      <c r="T92" s="145" t="str">
        <f t="shared" si="12"/>
        <v/>
      </c>
      <c r="U92" s="66" t="s">
        <v>1</v>
      </c>
      <c r="V92" s="66">
        <v>1.5</v>
      </c>
      <c r="W92" s="145" t="s">
        <v>458</v>
      </c>
      <c r="X92" s="156"/>
      <c r="Y92" s="93"/>
      <c r="Z92" s="114"/>
      <c r="AA92" s="93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8"/>
      <c r="AQ92" s="88"/>
      <c r="AR92" s="88"/>
      <c r="AS92" s="88"/>
      <c r="AT92" s="88"/>
      <c r="AU92" s="88"/>
      <c r="AV92" s="88"/>
    </row>
    <row r="93" spans="1:48" ht="16.5">
      <c r="A93" s="224"/>
      <c r="B93" s="140"/>
      <c r="C93" s="140"/>
      <c r="D93" s="141"/>
      <c r="E93" s="140"/>
      <c r="F93" s="140"/>
      <c r="G93" s="142"/>
      <c r="H93" s="143"/>
      <c r="I93" s="230"/>
      <c r="J93" s="66"/>
      <c r="K93" s="144"/>
      <c r="L93" s="231"/>
      <c r="M93" s="231"/>
      <c r="N93" s="145" t="s">
        <v>459</v>
      </c>
      <c r="O93" s="66" t="s">
        <v>213</v>
      </c>
      <c r="P93" s="232">
        <v>0.1</v>
      </c>
      <c r="Q93" s="145" t="s">
        <v>458</v>
      </c>
      <c r="R93" s="154"/>
      <c r="S93" s="154"/>
      <c r="T93" s="145" t="str">
        <f t="shared" si="12"/>
        <v/>
      </c>
      <c r="U93" s="66" t="s">
        <v>469</v>
      </c>
      <c r="V93" s="66">
        <v>1</v>
      </c>
      <c r="W93" s="145" t="s">
        <v>458</v>
      </c>
      <c r="X93" s="156"/>
      <c r="Y93" s="93"/>
      <c r="Z93" s="114"/>
      <c r="AA93" s="93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8"/>
      <c r="AQ93" s="88"/>
      <c r="AR93" s="88"/>
      <c r="AS93" s="88"/>
      <c r="AT93" s="88"/>
      <c r="AU93" s="88"/>
      <c r="AV93" s="88"/>
    </row>
    <row r="94" spans="1:48" ht="16.5">
      <c r="A94" s="224"/>
      <c r="B94" s="140"/>
      <c r="C94" s="140"/>
      <c r="D94" s="141"/>
      <c r="E94" s="140"/>
      <c r="F94" s="140"/>
      <c r="G94" s="142"/>
      <c r="H94" s="143"/>
      <c r="I94" s="230"/>
      <c r="J94" s="66"/>
      <c r="K94" s="144"/>
      <c r="L94" s="231"/>
      <c r="M94" s="233"/>
      <c r="N94" s="145" t="s">
        <v>459</v>
      </c>
      <c r="O94" s="66" t="s">
        <v>111</v>
      </c>
      <c r="P94" s="66">
        <v>0.05</v>
      </c>
      <c r="Q94" s="145" t="s">
        <v>458</v>
      </c>
      <c r="R94" s="154"/>
      <c r="S94" s="154"/>
      <c r="T94" s="145" t="str">
        <f t="shared" si="12"/>
        <v/>
      </c>
      <c r="U94" s="66" t="s">
        <v>114</v>
      </c>
      <c r="V94" s="66">
        <v>0.1</v>
      </c>
      <c r="W94" s="145" t="s">
        <v>458</v>
      </c>
      <c r="X94" s="156"/>
      <c r="Y94" s="93"/>
      <c r="Z94" s="114"/>
      <c r="AA94" s="93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8"/>
      <c r="AQ94" s="88"/>
      <c r="AR94" s="88"/>
      <c r="AS94" s="88"/>
      <c r="AT94" s="88"/>
      <c r="AU94" s="88"/>
      <c r="AV94" s="88"/>
    </row>
    <row r="95" spans="1:48" ht="17.25" thickBot="1">
      <c r="A95" s="225"/>
      <c r="B95" s="147"/>
      <c r="C95" s="147"/>
      <c r="D95" s="148"/>
      <c r="E95" s="147"/>
      <c r="F95" s="147"/>
      <c r="G95" s="149"/>
      <c r="H95" s="150"/>
      <c r="I95" s="234"/>
      <c r="J95" s="235"/>
      <c r="K95" s="151"/>
      <c r="L95" s="236"/>
      <c r="M95" s="236"/>
      <c r="N95" s="152" t="s">
        <v>459</v>
      </c>
      <c r="O95" s="235"/>
      <c r="P95" s="235"/>
      <c r="Q95" s="152" t="s">
        <v>459</v>
      </c>
      <c r="R95" s="157"/>
      <c r="S95" s="157"/>
      <c r="T95" s="152" t="str">
        <f t="shared" si="12"/>
        <v/>
      </c>
      <c r="U95" s="235" t="s">
        <v>470</v>
      </c>
      <c r="V95" s="235">
        <v>1</v>
      </c>
      <c r="W95" s="152" t="s">
        <v>458</v>
      </c>
      <c r="X95" s="158"/>
      <c r="Y95" s="94"/>
      <c r="Z95" s="115"/>
      <c r="AA95" s="94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8"/>
      <c r="AQ95" s="88"/>
      <c r="AR95" s="88"/>
      <c r="AS95" s="88"/>
      <c r="AT95" s="88"/>
      <c r="AU95" s="88"/>
      <c r="AV95" s="88"/>
    </row>
    <row r="96" spans="1:48" ht="16.5">
      <c r="A96" s="223" t="s">
        <v>287</v>
      </c>
      <c r="B96" s="146">
        <v>6</v>
      </c>
      <c r="C96" s="140">
        <v>2</v>
      </c>
      <c r="D96" s="141">
        <v>1.5</v>
      </c>
      <c r="E96" s="140">
        <v>0</v>
      </c>
      <c r="F96" s="140">
        <v>0</v>
      </c>
      <c r="G96" s="142">
        <v>2.5</v>
      </c>
      <c r="H96" s="143">
        <v>733.3</v>
      </c>
      <c r="I96" s="226" t="s">
        <v>130</v>
      </c>
      <c r="J96" s="227"/>
      <c r="K96" s="138"/>
      <c r="L96" s="228" t="s">
        <v>288</v>
      </c>
      <c r="M96" s="229"/>
      <c r="N96" s="139"/>
      <c r="O96" s="65" t="s">
        <v>290</v>
      </c>
      <c r="P96" s="227"/>
      <c r="Q96" s="139"/>
      <c r="R96" s="139" t="s">
        <v>120</v>
      </c>
      <c r="S96" s="139"/>
      <c r="T96" s="139"/>
      <c r="U96" s="65" t="s">
        <v>343</v>
      </c>
      <c r="V96" s="65"/>
      <c r="W96" s="139"/>
      <c r="X96" s="153" t="s">
        <v>106</v>
      </c>
      <c r="Y96" s="134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8">
        <f t="shared" ref="AP96:AP138" si="13">B96</f>
        <v>6</v>
      </c>
      <c r="AQ96" s="88">
        <f t="shared" ref="AQ96:AQ138" si="14">G96</f>
        <v>2.5</v>
      </c>
      <c r="AR96" s="88">
        <f t="shared" ref="AR96:AR138" si="15">D96</f>
        <v>1.5</v>
      </c>
      <c r="AS96" s="88">
        <f t="shared" ref="AS96:AS138" si="16">C96</f>
        <v>2</v>
      </c>
      <c r="AT96" s="88">
        <f t="shared" ref="AT96:AT138" si="17">E96</f>
        <v>0</v>
      </c>
      <c r="AU96" s="88">
        <f t="shared" ref="AU96:AU138" si="18">F96</f>
        <v>0</v>
      </c>
      <c r="AV96" s="88">
        <f t="shared" ref="AV96:AV138" si="19">H96</f>
        <v>733.3</v>
      </c>
    </row>
    <row r="97" spans="1:48" ht="16.5">
      <c r="A97" s="224"/>
      <c r="B97" s="140"/>
      <c r="C97" s="140"/>
      <c r="D97" s="141"/>
      <c r="E97" s="140"/>
      <c r="F97" s="140"/>
      <c r="G97" s="142"/>
      <c r="H97" s="143"/>
      <c r="I97" s="230" t="s">
        <v>109</v>
      </c>
      <c r="J97" s="66">
        <v>7</v>
      </c>
      <c r="K97" s="144" t="s">
        <v>458</v>
      </c>
      <c r="L97" s="231" t="s">
        <v>129</v>
      </c>
      <c r="M97" s="231">
        <v>6</v>
      </c>
      <c r="N97" s="145" t="s">
        <v>458</v>
      </c>
      <c r="O97" s="66" t="s">
        <v>113</v>
      </c>
      <c r="P97" s="66">
        <v>2.2000000000000002</v>
      </c>
      <c r="Q97" s="145" t="s">
        <v>458</v>
      </c>
      <c r="R97" s="154" t="s">
        <v>120</v>
      </c>
      <c r="S97" s="154">
        <v>7</v>
      </c>
      <c r="T97" s="145" t="str">
        <f t="shared" si="12"/>
        <v>公斤</v>
      </c>
      <c r="U97" s="66" t="s">
        <v>471</v>
      </c>
      <c r="V97" s="66">
        <v>2</v>
      </c>
      <c r="W97" s="145" t="s">
        <v>458</v>
      </c>
      <c r="X97" s="135" t="s">
        <v>106</v>
      </c>
      <c r="Y97" s="93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8"/>
      <c r="AQ97" s="88"/>
      <c r="AR97" s="88"/>
      <c r="AS97" s="88"/>
      <c r="AT97" s="88"/>
      <c r="AU97" s="88"/>
      <c r="AV97" s="88"/>
    </row>
    <row r="98" spans="1:48" ht="16.5">
      <c r="A98" s="224"/>
      <c r="B98" s="146"/>
      <c r="C98" s="140"/>
      <c r="D98" s="141"/>
      <c r="E98" s="140"/>
      <c r="F98" s="140"/>
      <c r="G98" s="142"/>
      <c r="H98" s="143"/>
      <c r="I98" s="230" t="s">
        <v>131</v>
      </c>
      <c r="J98" s="66">
        <v>3</v>
      </c>
      <c r="K98" s="144" t="s">
        <v>458</v>
      </c>
      <c r="L98" s="231" t="s">
        <v>214</v>
      </c>
      <c r="M98" s="231">
        <v>2</v>
      </c>
      <c r="N98" s="145" t="s">
        <v>458</v>
      </c>
      <c r="O98" s="66" t="s">
        <v>196</v>
      </c>
      <c r="P98" s="66">
        <v>7</v>
      </c>
      <c r="Q98" s="145" t="s">
        <v>458</v>
      </c>
      <c r="R98" s="155" t="s">
        <v>119</v>
      </c>
      <c r="S98" s="155">
        <v>0.05</v>
      </c>
      <c r="T98" s="145" t="str">
        <f t="shared" si="12"/>
        <v>公斤</v>
      </c>
      <c r="U98" s="66" t="s">
        <v>381</v>
      </c>
      <c r="V98" s="66">
        <v>1</v>
      </c>
      <c r="W98" s="145" t="s">
        <v>458</v>
      </c>
      <c r="X98" s="156"/>
      <c r="Y98" s="93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8"/>
      <c r="AQ98" s="88"/>
      <c r="AR98" s="88"/>
      <c r="AS98" s="88"/>
      <c r="AT98" s="88"/>
      <c r="AU98" s="88"/>
      <c r="AV98" s="88"/>
    </row>
    <row r="99" spans="1:48" ht="16.5">
      <c r="A99" s="224"/>
      <c r="B99" s="140"/>
      <c r="C99" s="140"/>
      <c r="D99" s="141"/>
      <c r="E99" s="140"/>
      <c r="F99" s="140"/>
      <c r="G99" s="142"/>
      <c r="H99" s="143"/>
      <c r="I99" s="230"/>
      <c r="J99" s="66"/>
      <c r="K99" s="144"/>
      <c r="L99" s="231" t="s">
        <v>111</v>
      </c>
      <c r="M99" s="231">
        <v>0.05</v>
      </c>
      <c r="N99" s="145" t="s">
        <v>458</v>
      </c>
      <c r="O99" s="66" t="s">
        <v>112</v>
      </c>
      <c r="P99" s="66">
        <v>0.5</v>
      </c>
      <c r="Q99" s="145" t="s">
        <v>458</v>
      </c>
      <c r="R99" s="154"/>
      <c r="S99" s="154"/>
      <c r="T99" s="145" t="str">
        <f t="shared" si="12"/>
        <v/>
      </c>
      <c r="U99" s="66" t="s">
        <v>122</v>
      </c>
      <c r="V99" s="66">
        <v>1</v>
      </c>
      <c r="W99" s="145" t="s">
        <v>458</v>
      </c>
      <c r="X99" s="156"/>
      <c r="Y99" s="93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8"/>
      <c r="AQ99" s="88"/>
      <c r="AR99" s="88"/>
      <c r="AS99" s="88"/>
      <c r="AT99" s="88"/>
      <c r="AU99" s="88"/>
      <c r="AV99" s="88"/>
    </row>
    <row r="100" spans="1:48" ht="16.5">
      <c r="A100" s="224"/>
      <c r="B100" s="140"/>
      <c r="C100" s="140"/>
      <c r="D100" s="141"/>
      <c r="E100" s="140"/>
      <c r="F100" s="140"/>
      <c r="G100" s="142"/>
      <c r="H100" s="143"/>
      <c r="I100" s="230"/>
      <c r="J100" s="66"/>
      <c r="K100" s="144"/>
      <c r="L100" s="231" t="s">
        <v>191</v>
      </c>
      <c r="M100" s="231">
        <v>0.05</v>
      </c>
      <c r="N100" s="145" t="s">
        <v>458</v>
      </c>
      <c r="O100" s="66" t="s">
        <v>111</v>
      </c>
      <c r="P100" s="232">
        <v>0.05</v>
      </c>
      <c r="Q100" s="145" t="s">
        <v>458</v>
      </c>
      <c r="R100" s="154"/>
      <c r="S100" s="154"/>
      <c r="T100" s="145" t="str">
        <f t="shared" si="12"/>
        <v/>
      </c>
      <c r="U100" s="66"/>
      <c r="V100" s="66"/>
      <c r="W100" s="145" t="s">
        <v>459</v>
      </c>
      <c r="X100" s="156"/>
      <c r="Y100" s="93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8"/>
      <c r="AQ100" s="88"/>
      <c r="AR100" s="88"/>
      <c r="AS100" s="88"/>
      <c r="AT100" s="88"/>
      <c r="AU100" s="88"/>
      <c r="AV100" s="88"/>
    </row>
    <row r="101" spans="1:48" ht="16.5">
      <c r="A101" s="224"/>
      <c r="B101" s="140"/>
      <c r="C101" s="140"/>
      <c r="D101" s="141"/>
      <c r="E101" s="140"/>
      <c r="F101" s="140"/>
      <c r="G101" s="142"/>
      <c r="H101" s="143"/>
      <c r="I101" s="230"/>
      <c r="J101" s="66"/>
      <c r="K101" s="144"/>
      <c r="L101" s="231"/>
      <c r="M101" s="233"/>
      <c r="N101" s="145" t="s">
        <v>459</v>
      </c>
      <c r="O101" s="66" t="s">
        <v>114</v>
      </c>
      <c r="P101" s="66">
        <v>0.1</v>
      </c>
      <c r="Q101" s="145" t="s">
        <v>458</v>
      </c>
      <c r="R101" s="154"/>
      <c r="S101" s="154"/>
      <c r="T101" s="145" t="str">
        <f t="shared" si="12"/>
        <v/>
      </c>
      <c r="U101" s="66"/>
      <c r="V101" s="66"/>
      <c r="W101" s="145" t="s">
        <v>459</v>
      </c>
      <c r="X101" s="156"/>
      <c r="Y101" s="93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8"/>
      <c r="AQ101" s="88"/>
      <c r="AR101" s="88"/>
      <c r="AS101" s="88"/>
      <c r="AT101" s="88"/>
      <c r="AU101" s="88"/>
      <c r="AV101" s="88"/>
    </row>
    <row r="102" spans="1:48" ht="17.25" thickBot="1">
      <c r="A102" s="225"/>
      <c r="B102" s="147"/>
      <c r="C102" s="147"/>
      <c r="D102" s="148"/>
      <c r="E102" s="147"/>
      <c r="F102" s="147"/>
      <c r="G102" s="149"/>
      <c r="H102" s="150"/>
      <c r="I102" s="234"/>
      <c r="J102" s="235"/>
      <c r="K102" s="151"/>
      <c r="L102" s="236"/>
      <c r="M102" s="236"/>
      <c r="N102" s="152"/>
      <c r="O102" s="235"/>
      <c r="P102" s="235"/>
      <c r="Q102" s="152"/>
      <c r="R102" s="157"/>
      <c r="S102" s="157"/>
      <c r="T102" s="152" t="str">
        <f t="shared" si="12"/>
        <v/>
      </c>
      <c r="U102" s="235"/>
      <c r="V102" s="235"/>
      <c r="W102" s="152"/>
      <c r="X102" s="158"/>
      <c r="Y102" s="94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8"/>
      <c r="AQ102" s="88"/>
      <c r="AR102" s="88"/>
      <c r="AS102" s="88"/>
      <c r="AT102" s="88"/>
      <c r="AU102" s="88"/>
      <c r="AV102" s="88"/>
    </row>
    <row r="103" spans="1:48" ht="16.5">
      <c r="A103" s="223" t="s">
        <v>291</v>
      </c>
      <c r="B103" s="146">
        <v>5</v>
      </c>
      <c r="C103" s="140">
        <v>2.4</v>
      </c>
      <c r="D103" s="141">
        <v>2</v>
      </c>
      <c r="E103" s="140">
        <v>0</v>
      </c>
      <c r="F103" s="140">
        <v>0</v>
      </c>
      <c r="G103" s="142">
        <v>2.8</v>
      </c>
      <c r="H103" s="143">
        <v>713.4</v>
      </c>
      <c r="I103" s="226" t="s">
        <v>215</v>
      </c>
      <c r="J103" s="227"/>
      <c r="K103" s="138"/>
      <c r="L103" s="228" t="s">
        <v>293</v>
      </c>
      <c r="M103" s="229"/>
      <c r="N103" s="139"/>
      <c r="O103" s="65" t="s">
        <v>183</v>
      </c>
      <c r="P103" s="227"/>
      <c r="Q103" s="139"/>
      <c r="R103" s="139" t="s">
        <v>120</v>
      </c>
      <c r="S103" s="139"/>
      <c r="T103" s="139"/>
      <c r="U103" s="65" t="s">
        <v>345</v>
      </c>
      <c r="V103" s="65"/>
      <c r="W103" s="139"/>
      <c r="X103" s="153" t="s">
        <v>106</v>
      </c>
      <c r="Y103" s="134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8">
        <f t="shared" si="13"/>
        <v>5</v>
      </c>
      <c r="AQ103" s="88">
        <f t="shared" si="14"/>
        <v>2.8</v>
      </c>
      <c r="AR103" s="88">
        <f t="shared" si="15"/>
        <v>2</v>
      </c>
      <c r="AS103" s="88">
        <f t="shared" si="16"/>
        <v>2.4</v>
      </c>
      <c r="AT103" s="88">
        <f t="shared" si="17"/>
        <v>0</v>
      </c>
      <c r="AU103" s="88">
        <f t="shared" si="18"/>
        <v>0</v>
      </c>
      <c r="AV103" s="88">
        <f t="shared" si="19"/>
        <v>713.4</v>
      </c>
    </row>
    <row r="104" spans="1:48" ht="16.5">
      <c r="A104" s="224"/>
      <c r="B104" s="140"/>
      <c r="C104" s="140"/>
      <c r="D104" s="141"/>
      <c r="E104" s="140"/>
      <c r="F104" s="140"/>
      <c r="G104" s="142"/>
      <c r="H104" s="143"/>
      <c r="I104" s="230" t="s">
        <v>109</v>
      </c>
      <c r="J104" s="66">
        <v>10</v>
      </c>
      <c r="K104" s="144" t="s">
        <v>458</v>
      </c>
      <c r="L104" s="231" t="s">
        <v>126</v>
      </c>
      <c r="M104" s="231">
        <v>9</v>
      </c>
      <c r="N104" s="145" t="s">
        <v>458</v>
      </c>
      <c r="O104" s="66" t="s">
        <v>113</v>
      </c>
      <c r="P104" s="66">
        <v>2</v>
      </c>
      <c r="Q104" s="145" t="s">
        <v>458</v>
      </c>
      <c r="R104" s="154" t="s">
        <v>120</v>
      </c>
      <c r="S104" s="154">
        <v>-6.9</v>
      </c>
      <c r="T104" s="145" t="str">
        <f t="shared" ref="T104:T144" si="20">IF(S104,"公斤","")</f>
        <v>公斤</v>
      </c>
      <c r="U104" s="66" t="s">
        <v>116</v>
      </c>
      <c r="V104" s="66">
        <v>4</v>
      </c>
      <c r="W104" s="145" t="s">
        <v>458</v>
      </c>
      <c r="X104" s="135" t="s">
        <v>106</v>
      </c>
      <c r="Y104" s="93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8"/>
      <c r="AQ104" s="88"/>
      <c r="AR104" s="88"/>
      <c r="AS104" s="88"/>
      <c r="AT104" s="88"/>
      <c r="AU104" s="88"/>
      <c r="AV104" s="88"/>
    </row>
    <row r="105" spans="1:48" ht="16.5">
      <c r="A105" s="224"/>
      <c r="B105" s="146"/>
      <c r="C105" s="140"/>
      <c r="D105" s="141"/>
      <c r="E105" s="140"/>
      <c r="F105" s="140"/>
      <c r="G105" s="142"/>
      <c r="H105" s="143"/>
      <c r="I105" s="230" t="s">
        <v>216</v>
      </c>
      <c r="J105" s="66">
        <v>0.01</v>
      </c>
      <c r="K105" s="144" t="s">
        <v>458</v>
      </c>
      <c r="L105" s="231" t="s">
        <v>167</v>
      </c>
      <c r="M105" s="231">
        <v>2</v>
      </c>
      <c r="N105" s="145" t="s">
        <v>458</v>
      </c>
      <c r="O105" s="66" t="s">
        <v>112</v>
      </c>
      <c r="P105" s="66">
        <v>5</v>
      </c>
      <c r="Q105" s="145" t="s">
        <v>458</v>
      </c>
      <c r="R105" s="155" t="s">
        <v>119</v>
      </c>
      <c r="S105" s="155">
        <v>-13.85</v>
      </c>
      <c r="T105" s="145" t="str">
        <f t="shared" si="20"/>
        <v>公斤</v>
      </c>
      <c r="U105" s="66" t="s">
        <v>118</v>
      </c>
      <c r="V105" s="66">
        <v>2.8</v>
      </c>
      <c r="W105" s="145" t="s">
        <v>458</v>
      </c>
      <c r="X105" s="156"/>
      <c r="Y105" s="93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8"/>
      <c r="AQ105" s="88"/>
      <c r="AR105" s="88"/>
      <c r="AS105" s="88"/>
      <c r="AT105" s="88"/>
      <c r="AU105" s="88"/>
      <c r="AV105" s="88"/>
    </row>
    <row r="106" spans="1:48" ht="16.5">
      <c r="A106" s="224"/>
      <c r="B106" s="140"/>
      <c r="C106" s="140"/>
      <c r="D106" s="141"/>
      <c r="E106" s="140"/>
      <c r="F106" s="140"/>
      <c r="G106" s="142"/>
      <c r="H106" s="143"/>
      <c r="I106" s="230"/>
      <c r="J106" s="66"/>
      <c r="K106" s="144"/>
      <c r="L106" s="231" t="s">
        <v>112</v>
      </c>
      <c r="M106" s="231">
        <v>1</v>
      </c>
      <c r="N106" s="145" t="s">
        <v>458</v>
      </c>
      <c r="O106" s="66" t="s">
        <v>111</v>
      </c>
      <c r="P106" s="66">
        <v>0.5</v>
      </c>
      <c r="Q106" s="145" t="s">
        <v>458</v>
      </c>
      <c r="R106" s="154"/>
      <c r="S106" s="154"/>
      <c r="T106" s="145" t="str">
        <f t="shared" si="20"/>
        <v/>
      </c>
      <c r="U106" s="66" t="s">
        <v>115</v>
      </c>
      <c r="V106" s="66">
        <v>0.1</v>
      </c>
      <c r="W106" s="145" t="s">
        <v>458</v>
      </c>
      <c r="X106" s="156"/>
      <c r="Y106" s="93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8"/>
      <c r="AQ106" s="88"/>
      <c r="AR106" s="88"/>
      <c r="AS106" s="88"/>
      <c r="AT106" s="88"/>
      <c r="AU106" s="88"/>
      <c r="AV106" s="88"/>
    </row>
    <row r="107" spans="1:48" ht="16.5">
      <c r="A107" s="224"/>
      <c r="B107" s="140"/>
      <c r="C107" s="140"/>
      <c r="D107" s="141"/>
      <c r="E107" s="140"/>
      <c r="F107" s="140"/>
      <c r="G107" s="142"/>
      <c r="H107" s="143"/>
      <c r="I107" s="230"/>
      <c r="J107" s="66"/>
      <c r="K107" s="144"/>
      <c r="L107" s="231" t="s">
        <v>111</v>
      </c>
      <c r="M107" s="231">
        <v>0.5</v>
      </c>
      <c r="N107" s="145" t="s">
        <v>458</v>
      </c>
      <c r="O107" s="66"/>
      <c r="P107" s="232"/>
      <c r="Q107" s="145" t="s">
        <v>459</v>
      </c>
      <c r="R107" s="154"/>
      <c r="S107" s="154"/>
      <c r="T107" s="145" t="str">
        <f t="shared" si="20"/>
        <v/>
      </c>
      <c r="U107" s="66" t="s">
        <v>112</v>
      </c>
      <c r="V107" s="66">
        <v>0.5</v>
      </c>
      <c r="W107" s="145" t="s">
        <v>458</v>
      </c>
      <c r="X107" s="156"/>
      <c r="Y107" s="93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8"/>
      <c r="AQ107" s="88"/>
      <c r="AR107" s="88"/>
      <c r="AS107" s="88"/>
      <c r="AT107" s="88"/>
      <c r="AU107" s="88"/>
      <c r="AV107" s="88"/>
    </row>
    <row r="108" spans="1:48" ht="16.5">
      <c r="A108" s="224"/>
      <c r="B108" s="140"/>
      <c r="C108" s="140"/>
      <c r="D108" s="141"/>
      <c r="E108" s="140"/>
      <c r="F108" s="140"/>
      <c r="G108" s="142"/>
      <c r="H108" s="143"/>
      <c r="I108" s="230"/>
      <c r="J108" s="66"/>
      <c r="K108" s="144"/>
      <c r="L108" s="231"/>
      <c r="M108" s="233"/>
      <c r="N108" s="145" t="s">
        <v>459</v>
      </c>
      <c r="O108" s="66"/>
      <c r="P108" s="66"/>
      <c r="Q108" s="145" t="s">
        <v>459</v>
      </c>
      <c r="R108" s="154"/>
      <c r="S108" s="154"/>
      <c r="T108" s="145" t="str">
        <f t="shared" si="20"/>
        <v/>
      </c>
      <c r="U108" s="66"/>
      <c r="V108" s="66"/>
      <c r="W108" s="145" t="s">
        <v>459</v>
      </c>
      <c r="X108" s="156"/>
      <c r="Y108" s="93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8"/>
      <c r="AQ108" s="88"/>
      <c r="AR108" s="88"/>
      <c r="AS108" s="88"/>
      <c r="AT108" s="88"/>
      <c r="AU108" s="88"/>
      <c r="AV108" s="88"/>
    </row>
    <row r="109" spans="1:48" ht="17.25" thickBot="1">
      <c r="A109" s="225"/>
      <c r="B109" s="147"/>
      <c r="C109" s="147"/>
      <c r="D109" s="148"/>
      <c r="E109" s="147"/>
      <c r="F109" s="147"/>
      <c r="G109" s="149"/>
      <c r="H109" s="150"/>
      <c r="I109" s="234"/>
      <c r="J109" s="235"/>
      <c r="K109" s="151"/>
      <c r="L109" s="236"/>
      <c r="M109" s="236"/>
      <c r="N109" s="152" t="s">
        <v>459</v>
      </c>
      <c r="O109" s="235"/>
      <c r="P109" s="235"/>
      <c r="Q109" s="152" t="s">
        <v>459</v>
      </c>
      <c r="R109" s="157"/>
      <c r="S109" s="157"/>
      <c r="T109" s="152" t="str">
        <f t="shared" si="20"/>
        <v/>
      </c>
      <c r="U109" s="235"/>
      <c r="V109" s="235"/>
      <c r="W109" s="152" t="s">
        <v>459</v>
      </c>
      <c r="X109" s="158"/>
      <c r="Y109" s="94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8"/>
      <c r="AQ109" s="88"/>
      <c r="AR109" s="88"/>
      <c r="AS109" s="88"/>
      <c r="AT109" s="88"/>
      <c r="AU109" s="88"/>
      <c r="AV109" s="88"/>
    </row>
    <row r="110" spans="1:48" ht="16.5">
      <c r="A110" s="223" t="s">
        <v>295</v>
      </c>
      <c r="B110" s="146">
        <v>5</v>
      </c>
      <c r="C110" s="140">
        <v>2.1</v>
      </c>
      <c r="D110" s="141">
        <v>1.8</v>
      </c>
      <c r="E110" s="140">
        <v>0</v>
      </c>
      <c r="F110" s="140">
        <v>0</v>
      </c>
      <c r="G110" s="142">
        <v>2.5</v>
      </c>
      <c r="H110" s="143">
        <v>678.4</v>
      </c>
      <c r="I110" s="226" t="s">
        <v>125</v>
      </c>
      <c r="J110" s="227"/>
      <c r="K110" s="138"/>
      <c r="L110" s="228" t="s">
        <v>217</v>
      </c>
      <c r="M110" s="229"/>
      <c r="N110" s="139" t="s">
        <v>459</v>
      </c>
      <c r="O110" s="65" t="s">
        <v>297</v>
      </c>
      <c r="P110" s="227"/>
      <c r="Q110" s="139" t="s">
        <v>459</v>
      </c>
      <c r="R110" s="139" t="s">
        <v>120</v>
      </c>
      <c r="S110" s="139"/>
      <c r="T110" s="139" t="str">
        <f t="shared" si="20"/>
        <v/>
      </c>
      <c r="U110" s="65" t="s">
        <v>347</v>
      </c>
      <c r="V110" s="65"/>
      <c r="W110" s="139" t="s">
        <v>459</v>
      </c>
      <c r="X110" s="153" t="s">
        <v>106</v>
      </c>
      <c r="Y110" s="134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8">
        <f t="shared" si="13"/>
        <v>5</v>
      </c>
      <c r="AQ110" s="88">
        <f t="shared" si="14"/>
        <v>2.5</v>
      </c>
      <c r="AR110" s="88">
        <f t="shared" si="15"/>
        <v>1.8</v>
      </c>
      <c r="AS110" s="88">
        <f t="shared" si="16"/>
        <v>2.1</v>
      </c>
      <c r="AT110" s="88">
        <f t="shared" si="17"/>
        <v>0</v>
      </c>
      <c r="AU110" s="88">
        <f t="shared" si="18"/>
        <v>0</v>
      </c>
      <c r="AV110" s="88">
        <f t="shared" si="19"/>
        <v>678.4</v>
      </c>
    </row>
    <row r="111" spans="1:48" ht="16.5">
      <c r="A111" s="224"/>
      <c r="B111" s="140"/>
      <c r="C111" s="140"/>
      <c r="D111" s="141"/>
      <c r="E111" s="140"/>
      <c r="F111" s="140"/>
      <c r="G111" s="142"/>
      <c r="H111" s="143"/>
      <c r="I111" s="230" t="s">
        <v>109</v>
      </c>
      <c r="J111" s="66">
        <v>10</v>
      </c>
      <c r="K111" s="144" t="s">
        <v>458</v>
      </c>
      <c r="L111" s="231" t="s">
        <v>129</v>
      </c>
      <c r="M111" s="231">
        <v>7</v>
      </c>
      <c r="N111" s="145" t="s">
        <v>458</v>
      </c>
      <c r="O111" s="66" t="s">
        <v>110</v>
      </c>
      <c r="P111" s="66">
        <v>4</v>
      </c>
      <c r="Q111" s="145" t="s">
        <v>458</v>
      </c>
      <c r="R111" s="154" t="s">
        <v>120</v>
      </c>
      <c r="S111" s="154">
        <v>-159.80000000000001</v>
      </c>
      <c r="T111" s="145" t="str">
        <f t="shared" si="20"/>
        <v>公斤</v>
      </c>
      <c r="U111" s="66" t="s">
        <v>472</v>
      </c>
      <c r="V111" s="66">
        <v>0.5</v>
      </c>
      <c r="W111" s="145" t="s">
        <v>458</v>
      </c>
      <c r="X111" s="135" t="s">
        <v>106</v>
      </c>
      <c r="Y111" s="93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8"/>
      <c r="AQ111" s="88"/>
      <c r="AR111" s="88"/>
      <c r="AS111" s="88"/>
      <c r="AT111" s="88"/>
      <c r="AU111" s="88"/>
      <c r="AV111" s="88"/>
    </row>
    <row r="112" spans="1:48" ht="16.5">
      <c r="A112" s="224"/>
      <c r="B112" s="146"/>
      <c r="C112" s="140"/>
      <c r="D112" s="141"/>
      <c r="E112" s="140"/>
      <c r="F112" s="140"/>
      <c r="G112" s="142"/>
      <c r="H112" s="143"/>
      <c r="I112" s="230"/>
      <c r="J112" s="66"/>
      <c r="K112" s="144"/>
      <c r="L112" s="231" t="s">
        <v>168</v>
      </c>
      <c r="M112" s="231">
        <v>3.5</v>
      </c>
      <c r="N112" s="145" t="s">
        <v>458</v>
      </c>
      <c r="O112" s="66" t="s">
        <v>218</v>
      </c>
      <c r="P112" s="66">
        <v>6</v>
      </c>
      <c r="Q112" s="145" t="s">
        <v>458</v>
      </c>
      <c r="R112" s="155" t="s">
        <v>119</v>
      </c>
      <c r="S112" s="155">
        <v>-166.75</v>
      </c>
      <c r="T112" s="145" t="str">
        <f t="shared" si="20"/>
        <v>公斤</v>
      </c>
      <c r="U112" s="66" t="s">
        <v>382</v>
      </c>
      <c r="V112" s="66">
        <v>1.5</v>
      </c>
      <c r="W112" s="145" t="s">
        <v>458</v>
      </c>
      <c r="X112" s="156"/>
      <c r="Y112" s="93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8"/>
      <c r="AQ112" s="88"/>
      <c r="AR112" s="88"/>
      <c r="AS112" s="88"/>
      <c r="AT112" s="88"/>
      <c r="AU112" s="88"/>
      <c r="AV112" s="88"/>
    </row>
    <row r="113" spans="1:48" ht="16.5">
      <c r="A113" s="224"/>
      <c r="B113" s="140"/>
      <c r="C113" s="140"/>
      <c r="D113" s="141"/>
      <c r="E113" s="140"/>
      <c r="F113" s="140"/>
      <c r="G113" s="142"/>
      <c r="H113" s="143"/>
      <c r="I113" s="230"/>
      <c r="J113" s="66"/>
      <c r="K113" s="144"/>
      <c r="L113" s="231" t="s">
        <v>219</v>
      </c>
      <c r="M113" s="231"/>
      <c r="N113" s="145" t="s">
        <v>459</v>
      </c>
      <c r="O113" s="66" t="s">
        <v>112</v>
      </c>
      <c r="P113" s="66">
        <v>0.5</v>
      </c>
      <c r="Q113" s="145" t="s">
        <v>458</v>
      </c>
      <c r="R113" s="154"/>
      <c r="S113" s="154"/>
      <c r="T113" s="145" t="str">
        <f t="shared" si="20"/>
        <v/>
      </c>
      <c r="U113" s="66" t="s">
        <v>115</v>
      </c>
      <c r="V113" s="66">
        <v>0.1</v>
      </c>
      <c r="W113" s="145" t="s">
        <v>458</v>
      </c>
      <c r="X113" s="156"/>
      <c r="Y113" s="93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8"/>
      <c r="AQ113" s="88"/>
      <c r="AR113" s="88"/>
      <c r="AS113" s="88"/>
      <c r="AT113" s="88"/>
      <c r="AU113" s="88"/>
      <c r="AV113" s="88"/>
    </row>
    <row r="114" spans="1:48" ht="16.5">
      <c r="A114" s="224"/>
      <c r="B114" s="140"/>
      <c r="C114" s="140"/>
      <c r="D114" s="141"/>
      <c r="E114" s="140"/>
      <c r="F114" s="140"/>
      <c r="G114" s="142"/>
      <c r="H114" s="143"/>
      <c r="I114" s="230"/>
      <c r="J114" s="66"/>
      <c r="K114" s="144"/>
      <c r="L114" s="231"/>
      <c r="M114" s="231"/>
      <c r="N114" s="145" t="s">
        <v>459</v>
      </c>
      <c r="O114" s="66" t="s">
        <v>111</v>
      </c>
      <c r="P114" s="232">
        <v>0.05</v>
      </c>
      <c r="Q114" s="145" t="s">
        <v>458</v>
      </c>
      <c r="R114" s="154"/>
      <c r="S114" s="154"/>
      <c r="T114" s="145" t="str">
        <f t="shared" si="20"/>
        <v/>
      </c>
      <c r="U114" s="66" t="s">
        <v>118</v>
      </c>
      <c r="V114" s="66">
        <v>1</v>
      </c>
      <c r="W114" s="145" t="s">
        <v>458</v>
      </c>
      <c r="X114" s="156"/>
      <c r="Y114" s="93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8"/>
      <c r="AQ114" s="88"/>
      <c r="AR114" s="88"/>
      <c r="AS114" s="88"/>
      <c r="AT114" s="88"/>
      <c r="AU114" s="88"/>
      <c r="AV114" s="88"/>
    </row>
    <row r="115" spans="1:48" ht="16.5">
      <c r="A115" s="224"/>
      <c r="B115" s="140"/>
      <c r="C115" s="140"/>
      <c r="D115" s="141"/>
      <c r="E115" s="140"/>
      <c r="F115" s="140"/>
      <c r="G115" s="142"/>
      <c r="H115" s="143"/>
      <c r="I115" s="230"/>
      <c r="J115" s="66"/>
      <c r="K115" s="144"/>
      <c r="L115" s="231"/>
      <c r="M115" s="233"/>
      <c r="N115" s="145" t="s">
        <v>459</v>
      </c>
      <c r="O115" s="66"/>
      <c r="P115" s="66"/>
      <c r="Q115" s="145" t="s">
        <v>459</v>
      </c>
      <c r="R115" s="154"/>
      <c r="S115" s="154"/>
      <c r="T115" s="145" t="str">
        <f t="shared" si="20"/>
        <v/>
      </c>
      <c r="U115" s="66"/>
      <c r="V115" s="66"/>
      <c r="W115" s="145" t="s">
        <v>459</v>
      </c>
      <c r="X115" s="156"/>
      <c r="Y115" s="93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8"/>
      <c r="AQ115" s="88"/>
      <c r="AR115" s="88"/>
      <c r="AS115" s="88"/>
      <c r="AT115" s="88"/>
      <c r="AU115" s="88"/>
      <c r="AV115" s="88"/>
    </row>
    <row r="116" spans="1:48" ht="17.25" thickBot="1">
      <c r="A116" s="225"/>
      <c r="B116" s="147"/>
      <c r="C116" s="147"/>
      <c r="D116" s="148"/>
      <c r="E116" s="147"/>
      <c r="F116" s="147"/>
      <c r="G116" s="149"/>
      <c r="H116" s="150"/>
      <c r="I116" s="234"/>
      <c r="J116" s="235"/>
      <c r="K116" s="151"/>
      <c r="L116" s="236"/>
      <c r="M116" s="236"/>
      <c r="N116" s="152" t="s">
        <v>459</v>
      </c>
      <c r="O116" s="235"/>
      <c r="P116" s="235"/>
      <c r="Q116" s="152" t="s">
        <v>459</v>
      </c>
      <c r="R116" s="157"/>
      <c r="S116" s="157"/>
      <c r="T116" s="152" t="str">
        <f t="shared" si="20"/>
        <v/>
      </c>
      <c r="U116" s="235"/>
      <c r="V116" s="235"/>
      <c r="W116" s="152" t="s">
        <v>459</v>
      </c>
      <c r="X116" s="158"/>
      <c r="Y116" s="94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8"/>
      <c r="AQ116" s="88"/>
      <c r="AR116" s="88"/>
      <c r="AS116" s="88"/>
      <c r="AT116" s="88"/>
      <c r="AU116" s="88"/>
      <c r="AV116" s="88"/>
    </row>
    <row r="117" spans="1:48" ht="16.5">
      <c r="A117" s="223" t="s">
        <v>299</v>
      </c>
      <c r="B117" s="146">
        <v>5</v>
      </c>
      <c r="C117" s="140">
        <v>2.4</v>
      </c>
      <c r="D117" s="141">
        <v>2</v>
      </c>
      <c r="E117" s="140">
        <v>0</v>
      </c>
      <c r="F117" s="140">
        <v>0</v>
      </c>
      <c r="G117" s="142">
        <v>2.9</v>
      </c>
      <c r="H117" s="143">
        <v>727.7</v>
      </c>
      <c r="I117" s="226" t="s">
        <v>130</v>
      </c>
      <c r="J117" s="227"/>
      <c r="K117" s="138"/>
      <c r="L117" s="228" t="s">
        <v>172</v>
      </c>
      <c r="M117" s="229"/>
      <c r="N117" s="139" t="s">
        <v>459</v>
      </c>
      <c r="O117" s="65" t="s">
        <v>300</v>
      </c>
      <c r="P117" s="227"/>
      <c r="Q117" s="139" t="s">
        <v>459</v>
      </c>
      <c r="R117" s="139" t="s">
        <v>120</v>
      </c>
      <c r="S117" s="139"/>
      <c r="T117" s="139" t="str">
        <f t="shared" si="20"/>
        <v/>
      </c>
      <c r="U117" s="65" t="s">
        <v>349</v>
      </c>
      <c r="V117" s="65"/>
      <c r="W117" s="139" t="s">
        <v>459</v>
      </c>
      <c r="X117" s="153" t="s">
        <v>106</v>
      </c>
      <c r="Y117" s="134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8">
        <f t="shared" si="13"/>
        <v>5</v>
      </c>
      <c r="AQ117" s="88">
        <f t="shared" si="14"/>
        <v>2.9</v>
      </c>
      <c r="AR117" s="88">
        <f t="shared" si="15"/>
        <v>2</v>
      </c>
      <c r="AS117" s="88">
        <f t="shared" si="16"/>
        <v>2.4</v>
      </c>
      <c r="AT117" s="88">
        <f t="shared" si="17"/>
        <v>0</v>
      </c>
      <c r="AU117" s="88">
        <f t="shared" si="18"/>
        <v>0</v>
      </c>
      <c r="AV117" s="88">
        <f t="shared" si="19"/>
        <v>727.7</v>
      </c>
    </row>
    <row r="118" spans="1:48" ht="16.5">
      <c r="A118" s="224"/>
      <c r="B118" s="140"/>
      <c r="C118" s="140"/>
      <c r="D118" s="141"/>
      <c r="E118" s="140"/>
      <c r="F118" s="140"/>
      <c r="G118" s="142"/>
      <c r="H118" s="143"/>
      <c r="I118" s="230" t="s">
        <v>109</v>
      </c>
      <c r="J118" s="66">
        <v>7</v>
      </c>
      <c r="K118" s="144" t="s">
        <v>458</v>
      </c>
      <c r="L118" s="231" t="s">
        <v>110</v>
      </c>
      <c r="M118" s="231">
        <v>6</v>
      </c>
      <c r="N118" s="145" t="s">
        <v>458</v>
      </c>
      <c r="O118" s="66" t="s">
        <v>153</v>
      </c>
      <c r="P118" s="66">
        <v>4</v>
      </c>
      <c r="Q118" s="145" t="s">
        <v>458</v>
      </c>
      <c r="R118" s="154" t="s">
        <v>120</v>
      </c>
      <c r="S118" s="154">
        <v>-173.7</v>
      </c>
      <c r="T118" s="145" t="str">
        <f t="shared" si="20"/>
        <v>公斤</v>
      </c>
      <c r="U118" s="66" t="s">
        <v>467</v>
      </c>
      <c r="V118" s="66">
        <v>0.5</v>
      </c>
      <c r="W118" s="145" t="s">
        <v>458</v>
      </c>
      <c r="X118" s="135" t="s">
        <v>106</v>
      </c>
      <c r="Y118" s="93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8"/>
      <c r="AQ118" s="88"/>
      <c r="AR118" s="88"/>
      <c r="AS118" s="88"/>
      <c r="AT118" s="88"/>
      <c r="AU118" s="88"/>
      <c r="AV118" s="88"/>
    </row>
    <row r="119" spans="1:48" ht="16.5">
      <c r="A119" s="224"/>
      <c r="B119" s="146"/>
      <c r="C119" s="140"/>
      <c r="D119" s="141"/>
      <c r="E119" s="140"/>
      <c r="F119" s="140"/>
      <c r="G119" s="142"/>
      <c r="H119" s="143"/>
      <c r="I119" s="230" t="s">
        <v>131</v>
      </c>
      <c r="J119" s="66">
        <v>3</v>
      </c>
      <c r="K119" s="144" t="s">
        <v>458</v>
      </c>
      <c r="L119" s="231" t="s">
        <v>127</v>
      </c>
      <c r="M119" s="231">
        <v>4</v>
      </c>
      <c r="N119" s="145" t="s">
        <v>458</v>
      </c>
      <c r="O119" s="66" t="s">
        <v>123</v>
      </c>
      <c r="P119" s="66">
        <v>4</v>
      </c>
      <c r="Q119" s="145" t="s">
        <v>458</v>
      </c>
      <c r="R119" s="155" t="s">
        <v>119</v>
      </c>
      <c r="S119" s="155">
        <v>-180.65</v>
      </c>
      <c r="T119" s="145" t="str">
        <f t="shared" si="20"/>
        <v>公斤</v>
      </c>
      <c r="U119" s="66" t="s">
        <v>113</v>
      </c>
      <c r="V119" s="66">
        <v>0.6</v>
      </c>
      <c r="W119" s="145" t="s">
        <v>458</v>
      </c>
      <c r="X119" s="156"/>
      <c r="Y119" s="93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8"/>
      <c r="AQ119" s="88"/>
      <c r="AR119" s="88"/>
      <c r="AS119" s="88"/>
      <c r="AT119" s="88"/>
      <c r="AU119" s="88"/>
      <c r="AV119" s="88"/>
    </row>
    <row r="120" spans="1:48" ht="16.5">
      <c r="A120" s="224"/>
      <c r="B120" s="140"/>
      <c r="C120" s="140"/>
      <c r="D120" s="141"/>
      <c r="E120" s="140"/>
      <c r="F120" s="140"/>
      <c r="G120" s="142"/>
      <c r="H120" s="143"/>
      <c r="I120" s="230"/>
      <c r="J120" s="66"/>
      <c r="K120" s="144"/>
      <c r="L120" s="231" t="s">
        <v>112</v>
      </c>
      <c r="M120" s="231">
        <v>0.5</v>
      </c>
      <c r="N120" s="145" t="s">
        <v>458</v>
      </c>
      <c r="O120" s="66" t="s">
        <v>111</v>
      </c>
      <c r="P120" s="66">
        <v>0.5</v>
      </c>
      <c r="Q120" s="145" t="s">
        <v>458</v>
      </c>
      <c r="R120" s="154"/>
      <c r="S120" s="154"/>
      <c r="T120" s="145" t="str">
        <f t="shared" si="20"/>
        <v/>
      </c>
      <c r="U120" s="66" t="s">
        <v>115</v>
      </c>
      <c r="V120" s="66">
        <v>0.5</v>
      </c>
      <c r="W120" s="145" t="s">
        <v>458</v>
      </c>
      <c r="X120" s="156"/>
      <c r="Y120" s="93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8"/>
      <c r="AQ120" s="88"/>
      <c r="AR120" s="88"/>
      <c r="AS120" s="88"/>
      <c r="AT120" s="88"/>
      <c r="AU120" s="88"/>
      <c r="AV120" s="88"/>
    </row>
    <row r="121" spans="1:48" ht="16.5">
      <c r="A121" s="224"/>
      <c r="B121" s="140"/>
      <c r="C121" s="140"/>
      <c r="D121" s="141"/>
      <c r="E121" s="140"/>
      <c r="F121" s="140"/>
      <c r="G121" s="142"/>
      <c r="H121" s="143"/>
      <c r="I121" s="230"/>
      <c r="J121" s="66"/>
      <c r="K121" s="144"/>
      <c r="L121" s="231" t="s">
        <v>111</v>
      </c>
      <c r="M121" s="231">
        <v>0.05</v>
      </c>
      <c r="N121" s="145" t="s">
        <v>458</v>
      </c>
      <c r="O121" s="66"/>
      <c r="P121" s="232"/>
      <c r="Q121" s="145" t="s">
        <v>459</v>
      </c>
      <c r="R121" s="154"/>
      <c r="S121" s="154"/>
      <c r="T121" s="145" t="str">
        <f t="shared" si="20"/>
        <v/>
      </c>
      <c r="U121" s="66" t="s">
        <v>118</v>
      </c>
      <c r="V121" s="66">
        <v>1</v>
      </c>
      <c r="W121" s="145" t="s">
        <v>458</v>
      </c>
      <c r="X121" s="156"/>
      <c r="Y121" s="93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8"/>
      <c r="AQ121" s="88"/>
      <c r="AR121" s="88"/>
      <c r="AS121" s="88"/>
      <c r="AT121" s="88"/>
      <c r="AU121" s="88"/>
      <c r="AV121" s="88"/>
    </row>
    <row r="122" spans="1:48" ht="16.5">
      <c r="A122" s="224"/>
      <c r="B122" s="140"/>
      <c r="C122" s="140"/>
      <c r="D122" s="141"/>
      <c r="E122" s="140"/>
      <c r="F122" s="140"/>
      <c r="G122" s="142"/>
      <c r="H122" s="143"/>
      <c r="I122" s="230"/>
      <c r="J122" s="66"/>
      <c r="K122" s="144"/>
      <c r="L122" s="231"/>
      <c r="M122" s="233"/>
      <c r="N122" s="145" t="s">
        <v>459</v>
      </c>
      <c r="O122" s="66"/>
      <c r="P122" s="66"/>
      <c r="Q122" s="145" t="s">
        <v>459</v>
      </c>
      <c r="R122" s="154"/>
      <c r="S122" s="154"/>
      <c r="T122" s="145" t="str">
        <f t="shared" si="20"/>
        <v/>
      </c>
      <c r="U122" s="66"/>
      <c r="V122" s="66"/>
      <c r="W122" s="145" t="s">
        <v>459</v>
      </c>
      <c r="X122" s="156"/>
      <c r="Y122" s="93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8"/>
      <c r="AQ122" s="88"/>
      <c r="AR122" s="88"/>
      <c r="AS122" s="88"/>
      <c r="AT122" s="88"/>
      <c r="AU122" s="88"/>
      <c r="AV122" s="88"/>
    </row>
    <row r="123" spans="1:48" ht="17.25" thickBot="1">
      <c r="A123" s="225"/>
      <c r="B123" s="147"/>
      <c r="C123" s="147"/>
      <c r="D123" s="148"/>
      <c r="E123" s="147"/>
      <c r="F123" s="147"/>
      <c r="G123" s="149"/>
      <c r="H123" s="150"/>
      <c r="I123" s="234"/>
      <c r="J123" s="235"/>
      <c r="K123" s="151"/>
      <c r="L123" s="236"/>
      <c r="M123" s="236"/>
      <c r="N123" s="152" t="s">
        <v>459</v>
      </c>
      <c r="O123" s="235"/>
      <c r="P123" s="235"/>
      <c r="Q123" s="152" t="s">
        <v>459</v>
      </c>
      <c r="R123" s="157"/>
      <c r="S123" s="157"/>
      <c r="T123" s="152" t="str">
        <f t="shared" si="20"/>
        <v/>
      </c>
      <c r="U123" s="235"/>
      <c r="V123" s="235"/>
      <c r="W123" s="152" t="s">
        <v>459</v>
      </c>
      <c r="X123" s="158"/>
      <c r="Y123" s="94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8"/>
      <c r="AQ123" s="88"/>
      <c r="AR123" s="88"/>
      <c r="AS123" s="88"/>
      <c r="AT123" s="88"/>
      <c r="AU123" s="88"/>
      <c r="AV123" s="88"/>
    </row>
    <row r="124" spans="1:48" ht="16.5">
      <c r="A124" s="223" t="s">
        <v>302</v>
      </c>
      <c r="B124" s="146">
        <v>5.2</v>
      </c>
      <c r="C124" s="140">
        <v>2.1</v>
      </c>
      <c r="D124" s="141">
        <v>1.5</v>
      </c>
      <c r="E124" s="140">
        <v>0</v>
      </c>
      <c r="F124" s="140">
        <v>0</v>
      </c>
      <c r="G124" s="142">
        <v>2.7</v>
      </c>
      <c r="H124" s="143">
        <v>695.7</v>
      </c>
      <c r="I124" s="226" t="s">
        <v>220</v>
      </c>
      <c r="J124" s="227"/>
      <c r="K124" s="138"/>
      <c r="L124" s="228" t="s">
        <v>147</v>
      </c>
      <c r="M124" s="229"/>
      <c r="N124" s="139" t="s">
        <v>459</v>
      </c>
      <c r="O124" s="65" t="s">
        <v>305</v>
      </c>
      <c r="P124" s="227"/>
      <c r="Q124" s="139" t="s">
        <v>459</v>
      </c>
      <c r="R124" s="139" t="s">
        <v>120</v>
      </c>
      <c r="S124" s="139"/>
      <c r="T124" s="139" t="str">
        <f t="shared" si="20"/>
        <v/>
      </c>
      <c r="U124" s="65" t="s">
        <v>351</v>
      </c>
      <c r="V124" s="65"/>
      <c r="W124" s="139" t="s">
        <v>459</v>
      </c>
      <c r="X124" s="153" t="s">
        <v>106</v>
      </c>
      <c r="Y124" s="134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8">
        <f t="shared" si="13"/>
        <v>5.2</v>
      </c>
      <c r="AQ124" s="88">
        <f t="shared" si="14"/>
        <v>2.7</v>
      </c>
      <c r="AR124" s="88">
        <f t="shared" si="15"/>
        <v>1.5</v>
      </c>
      <c r="AS124" s="88">
        <f t="shared" si="16"/>
        <v>2.1</v>
      </c>
      <c r="AT124" s="88">
        <f t="shared" si="17"/>
        <v>0</v>
      </c>
      <c r="AU124" s="88">
        <f t="shared" si="18"/>
        <v>0</v>
      </c>
      <c r="AV124" s="88">
        <f t="shared" si="19"/>
        <v>695.7</v>
      </c>
    </row>
    <row r="125" spans="1:48" ht="16.5">
      <c r="A125" s="224"/>
      <c r="B125" s="140"/>
      <c r="C125" s="140"/>
      <c r="D125" s="141"/>
      <c r="E125" s="140"/>
      <c r="F125" s="140"/>
      <c r="G125" s="142"/>
      <c r="H125" s="143"/>
      <c r="I125" s="230" t="s">
        <v>221</v>
      </c>
      <c r="J125" s="66">
        <v>5</v>
      </c>
      <c r="K125" s="144" t="s">
        <v>458</v>
      </c>
      <c r="L125" s="231" t="s">
        <v>147</v>
      </c>
      <c r="M125" s="231">
        <v>6</v>
      </c>
      <c r="N125" s="145" t="s">
        <v>458</v>
      </c>
      <c r="O125" s="66" t="s">
        <v>228</v>
      </c>
      <c r="P125" s="66">
        <v>5</v>
      </c>
      <c r="Q125" s="145" t="s">
        <v>458</v>
      </c>
      <c r="R125" s="154" t="s">
        <v>120</v>
      </c>
      <c r="S125" s="154">
        <v>-187.6</v>
      </c>
      <c r="T125" s="145" t="str">
        <f t="shared" si="20"/>
        <v>公斤</v>
      </c>
      <c r="U125" s="66" t="s">
        <v>473</v>
      </c>
      <c r="V125" s="66">
        <v>1.5</v>
      </c>
      <c r="W125" s="145" t="s">
        <v>458</v>
      </c>
      <c r="X125" s="135" t="s">
        <v>106</v>
      </c>
      <c r="Y125" s="93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8"/>
      <c r="AQ125" s="88"/>
      <c r="AR125" s="88"/>
      <c r="AS125" s="88"/>
      <c r="AT125" s="88"/>
      <c r="AU125" s="88"/>
      <c r="AV125" s="88"/>
    </row>
    <row r="126" spans="1:48" ht="16.5">
      <c r="A126" s="224"/>
      <c r="B126" s="146"/>
      <c r="C126" s="140"/>
      <c r="D126" s="141"/>
      <c r="E126" s="140"/>
      <c r="F126" s="140"/>
      <c r="G126" s="142"/>
      <c r="H126" s="143"/>
      <c r="I126" s="230"/>
      <c r="J126" s="66"/>
      <c r="K126" s="144" t="s">
        <v>458</v>
      </c>
      <c r="L126" s="231"/>
      <c r="M126" s="231"/>
      <c r="N126" s="145" t="s">
        <v>459</v>
      </c>
      <c r="O126" s="66" t="s">
        <v>110</v>
      </c>
      <c r="P126" s="66">
        <v>3.5</v>
      </c>
      <c r="Q126" s="145" t="s">
        <v>458</v>
      </c>
      <c r="R126" s="155" t="s">
        <v>119</v>
      </c>
      <c r="S126" s="155">
        <v>-194.55</v>
      </c>
      <c r="T126" s="145" t="str">
        <f t="shared" si="20"/>
        <v>公斤</v>
      </c>
      <c r="U126" s="66" t="s">
        <v>474</v>
      </c>
      <c r="V126" s="66">
        <v>1</v>
      </c>
      <c r="W126" s="145" t="s">
        <v>458</v>
      </c>
      <c r="X126" s="156"/>
      <c r="Y126" s="93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8"/>
      <c r="AQ126" s="88"/>
      <c r="AR126" s="88"/>
      <c r="AS126" s="88"/>
      <c r="AT126" s="88"/>
      <c r="AU126" s="88"/>
      <c r="AV126" s="88"/>
    </row>
    <row r="127" spans="1:48" ht="16.5">
      <c r="A127" s="224"/>
      <c r="B127" s="140"/>
      <c r="C127" s="140"/>
      <c r="D127" s="141"/>
      <c r="E127" s="140"/>
      <c r="F127" s="140"/>
      <c r="G127" s="142"/>
      <c r="H127" s="143"/>
      <c r="I127" s="230"/>
      <c r="J127" s="66"/>
      <c r="K127" s="144"/>
      <c r="L127" s="231"/>
      <c r="M127" s="231"/>
      <c r="N127" s="145" t="s">
        <v>459</v>
      </c>
      <c r="O127" s="66" t="s">
        <v>485</v>
      </c>
      <c r="P127" s="66">
        <v>4</v>
      </c>
      <c r="Q127" s="145" t="s">
        <v>458</v>
      </c>
      <c r="R127" s="154"/>
      <c r="S127" s="154"/>
      <c r="T127" s="145" t="str">
        <f t="shared" si="20"/>
        <v/>
      </c>
      <c r="U127" s="66" t="s">
        <v>122</v>
      </c>
      <c r="V127" s="66">
        <v>1</v>
      </c>
      <c r="W127" s="145" t="s">
        <v>458</v>
      </c>
      <c r="X127" s="156"/>
      <c r="Y127" s="93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8"/>
      <c r="AQ127" s="88"/>
      <c r="AR127" s="88"/>
      <c r="AS127" s="88"/>
      <c r="AT127" s="88"/>
      <c r="AU127" s="88"/>
      <c r="AV127" s="88"/>
    </row>
    <row r="128" spans="1:48" ht="16.5">
      <c r="A128" s="224"/>
      <c r="B128" s="140"/>
      <c r="C128" s="140"/>
      <c r="D128" s="141"/>
      <c r="E128" s="140"/>
      <c r="F128" s="140"/>
      <c r="G128" s="142"/>
      <c r="H128" s="143"/>
      <c r="I128" s="230"/>
      <c r="J128" s="66"/>
      <c r="K128" s="144"/>
      <c r="L128" s="231"/>
      <c r="M128" s="231"/>
      <c r="N128" s="145" t="s">
        <v>459</v>
      </c>
      <c r="O128" s="66" t="s">
        <v>493</v>
      </c>
      <c r="P128" s="232">
        <v>0.1</v>
      </c>
      <c r="Q128" s="145" t="s">
        <v>458</v>
      </c>
      <c r="R128" s="154"/>
      <c r="S128" s="154"/>
      <c r="T128" s="145" t="str">
        <f t="shared" si="20"/>
        <v/>
      </c>
      <c r="U128" s="66"/>
      <c r="V128" s="66"/>
      <c r="W128" s="145" t="s">
        <v>459</v>
      </c>
      <c r="X128" s="156"/>
      <c r="Y128" s="93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8"/>
      <c r="AQ128" s="88"/>
      <c r="AR128" s="88"/>
      <c r="AS128" s="88"/>
      <c r="AT128" s="88"/>
      <c r="AU128" s="88"/>
      <c r="AV128" s="88"/>
    </row>
    <row r="129" spans="1:48" ht="16.5">
      <c r="A129" s="224"/>
      <c r="B129" s="140"/>
      <c r="C129" s="140"/>
      <c r="D129" s="141"/>
      <c r="E129" s="140"/>
      <c r="F129" s="140"/>
      <c r="G129" s="142"/>
      <c r="H129" s="143"/>
      <c r="I129" s="230"/>
      <c r="J129" s="66"/>
      <c r="K129" s="144"/>
      <c r="L129" s="231"/>
      <c r="M129" s="233"/>
      <c r="N129" s="145" t="s">
        <v>459</v>
      </c>
      <c r="O129" s="66" t="s">
        <v>127</v>
      </c>
      <c r="P129" s="66">
        <v>3.5</v>
      </c>
      <c r="Q129" s="145" t="s">
        <v>458</v>
      </c>
      <c r="R129" s="154"/>
      <c r="S129" s="154"/>
      <c r="T129" s="145" t="str">
        <f t="shared" si="20"/>
        <v/>
      </c>
      <c r="U129" s="66"/>
      <c r="V129" s="66"/>
      <c r="W129" s="145" t="s">
        <v>459</v>
      </c>
      <c r="X129" s="156"/>
      <c r="Y129" s="93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8"/>
      <c r="AQ129" s="88"/>
      <c r="AR129" s="88"/>
      <c r="AS129" s="88"/>
      <c r="AT129" s="88"/>
      <c r="AU129" s="88"/>
      <c r="AV129" s="88"/>
    </row>
    <row r="130" spans="1:48" ht="17.25" thickBot="1">
      <c r="A130" s="225"/>
      <c r="B130" s="147"/>
      <c r="C130" s="147"/>
      <c r="D130" s="148"/>
      <c r="E130" s="147"/>
      <c r="F130" s="147"/>
      <c r="G130" s="149"/>
      <c r="H130" s="150"/>
      <c r="I130" s="234"/>
      <c r="J130" s="235"/>
      <c r="K130" s="151"/>
      <c r="L130" s="236"/>
      <c r="M130" s="236"/>
      <c r="N130" s="152" t="s">
        <v>459</v>
      </c>
      <c r="O130" s="235"/>
      <c r="P130" s="235"/>
      <c r="Q130" s="152" t="s">
        <v>459</v>
      </c>
      <c r="R130" s="157"/>
      <c r="S130" s="157"/>
      <c r="T130" s="152" t="str">
        <f t="shared" si="20"/>
        <v/>
      </c>
      <c r="U130" s="235"/>
      <c r="V130" s="235"/>
      <c r="W130" s="152" t="s">
        <v>459</v>
      </c>
      <c r="X130" s="158"/>
      <c r="Y130" s="94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8"/>
      <c r="AQ130" s="88"/>
      <c r="AR130" s="88"/>
      <c r="AS130" s="88"/>
      <c r="AT130" s="88"/>
      <c r="AU130" s="88"/>
      <c r="AV130" s="88"/>
    </row>
    <row r="131" spans="1:48" ht="16.5">
      <c r="A131" s="223" t="s">
        <v>307</v>
      </c>
      <c r="B131" s="146">
        <v>5.2</v>
      </c>
      <c r="C131" s="140">
        <v>2</v>
      </c>
      <c r="D131" s="141">
        <v>1.6</v>
      </c>
      <c r="E131" s="140">
        <v>0</v>
      </c>
      <c r="F131" s="140">
        <v>0</v>
      </c>
      <c r="G131" s="142">
        <v>2.5</v>
      </c>
      <c r="H131" s="143">
        <v>680.2</v>
      </c>
      <c r="I131" s="226" t="s">
        <v>141</v>
      </c>
      <c r="J131" s="227"/>
      <c r="K131" s="138"/>
      <c r="L131" s="228" t="s">
        <v>308</v>
      </c>
      <c r="M131" s="229"/>
      <c r="N131" s="139" t="s">
        <v>459</v>
      </c>
      <c r="O131" s="65" t="s">
        <v>310</v>
      </c>
      <c r="P131" s="227"/>
      <c r="Q131" s="139" t="s">
        <v>459</v>
      </c>
      <c r="R131" s="139" t="s">
        <v>120</v>
      </c>
      <c r="S131" s="139"/>
      <c r="T131" s="139" t="str">
        <f t="shared" si="20"/>
        <v/>
      </c>
      <c r="U131" s="65" t="s">
        <v>353</v>
      </c>
      <c r="V131" s="65"/>
      <c r="W131" s="139" t="s">
        <v>459</v>
      </c>
      <c r="X131" s="153" t="s">
        <v>106</v>
      </c>
      <c r="Y131" s="134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8">
        <f t="shared" si="13"/>
        <v>5.2</v>
      </c>
      <c r="AQ131" s="88">
        <f t="shared" si="14"/>
        <v>2.5</v>
      </c>
      <c r="AR131" s="88">
        <f t="shared" si="15"/>
        <v>1.6</v>
      </c>
      <c r="AS131" s="88">
        <f t="shared" si="16"/>
        <v>2</v>
      </c>
      <c r="AT131" s="88">
        <f t="shared" si="17"/>
        <v>0</v>
      </c>
      <c r="AU131" s="88">
        <f t="shared" si="18"/>
        <v>0</v>
      </c>
      <c r="AV131" s="88">
        <f t="shared" si="19"/>
        <v>680.2</v>
      </c>
    </row>
    <row r="132" spans="1:48" ht="16.5">
      <c r="A132" s="224"/>
      <c r="B132" s="140"/>
      <c r="C132" s="140"/>
      <c r="D132" s="141"/>
      <c r="E132" s="140"/>
      <c r="F132" s="140"/>
      <c r="G132" s="142"/>
      <c r="H132" s="143"/>
      <c r="I132" s="230" t="s">
        <v>109</v>
      </c>
      <c r="J132" s="66">
        <v>10</v>
      </c>
      <c r="K132" s="144" t="s">
        <v>458</v>
      </c>
      <c r="L132" s="231" t="s">
        <v>494</v>
      </c>
      <c r="M132" s="231">
        <v>6</v>
      </c>
      <c r="N132" s="145" t="s">
        <v>458</v>
      </c>
      <c r="O132" s="66" t="s">
        <v>139</v>
      </c>
      <c r="P132" s="66">
        <v>6</v>
      </c>
      <c r="Q132" s="145" t="s">
        <v>458</v>
      </c>
      <c r="R132" s="154" t="s">
        <v>120</v>
      </c>
      <c r="S132" s="154">
        <v>-201.5</v>
      </c>
      <c r="T132" s="145" t="str">
        <f t="shared" si="20"/>
        <v>公斤</v>
      </c>
      <c r="U132" s="66" t="s">
        <v>116</v>
      </c>
      <c r="V132" s="66">
        <v>4</v>
      </c>
      <c r="W132" s="145" t="s">
        <v>458</v>
      </c>
      <c r="X132" s="135" t="s">
        <v>106</v>
      </c>
      <c r="Y132" s="93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8"/>
      <c r="AQ132" s="88"/>
      <c r="AR132" s="88"/>
      <c r="AS132" s="88"/>
      <c r="AT132" s="88"/>
      <c r="AU132" s="88"/>
      <c r="AV132" s="88"/>
    </row>
    <row r="133" spans="1:48" ht="16.5">
      <c r="A133" s="224"/>
      <c r="B133" s="146"/>
      <c r="C133" s="140"/>
      <c r="D133" s="141"/>
      <c r="E133" s="140"/>
      <c r="F133" s="140"/>
      <c r="G133" s="142"/>
      <c r="H133" s="143"/>
      <c r="I133" s="230" t="s">
        <v>142</v>
      </c>
      <c r="J133" s="66">
        <v>0.4</v>
      </c>
      <c r="K133" s="144" t="s">
        <v>458</v>
      </c>
      <c r="L133" s="231"/>
      <c r="M133" s="231"/>
      <c r="N133" s="145" t="s">
        <v>459</v>
      </c>
      <c r="O133" s="66" t="s">
        <v>140</v>
      </c>
      <c r="P133" s="66">
        <v>2</v>
      </c>
      <c r="Q133" s="145" t="s">
        <v>458</v>
      </c>
      <c r="R133" s="155" t="s">
        <v>119</v>
      </c>
      <c r="S133" s="155">
        <v>-208.45</v>
      </c>
      <c r="T133" s="145" t="str">
        <f t="shared" si="20"/>
        <v>公斤</v>
      </c>
      <c r="U133" s="66" t="s">
        <v>126</v>
      </c>
      <c r="V133" s="66">
        <v>2</v>
      </c>
      <c r="W133" s="145" t="s">
        <v>458</v>
      </c>
      <c r="X133" s="156"/>
      <c r="Y133" s="93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8"/>
      <c r="AQ133" s="88"/>
      <c r="AR133" s="88"/>
      <c r="AS133" s="88"/>
      <c r="AT133" s="88"/>
      <c r="AU133" s="88"/>
      <c r="AV133" s="88"/>
    </row>
    <row r="134" spans="1:48" ht="16.5">
      <c r="A134" s="224"/>
      <c r="B134" s="140"/>
      <c r="C134" s="140"/>
      <c r="D134" s="141"/>
      <c r="E134" s="140"/>
      <c r="F134" s="140"/>
      <c r="G134" s="142"/>
      <c r="H134" s="143"/>
      <c r="I134" s="230"/>
      <c r="J134" s="66"/>
      <c r="K134" s="144"/>
      <c r="L134" s="231"/>
      <c r="M134" s="231"/>
      <c r="N134" s="145" t="s">
        <v>459</v>
      </c>
      <c r="O134" s="66" t="s">
        <v>124</v>
      </c>
      <c r="P134" s="66">
        <v>3</v>
      </c>
      <c r="Q134" s="145" t="s">
        <v>458</v>
      </c>
      <c r="R134" s="154"/>
      <c r="S134" s="154"/>
      <c r="T134" s="145" t="str">
        <f t="shared" si="20"/>
        <v/>
      </c>
      <c r="U134" s="66" t="s">
        <v>115</v>
      </c>
      <c r="V134" s="66">
        <v>0.1</v>
      </c>
      <c r="W134" s="145" t="s">
        <v>458</v>
      </c>
      <c r="X134" s="156"/>
      <c r="Y134" s="93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8"/>
      <c r="AQ134" s="88"/>
      <c r="AR134" s="88"/>
      <c r="AS134" s="88"/>
      <c r="AT134" s="88"/>
      <c r="AU134" s="88"/>
      <c r="AV134" s="88"/>
    </row>
    <row r="135" spans="1:48" ht="16.5">
      <c r="A135" s="224"/>
      <c r="B135" s="140"/>
      <c r="C135" s="140"/>
      <c r="D135" s="141"/>
      <c r="E135" s="140"/>
      <c r="F135" s="140"/>
      <c r="G135" s="142"/>
      <c r="H135" s="143"/>
      <c r="I135" s="230"/>
      <c r="J135" s="66"/>
      <c r="K135" s="144"/>
      <c r="L135" s="231"/>
      <c r="M135" s="231"/>
      <c r="N135" s="145" t="s">
        <v>459</v>
      </c>
      <c r="O135" s="66" t="s">
        <v>111</v>
      </c>
      <c r="P135" s="232">
        <v>0.05</v>
      </c>
      <c r="Q135" s="145" t="s">
        <v>458</v>
      </c>
      <c r="R135" s="154"/>
      <c r="S135" s="154"/>
      <c r="T135" s="145" t="str">
        <f t="shared" si="20"/>
        <v/>
      </c>
      <c r="U135" s="66" t="s">
        <v>475</v>
      </c>
      <c r="V135" s="66"/>
      <c r="W135" s="145" t="s">
        <v>459</v>
      </c>
      <c r="X135" s="156"/>
      <c r="Y135" s="93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8"/>
      <c r="AQ135" s="88"/>
      <c r="AR135" s="88"/>
      <c r="AS135" s="88"/>
      <c r="AT135" s="88"/>
      <c r="AU135" s="88"/>
      <c r="AV135" s="88"/>
    </row>
    <row r="136" spans="1:48" ht="16.5">
      <c r="A136" s="224"/>
      <c r="B136" s="140"/>
      <c r="C136" s="140"/>
      <c r="D136" s="141"/>
      <c r="E136" s="140"/>
      <c r="F136" s="140"/>
      <c r="G136" s="142"/>
      <c r="H136" s="143"/>
      <c r="I136" s="230"/>
      <c r="J136" s="66"/>
      <c r="K136" s="144"/>
      <c r="L136" s="231"/>
      <c r="M136" s="233"/>
      <c r="N136" s="145" t="s">
        <v>459</v>
      </c>
      <c r="O136" s="66" t="s">
        <v>495</v>
      </c>
      <c r="P136" s="66">
        <v>2.5</v>
      </c>
      <c r="Q136" s="145" t="s">
        <v>458</v>
      </c>
      <c r="R136" s="154"/>
      <c r="S136" s="154"/>
      <c r="T136" s="145" t="str">
        <f t="shared" si="20"/>
        <v/>
      </c>
      <c r="U136" s="66" t="s">
        <v>476</v>
      </c>
      <c r="V136" s="66">
        <v>1</v>
      </c>
      <c r="W136" s="145" t="s">
        <v>458</v>
      </c>
      <c r="X136" s="156"/>
      <c r="Y136" s="93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8"/>
      <c r="AQ136" s="88"/>
      <c r="AR136" s="88"/>
      <c r="AS136" s="88"/>
      <c r="AT136" s="88"/>
      <c r="AU136" s="88"/>
      <c r="AV136" s="88"/>
    </row>
    <row r="137" spans="1:48" ht="17.25" thickBot="1">
      <c r="A137" s="225"/>
      <c r="B137" s="147"/>
      <c r="C137" s="147"/>
      <c r="D137" s="148"/>
      <c r="E137" s="147"/>
      <c r="F137" s="147"/>
      <c r="G137" s="149"/>
      <c r="H137" s="150"/>
      <c r="I137" s="234"/>
      <c r="J137" s="235"/>
      <c r="K137" s="151"/>
      <c r="L137" s="236"/>
      <c r="M137" s="236"/>
      <c r="N137" s="152" t="s">
        <v>459</v>
      </c>
      <c r="O137" s="235"/>
      <c r="P137" s="235"/>
      <c r="Q137" s="152" t="s">
        <v>459</v>
      </c>
      <c r="R137" s="157"/>
      <c r="S137" s="157"/>
      <c r="T137" s="152" t="str">
        <f t="shared" si="20"/>
        <v/>
      </c>
      <c r="U137" s="235"/>
      <c r="V137" s="235"/>
      <c r="W137" s="152" t="s">
        <v>459</v>
      </c>
      <c r="X137" s="158"/>
      <c r="Y137" s="94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8"/>
      <c r="AQ137" s="88"/>
      <c r="AR137" s="88"/>
      <c r="AS137" s="88"/>
      <c r="AT137" s="88"/>
      <c r="AU137" s="88"/>
      <c r="AV137" s="88"/>
    </row>
    <row r="138" spans="1:48" ht="16.5">
      <c r="A138" s="223" t="s">
        <v>312</v>
      </c>
      <c r="B138" s="146">
        <v>5</v>
      </c>
      <c r="C138" s="140">
        <v>1.9</v>
      </c>
      <c r="D138" s="141">
        <v>1.6</v>
      </c>
      <c r="E138" s="140">
        <v>0</v>
      </c>
      <c r="F138" s="140">
        <v>0</v>
      </c>
      <c r="G138" s="142">
        <v>2.2000000000000002</v>
      </c>
      <c r="H138" s="143">
        <v>637.1</v>
      </c>
      <c r="I138" s="226" t="s">
        <v>125</v>
      </c>
      <c r="J138" s="227"/>
      <c r="K138" s="138"/>
      <c r="L138" s="228" t="s">
        <v>313</v>
      </c>
      <c r="M138" s="229"/>
      <c r="N138" s="139" t="s">
        <v>459</v>
      </c>
      <c r="O138" s="65" t="s">
        <v>222</v>
      </c>
      <c r="P138" s="227"/>
      <c r="Q138" s="139" t="s">
        <v>459</v>
      </c>
      <c r="R138" s="139" t="s">
        <v>120</v>
      </c>
      <c r="S138" s="139"/>
      <c r="T138" s="139" t="str">
        <f t="shared" si="20"/>
        <v/>
      </c>
      <c r="U138" s="65" t="s">
        <v>354</v>
      </c>
      <c r="V138" s="65"/>
      <c r="W138" s="139" t="s">
        <v>459</v>
      </c>
      <c r="X138" s="153" t="s">
        <v>106</v>
      </c>
      <c r="Y138" s="134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8">
        <f t="shared" si="13"/>
        <v>5</v>
      </c>
      <c r="AQ138" s="88">
        <f t="shared" si="14"/>
        <v>2.2000000000000002</v>
      </c>
      <c r="AR138" s="88">
        <f t="shared" si="15"/>
        <v>1.6</v>
      </c>
      <c r="AS138" s="88">
        <f t="shared" si="16"/>
        <v>1.9</v>
      </c>
      <c r="AT138" s="88">
        <f t="shared" si="17"/>
        <v>0</v>
      </c>
      <c r="AU138" s="88">
        <f t="shared" si="18"/>
        <v>0</v>
      </c>
      <c r="AV138" s="88">
        <f t="shared" si="19"/>
        <v>637.1</v>
      </c>
    </row>
    <row r="139" spans="1:48" ht="16.5">
      <c r="A139" s="224"/>
      <c r="B139" s="140"/>
      <c r="C139" s="140"/>
      <c r="D139" s="141"/>
      <c r="E139" s="140"/>
      <c r="F139" s="140"/>
      <c r="G139" s="142"/>
      <c r="H139" s="143"/>
      <c r="I139" s="230" t="s">
        <v>109</v>
      </c>
      <c r="J139" s="66">
        <v>10</v>
      </c>
      <c r="K139" s="144" t="s">
        <v>458</v>
      </c>
      <c r="L139" s="231" t="s">
        <v>132</v>
      </c>
      <c r="M139" s="231">
        <v>7.5</v>
      </c>
      <c r="N139" s="145" t="s">
        <v>458</v>
      </c>
      <c r="O139" s="66" t="s">
        <v>223</v>
      </c>
      <c r="P139" s="66">
        <v>6.5</v>
      </c>
      <c r="Q139" s="145" t="s">
        <v>458</v>
      </c>
      <c r="R139" s="154" t="s">
        <v>120</v>
      </c>
      <c r="S139" s="154">
        <v>-215.4</v>
      </c>
      <c r="T139" s="145" t="str">
        <f t="shared" si="20"/>
        <v>公斤</v>
      </c>
      <c r="U139" s="66" t="s">
        <v>463</v>
      </c>
      <c r="V139" s="66"/>
      <c r="W139" s="145" t="s">
        <v>459</v>
      </c>
      <c r="X139" s="135" t="s">
        <v>106</v>
      </c>
      <c r="Y139" s="93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8"/>
      <c r="AQ139" s="88"/>
      <c r="AR139" s="88"/>
      <c r="AS139" s="88"/>
      <c r="AT139" s="88"/>
      <c r="AU139" s="88"/>
      <c r="AV139" s="88"/>
    </row>
    <row r="140" spans="1:48" ht="16.5">
      <c r="A140" s="224"/>
      <c r="B140" s="146"/>
      <c r="C140" s="140"/>
      <c r="D140" s="141"/>
      <c r="E140" s="140"/>
      <c r="F140" s="140"/>
      <c r="G140" s="142"/>
      <c r="H140" s="143"/>
      <c r="I140" s="230"/>
      <c r="J140" s="66"/>
      <c r="K140" s="144" t="s">
        <v>458</v>
      </c>
      <c r="L140" s="231"/>
      <c r="M140" s="231"/>
      <c r="N140" s="145" t="s">
        <v>459</v>
      </c>
      <c r="O140" s="66" t="s">
        <v>224</v>
      </c>
      <c r="P140" s="66">
        <v>0.7</v>
      </c>
      <c r="Q140" s="145" t="s">
        <v>458</v>
      </c>
      <c r="R140" s="155" t="s">
        <v>119</v>
      </c>
      <c r="S140" s="155">
        <v>-222.35</v>
      </c>
      <c r="T140" s="145" t="str">
        <f t="shared" si="20"/>
        <v>公斤</v>
      </c>
      <c r="U140" s="66" t="s">
        <v>1</v>
      </c>
      <c r="V140" s="66">
        <v>2</v>
      </c>
      <c r="W140" s="145" t="s">
        <v>458</v>
      </c>
      <c r="X140" s="156"/>
      <c r="Y140" s="93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8"/>
      <c r="AQ140" s="88"/>
      <c r="AR140" s="88"/>
      <c r="AS140" s="88"/>
      <c r="AT140" s="88"/>
      <c r="AU140" s="88"/>
      <c r="AV140" s="88"/>
    </row>
    <row r="141" spans="1:48" ht="16.5">
      <c r="A141" s="224"/>
      <c r="B141" s="140"/>
      <c r="C141" s="140"/>
      <c r="D141" s="141"/>
      <c r="E141" s="140"/>
      <c r="F141" s="140"/>
      <c r="G141" s="142"/>
      <c r="H141" s="143"/>
      <c r="I141" s="230"/>
      <c r="J141" s="66"/>
      <c r="K141" s="144"/>
      <c r="L141" s="231"/>
      <c r="M141" s="231"/>
      <c r="N141" s="145" t="s">
        <v>459</v>
      </c>
      <c r="O141" s="66" t="s">
        <v>112</v>
      </c>
      <c r="P141" s="66">
        <v>0.5</v>
      </c>
      <c r="Q141" s="145" t="s">
        <v>458</v>
      </c>
      <c r="R141" s="154"/>
      <c r="S141" s="154"/>
      <c r="T141" s="145" t="str">
        <f t="shared" si="20"/>
        <v/>
      </c>
      <c r="U141" s="66" t="s">
        <v>115</v>
      </c>
      <c r="V141" s="66">
        <v>0.1</v>
      </c>
      <c r="W141" s="145" t="s">
        <v>458</v>
      </c>
      <c r="X141" s="156"/>
      <c r="Y141" s="93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8"/>
      <c r="AQ141" s="88"/>
      <c r="AR141" s="88"/>
      <c r="AS141" s="88"/>
      <c r="AT141" s="88"/>
      <c r="AU141" s="88"/>
      <c r="AV141" s="88"/>
    </row>
    <row r="142" spans="1:48" ht="16.5">
      <c r="A142" s="224"/>
      <c r="B142" s="140"/>
      <c r="C142" s="140"/>
      <c r="D142" s="141"/>
      <c r="E142" s="140"/>
      <c r="F142" s="140"/>
      <c r="G142" s="142"/>
      <c r="H142" s="143"/>
      <c r="I142" s="230"/>
      <c r="J142" s="66"/>
      <c r="K142" s="144"/>
      <c r="L142" s="231"/>
      <c r="M142" s="231"/>
      <c r="N142" s="145" t="s">
        <v>459</v>
      </c>
      <c r="O142" s="66" t="s">
        <v>111</v>
      </c>
      <c r="P142" s="232">
        <v>0.05</v>
      </c>
      <c r="Q142" s="145" t="s">
        <v>458</v>
      </c>
      <c r="R142" s="154"/>
      <c r="S142" s="154"/>
      <c r="T142" s="145" t="str">
        <f t="shared" si="20"/>
        <v/>
      </c>
      <c r="U142" s="66" t="s">
        <v>118</v>
      </c>
      <c r="V142" s="66">
        <v>1</v>
      </c>
      <c r="W142" s="145" t="s">
        <v>458</v>
      </c>
      <c r="X142" s="156"/>
      <c r="Y142" s="93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8"/>
      <c r="AQ142" s="88"/>
      <c r="AR142" s="88"/>
      <c r="AS142" s="88"/>
      <c r="AT142" s="88"/>
      <c r="AU142" s="88"/>
      <c r="AV142" s="88"/>
    </row>
    <row r="143" spans="1:48" ht="16.5">
      <c r="A143" s="224"/>
      <c r="B143" s="140"/>
      <c r="C143" s="140"/>
      <c r="D143" s="141"/>
      <c r="E143" s="140"/>
      <c r="F143" s="140"/>
      <c r="G143" s="142"/>
      <c r="H143" s="143"/>
      <c r="I143" s="230"/>
      <c r="J143" s="66"/>
      <c r="K143" s="144"/>
      <c r="L143" s="231"/>
      <c r="M143" s="233"/>
      <c r="N143" s="145" t="s">
        <v>459</v>
      </c>
      <c r="O143" s="66" t="s">
        <v>486</v>
      </c>
      <c r="P143" s="66">
        <v>1</v>
      </c>
      <c r="Q143" s="145" t="s">
        <v>458</v>
      </c>
      <c r="R143" s="154"/>
      <c r="S143" s="154"/>
      <c r="T143" s="145" t="str">
        <f t="shared" si="20"/>
        <v/>
      </c>
      <c r="U143" s="66"/>
      <c r="V143" s="66"/>
      <c r="W143" s="145" t="s">
        <v>459</v>
      </c>
      <c r="X143" s="156"/>
      <c r="Y143" s="93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8"/>
      <c r="AQ143" s="88"/>
      <c r="AR143" s="88"/>
      <c r="AS143" s="88"/>
      <c r="AT143" s="88"/>
      <c r="AU143" s="88"/>
      <c r="AV143" s="88"/>
    </row>
    <row r="144" spans="1:48" ht="17.25" thickBot="1">
      <c r="A144" s="225"/>
      <c r="B144" s="147"/>
      <c r="C144" s="147"/>
      <c r="D144" s="148"/>
      <c r="E144" s="147"/>
      <c r="F144" s="147"/>
      <c r="G144" s="149"/>
      <c r="H144" s="150"/>
      <c r="I144" s="234"/>
      <c r="J144" s="235"/>
      <c r="K144" s="151"/>
      <c r="L144" s="236"/>
      <c r="M144" s="236"/>
      <c r="N144" s="152" t="s">
        <v>459</v>
      </c>
      <c r="O144" s="235"/>
      <c r="P144" s="235"/>
      <c r="Q144" s="152" t="s">
        <v>459</v>
      </c>
      <c r="R144" s="157"/>
      <c r="S144" s="157"/>
      <c r="T144" s="152" t="str">
        <f t="shared" si="20"/>
        <v/>
      </c>
      <c r="U144" s="235"/>
      <c r="V144" s="235"/>
      <c r="W144" s="152" t="s">
        <v>459</v>
      </c>
      <c r="X144" s="158"/>
      <c r="Y144" s="94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8"/>
      <c r="AQ144" s="88"/>
      <c r="AR144" s="88"/>
      <c r="AS144" s="88"/>
      <c r="AT144" s="88"/>
      <c r="AU144" s="88"/>
      <c r="AV144" s="88"/>
    </row>
    <row r="145" spans="1:48" ht="16.5">
      <c r="A145" s="1" t="s">
        <v>316</v>
      </c>
      <c r="B145" s="76">
        <v>5</v>
      </c>
      <c r="C145" s="76">
        <v>2.1</v>
      </c>
      <c r="D145" s="76">
        <v>1.7</v>
      </c>
      <c r="E145" s="76">
        <v>0</v>
      </c>
      <c r="F145" s="76">
        <v>0</v>
      </c>
      <c r="G145" s="76">
        <v>2.5</v>
      </c>
      <c r="H145" s="76">
        <v>672.4</v>
      </c>
      <c r="I145" s="226" t="s">
        <v>130</v>
      </c>
      <c r="J145" s="227"/>
      <c r="K145" s="138"/>
      <c r="L145" s="228" t="s">
        <v>317</v>
      </c>
      <c r="M145" s="229"/>
      <c r="N145" s="139" t="s">
        <v>459</v>
      </c>
      <c r="O145" s="65" t="s">
        <v>450</v>
      </c>
      <c r="P145" s="227"/>
      <c r="Q145" s="139" t="s">
        <v>459</v>
      </c>
      <c r="R145" s="1"/>
      <c r="S145" s="1"/>
      <c r="T145" s="1"/>
      <c r="U145" s="65" t="s">
        <v>329</v>
      </c>
      <c r="V145" s="65"/>
      <c r="W145" s="139" t="s">
        <v>459</v>
      </c>
      <c r="X145" s="15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88">
        <f t="shared" ref="AP145:AP158" si="21">B145</f>
        <v>5</v>
      </c>
      <c r="AQ145" s="88">
        <f t="shared" ref="AQ145:AQ158" si="22">G145</f>
        <v>2.5</v>
      </c>
      <c r="AR145" s="88">
        <f t="shared" ref="AR145:AR158" si="23">D145</f>
        <v>1.7</v>
      </c>
      <c r="AS145" s="88">
        <f t="shared" ref="AS145:AS158" si="24">C145</f>
        <v>2.1</v>
      </c>
      <c r="AT145" s="88">
        <f t="shared" ref="AT145:AT158" si="25">E145</f>
        <v>0</v>
      </c>
      <c r="AU145" s="88">
        <f t="shared" ref="AU145:AU158" si="26">F145</f>
        <v>0</v>
      </c>
      <c r="AV145" s="88">
        <f t="shared" ref="AV145:AV158" si="27">H145</f>
        <v>672.4</v>
      </c>
    </row>
    <row r="146" spans="1:48" ht="16.5">
      <c r="A146" s="1"/>
      <c r="B146" s="76"/>
      <c r="C146" s="76"/>
      <c r="D146" s="76"/>
      <c r="E146" s="76"/>
      <c r="F146" s="76"/>
      <c r="G146" s="76"/>
      <c r="H146" s="76"/>
      <c r="I146" s="230" t="s">
        <v>109</v>
      </c>
      <c r="J146" s="66">
        <v>7</v>
      </c>
      <c r="K146" s="144"/>
      <c r="L146" s="231" t="s">
        <v>200</v>
      </c>
      <c r="M146" s="231">
        <v>6.5</v>
      </c>
      <c r="N146" s="145" t="s">
        <v>458</v>
      </c>
      <c r="O146" s="66" t="s">
        <v>160</v>
      </c>
      <c r="P146" s="66">
        <v>3</v>
      </c>
      <c r="Q146" s="145" t="s">
        <v>458</v>
      </c>
      <c r="R146" s="1"/>
      <c r="S146" s="1"/>
      <c r="T146" s="1"/>
      <c r="U146" s="66" t="s">
        <v>223</v>
      </c>
      <c r="V146" s="66">
        <v>4</v>
      </c>
      <c r="W146" s="145" t="s">
        <v>458</v>
      </c>
      <c r="X146" s="135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88"/>
      <c r="AQ146" s="88"/>
      <c r="AR146" s="88"/>
      <c r="AS146" s="88"/>
      <c r="AT146" s="88"/>
      <c r="AU146" s="88"/>
      <c r="AV146" s="88"/>
    </row>
    <row r="147" spans="1:48" ht="16.5">
      <c r="A147" s="1"/>
      <c r="B147" s="76"/>
      <c r="C147" s="76"/>
      <c r="D147" s="76"/>
      <c r="E147" s="76"/>
      <c r="F147" s="76"/>
      <c r="G147" s="76"/>
      <c r="H147" s="76"/>
      <c r="I147" s="230" t="s">
        <v>131</v>
      </c>
      <c r="J147" s="66">
        <v>3</v>
      </c>
      <c r="K147" s="144"/>
      <c r="L147" s="231"/>
      <c r="M147" s="231"/>
      <c r="N147" s="145" t="s">
        <v>459</v>
      </c>
      <c r="O147" s="66" t="s">
        <v>113</v>
      </c>
      <c r="P147" s="66">
        <v>3</v>
      </c>
      <c r="Q147" s="145" t="s">
        <v>458</v>
      </c>
      <c r="R147" s="1"/>
      <c r="S147" s="1"/>
      <c r="T147" s="1"/>
      <c r="U147" s="66" t="s">
        <v>112</v>
      </c>
      <c r="V147" s="66">
        <v>0.5</v>
      </c>
      <c r="W147" s="145" t="s">
        <v>458</v>
      </c>
      <c r="X147" s="156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88"/>
      <c r="AQ147" s="88"/>
      <c r="AR147" s="88"/>
      <c r="AS147" s="88"/>
      <c r="AT147" s="88"/>
      <c r="AU147" s="88"/>
      <c r="AV147" s="88"/>
    </row>
    <row r="148" spans="1:48" ht="16.5">
      <c r="A148" s="1"/>
      <c r="B148" s="76"/>
      <c r="C148" s="76"/>
      <c r="D148" s="76"/>
      <c r="E148" s="76"/>
      <c r="F148" s="76"/>
      <c r="G148" s="76"/>
      <c r="H148" s="76"/>
      <c r="I148" s="230"/>
      <c r="J148" s="66"/>
      <c r="K148" s="144"/>
      <c r="L148" s="231"/>
      <c r="M148" s="231"/>
      <c r="N148" s="145" t="s">
        <v>459</v>
      </c>
      <c r="O148" s="66" t="s">
        <v>111</v>
      </c>
      <c r="P148" s="66">
        <v>0.05</v>
      </c>
      <c r="Q148" s="145" t="s">
        <v>458</v>
      </c>
      <c r="R148" s="1"/>
      <c r="S148" s="1"/>
      <c r="T148" s="1"/>
      <c r="U148" s="66" t="s">
        <v>115</v>
      </c>
      <c r="V148" s="66">
        <v>0.1</v>
      </c>
      <c r="W148" s="145" t="s">
        <v>458</v>
      </c>
      <c r="X148" s="156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88"/>
      <c r="AQ148" s="88"/>
      <c r="AR148" s="88"/>
      <c r="AS148" s="88"/>
      <c r="AT148" s="88"/>
      <c r="AU148" s="88"/>
      <c r="AV148" s="88"/>
    </row>
    <row r="149" spans="1:48" ht="16.5">
      <c r="A149" s="1"/>
      <c r="B149" s="76"/>
      <c r="C149" s="76"/>
      <c r="D149" s="76"/>
      <c r="E149" s="76"/>
      <c r="F149" s="76"/>
      <c r="G149" s="76"/>
      <c r="H149" s="76"/>
      <c r="I149" s="230"/>
      <c r="J149" s="66"/>
      <c r="K149" s="144"/>
      <c r="L149" s="231"/>
      <c r="M149" s="231"/>
      <c r="N149" s="145" t="s">
        <v>459</v>
      </c>
      <c r="O149" s="66" t="s">
        <v>127</v>
      </c>
      <c r="P149" s="232">
        <v>2</v>
      </c>
      <c r="Q149" s="145" t="s">
        <v>458</v>
      </c>
      <c r="R149" s="1"/>
      <c r="S149" s="1"/>
      <c r="T149" s="1"/>
      <c r="U149" s="66" t="s">
        <v>118</v>
      </c>
      <c r="V149" s="66">
        <v>1</v>
      </c>
      <c r="W149" s="145" t="s">
        <v>458</v>
      </c>
      <c r="X149" s="156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88"/>
      <c r="AQ149" s="88"/>
      <c r="AR149" s="88"/>
      <c r="AS149" s="88"/>
      <c r="AT149" s="88"/>
      <c r="AU149" s="88"/>
      <c r="AV149" s="88"/>
    </row>
    <row r="150" spans="1:48" ht="16.5">
      <c r="A150" s="1"/>
      <c r="B150" s="76"/>
      <c r="C150" s="76"/>
      <c r="D150" s="76"/>
      <c r="E150" s="76"/>
      <c r="F150" s="76"/>
      <c r="G150" s="76"/>
      <c r="H150" s="76"/>
      <c r="I150" s="230"/>
      <c r="J150" s="66"/>
      <c r="K150" s="144"/>
      <c r="L150" s="231"/>
      <c r="M150" s="233"/>
      <c r="N150" s="145" t="s">
        <v>459</v>
      </c>
      <c r="O150" s="66"/>
      <c r="P150" s="66"/>
      <c r="Q150" s="145" t="s">
        <v>459</v>
      </c>
      <c r="R150" s="1"/>
      <c r="S150" s="1"/>
      <c r="T150" s="1"/>
      <c r="U150" s="66"/>
      <c r="V150" s="66"/>
      <c r="W150" s="145" t="s">
        <v>459</v>
      </c>
      <c r="X150" s="156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88"/>
      <c r="AQ150" s="88"/>
      <c r="AR150" s="88"/>
      <c r="AS150" s="88"/>
      <c r="AT150" s="88"/>
      <c r="AU150" s="88"/>
      <c r="AV150" s="88"/>
    </row>
    <row r="151" spans="1:48" ht="17.25" thickBot="1">
      <c r="A151" s="1"/>
      <c r="B151" s="76"/>
      <c r="C151" s="76"/>
      <c r="D151" s="76"/>
      <c r="E151" s="76"/>
      <c r="F151" s="76"/>
      <c r="G151" s="76"/>
      <c r="H151" s="76"/>
      <c r="I151" s="237"/>
      <c r="J151" s="238"/>
      <c r="K151" s="239"/>
      <c r="L151" s="240"/>
      <c r="M151" s="240"/>
      <c r="N151" s="241" t="s">
        <v>459</v>
      </c>
      <c r="O151" s="238"/>
      <c r="P151" s="238"/>
      <c r="Q151" s="241" t="s">
        <v>459</v>
      </c>
      <c r="R151" s="1"/>
      <c r="S151" s="1"/>
      <c r="T151" s="1"/>
      <c r="U151" s="238"/>
      <c r="V151" s="238"/>
      <c r="W151" s="241" t="s">
        <v>459</v>
      </c>
      <c r="X151" s="24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88"/>
      <c r="AQ151" s="88"/>
      <c r="AR151" s="88"/>
      <c r="AS151" s="88"/>
      <c r="AT151" s="88"/>
      <c r="AU151" s="88"/>
      <c r="AV151" s="88"/>
    </row>
    <row r="152" spans="1:48" ht="16.5">
      <c r="A152" s="1" t="s">
        <v>318</v>
      </c>
      <c r="B152" s="76">
        <v>4.5</v>
      </c>
      <c r="C152" s="76">
        <v>2.1</v>
      </c>
      <c r="D152" s="76">
        <v>1.9</v>
      </c>
      <c r="E152" s="76">
        <v>0</v>
      </c>
      <c r="F152" s="76">
        <v>0</v>
      </c>
      <c r="G152" s="76">
        <v>2.2999999999999998</v>
      </c>
      <c r="H152" s="76">
        <v>628.1</v>
      </c>
      <c r="I152" s="226" t="s">
        <v>225</v>
      </c>
      <c r="J152" s="227"/>
      <c r="K152" s="138"/>
      <c r="L152" s="228" t="s">
        <v>226</v>
      </c>
      <c r="M152" s="229"/>
      <c r="N152" s="139" t="s">
        <v>459</v>
      </c>
      <c r="O152" s="65" t="s">
        <v>227</v>
      </c>
      <c r="P152" s="227"/>
      <c r="Q152" s="139" t="s">
        <v>459</v>
      </c>
      <c r="R152" s="1"/>
      <c r="S152" s="1"/>
      <c r="T152" s="1"/>
      <c r="U152" s="65" t="s">
        <v>356</v>
      </c>
      <c r="V152" s="65"/>
      <c r="W152" s="139" t="s">
        <v>459</v>
      </c>
      <c r="X152" s="153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88">
        <f t="shared" ref="AP152:AP158" si="28">B152</f>
        <v>4.5</v>
      </c>
      <c r="AQ152" s="88">
        <f t="shared" ref="AQ152:AQ158" si="29">G152</f>
        <v>2.2999999999999998</v>
      </c>
      <c r="AR152" s="88">
        <f t="shared" ref="AR152:AR158" si="30">D152</f>
        <v>1.9</v>
      </c>
      <c r="AS152" s="88">
        <f t="shared" ref="AS152:AS158" si="31">C152</f>
        <v>2.1</v>
      </c>
      <c r="AT152" s="88">
        <f t="shared" ref="AT152:AT158" si="32">E152</f>
        <v>0</v>
      </c>
      <c r="AU152" s="88">
        <f t="shared" ref="AU152:AU158" si="33">F152</f>
        <v>0</v>
      </c>
      <c r="AV152" s="88">
        <f t="shared" ref="AV152:AV158" si="34">H152</f>
        <v>628.1</v>
      </c>
    </row>
    <row r="153" spans="1:48" ht="16.5">
      <c r="A153" s="1"/>
      <c r="B153" s="76"/>
      <c r="C153" s="76"/>
      <c r="D153" s="76"/>
      <c r="E153" s="76"/>
      <c r="F153" s="76"/>
      <c r="G153" s="76"/>
      <c r="H153" s="76"/>
      <c r="I153" s="230" t="s">
        <v>496</v>
      </c>
      <c r="J153" s="66">
        <v>12</v>
      </c>
      <c r="K153" s="144"/>
      <c r="L153" s="231" t="s">
        <v>129</v>
      </c>
      <c r="M153" s="231">
        <v>6.5</v>
      </c>
      <c r="N153" s="145" t="s">
        <v>458</v>
      </c>
      <c r="O153" s="66" t="s">
        <v>206</v>
      </c>
      <c r="P153" s="66">
        <v>7</v>
      </c>
      <c r="Q153" s="145" t="s">
        <v>458</v>
      </c>
      <c r="R153" s="1"/>
      <c r="S153" s="1"/>
      <c r="T153" s="1"/>
      <c r="U153" s="66" t="s">
        <v>113</v>
      </c>
      <c r="V153" s="66">
        <v>1</v>
      </c>
      <c r="W153" s="145" t="s">
        <v>458</v>
      </c>
      <c r="X153" s="135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88"/>
      <c r="AQ153" s="88"/>
      <c r="AR153" s="88"/>
      <c r="AS153" s="88"/>
      <c r="AT153" s="88"/>
      <c r="AU153" s="88"/>
      <c r="AV153" s="88"/>
    </row>
    <row r="154" spans="1:48" ht="16.5">
      <c r="A154" s="1"/>
      <c r="B154" s="76"/>
      <c r="C154" s="76"/>
      <c r="D154" s="76"/>
      <c r="E154" s="76"/>
      <c r="F154" s="76"/>
      <c r="G154" s="76"/>
      <c r="H154" s="76"/>
      <c r="I154" s="230"/>
      <c r="J154" s="66"/>
      <c r="K154" s="144"/>
      <c r="L154" s="231" t="s">
        <v>158</v>
      </c>
      <c r="M154" s="231">
        <v>3</v>
      </c>
      <c r="N154" s="145" t="s">
        <v>458</v>
      </c>
      <c r="O154" s="66" t="s">
        <v>112</v>
      </c>
      <c r="P154" s="66">
        <v>0.5</v>
      </c>
      <c r="Q154" s="145" t="s">
        <v>458</v>
      </c>
      <c r="R154" s="1"/>
      <c r="S154" s="1"/>
      <c r="T154" s="1"/>
      <c r="U154" s="66" t="s">
        <v>383</v>
      </c>
      <c r="V154" s="66">
        <v>2</v>
      </c>
      <c r="W154" s="145" t="s">
        <v>458</v>
      </c>
      <c r="X154" s="156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88"/>
      <c r="AQ154" s="88"/>
      <c r="AR154" s="88"/>
      <c r="AS154" s="88"/>
      <c r="AT154" s="88"/>
      <c r="AU154" s="88"/>
      <c r="AV154" s="88"/>
    </row>
    <row r="155" spans="1:48" ht="16.5">
      <c r="A155" s="1"/>
      <c r="B155" s="76"/>
      <c r="C155" s="76"/>
      <c r="D155" s="76"/>
      <c r="E155" s="76"/>
      <c r="F155" s="76"/>
      <c r="G155" s="76"/>
      <c r="H155" s="76"/>
      <c r="I155" s="230"/>
      <c r="J155" s="66"/>
      <c r="K155" s="144"/>
      <c r="L155" s="231" t="s">
        <v>127</v>
      </c>
      <c r="M155" s="231">
        <v>2</v>
      </c>
      <c r="N155" s="145" t="s">
        <v>458</v>
      </c>
      <c r="O155" s="66" t="s">
        <v>111</v>
      </c>
      <c r="P155" s="66">
        <v>0.05</v>
      </c>
      <c r="Q155" s="145" t="s">
        <v>458</v>
      </c>
      <c r="R155" s="1"/>
      <c r="S155" s="1"/>
      <c r="T155" s="1"/>
      <c r="U155" s="66" t="s">
        <v>231</v>
      </c>
      <c r="V155" s="66">
        <v>1.5</v>
      </c>
      <c r="W155" s="145" t="s">
        <v>458</v>
      </c>
      <c r="X155" s="156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88"/>
      <c r="AQ155" s="88"/>
      <c r="AR155" s="88"/>
      <c r="AS155" s="88"/>
      <c r="AT155" s="88"/>
      <c r="AU155" s="88"/>
      <c r="AV155" s="88"/>
    </row>
    <row r="156" spans="1:48" ht="16.5">
      <c r="A156" s="1"/>
      <c r="B156" s="76"/>
      <c r="C156" s="76"/>
      <c r="D156" s="76"/>
      <c r="E156" s="76"/>
      <c r="F156" s="76"/>
      <c r="G156" s="76"/>
      <c r="H156" s="76"/>
      <c r="I156" s="230"/>
      <c r="J156" s="66"/>
      <c r="K156" s="144"/>
      <c r="L156" s="231" t="s">
        <v>229</v>
      </c>
      <c r="M156" s="231"/>
      <c r="N156" s="145" t="s">
        <v>459</v>
      </c>
      <c r="O156" s="66" t="s">
        <v>224</v>
      </c>
      <c r="P156" s="232">
        <v>1.2</v>
      </c>
      <c r="Q156" s="145" t="s">
        <v>458</v>
      </c>
      <c r="R156" s="1"/>
      <c r="S156" s="1"/>
      <c r="T156" s="1"/>
      <c r="U156" s="66" t="s">
        <v>112</v>
      </c>
      <c r="V156" s="66">
        <v>0.5</v>
      </c>
      <c r="W156" s="145" t="s">
        <v>458</v>
      </c>
      <c r="X156" s="156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88"/>
      <c r="AQ156" s="88"/>
      <c r="AR156" s="88"/>
      <c r="AS156" s="88"/>
      <c r="AT156" s="88"/>
      <c r="AU156" s="88"/>
      <c r="AV156" s="88"/>
    </row>
    <row r="157" spans="1:48" ht="16.5">
      <c r="A157" s="1"/>
      <c r="B157" s="76"/>
      <c r="C157" s="76"/>
      <c r="D157" s="76"/>
      <c r="E157" s="76"/>
      <c r="F157" s="76"/>
      <c r="G157" s="76"/>
      <c r="H157" s="76"/>
      <c r="I157" s="230"/>
      <c r="J157" s="66"/>
      <c r="K157" s="144"/>
      <c r="L157" s="231"/>
      <c r="M157" s="233"/>
      <c r="N157" s="145"/>
      <c r="O157" s="66"/>
      <c r="P157" s="66"/>
      <c r="Q157" s="145"/>
      <c r="R157" s="1"/>
      <c r="S157" s="1"/>
      <c r="T157" s="1"/>
      <c r="U157" s="66"/>
      <c r="V157" s="66"/>
      <c r="W157" s="145"/>
      <c r="X157" s="156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88"/>
      <c r="AQ157" s="88"/>
      <c r="AR157" s="88"/>
      <c r="AS157" s="88"/>
      <c r="AT157" s="88"/>
      <c r="AU157" s="88"/>
      <c r="AV157" s="88"/>
    </row>
    <row r="158" spans="1:48" ht="17.25" thickBot="1">
      <c r="A158" s="1"/>
      <c r="B158" s="76"/>
      <c r="C158" s="76"/>
      <c r="D158" s="76"/>
      <c r="E158" s="76"/>
      <c r="F158" s="76"/>
      <c r="G158" s="76"/>
      <c r="H158" s="76"/>
      <c r="I158" s="234"/>
      <c r="J158" s="235"/>
      <c r="K158" s="151"/>
      <c r="L158" s="236"/>
      <c r="M158" s="236"/>
      <c r="N158" s="152"/>
      <c r="O158" s="235"/>
      <c r="P158" s="235"/>
      <c r="Q158" s="152"/>
      <c r="R158" s="1"/>
      <c r="S158" s="1"/>
      <c r="T158" s="1"/>
      <c r="U158" s="235"/>
      <c r="V158" s="235"/>
      <c r="W158" s="152"/>
      <c r="X158" s="158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88"/>
      <c r="AQ158" s="88"/>
      <c r="AR158" s="88"/>
      <c r="AS158" s="88"/>
      <c r="AT158" s="88"/>
      <c r="AU158" s="88"/>
      <c r="AV158" s="88"/>
    </row>
    <row r="159" spans="1:48" ht="15.75">
      <c r="A159" s="1"/>
      <c r="B159" s="76"/>
      <c r="C159" s="76"/>
      <c r="D159" s="76"/>
      <c r="E159" s="76"/>
      <c r="F159" s="76"/>
      <c r="G159" s="76"/>
      <c r="H159" s="76"/>
      <c r="I159" s="1"/>
      <c r="J159" s="1"/>
      <c r="K159" s="1"/>
      <c r="L159" s="1"/>
      <c r="M159" s="91"/>
      <c r="N159" s="1"/>
      <c r="O159" s="1"/>
      <c r="P159" s="1"/>
      <c r="Q159" s="1"/>
      <c r="R159" s="1"/>
      <c r="S159" s="1"/>
      <c r="T159" s="1"/>
      <c r="U159" s="1"/>
      <c r="V159" s="9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8" ht="15.75">
      <c r="A160" s="1"/>
      <c r="B160" s="76"/>
      <c r="C160" s="76"/>
      <c r="D160" s="76"/>
      <c r="E160" s="76"/>
      <c r="F160" s="76"/>
      <c r="G160" s="76"/>
      <c r="H160" s="76"/>
      <c r="I160" s="1"/>
      <c r="J160" s="1"/>
      <c r="K160" s="1"/>
      <c r="L160" s="1"/>
      <c r="M160" s="91"/>
      <c r="N160" s="1"/>
      <c r="O160" s="1"/>
      <c r="P160" s="1"/>
      <c r="Q160" s="1"/>
      <c r="R160" s="1"/>
      <c r="S160" s="1"/>
      <c r="T160" s="1"/>
      <c r="U160" s="1"/>
      <c r="V160" s="9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5.75">
      <c r="A161" s="1"/>
      <c r="B161" s="76"/>
      <c r="C161" s="76"/>
      <c r="D161" s="76"/>
      <c r="E161" s="76"/>
      <c r="F161" s="76"/>
      <c r="G161" s="76"/>
      <c r="H161" s="76"/>
      <c r="I161" s="1"/>
      <c r="J161" s="1"/>
      <c r="K161" s="1"/>
      <c r="L161" s="1"/>
      <c r="M161" s="91"/>
      <c r="N161" s="1"/>
      <c r="O161" s="1"/>
      <c r="P161" s="1"/>
      <c r="Q161" s="1"/>
      <c r="R161" s="1"/>
      <c r="S161" s="1"/>
      <c r="T161" s="1"/>
      <c r="U161" s="1"/>
      <c r="V161" s="9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5.75">
      <c r="A162" s="1"/>
      <c r="B162" s="76"/>
      <c r="C162" s="76"/>
      <c r="D162" s="76"/>
      <c r="E162" s="76"/>
      <c r="F162" s="76"/>
      <c r="G162" s="76"/>
      <c r="H162" s="76"/>
      <c r="I162" s="1"/>
      <c r="J162" s="1"/>
      <c r="K162" s="1"/>
      <c r="L162" s="1"/>
      <c r="M162" s="91"/>
      <c r="N162" s="1"/>
      <c r="O162" s="1"/>
      <c r="P162" s="1"/>
      <c r="Q162" s="1"/>
      <c r="R162" s="1"/>
      <c r="S162" s="1"/>
      <c r="T162" s="1"/>
      <c r="U162" s="1"/>
      <c r="V162" s="9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5.75">
      <c r="A163" s="1"/>
      <c r="B163" s="76"/>
      <c r="C163" s="76"/>
      <c r="D163" s="76"/>
      <c r="E163" s="76"/>
      <c r="F163" s="76"/>
      <c r="G163" s="76"/>
      <c r="H163" s="76"/>
      <c r="I163" s="1"/>
      <c r="J163" s="1"/>
      <c r="K163" s="1"/>
      <c r="L163" s="1"/>
      <c r="M163" s="91"/>
      <c r="N163" s="1"/>
      <c r="O163" s="1"/>
      <c r="P163" s="1"/>
      <c r="Q163" s="1"/>
      <c r="R163" s="1"/>
      <c r="S163" s="1"/>
      <c r="T163" s="1"/>
      <c r="U163" s="1"/>
      <c r="V163" s="9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5.75">
      <c r="A164" s="1"/>
      <c r="B164" s="76"/>
      <c r="C164" s="76"/>
      <c r="D164" s="76"/>
      <c r="E164" s="76"/>
      <c r="F164" s="76"/>
      <c r="G164" s="76"/>
      <c r="H164" s="76"/>
      <c r="I164" s="1"/>
      <c r="J164" s="1"/>
      <c r="K164" s="1"/>
      <c r="L164" s="1"/>
      <c r="M164" s="91"/>
      <c r="N164" s="1"/>
      <c r="O164" s="1"/>
      <c r="P164" s="1"/>
      <c r="Q164" s="1"/>
      <c r="R164" s="1"/>
      <c r="S164" s="1"/>
      <c r="T164" s="1"/>
      <c r="U164" s="1"/>
      <c r="V164" s="9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5.75">
      <c r="A165" s="1"/>
      <c r="B165" s="76"/>
      <c r="C165" s="76"/>
      <c r="D165" s="76"/>
      <c r="E165" s="76"/>
      <c r="F165" s="76"/>
      <c r="G165" s="76"/>
      <c r="H165" s="76"/>
      <c r="I165" s="1"/>
      <c r="J165" s="1"/>
      <c r="K165" s="1"/>
      <c r="L165" s="1"/>
      <c r="M165" s="91"/>
      <c r="N165" s="1"/>
      <c r="O165" s="1"/>
      <c r="P165" s="1"/>
      <c r="Q165" s="1"/>
      <c r="R165" s="1"/>
      <c r="S165" s="1"/>
      <c r="T165" s="1"/>
      <c r="U165" s="1"/>
      <c r="V165" s="9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5.75">
      <c r="A166" s="1"/>
      <c r="B166" s="76"/>
      <c r="C166" s="76"/>
      <c r="D166" s="76"/>
      <c r="E166" s="76"/>
      <c r="F166" s="76"/>
      <c r="G166" s="76"/>
      <c r="H166" s="76"/>
      <c r="I166" s="1"/>
      <c r="J166" s="1"/>
      <c r="K166" s="1"/>
      <c r="L166" s="1"/>
      <c r="M166" s="91"/>
      <c r="N166" s="1"/>
      <c r="O166" s="1"/>
      <c r="P166" s="1"/>
      <c r="Q166" s="1"/>
      <c r="R166" s="1"/>
      <c r="S166" s="1"/>
      <c r="T166" s="1"/>
      <c r="U166" s="1"/>
      <c r="V166" s="9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5.75">
      <c r="A167" s="1"/>
      <c r="B167" s="76"/>
      <c r="C167" s="76"/>
      <c r="D167" s="76"/>
      <c r="E167" s="76"/>
      <c r="F167" s="76"/>
      <c r="G167" s="76"/>
      <c r="H167" s="76"/>
      <c r="I167" s="1"/>
      <c r="J167" s="1"/>
      <c r="K167" s="1"/>
      <c r="L167" s="1"/>
      <c r="M167" s="91"/>
      <c r="N167" s="1"/>
      <c r="O167" s="1"/>
      <c r="P167" s="1"/>
      <c r="Q167" s="1"/>
      <c r="R167" s="1"/>
      <c r="S167" s="1"/>
      <c r="T167" s="1"/>
      <c r="U167" s="1"/>
      <c r="V167" s="9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5.75">
      <c r="A168" s="1"/>
      <c r="B168" s="76"/>
      <c r="C168" s="76"/>
      <c r="D168" s="76"/>
      <c r="E168" s="76"/>
      <c r="F168" s="76"/>
      <c r="G168" s="76"/>
      <c r="H168" s="76"/>
      <c r="I168" s="1"/>
      <c r="J168" s="1"/>
      <c r="K168" s="1"/>
      <c r="L168" s="1"/>
      <c r="M168" s="91"/>
      <c r="N168" s="1"/>
      <c r="O168" s="1"/>
      <c r="P168" s="1"/>
      <c r="Q168" s="1"/>
      <c r="R168" s="1"/>
      <c r="S168" s="1"/>
      <c r="T168" s="1"/>
      <c r="U168" s="1"/>
      <c r="V168" s="9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5.75">
      <c r="A169" s="1"/>
      <c r="B169" s="76"/>
      <c r="C169" s="76"/>
      <c r="D169" s="76"/>
      <c r="E169" s="76"/>
      <c r="F169" s="76"/>
      <c r="G169" s="76"/>
      <c r="H169" s="76"/>
      <c r="I169" s="1"/>
      <c r="J169" s="1"/>
      <c r="K169" s="1"/>
      <c r="L169" s="1"/>
      <c r="M169" s="91"/>
      <c r="N169" s="1"/>
      <c r="O169" s="1"/>
      <c r="P169" s="1"/>
      <c r="Q169" s="1"/>
      <c r="R169" s="1"/>
      <c r="S169" s="1"/>
      <c r="T169" s="1"/>
      <c r="U169" s="1"/>
      <c r="V169" s="9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5.75">
      <c r="A170" s="1"/>
      <c r="B170" s="76"/>
      <c r="C170" s="76"/>
      <c r="D170" s="76"/>
      <c r="E170" s="76"/>
      <c r="F170" s="76"/>
      <c r="G170" s="76"/>
      <c r="H170" s="76"/>
      <c r="I170" s="1"/>
      <c r="J170" s="1"/>
      <c r="K170" s="1"/>
      <c r="L170" s="1"/>
      <c r="M170" s="91"/>
      <c r="N170" s="1"/>
      <c r="O170" s="1"/>
      <c r="P170" s="1"/>
      <c r="Q170" s="1"/>
      <c r="R170" s="1"/>
      <c r="S170" s="1"/>
      <c r="T170" s="1"/>
      <c r="U170" s="1"/>
      <c r="V170" s="9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5.75">
      <c r="A171" s="1"/>
      <c r="B171" s="76"/>
      <c r="C171" s="76"/>
      <c r="D171" s="76"/>
      <c r="E171" s="76"/>
      <c r="F171" s="76"/>
      <c r="G171" s="76"/>
      <c r="H171" s="76"/>
      <c r="I171" s="1"/>
      <c r="J171" s="1"/>
      <c r="K171" s="1"/>
      <c r="L171" s="1"/>
      <c r="M171" s="91"/>
      <c r="N171" s="1"/>
      <c r="O171" s="1"/>
      <c r="P171" s="1"/>
      <c r="Q171" s="1"/>
      <c r="R171" s="1"/>
      <c r="S171" s="1"/>
      <c r="T171" s="1"/>
      <c r="U171" s="1"/>
      <c r="V171" s="9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5.75">
      <c r="A172" s="1"/>
      <c r="B172" s="76"/>
      <c r="C172" s="76"/>
      <c r="D172" s="76"/>
      <c r="E172" s="76"/>
      <c r="F172" s="76"/>
      <c r="G172" s="76"/>
      <c r="H172" s="76"/>
      <c r="I172" s="1"/>
      <c r="J172" s="1"/>
      <c r="K172" s="1"/>
      <c r="L172" s="1"/>
      <c r="M172" s="91"/>
      <c r="N172" s="1"/>
      <c r="O172" s="1"/>
      <c r="P172" s="1"/>
      <c r="Q172" s="1"/>
      <c r="R172" s="1"/>
      <c r="S172" s="1"/>
      <c r="T172" s="1"/>
      <c r="U172" s="1"/>
      <c r="V172" s="9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5.75">
      <c r="A173" s="1"/>
      <c r="B173" s="76"/>
      <c r="C173" s="76"/>
      <c r="D173" s="76"/>
      <c r="E173" s="76"/>
      <c r="F173" s="76"/>
      <c r="G173" s="76"/>
      <c r="H173" s="76"/>
      <c r="I173" s="1"/>
      <c r="J173" s="1"/>
      <c r="K173" s="1"/>
      <c r="L173" s="1"/>
      <c r="M173" s="91"/>
      <c r="N173" s="1"/>
      <c r="O173" s="1"/>
      <c r="P173" s="1"/>
      <c r="Q173" s="1"/>
      <c r="R173" s="1"/>
      <c r="S173" s="1"/>
      <c r="T173" s="1"/>
      <c r="U173" s="1"/>
      <c r="V173" s="9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5.75">
      <c r="A174" s="1"/>
      <c r="B174" s="76"/>
      <c r="C174" s="76"/>
      <c r="D174" s="76"/>
      <c r="E174" s="76"/>
      <c r="F174" s="76"/>
      <c r="G174" s="76"/>
      <c r="H174" s="76"/>
      <c r="I174" s="1"/>
      <c r="J174" s="1"/>
      <c r="K174" s="1"/>
      <c r="L174" s="1"/>
      <c r="M174" s="91"/>
      <c r="N174" s="1"/>
      <c r="O174" s="1"/>
      <c r="P174" s="1"/>
      <c r="Q174" s="1"/>
      <c r="R174" s="1"/>
      <c r="S174" s="1"/>
      <c r="T174" s="1"/>
      <c r="U174" s="1"/>
      <c r="V174" s="9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5.75">
      <c r="A175" s="1"/>
      <c r="B175" s="76"/>
      <c r="C175" s="76"/>
      <c r="D175" s="76"/>
      <c r="E175" s="76"/>
      <c r="F175" s="76"/>
      <c r="G175" s="76"/>
      <c r="H175" s="76"/>
      <c r="I175" s="1"/>
      <c r="J175" s="1"/>
      <c r="K175" s="1"/>
      <c r="L175" s="1"/>
      <c r="M175" s="91"/>
      <c r="N175" s="1"/>
      <c r="O175" s="1"/>
      <c r="P175" s="1"/>
      <c r="Q175" s="1"/>
      <c r="R175" s="1"/>
      <c r="S175" s="1"/>
      <c r="T175" s="1"/>
      <c r="U175" s="1"/>
      <c r="V175" s="9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5.75">
      <c r="A176" s="1"/>
      <c r="B176" s="76"/>
      <c r="C176" s="76"/>
      <c r="D176" s="76"/>
      <c r="E176" s="76"/>
      <c r="F176" s="76"/>
      <c r="G176" s="76"/>
      <c r="H176" s="76"/>
      <c r="I176" s="1"/>
      <c r="J176" s="1"/>
      <c r="K176" s="1"/>
      <c r="L176" s="1"/>
      <c r="M176" s="91"/>
      <c r="N176" s="1"/>
      <c r="O176" s="1"/>
      <c r="P176" s="1"/>
      <c r="Q176" s="1"/>
      <c r="R176" s="1"/>
      <c r="S176" s="1"/>
      <c r="T176" s="1"/>
      <c r="U176" s="1"/>
      <c r="V176" s="9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5.75">
      <c r="A177" s="1"/>
      <c r="B177" s="76"/>
      <c r="C177" s="76"/>
      <c r="D177" s="76"/>
      <c r="E177" s="76"/>
      <c r="F177" s="76"/>
      <c r="G177" s="76"/>
      <c r="H177" s="76"/>
      <c r="I177" s="1"/>
      <c r="J177" s="1"/>
      <c r="K177" s="1"/>
      <c r="L177" s="1"/>
      <c r="M177" s="91"/>
      <c r="N177" s="1"/>
      <c r="O177" s="1"/>
      <c r="P177" s="1"/>
      <c r="Q177" s="1"/>
      <c r="R177" s="1"/>
      <c r="S177" s="1"/>
      <c r="T177" s="1"/>
      <c r="U177" s="1"/>
      <c r="V177" s="9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5.75">
      <c r="A178" s="1"/>
      <c r="B178" s="76"/>
      <c r="C178" s="76"/>
      <c r="D178" s="76"/>
      <c r="E178" s="76"/>
      <c r="F178" s="76"/>
      <c r="G178" s="76"/>
      <c r="H178" s="76"/>
      <c r="I178" s="1"/>
      <c r="J178" s="1"/>
      <c r="K178" s="1"/>
      <c r="L178" s="1"/>
      <c r="M178" s="91"/>
      <c r="N178" s="1"/>
      <c r="O178" s="1"/>
      <c r="P178" s="1"/>
      <c r="Q178" s="1"/>
      <c r="R178" s="1"/>
      <c r="S178" s="1"/>
      <c r="T178" s="1"/>
      <c r="U178" s="1"/>
      <c r="V178" s="9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5.75">
      <c r="A179" s="1"/>
      <c r="B179" s="76"/>
      <c r="C179" s="76"/>
      <c r="D179" s="76"/>
      <c r="E179" s="76"/>
      <c r="F179" s="76"/>
      <c r="G179" s="76"/>
      <c r="H179" s="76"/>
      <c r="I179" s="1"/>
      <c r="J179" s="1"/>
      <c r="K179" s="1"/>
      <c r="L179" s="1"/>
      <c r="M179" s="91"/>
      <c r="N179" s="1"/>
      <c r="O179" s="1"/>
      <c r="P179" s="1"/>
      <c r="Q179" s="1"/>
      <c r="R179" s="1"/>
      <c r="S179" s="1"/>
      <c r="T179" s="1"/>
      <c r="U179" s="1"/>
      <c r="V179" s="9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5.75">
      <c r="A180" s="1"/>
      <c r="B180" s="76"/>
      <c r="C180" s="76"/>
      <c r="D180" s="76"/>
      <c r="E180" s="76"/>
      <c r="F180" s="76"/>
      <c r="G180" s="76"/>
      <c r="H180" s="76"/>
      <c r="I180" s="1"/>
      <c r="J180" s="1"/>
      <c r="K180" s="1"/>
      <c r="L180" s="1"/>
      <c r="M180" s="91"/>
      <c r="N180" s="1"/>
      <c r="O180" s="1"/>
      <c r="P180" s="1"/>
      <c r="Q180" s="1"/>
      <c r="R180" s="1"/>
      <c r="S180" s="1"/>
      <c r="T180" s="1"/>
      <c r="U180" s="1"/>
      <c r="V180" s="9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5.75">
      <c r="A181" s="1"/>
      <c r="B181" s="76"/>
      <c r="C181" s="76"/>
      <c r="D181" s="76"/>
      <c r="E181" s="76"/>
      <c r="F181" s="76"/>
      <c r="G181" s="76"/>
      <c r="H181" s="76"/>
      <c r="I181" s="1"/>
      <c r="J181" s="1"/>
      <c r="K181" s="1"/>
      <c r="L181" s="1"/>
      <c r="M181" s="91"/>
      <c r="N181" s="1"/>
      <c r="O181" s="1"/>
      <c r="P181" s="1"/>
      <c r="Q181" s="1"/>
      <c r="R181" s="1"/>
      <c r="S181" s="1"/>
      <c r="T181" s="1"/>
      <c r="U181" s="1"/>
      <c r="V181" s="9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5.75">
      <c r="A182" s="1"/>
      <c r="B182" s="76"/>
      <c r="C182" s="76"/>
      <c r="D182" s="76"/>
      <c r="E182" s="76"/>
      <c r="F182" s="76"/>
      <c r="G182" s="76"/>
      <c r="H182" s="76"/>
      <c r="I182" s="1"/>
      <c r="J182" s="1"/>
      <c r="K182" s="1"/>
      <c r="L182" s="1"/>
      <c r="M182" s="91"/>
      <c r="N182" s="1"/>
      <c r="O182" s="1"/>
      <c r="P182" s="1"/>
      <c r="Q182" s="1"/>
      <c r="R182" s="1"/>
      <c r="S182" s="1"/>
      <c r="T182" s="1"/>
      <c r="U182" s="1"/>
      <c r="V182" s="9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5.75">
      <c r="A183" s="1"/>
      <c r="B183" s="76"/>
      <c r="C183" s="76"/>
      <c r="D183" s="76"/>
      <c r="E183" s="76"/>
      <c r="F183" s="76"/>
      <c r="G183" s="76"/>
      <c r="H183" s="76"/>
      <c r="I183" s="1"/>
      <c r="J183" s="1"/>
      <c r="K183" s="1"/>
      <c r="L183" s="1"/>
      <c r="M183" s="91"/>
      <c r="N183" s="1"/>
      <c r="O183" s="1"/>
      <c r="P183" s="1"/>
      <c r="Q183" s="1"/>
      <c r="R183" s="1"/>
      <c r="S183" s="1"/>
      <c r="T183" s="1"/>
      <c r="U183" s="1"/>
      <c r="V183" s="9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5.75">
      <c r="A184" s="1"/>
      <c r="B184" s="76"/>
      <c r="C184" s="76"/>
      <c r="D184" s="76"/>
      <c r="E184" s="76"/>
      <c r="F184" s="76"/>
      <c r="G184" s="76"/>
      <c r="H184" s="76"/>
      <c r="I184" s="1"/>
      <c r="J184" s="1"/>
      <c r="K184" s="1"/>
      <c r="L184" s="1"/>
      <c r="M184" s="91"/>
      <c r="N184" s="1"/>
      <c r="O184" s="1"/>
      <c r="P184" s="1"/>
      <c r="Q184" s="1"/>
      <c r="R184" s="1"/>
      <c r="S184" s="1"/>
      <c r="T184" s="1"/>
      <c r="U184" s="1"/>
      <c r="V184" s="9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5.75">
      <c r="A185" s="1"/>
      <c r="B185" s="76"/>
      <c r="C185" s="76"/>
      <c r="D185" s="76"/>
      <c r="E185" s="76"/>
      <c r="F185" s="76"/>
      <c r="G185" s="76"/>
      <c r="H185" s="76"/>
      <c r="I185" s="1"/>
      <c r="J185" s="1"/>
      <c r="K185" s="1"/>
      <c r="L185" s="1"/>
      <c r="M185" s="91"/>
      <c r="N185" s="1"/>
      <c r="O185" s="1"/>
      <c r="P185" s="1"/>
      <c r="Q185" s="1"/>
      <c r="R185" s="1"/>
      <c r="S185" s="1"/>
      <c r="T185" s="1"/>
      <c r="U185" s="1"/>
      <c r="V185" s="9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5.75">
      <c r="A186" s="1"/>
      <c r="B186" s="76"/>
      <c r="C186" s="76"/>
      <c r="D186" s="76"/>
      <c r="E186" s="76"/>
      <c r="F186" s="76"/>
      <c r="G186" s="76"/>
      <c r="H186" s="76"/>
      <c r="I186" s="1"/>
      <c r="J186" s="1"/>
      <c r="K186" s="1"/>
      <c r="L186" s="1"/>
      <c r="M186" s="91"/>
      <c r="N186" s="1"/>
      <c r="O186" s="1"/>
      <c r="P186" s="1"/>
      <c r="Q186" s="1"/>
      <c r="R186" s="1"/>
      <c r="S186" s="1"/>
      <c r="T186" s="1"/>
      <c r="U186" s="1"/>
      <c r="V186" s="9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5.75">
      <c r="A187" s="1"/>
      <c r="B187" s="76"/>
      <c r="C187" s="76"/>
      <c r="D187" s="76"/>
      <c r="E187" s="76"/>
      <c r="F187" s="76"/>
      <c r="G187" s="76"/>
      <c r="H187" s="76"/>
      <c r="I187" s="1"/>
      <c r="J187" s="1"/>
      <c r="K187" s="1"/>
      <c r="L187" s="1"/>
      <c r="M187" s="91"/>
      <c r="N187" s="1"/>
      <c r="O187" s="1"/>
      <c r="P187" s="1"/>
      <c r="Q187" s="1"/>
      <c r="R187" s="1"/>
      <c r="S187" s="1"/>
      <c r="T187" s="1"/>
      <c r="U187" s="1"/>
      <c r="V187" s="9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5.75">
      <c r="A188" s="1"/>
      <c r="B188" s="76"/>
      <c r="C188" s="76"/>
      <c r="D188" s="76"/>
      <c r="E188" s="76"/>
      <c r="F188" s="76"/>
      <c r="G188" s="76"/>
      <c r="H188" s="76"/>
      <c r="I188" s="1"/>
      <c r="J188" s="1"/>
      <c r="K188" s="1"/>
      <c r="L188" s="1"/>
      <c r="M188" s="91"/>
      <c r="N188" s="1"/>
      <c r="O188" s="1"/>
      <c r="P188" s="1"/>
      <c r="Q188" s="1"/>
      <c r="R188" s="1"/>
      <c r="S188" s="1"/>
      <c r="T188" s="1"/>
      <c r="U188" s="1"/>
      <c r="V188" s="9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5.75">
      <c r="A189" s="1"/>
      <c r="B189" s="76"/>
      <c r="C189" s="76"/>
      <c r="D189" s="76"/>
      <c r="E189" s="76"/>
      <c r="F189" s="76"/>
      <c r="G189" s="76"/>
      <c r="H189" s="76"/>
      <c r="I189" s="1"/>
      <c r="J189" s="1"/>
      <c r="K189" s="1"/>
      <c r="L189" s="1"/>
      <c r="M189" s="91"/>
      <c r="N189" s="1"/>
      <c r="O189" s="1"/>
      <c r="P189" s="1"/>
      <c r="Q189" s="1"/>
      <c r="R189" s="1"/>
      <c r="S189" s="1"/>
      <c r="T189" s="1"/>
      <c r="U189" s="1"/>
      <c r="V189" s="9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5.75">
      <c r="A190" s="1"/>
      <c r="B190" s="76"/>
      <c r="C190" s="76"/>
      <c r="D190" s="76"/>
      <c r="E190" s="76"/>
      <c r="F190" s="76"/>
      <c r="G190" s="76"/>
      <c r="H190" s="76"/>
      <c r="I190" s="1"/>
      <c r="J190" s="1"/>
      <c r="K190" s="1"/>
      <c r="L190" s="1"/>
      <c r="M190" s="91"/>
      <c r="N190" s="1"/>
      <c r="O190" s="1"/>
      <c r="P190" s="1"/>
      <c r="Q190" s="1"/>
      <c r="R190" s="1"/>
      <c r="S190" s="1"/>
      <c r="T190" s="1"/>
      <c r="U190" s="1"/>
      <c r="V190" s="9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5.75">
      <c r="A191" s="1"/>
      <c r="B191" s="76"/>
      <c r="C191" s="76"/>
      <c r="D191" s="76"/>
      <c r="E191" s="76"/>
      <c r="F191" s="76"/>
      <c r="G191" s="76"/>
      <c r="H191" s="76"/>
      <c r="I191" s="1"/>
      <c r="J191" s="1"/>
      <c r="K191" s="1"/>
      <c r="L191" s="1"/>
      <c r="M191" s="91"/>
      <c r="N191" s="1"/>
      <c r="O191" s="1"/>
      <c r="P191" s="1"/>
      <c r="Q191" s="1"/>
      <c r="R191" s="1"/>
      <c r="S191" s="1"/>
      <c r="T191" s="1"/>
      <c r="U191" s="1"/>
      <c r="V191" s="9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5.75">
      <c r="A192" s="1"/>
      <c r="B192" s="76"/>
      <c r="C192" s="76"/>
      <c r="D192" s="76"/>
      <c r="E192" s="76"/>
      <c r="F192" s="76"/>
      <c r="G192" s="76"/>
      <c r="H192" s="76"/>
      <c r="I192" s="1"/>
      <c r="J192" s="1"/>
      <c r="K192" s="1"/>
      <c r="L192" s="1"/>
      <c r="M192" s="91"/>
      <c r="N192" s="1"/>
      <c r="O192" s="1"/>
      <c r="P192" s="1"/>
      <c r="Q192" s="1"/>
      <c r="R192" s="1"/>
      <c r="S192" s="1"/>
      <c r="T192" s="1"/>
      <c r="U192" s="1"/>
      <c r="V192" s="9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5.75">
      <c r="A193" s="1"/>
      <c r="B193" s="76"/>
      <c r="C193" s="76"/>
      <c r="D193" s="76"/>
      <c r="E193" s="76"/>
      <c r="F193" s="76"/>
      <c r="G193" s="76"/>
      <c r="H193" s="76"/>
      <c r="I193" s="1"/>
      <c r="J193" s="1"/>
      <c r="K193" s="1"/>
      <c r="L193" s="1"/>
      <c r="M193" s="91"/>
      <c r="N193" s="1"/>
      <c r="O193" s="1"/>
      <c r="P193" s="1"/>
      <c r="Q193" s="1"/>
      <c r="R193" s="1"/>
      <c r="S193" s="1"/>
      <c r="T193" s="1"/>
      <c r="U193" s="1"/>
      <c r="V193" s="9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5.75">
      <c r="A194" s="1"/>
      <c r="B194" s="76"/>
      <c r="C194" s="76"/>
      <c r="D194" s="76"/>
      <c r="E194" s="76"/>
      <c r="F194" s="76"/>
      <c r="G194" s="76"/>
      <c r="H194" s="76"/>
      <c r="I194" s="1"/>
      <c r="J194" s="1"/>
      <c r="K194" s="1"/>
      <c r="L194" s="1"/>
      <c r="M194" s="91"/>
      <c r="N194" s="1"/>
      <c r="O194" s="1"/>
      <c r="P194" s="1"/>
      <c r="Q194" s="1"/>
      <c r="R194" s="1"/>
      <c r="S194" s="1"/>
      <c r="T194" s="1"/>
      <c r="U194" s="1"/>
      <c r="V194" s="9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5.75">
      <c r="A195" s="1"/>
      <c r="B195" s="76"/>
      <c r="C195" s="76"/>
      <c r="D195" s="76"/>
      <c r="E195" s="76"/>
      <c r="F195" s="76"/>
      <c r="G195" s="76"/>
      <c r="H195" s="76"/>
      <c r="I195" s="1"/>
      <c r="J195" s="1"/>
      <c r="K195" s="1"/>
      <c r="L195" s="1"/>
      <c r="M195" s="91"/>
      <c r="N195" s="1"/>
      <c r="O195" s="1"/>
      <c r="P195" s="1"/>
      <c r="Q195" s="1"/>
      <c r="R195" s="1"/>
      <c r="S195" s="1"/>
      <c r="T195" s="1"/>
      <c r="U195" s="1"/>
      <c r="V195" s="9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5.75">
      <c r="A196" s="1"/>
      <c r="B196" s="76"/>
      <c r="C196" s="76"/>
      <c r="D196" s="76"/>
      <c r="E196" s="76"/>
      <c r="F196" s="76"/>
      <c r="G196" s="76"/>
      <c r="H196" s="76"/>
      <c r="I196" s="1"/>
      <c r="J196" s="1"/>
      <c r="K196" s="1"/>
      <c r="L196" s="1"/>
      <c r="M196" s="91"/>
      <c r="N196" s="1"/>
      <c r="O196" s="1"/>
      <c r="P196" s="1"/>
      <c r="Q196" s="1"/>
      <c r="R196" s="1"/>
      <c r="S196" s="1"/>
      <c r="T196" s="1"/>
      <c r="U196" s="1"/>
      <c r="V196" s="9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5.75">
      <c r="A197" s="1"/>
      <c r="B197" s="76"/>
      <c r="C197" s="76"/>
      <c r="D197" s="76"/>
      <c r="E197" s="76"/>
      <c r="F197" s="76"/>
      <c r="G197" s="76"/>
      <c r="H197" s="76"/>
      <c r="I197" s="1"/>
      <c r="J197" s="1"/>
      <c r="K197" s="1"/>
      <c r="L197" s="1"/>
      <c r="M197" s="91"/>
      <c r="N197" s="1"/>
      <c r="O197" s="1"/>
      <c r="P197" s="1"/>
      <c r="Q197" s="1"/>
      <c r="R197" s="1"/>
      <c r="S197" s="1"/>
      <c r="T197" s="1"/>
      <c r="U197" s="1"/>
      <c r="V197" s="9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5.75">
      <c r="A198" s="1"/>
      <c r="B198" s="76"/>
      <c r="C198" s="76"/>
      <c r="D198" s="76"/>
      <c r="E198" s="76"/>
      <c r="F198" s="76"/>
      <c r="G198" s="76"/>
      <c r="H198" s="76"/>
      <c r="I198" s="1"/>
      <c r="J198" s="1"/>
      <c r="K198" s="1"/>
      <c r="L198" s="1"/>
      <c r="M198" s="91"/>
      <c r="N198" s="1"/>
      <c r="O198" s="1"/>
      <c r="P198" s="1"/>
      <c r="Q198" s="1"/>
      <c r="R198" s="1"/>
      <c r="S198" s="1"/>
      <c r="T198" s="1"/>
      <c r="U198" s="1"/>
      <c r="V198" s="9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5.75">
      <c r="A199" s="1"/>
      <c r="B199" s="76"/>
      <c r="C199" s="76"/>
      <c r="D199" s="76"/>
      <c r="E199" s="76"/>
      <c r="F199" s="76"/>
      <c r="G199" s="76"/>
      <c r="H199" s="76"/>
      <c r="I199" s="1"/>
      <c r="J199" s="1"/>
      <c r="K199" s="1"/>
      <c r="L199" s="1"/>
      <c r="M199" s="91"/>
      <c r="N199" s="1"/>
      <c r="O199" s="1"/>
      <c r="P199" s="1"/>
      <c r="Q199" s="1"/>
      <c r="R199" s="1"/>
      <c r="S199" s="1"/>
      <c r="T199" s="1"/>
      <c r="U199" s="1"/>
      <c r="V199" s="9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5.75">
      <c r="B200" s="76"/>
      <c r="C200" s="76"/>
      <c r="D200" s="76"/>
      <c r="E200" s="76"/>
      <c r="F200" s="76"/>
      <c r="G200" s="76"/>
      <c r="H200" s="76"/>
      <c r="I200" s="1"/>
      <c r="J200" s="1"/>
      <c r="K200" s="1"/>
      <c r="L200" s="1"/>
      <c r="M200" s="91"/>
      <c r="N200" s="1"/>
      <c r="O200" s="1"/>
      <c r="P200" s="1"/>
      <c r="Q200" s="1"/>
      <c r="R200" s="1"/>
      <c r="S200" s="1"/>
      <c r="T200" s="1"/>
      <c r="U200" s="1"/>
      <c r="V200" s="9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5.75">
      <c r="B201" s="76"/>
      <c r="C201" s="76"/>
      <c r="D201" s="76"/>
      <c r="E201" s="76"/>
      <c r="F201" s="76"/>
      <c r="G201" s="76"/>
      <c r="H201" s="76"/>
      <c r="I201" s="1"/>
      <c r="J201" s="1"/>
      <c r="K201" s="1"/>
      <c r="L201" s="1"/>
      <c r="M201" s="91"/>
      <c r="N201" s="1"/>
      <c r="O201" s="1"/>
      <c r="P201" s="1"/>
      <c r="Q201" s="1"/>
      <c r="R201" s="1"/>
      <c r="S201" s="1"/>
      <c r="T201" s="1"/>
      <c r="U201" s="1"/>
      <c r="V201" s="9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5.75">
      <c r="B202" s="76"/>
      <c r="C202" s="76"/>
      <c r="D202" s="76"/>
      <c r="E202" s="76"/>
      <c r="F202" s="76"/>
      <c r="G202" s="76"/>
      <c r="H202" s="76"/>
      <c r="I202" s="1"/>
      <c r="J202" s="1"/>
      <c r="K202" s="1"/>
      <c r="L202" s="1"/>
      <c r="M202" s="91"/>
      <c r="N202" s="1"/>
      <c r="O202" s="1"/>
      <c r="P202" s="1"/>
      <c r="Q202" s="1"/>
      <c r="R202" s="1"/>
      <c r="S202" s="1"/>
      <c r="T202" s="1"/>
      <c r="U202" s="1"/>
      <c r="V202" s="9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5.75">
      <c r="B203" s="76"/>
      <c r="C203" s="76"/>
      <c r="D203" s="76"/>
      <c r="E203" s="76"/>
      <c r="F203" s="76"/>
      <c r="G203" s="76"/>
      <c r="H203" s="76"/>
      <c r="I203" s="1"/>
      <c r="J203" s="1"/>
      <c r="K203" s="1"/>
      <c r="L203" s="1"/>
      <c r="M203" s="91"/>
      <c r="N203" s="1"/>
      <c r="O203" s="1"/>
      <c r="P203" s="1"/>
      <c r="Q203" s="1"/>
      <c r="R203" s="1"/>
      <c r="S203" s="1"/>
      <c r="T203" s="1"/>
      <c r="U203" s="1"/>
      <c r="V203" s="9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5.75">
      <c r="B204" s="76"/>
      <c r="C204" s="76"/>
      <c r="D204" s="76"/>
      <c r="E204" s="76"/>
      <c r="F204" s="76"/>
      <c r="G204" s="76"/>
      <c r="H204" s="76"/>
      <c r="I204" s="1"/>
      <c r="J204" s="1"/>
      <c r="K204" s="1"/>
      <c r="L204" s="1"/>
      <c r="M204" s="91"/>
      <c r="N204" s="1"/>
      <c r="O204" s="1"/>
      <c r="P204" s="1"/>
      <c r="Q204" s="1"/>
      <c r="R204" s="1"/>
      <c r="S204" s="1"/>
      <c r="T204" s="1"/>
      <c r="U204" s="1"/>
      <c r="V204" s="9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5.75">
      <c r="B205" s="76"/>
      <c r="C205" s="76"/>
      <c r="D205" s="76"/>
      <c r="E205" s="76"/>
      <c r="F205" s="76"/>
      <c r="G205" s="76"/>
      <c r="H205" s="76"/>
      <c r="I205" s="1"/>
      <c r="J205" s="1"/>
      <c r="K205" s="1"/>
      <c r="L205" s="1"/>
      <c r="M205" s="91"/>
      <c r="N205" s="1"/>
      <c r="O205" s="1"/>
      <c r="P205" s="1"/>
      <c r="Q205" s="1"/>
      <c r="R205" s="1"/>
      <c r="S205" s="1"/>
      <c r="T205" s="1"/>
      <c r="U205" s="1"/>
      <c r="V205" s="9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5.75">
      <c r="B206" s="76"/>
      <c r="C206" s="76"/>
      <c r="D206" s="76"/>
      <c r="E206" s="76"/>
      <c r="F206" s="76"/>
      <c r="G206" s="76"/>
      <c r="H206" s="76"/>
      <c r="I206" s="1"/>
      <c r="J206" s="1"/>
      <c r="K206" s="1"/>
      <c r="L206" s="1"/>
      <c r="M206" s="91"/>
      <c r="N206" s="1"/>
      <c r="O206" s="1"/>
      <c r="P206" s="1"/>
      <c r="Q206" s="1"/>
      <c r="R206" s="1"/>
      <c r="S206" s="1"/>
      <c r="T206" s="1"/>
      <c r="U206" s="1"/>
      <c r="V206" s="9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5.75">
      <c r="B207" s="76"/>
      <c r="C207" s="76"/>
      <c r="D207" s="76"/>
      <c r="E207" s="76"/>
      <c r="F207" s="76"/>
      <c r="G207" s="76"/>
      <c r="H207" s="76"/>
      <c r="I207" s="1"/>
      <c r="J207" s="1"/>
      <c r="K207" s="1"/>
      <c r="L207" s="1"/>
      <c r="M207" s="91"/>
      <c r="N207" s="1"/>
      <c r="O207" s="1"/>
      <c r="P207" s="1"/>
      <c r="Q207" s="1"/>
      <c r="R207" s="1"/>
      <c r="S207" s="1"/>
      <c r="T207" s="1"/>
      <c r="U207" s="1"/>
      <c r="V207" s="9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5.75">
      <c r="B208" s="76"/>
      <c r="C208" s="76"/>
      <c r="D208" s="76"/>
      <c r="E208" s="76"/>
      <c r="F208" s="76"/>
      <c r="G208" s="76"/>
      <c r="H208" s="76"/>
      <c r="I208" s="1"/>
      <c r="J208" s="1"/>
      <c r="K208" s="1"/>
      <c r="L208" s="1"/>
      <c r="M208" s="91"/>
      <c r="N208" s="1"/>
      <c r="O208" s="1"/>
      <c r="P208" s="1"/>
      <c r="Q208" s="1"/>
      <c r="R208" s="1"/>
      <c r="S208" s="1"/>
      <c r="T208" s="1"/>
      <c r="U208" s="1"/>
      <c r="V208" s="9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6"/>
      <c r="C209" s="76"/>
      <c r="D209" s="76"/>
      <c r="E209" s="76"/>
      <c r="F209" s="76"/>
      <c r="G209" s="76"/>
      <c r="H209" s="76"/>
      <c r="I209" s="1"/>
      <c r="J209" s="1"/>
      <c r="K209" s="1"/>
      <c r="L209" s="1"/>
      <c r="M209" s="91"/>
      <c r="N209" s="1"/>
      <c r="O209" s="1"/>
      <c r="P209" s="1"/>
      <c r="Q209" s="1"/>
      <c r="R209" s="1"/>
      <c r="S209" s="1"/>
      <c r="T209" s="1"/>
      <c r="U209" s="1"/>
      <c r="V209" s="9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6"/>
      <c r="C210" s="76"/>
      <c r="D210" s="76"/>
      <c r="E210" s="76"/>
      <c r="F210" s="76"/>
      <c r="G210" s="76"/>
      <c r="H210" s="76"/>
      <c r="I210" s="1"/>
      <c r="J210" s="1"/>
      <c r="K210" s="1"/>
      <c r="L210" s="1"/>
      <c r="M210" s="91"/>
      <c r="N210" s="1"/>
      <c r="O210" s="1"/>
      <c r="P210" s="1"/>
      <c r="Q210" s="1"/>
      <c r="R210" s="1"/>
      <c r="S210" s="1"/>
      <c r="T210" s="1"/>
      <c r="U210" s="1"/>
      <c r="V210" s="9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6"/>
      <c r="C211" s="76"/>
      <c r="D211" s="76"/>
      <c r="E211" s="76"/>
      <c r="F211" s="76"/>
      <c r="G211" s="76"/>
      <c r="H211" s="76"/>
      <c r="I211" s="1"/>
      <c r="J211" s="1"/>
      <c r="K211" s="1"/>
      <c r="L211" s="1"/>
      <c r="M211" s="91"/>
      <c r="N211" s="1"/>
      <c r="O211" s="1"/>
      <c r="P211" s="1"/>
      <c r="Q211" s="1"/>
      <c r="R211" s="1"/>
      <c r="S211" s="1"/>
      <c r="T211" s="1"/>
      <c r="U211" s="1"/>
      <c r="V211" s="9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6"/>
      <c r="C212" s="76"/>
      <c r="D212" s="76"/>
      <c r="E212" s="76"/>
      <c r="F212" s="76"/>
      <c r="G212" s="76"/>
      <c r="H212" s="76"/>
      <c r="I212" s="1"/>
      <c r="J212" s="1"/>
      <c r="K212" s="1"/>
      <c r="L212" s="1"/>
      <c r="M212" s="91"/>
      <c r="N212" s="1"/>
      <c r="O212" s="1"/>
      <c r="P212" s="1"/>
      <c r="Q212" s="1"/>
      <c r="R212" s="1"/>
      <c r="S212" s="1"/>
      <c r="T212" s="1"/>
      <c r="U212" s="1"/>
      <c r="V212" s="9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6"/>
      <c r="C213" s="76"/>
      <c r="D213" s="76"/>
      <c r="E213" s="76"/>
      <c r="F213" s="76"/>
      <c r="G213" s="76"/>
      <c r="H213" s="76"/>
      <c r="I213" s="1"/>
      <c r="J213" s="1"/>
      <c r="K213" s="1"/>
      <c r="L213" s="1"/>
      <c r="M213" s="91"/>
      <c r="N213" s="1"/>
      <c r="O213" s="1"/>
      <c r="P213" s="1"/>
      <c r="Q213" s="1"/>
      <c r="R213" s="1"/>
      <c r="S213" s="1"/>
      <c r="T213" s="1"/>
      <c r="U213" s="1"/>
      <c r="V213" s="9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6"/>
      <c r="C214" s="76"/>
      <c r="D214" s="76"/>
      <c r="E214" s="76"/>
      <c r="F214" s="76"/>
      <c r="G214" s="76"/>
      <c r="H214" s="76"/>
      <c r="I214" s="1"/>
      <c r="J214" s="1"/>
      <c r="K214" s="1"/>
      <c r="L214" s="1"/>
      <c r="M214" s="91"/>
      <c r="N214" s="1"/>
      <c r="O214" s="1"/>
      <c r="P214" s="1"/>
      <c r="Q214" s="1"/>
      <c r="R214" s="1"/>
      <c r="S214" s="1"/>
      <c r="T214" s="1"/>
      <c r="U214" s="1"/>
      <c r="V214" s="9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6"/>
      <c r="C215" s="76"/>
      <c r="D215" s="76"/>
      <c r="E215" s="76"/>
      <c r="F215" s="76"/>
      <c r="G215" s="76"/>
      <c r="H215" s="76"/>
      <c r="I215" s="1"/>
      <c r="J215" s="1"/>
      <c r="K215" s="1"/>
      <c r="L215" s="1"/>
      <c r="M215" s="91"/>
      <c r="N215" s="1"/>
      <c r="O215" s="1"/>
      <c r="P215" s="1"/>
      <c r="Q215" s="1"/>
      <c r="R215" s="1"/>
      <c r="S215" s="1"/>
      <c r="T215" s="1"/>
      <c r="U215" s="1"/>
      <c r="V215" s="9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6"/>
      <c r="C216" s="76"/>
      <c r="D216" s="76"/>
      <c r="E216" s="76"/>
      <c r="F216" s="76"/>
      <c r="G216" s="76"/>
      <c r="H216" s="76"/>
      <c r="I216" s="1"/>
      <c r="J216" s="1"/>
      <c r="K216" s="1"/>
      <c r="L216" s="1"/>
      <c r="M216" s="91"/>
      <c r="N216" s="1"/>
      <c r="O216" s="1"/>
      <c r="P216" s="1"/>
      <c r="Q216" s="1"/>
      <c r="R216" s="1"/>
      <c r="S216" s="1"/>
      <c r="T216" s="1"/>
      <c r="U216" s="1"/>
      <c r="V216" s="9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6"/>
      <c r="C217" s="76"/>
      <c r="D217" s="76"/>
      <c r="E217" s="76"/>
      <c r="F217" s="76"/>
      <c r="G217" s="76"/>
      <c r="H217" s="76"/>
      <c r="I217" s="1"/>
      <c r="J217" s="1"/>
      <c r="K217" s="1"/>
      <c r="L217" s="1"/>
      <c r="M217" s="91"/>
      <c r="N217" s="1"/>
      <c r="O217" s="1"/>
      <c r="P217" s="1"/>
      <c r="Q217" s="1"/>
      <c r="R217" s="1"/>
      <c r="S217" s="1"/>
      <c r="T217" s="1"/>
      <c r="U217" s="1"/>
      <c r="V217" s="9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6"/>
      <c r="C218" s="76"/>
      <c r="D218" s="76"/>
      <c r="E218" s="76"/>
      <c r="F218" s="76"/>
      <c r="G218" s="76"/>
      <c r="H218" s="76"/>
      <c r="I218" s="1"/>
      <c r="J218" s="1"/>
      <c r="K218" s="1"/>
      <c r="L218" s="1"/>
      <c r="M218" s="91"/>
      <c r="N218" s="1"/>
      <c r="O218" s="1"/>
      <c r="P218" s="1"/>
      <c r="Q218" s="1"/>
      <c r="R218" s="1"/>
      <c r="S218" s="1"/>
      <c r="T218" s="1"/>
      <c r="U218" s="1"/>
      <c r="V218" s="9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6"/>
      <c r="C219" s="76"/>
      <c r="D219" s="76"/>
      <c r="E219" s="76"/>
      <c r="F219" s="76"/>
      <c r="G219" s="76"/>
      <c r="H219" s="76"/>
      <c r="I219" s="1"/>
      <c r="J219" s="1"/>
      <c r="K219" s="1"/>
      <c r="L219" s="1"/>
      <c r="M219" s="91"/>
      <c r="N219" s="1"/>
      <c r="O219" s="1"/>
      <c r="P219" s="1"/>
      <c r="Q219" s="1"/>
      <c r="R219" s="1"/>
      <c r="S219" s="1"/>
      <c r="T219" s="1"/>
      <c r="U219" s="1"/>
      <c r="V219" s="9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6"/>
      <c r="C220" s="76"/>
      <c r="D220" s="76"/>
      <c r="E220" s="76"/>
      <c r="F220" s="76"/>
      <c r="G220" s="76"/>
      <c r="H220" s="76"/>
      <c r="I220" s="1"/>
      <c r="J220" s="1"/>
      <c r="K220" s="1"/>
      <c r="L220" s="1"/>
      <c r="M220" s="91"/>
      <c r="N220" s="1"/>
      <c r="O220" s="1"/>
      <c r="P220" s="1"/>
      <c r="Q220" s="1"/>
      <c r="R220" s="1"/>
      <c r="S220" s="1"/>
      <c r="T220" s="1"/>
      <c r="U220" s="1"/>
      <c r="V220" s="9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6"/>
      <c r="C221" s="76"/>
      <c r="D221" s="76"/>
      <c r="E221" s="76"/>
      <c r="F221" s="76"/>
      <c r="G221" s="76"/>
      <c r="H221" s="76"/>
      <c r="I221" s="1"/>
      <c r="J221" s="1"/>
      <c r="K221" s="1"/>
      <c r="L221" s="1"/>
      <c r="M221" s="91"/>
      <c r="N221" s="1"/>
      <c r="O221" s="1"/>
      <c r="P221" s="1"/>
      <c r="Q221" s="1"/>
      <c r="R221" s="1"/>
      <c r="S221" s="1"/>
      <c r="T221" s="1"/>
      <c r="U221" s="1"/>
      <c r="V221" s="9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6"/>
      <c r="C222" s="76"/>
      <c r="D222" s="76"/>
      <c r="E222" s="76"/>
      <c r="F222" s="76"/>
      <c r="G222" s="76"/>
      <c r="H222" s="76"/>
      <c r="I222" s="1"/>
      <c r="J222" s="1"/>
      <c r="K222" s="1"/>
      <c r="L222" s="1"/>
      <c r="M222" s="91"/>
      <c r="N222" s="1"/>
      <c r="O222" s="1"/>
      <c r="P222" s="1"/>
      <c r="Q222" s="1"/>
      <c r="R222" s="1"/>
      <c r="S222" s="1"/>
      <c r="T222" s="1"/>
      <c r="U222" s="1"/>
      <c r="V222" s="9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6"/>
      <c r="C223" s="76"/>
      <c r="D223" s="76"/>
      <c r="E223" s="76"/>
      <c r="F223" s="76"/>
      <c r="G223" s="76"/>
      <c r="H223" s="76"/>
      <c r="I223" s="1"/>
      <c r="J223" s="1"/>
      <c r="K223" s="1"/>
      <c r="L223" s="1"/>
      <c r="M223" s="91"/>
      <c r="N223" s="1"/>
      <c r="O223" s="1"/>
      <c r="P223" s="1"/>
      <c r="Q223" s="1"/>
      <c r="R223" s="1"/>
      <c r="S223" s="1"/>
      <c r="T223" s="1"/>
      <c r="U223" s="1"/>
      <c r="V223" s="9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6"/>
      <c r="C224" s="76"/>
      <c r="D224" s="76"/>
      <c r="E224" s="76"/>
      <c r="F224" s="76"/>
      <c r="G224" s="76"/>
      <c r="H224" s="76"/>
      <c r="I224" s="1"/>
      <c r="J224" s="1"/>
      <c r="K224" s="1"/>
      <c r="L224" s="1"/>
      <c r="M224" s="91"/>
      <c r="N224" s="1"/>
      <c r="O224" s="1"/>
      <c r="P224" s="1"/>
      <c r="Q224" s="1"/>
      <c r="R224" s="1"/>
      <c r="S224" s="1"/>
      <c r="T224" s="1"/>
      <c r="U224" s="1"/>
      <c r="V224" s="9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6"/>
      <c r="C225" s="76"/>
      <c r="D225" s="76"/>
      <c r="E225" s="76"/>
      <c r="F225" s="76"/>
      <c r="G225" s="76"/>
      <c r="H225" s="76"/>
      <c r="I225" s="1"/>
      <c r="J225" s="1"/>
      <c r="K225" s="1"/>
      <c r="L225" s="1"/>
      <c r="M225" s="91"/>
      <c r="N225" s="1"/>
      <c r="O225" s="1"/>
      <c r="P225" s="1"/>
      <c r="Q225" s="1"/>
      <c r="R225" s="1"/>
      <c r="S225" s="1"/>
      <c r="T225" s="1"/>
      <c r="U225" s="1"/>
      <c r="V225" s="9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6"/>
      <c r="C226" s="76"/>
      <c r="D226" s="76"/>
      <c r="E226" s="76"/>
      <c r="F226" s="76"/>
      <c r="G226" s="76"/>
      <c r="H226" s="76"/>
      <c r="I226" s="1"/>
      <c r="J226" s="1"/>
      <c r="K226" s="1"/>
      <c r="L226" s="1"/>
      <c r="M226" s="91"/>
      <c r="N226" s="1"/>
      <c r="O226" s="1"/>
      <c r="P226" s="1"/>
      <c r="Q226" s="1"/>
      <c r="R226" s="1"/>
      <c r="S226" s="1"/>
      <c r="T226" s="1"/>
      <c r="U226" s="1"/>
      <c r="V226" s="9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6"/>
      <c r="C227" s="76"/>
      <c r="D227" s="76"/>
      <c r="E227" s="76"/>
      <c r="F227" s="76"/>
      <c r="G227" s="76"/>
      <c r="H227" s="76"/>
      <c r="I227" s="1"/>
      <c r="J227" s="1"/>
      <c r="K227" s="1"/>
      <c r="L227" s="1"/>
      <c r="M227" s="91"/>
      <c r="N227" s="1"/>
      <c r="O227" s="1"/>
      <c r="P227" s="1"/>
      <c r="Q227" s="1"/>
      <c r="R227" s="1"/>
      <c r="S227" s="1"/>
      <c r="T227" s="1"/>
      <c r="U227" s="1"/>
      <c r="V227" s="9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6"/>
      <c r="C228" s="76"/>
      <c r="D228" s="76"/>
      <c r="E228" s="76"/>
      <c r="F228" s="76"/>
      <c r="G228" s="76"/>
      <c r="H228" s="76"/>
      <c r="I228" s="1"/>
      <c r="J228" s="1"/>
      <c r="K228" s="1"/>
      <c r="L228" s="1"/>
      <c r="M228" s="91"/>
      <c r="N228" s="1"/>
      <c r="O228" s="1"/>
      <c r="P228" s="1"/>
      <c r="Q228" s="1"/>
      <c r="R228" s="1"/>
      <c r="S228" s="1"/>
      <c r="T228" s="1"/>
      <c r="U228" s="1"/>
      <c r="V228" s="9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6"/>
      <c r="C229" s="76"/>
      <c r="D229" s="76"/>
      <c r="E229" s="76"/>
      <c r="F229" s="76"/>
      <c r="G229" s="76"/>
      <c r="H229" s="76"/>
      <c r="I229" s="1"/>
      <c r="J229" s="1"/>
      <c r="K229" s="1"/>
      <c r="L229" s="1"/>
      <c r="M229" s="91"/>
      <c r="N229" s="1"/>
      <c r="O229" s="1"/>
      <c r="P229" s="1"/>
      <c r="Q229" s="1"/>
      <c r="R229" s="1"/>
      <c r="S229" s="1"/>
      <c r="T229" s="1"/>
      <c r="U229" s="1"/>
      <c r="V229" s="9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6"/>
      <c r="C230" s="76"/>
      <c r="D230" s="76"/>
      <c r="E230" s="76"/>
      <c r="F230" s="76"/>
      <c r="G230" s="76"/>
      <c r="H230" s="76"/>
      <c r="I230" s="1"/>
      <c r="J230" s="1"/>
      <c r="K230" s="1"/>
      <c r="L230" s="1"/>
      <c r="M230" s="91"/>
      <c r="N230" s="1"/>
      <c r="O230" s="1"/>
      <c r="P230" s="1"/>
      <c r="Q230" s="1"/>
      <c r="R230" s="1"/>
      <c r="S230" s="1"/>
      <c r="T230" s="1"/>
      <c r="U230" s="1"/>
      <c r="V230" s="9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6"/>
      <c r="C231" s="76"/>
      <c r="D231" s="76"/>
      <c r="E231" s="76"/>
      <c r="F231" s="76"/>
      <c r="G231" s="76"/>
      <c r="H231" s="76"/>
      <c r="I231" s="1"/>
      <c r="J231" s="1"/>
      <c r="K231" s="1"/>
      <c r="L231" s="1"/>
      <c r="M231" s="91"/>
      <c r="N231" s="1"/>
      <c r="O231" s="1"/>
      <c r="P231" s="1"/>
      <c r="Q231" s="1"/>
      <c r="R231" s="1"/>
      <c r="S231" s="1"/>
      <c r="T231" s="1"/>
      <c r="U231" s="1"/>
      <c r="V231" s="9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6"/>
      <c r="C232" s="76"/>
      <c r="D232" s="76"/>
      <c r="E232" s="76"/>
      <c r="F232" s="76"/>
      <c r="G232" s="76"/>
      <c r="H232" s="76"/>
      <c r="I232" s="1"/>
      <c r="J232" s="1"/>
      <c r="K232" s="1"/>
      <c r="L232" s="1"/>
      <c r="M232" s="91"/>
      <c r="N232" s="1"/>
      <c r="O232" s="1"/>
      <c r="P232" s="1"/>
      <c r="Q232" s="1"/>
      <c r="R232" s="1"/>
      <c r="S232" s="1"/>
      <c r="T232" s="1"/>
      <c r="U232" s="1"/>
      <c r="V232" s="9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6"/>
      <c r="C233" s="76"/>
      <c r="D233" s="76"/>
      <c r="E233" s="76"/>
      <c r="F233" s="76"/>
      <c r="G233" s="76"/>
      <c r="H233" s="76"/>
      <c r="I233" s="1"/>
      <c r="J233" s="1"/>
      <c r="K233" s="1"/>
      <c r="L233" s="1"/>
      <c r="M233" s="91"/>
      <c r="N233" s="1"/>
      <c r="O233" s="1"/>
      <c r="P233" s="1"/>
      <c r="Q233" s="1"/>
      <c r="R233" s="1"/>
      <c r="S233" s="1"/>
      <c r="T233" s="1"/>
      <c r="U233" s="1"/>
      <c r="V233" s="9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6"/>
      <c r="C234" s="76"/>
      <c r="D234" s="76"/>
      <c r="E234" s="76"/>
      <c r="F234" s="76"/>
      <c r="G234" s="76"/>
      <c r="H234" s="76"/>
      <c r="I234" s="1"/>
      <c r="J234" s="1"/>
      <c r="K234" s="1"/>
      <c r="L234" s="1"/>
      <c r="M234" s="91"/>
      <c r="N234" s="1"/>
      <c r="O234" s="1"/>
      <c r="P234" s="1"/>
      <c r="Q234" s="1"/>
      <c r="R234" s="1"/>
      <c r="S234" s="1"/>
      <c r="T234" s="1"/>
      <c r="U234" s="1"/>
      <c r="V234" s="9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6"/>
      <c r="C235" s="76"/>
      <c r="D235" s="76"/>
      <c r="E235" s="76"/>
      <c r="F235" s="76"/>
      <c r="G235" s="76"/>
      <c r="H235" s="76"/>
      <c r="I235" s="1"/>
      <c r="J235" s="1"/>
      <c r="K235" s="1"/>
      <c r="L235" s="1"/>
      <c r="M235" s="91"/>
      <c r="N235" s="1"/>
      <c r="O235" s="1"/>
      <c r="P235" s="1"/>
      <c r="Q235" s="1"/>
      <c r="R235" s="1"/>
      <c r="S235" s="1"/>
      <c r="T235" s="1"/>
      <c r="U235" s="1"/>
      <c r="V235" s="9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6"/>
      <c r="C236" s="76"/>
      <c r="D236" s="76"/>
      <c r="E236" s="76"/>
      <c r="F236" s="76"/>
      <c r="G236" s="76"/>
      <c r="H236" s="76"/>
      <c r="I236" s="1"/>
      <c r="J236" s="1"/>
      <c r="K236" s="1"/>
      <c r="L236" s="1"/>
      <c r="M236" s="91"/>
      <c r="N236" s="1"/>
      <c r="O236" s="1"/>
      <c r="P236" s="1"/>
      <c r="Q236" s="1"/>
      <c r="R236" s="1"/>
      <c r="S236" s="1"/>
      <c r="T236" s="1"/>
      <c r="U236" s="1"/>
      <c r="V236" s="9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6"/>
      <c r="C237" s="76"/>
      <c r="D237" s="76"/>
      <c r="E237" s="76"/>
      <c r="F237" s="76"/>
      <c r="G237" s="76"/>
      <c r="H237" s="76"/>
      <c r="I237" s="1"/>
      <c r="J237" s="1"/>
      <c r="K237" s="1"/>
      <c r="L237" s="1"/>
      <c r="M237" s="91"/>
      <c r="N237" s="1"/>
      <c r="O237" s="1"/>
      <c r="P237" s="1"/>
      <c r="Q237" s="1"/>
      <c r="R237" s="1"/>
      <c r="S237" s="1"/>
      <c r="T237" s="1"/>
      <c r="U237" s="1"/>
      <c r="V237" s="9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6"/>
      <c r="C238" s="76"/>
      <c r="D238" s="76"/>
      <c r="E238" s="76"/>
      <c r="F238" s="76"/>
      <c r="G238" s="76"/>
      <c r="H238" s="76"/>
      <c r="I238" s="1"/>
      <c r="J238" s="1"/>
      <c r="K238" s="1"/>
      <c r="L238" s="1"/>
      <c r="M238" s="91"/>
      <c r="N238" s="1"/>
      <c r="O238" s="1"/>
      <c r="P238" s="1"/>
      <c r="Q238" s="1"/>
      <c r="R238" s="1"/>
      <c r="S238" s="1"/>
      <c r="T238" s="1"/>
      <c r="U238" s="1"/>
      <c r="V238" s="9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6"/>
      <c r="C239" s="76"/>
      <c r="D239" s="76"/>
      <c r="E239" s="76"/>
      <c r="F239" s="76"/>
      <c r="G239" s="76"/>
      <c r="H239" s="76"/>
      <c r="I239" s="1"/>
      <c r="J239" s="1"/>
      <c r="K239" s="1"/>
      <c r="L239" s="1"/>
      <c r="M239" s="91"/>
      <c r="N239" s="1"/>
      <c r="O239" s="1"/>
      <c r="P239" s="1"/>
      <c r="Q239" s="1"/>
      <c r="R239" s="1"/>
      <c r="S239" s="1"/>
      <c r="T239" s="1"/>
      <c r="U239" s="1"/>
      <c r="V239" s="9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6"/>
      <c r="C240" s="76"/>
      <c r="D240" s="76"/>
      <c r="E240" s="76"/>
      <c r="F240" s="76"/>
      <c r="G240" s="76"/>
      <c r="H240" s="76"/>
      <c r="I240" s="1"/>
      <c r="J240" s="1"/>
      <c r="K240" s="1"/>
      <c r="L240" s="1"/>
      <c r="M240" s="91"/>
      <c r="N240" s="1"/>
      <c r="O240" s="1"/>
      <c r="P240" s="1"/>
      <c r="Q240" s="1"/>
      <c r="R240" s="1"/>
      <c r="S240" s="1"/>
      <c r="T240" s="1"/>
      <c r="U240" s="1"/>
      <c r="V240" s="9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6"/>
      <c r="C241" s="76"/>
      <c r="D241" s="76"/>
      <c r="E241" s="76"/>
      <c r="F241" s="76"/>
      <c r="G241" s="76"/>
      <c r="H241" s="76"/>
      <c r="I241" s="1"/>
      <c r="J241" s="1"/>
      <c r="K241" s="1"/>
      <c r="L241" s="1"/>
      <c r="M241" s="91"/>
      <c r="N241" s="1"/>
      <c r="O241" s="1"/>
      <c r="P241" s="1"/>
      <c r="Q241" s="1"/>
      <c r="R241" s="1"/>
      <c r="S241" s="1"/>
      <c r="T241" s="1"/>
      <c r="U241" s="1"/>
      <c r="V241" s="9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6"/>
      <c r="C242" s="76"/>
      <c r="D242" s="76"/>
      <c r="E242" s="76"/>
      <c r="F242" s="76"/>
      <c r="G242" s="76"/>
      <c r="H242" s="76"/>
      <c r="I242" s="1"/>
      <c r="J242" s="1"/>
      <c r="K242" s="1"/>
      <c r="L242" s="1"/>
      <c r="M242" s="91"/>
      <c r="N242" s="1"/>
      <c r="O242" s="1"/>
      <c r="P242" s="1"/>
      <c r="Q242" s="1"/>
      <c r="R242" s="1"/>
      <c r="S242" s="1"/>
      <c r="T242" s="1"/>
      <c r="U242" s="1"/>
      <c r="V242" s="9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6"/>
      <c r="C243" s="76"/>
      <c r="D243" s="76"/>
      <c r="E243" s="76"/>
      <c r="F243" s="76"/>
      <c r="G243" s="76"/>
      <c r="H243" s="76"/>
      <c r="I243" s="1"/>
      <c r="J243" s="1"/>
      <c r="K243" s="1"/>
      <c r="L243" s="1"/>
      <c r="M243" s="91"/>
      <c r="N243" s="1"/>
      <c r="O243" s="1"/>
      <c r="P243" s="1"/>
      <c r="Q243" s="1"/>
      <c r="R243" s="1"/>
      <c r="S243" s="1"/>
      <c r="T243" s="1"/>
      <c r="U243" s="1"/>
      <c r="V243" s="9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6"/>
      <c r="C244" s="76"/>
      <c r="D244" s="76"/>
      <c r="E244" s="76"/>
      <c r="F244" s="76"/>
      <c r="G244" s="76"/>
      <c r="H244" s="76"/>
      <c r="I244" s="1"/>
      <c r="J244" s="1"/>
      <c r="K244" s="1"/>
      <c r="L244" s="1"/>
      <c r="M244" s="91"/>
      <c r="N244" s="1"/>
      <c r="O244" s="1"/>
      <c r="P244" s="1"/>
      <c r="Q244" s="1"/>
      <c r="R244" s="1"/>
      <c r="S244" s="1"/>
      <c r="T244" s="1"/>
      <c r="U244" s="1"/>
      <c r="V244" s="9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6"/>
      <c r="C245" s="76"/>
      <c r="D245" s="76"/>
      <c r="E245" s="76"/>
      <c r="F245" s="76"/>
      <c r="G245" s="76"/>
      <c r="H245" s="76"/>
      <c r="I245" s="1"/>
      <c r="J245" s="1"/>
      <c r="K245" s="1"/>
      <c r="L245" s="1"/>
      <c r="M245" s="91"/>
      <c r="N245" s="1"/>
      <c r="O245" s="1"/>
      <c r="P245" s="1"/>
      <c r="Q245" s="1"/>
      <c r="R245" s="1"/>
      <c r="S245" s="1"/>
      <c r="T245" s="1"/>
      <c r="U245" s="1"/>
      <c r="V245" s="9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6"/>
      <c r="C246" s="76"/>
      <c r="D246" s="76"/>
      <c r="E246" s="76"/>
      <c r="F246" s="76"/>
      <c r="G246" s="76"/>
      <c r="H246" s="76"/>
      <c r="I246" s="1"/>
      <c r="J246" s="1"/>
      <c r="K246" s="1"/>
      <c r="L246" s="1"/>
      <c r="M246" s="91"/>
      <c r="N246" s="1"/>
      <c r="O246" s="1"/>
      <c r="P246" s="1"/>
      <c r="Q246" s="1"/>
      <c r="R246" s="1"/>
      <c r="S246" s="1"/>
      <c r="T246" s="1"/>
      <c r="U246" s="1"/>
      <c r="V246" s="9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6"/>
      <c r="C247" s="76"/>
      <c r="D247" s="76"/>
      <c r="E247" s="76"/>
      <c r="F247" s="76"/>
      <c r="G247" s="76"/>
      <c r="H247" s="76"/>
      <c r="I247" s="1"/>
      <c r="J247" s="1"/>
      <c r="K247" s="1"/>
      <c r="L247" s="1"/>
      <c r="M247" s="91"/>
      <c r="N247" s="1"/>
      <c r="O247" s="1"/>
      <c r="P247" s="1"/>
      <c r="Q247" s="1"/>
      <c r="R247" s="1"/>
      <c r="S247" s="1"/>
      <c r="T247" s="1"/>
      <c r="U247" s="1"/>
      <c r="V247" s="9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6"/>
      <c r="C248" s="76"/>
      <c r="D248" s="76"/>
      <c r="E248" s="76"/>
      <c r="F248" s="76"/>
      <c r="G248" s="76"/>
      <c r="H248" s="76"/>
      <c r="I248" s="1"/>
      <c r="J248" s="1"/>
      <c r="K248" s="1"/>
      <c r="L248" s="1"/>
      <c r="M248" s="91"/>
      <c r="N248" s="1"/>
      <c r="O248" s="1"/>
      <c r="P248" s="1"/>
      <c r="Q248" s="1"/>
      <c r="R248" s="1"/>
      <c r="S248" s="1"/>
      <c r="T248" s="1"/>
      <c r="U248" s="1"/>
      <c r="V248" s="9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6"/>
      <c r="C249" s="76"/>
      <c r="D249" s="76"/>
      <c r="E249" s="76"/>
      <c r="F249" s="76"/>
      <c r="G249" s="76"/>
      <c r="H249" s="76"/>
      <c r="I249" s="1"/>
      <c r="J249" s="1"/>
      <c r="K249" s="1"/>
      <c r="L249" s="1"/>
      <c r="M249" s="91"/>
      <c r="N249" s="1"/>
      <c r="O249" s="1"/>
      <c r="P249" s="1"/>
      <c r="Q249" s="1"/>
      <c r="R249" s="1"/>
      <c r="S249" s="1"/>
      <c r="T249" s="1"/>
      <c r="U249" s="1"/>
      <c r="V249" s="9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6"/>
      <c r="C250" s="76"/>
      <c r="D250" s="76"/>
      <c r="E250" s="76"/>
      <c r="F250" s="76"/>
      <c r="G250" s="76"/>
      <c r="H250" s="76"/>
      <c r="I250" s="1"/>
      <c r="J250" s="1"/>
      <c r="K250" s="1"/>
      <c r="L250" s="1"/>
      <c r="M250" s="91"/>
      <c r="N250" s="1"/>
      <c r="O250" s="1"/>
      <c r="P250" s="1"/>
      <c r="Q250" s="1"/>
      <c r="R250" s="1"/>
      <c r="S250" s="1"/>
      <c r="T250" s="1"/>
      <c r="U250" s="1"/>
      <c r="V250" s="9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6"/>
      <c r="C251" s="76"/>
      <c r="D251" s="76"/>
      <c r="E251" s="76"/>
      <c r="F251" s="76"/>
      <c r="G251" s="76"/>
      <c r="H251" s="76"/>
      <c r="I251" s="1"/>
      <c r="J251" s="1"/>
      <c r="K251" s="1"/>
      <c r="L251" s="1"/>
      <c r="M251" s="91"/>
      <c r="N251" s="1"/>
      <c r="O251" s="1"/>
      <c r="P251" s="1"/>
      <c r="Q251" s="1"/>
      <c r="R251" s="1"/>
      <c r="S251" s="1"/>
      <c r="T251" s="1"/>
      <c r="U251" s="1"/>
      <c r="V251" s="9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6"/>
      <c r="C252" s="76"/>
      <c r="D252" s="76"/>
      <c r="E252" s="76"/>
      <c r="F252" s="76"/>
      <c r="G252" s="76"/>
      <c r="H252" s="76"/>
      <c r="I252" s="1"/>
      <c r="J252" s="1"/>
      <c r="K252" s="1"/>
      <c r="L252" s="1"/>
      <c r="M252" s="91"/>
      <c r="N252" s="1"/>
      <c r="O252" s="1"/>
      <c r="P252" s="1"/>
      <c r="Q252" s="1"/>
      <c r="R252" s="1"/>
      <c r="S252" s="1"/>
      <c r="T252" s="1"/>
      <c r="U252" s="1"/>
      <c r="V252" s="9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6"/>
      <c r="C253" s="76"/>
      <c r="D253" s="76"/>
      <c r="E253" s="76"/>
      <c r="F253" s="76"/>
      <c r="G253" s="76"/>
      <c r="H253" s="76"/>
      <c r="I253" s="1"/>
      <c r="J253" s="1"/>
      <c r="K253" s="1"/>
      <c r="L253" s="1"/>
      <c r="M253" s="91"/>
      <c r="N253" s="1"/>
      <c r="O253" s="1"/>
      <c r="P253" s="1"/>
      <c r="Q253" s="1"/>
      <c r="R253" s="1"/>
      <c r="S253" s="1"/>
      <c r="T253" s="1"/>
      <c r="U253" s="1"/>
      <c r="V253" s="9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6"/>
      <c r="C254" s="76"/>
      <c r="D254" s="76"/>
      <c r="E254" s="76"/>
      <c r="F254" s="76"/>
      <c r="G254" s="76"/>
      <c r="H254" s="76"/>
      <c r="I254" s="1"/>
      <c r="J254" s="1"/>
      <c r="K254" s="1"/>
      <c r="L254" s="1"/>
      <c r="M254" s="91"/>
      <c r="N254" s="1"/>
      <c r="O254" s="1"/>
      <c r="P254" s="1"/>
      <c r="Q254" s="1"/>
      <c r="R254" s="1"/>
      <c r="S254" s="1"/>
      <c r="T254" s="1"/>
      <c r="U254" s="1"/>
      <c r="V254" s="9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6"/>
      <c r="C255" s="76"/>
      <c r="D255" s="76"/>
      <c r="E255" s="76"/>
      <c r="F255" s="76"/>
      <c r="G255" s="76"/>
      <c r="H255" s="76"/>
      <c r="I255" s="1"/>
      <c r="J255" s="1"/>
      <c r="K255" s="1"/>
      <c r="L255" s="1"/>
      <c r="M255" s="91"/>
      <c r="N255" s="1"/>
      <c r="O255" s="1"/>
      <c r="P255" s="1"/>
      <c r="Q255" s="1"/>
      <c r="R255" s="1"/>
      <c r="S255" s="1"/>
      <c r="T255" s="1"/>
      <c r="U255" s="1"/>
      <c r="V255" s="9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6"/>
      <c r="C256" s="76"/>
      <c r="D256" s="76"/>
      <c r="E256" s="76"/>
      <c r="F256" s="76"/>
      <c r="G256" s="76"/>
      <c r="H256" s="76"/>
      <c r="I256" s="1"/>
      <c r="J256" s="1"/>
      <c r="K256" s="1"/>
      <c r="L256" s="1"/>
      <c r="M256" s="91"/>
      <c r="N256" s="1"/>
      <c r="O256" s="1"/>
      <c r="P256" s="1"/>
      <c r="Q256" s="1"/>
      <c r="R256" s="1"/>
      <c r="S256" s="1"/>
      <c r="T256" s="1"/>
      <c r="U256" s="1"/>
      <c r="V256" s="9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6"/>
      <c r="C257" s="76"/>
      <c r="D257" s="76"/>
      <c r="E257" s="76"/>
      <c r="F257" s="76"/>
      <c r="G257" s="76"/>
      <c r="H257" s="76"/>
      <c r="I257" s="1"/>
      <c r="J257" s="1"/>
      <c r="K257" s="1"/>
      <c r="L257" s="1"/>
      <c r="M257" s="91"/>
      <c r="N257" s="1"/>
      <c r="O257" s="1"/>
      <c r="P257" s="1"/>
      <c r="Q257" s="1"/>
      <c r="R257" s="1"/>
      <c r="S257" s="1"/>
      <c r="T257" s="1"/>
      <c r="U257" s="1"/>
      <c r="V257" s="9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6"/>
      <c r="C258" s="76"/>
      <c r="D258" s="76"/>
      <c r="E258" s="76"/>
      <c r="F258" s="76"/>
      <c r="G258" s="76"/>
      <c r="H258" s="76"/>
      <c r="I258" s="1"/>
      <c r="J258" s="1"/>
      <c r="K258" s="1"/>
      <c r="L258" s="1"/>
      <c r="M258" s="91"/>
      <c r="N258" s="1"/>
      <c r="O258" s="1"/>
      <c r="P258" s="1"/>
      <c r="Q258" s="1"/>
      <c r="R258" s="1"/>
      <c r="S258" s="1"/>
      <c r="T258" s="1"/>
      <c r="U258" s="1"/>
      <c r="V258" s="9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6"/>
      <c r="C259" s="76"/>
      <c r="D259" s="76"/>
      <c r="E259" s="76"/>
      <c r="F259" s="76"/>
      <c r="G259" s="76"/>
      <c r="H259" s="76"/>
      <c r="I259" s="1"/>
      <c r="J259" s="1"/>
      <c r="K259" s="1"/>
      <c r="L259" s="1"/>
      <c r="M259" s="91"/>
      <c r="N259" s="1"/>
      <c r="O259" s="1"/>
      <c r="P259" s="1"/>
      <c r="Q259" s="1"/>
      <c r="R259" s="1"/>
      <c r="S259" s="1"/>
      <c r="T259" s="1"/>
      <c r="U259" s="1"/>
      <c r="V259" s="9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6"/>
      <c r="C260" s="76"/>
      <c r="D260" s="76"/>
      <c r="E260" s="76"/>
      <c r="F260" s="76"/>
      <c r="G260" s="76"/>
      <c r="H260" s="76"/>
      <c r="I260" s="1"/>
      <c r="J260" s="1"/>
      <c r="K260" s="1"/>
      <c r="L260" s="1"/>
      <c r="M260" s="91"/>
      <c r="N260" s="1"/>
      <c r="O260" s="1"/>
      <c r="P260" s="1"/>
      <c r="Q260" s="1"/>
      <c r="R260" s="1"/>
      <c r="S260" s="1"/>
      <c r="T260" s="1"/>
      <c r="U260" s="1"/>
      <c r="V260" s="9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6"/>
      <c r="C261" s="76"/>
      <c r="D261" s="76"/>
      <c r="E261" s="76"/>
      <c r="F261" s="76"/>
      <c r="G261" s="76"/>
      <c r="H261" s="76"/>
      <c r="I261" s="1"/>
      <c r="J261" s="1"/>
      <c r="K261" s="1"/>
      <c r="L261" s="1"/>
      <c r="M261" s="91"/>
      <c r="N261" s="1"/>
      <c r="O261" s="1"/>
      <c r="P261" s="1"/>
      <c r="Q261" s="1"/>
      <c r="R261" s="1"/>
      <c r="S261" s="1"/>
      <c r="T261" s="1"/>
      <c r="U261" s="1"/>
      <c r="V261" s="9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6"/>
      <c r="C262" s="76"/>
      <c r="D262" s="76"/>
      <c r="E262" s="76"/>
      <c r="F262" s="76"/>
      <c r="G262" s="76"/>
      <c r="H262" s="76"/>
      <c r="I262" s="1"/>
      <c r="J262" s="1"/>
      <c r="K262" s="1"/>
      <c r="L262" s="1"/>
      <c r="M262" s="91"/>
      <c r="N262" s="1"/>
      <c r="O262" s="1"/>
      <c r="P262" s="1"/>
      <c r="Q262" s="1"/>
      <c r="R262" s="1"/>
      <c r="S262" s="1"/>
      <c r="T262" s="1"/>
      <c r="U262" s="1"/>
      <c r="V262" s="9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6"/>
      <c r="C263" s="76"/>
      <c r="D263" s="76"/>
      <c r="E263" s="76"/>
      <c r="F263" s="76"/>
      <c r="G263" s="76"/>
      <c r="H263" s="76"/>
      <c r="I263" s="1"/>
      <c r="J263" s="1"/>
      <c r="K263" s="1"/>
      <c r="L263" s="1"/>
      <c r="M263" s="91"/>
      <c r="N263" s="1"/>
      <c r="O263" s="1"/>
      <c r="P263" s="1"/>
      <c r="Q263" s="1"/>
      <c r="R263" s="1"/>
      <c r="S263" s="1"/>
      <c r="T263" s="1"/>
      <c r="U263" s="1"/>
      <c r="V263" s="9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6"/>
      <c r="C264" s="76"/>
      <c r="D264" s="76"/>
      <c r="E264" s="76"/>
      <c r="F264" s="76"/>
      <c r="G264" s="76"/>
      <c r="H264" s="76"/>
      <c r="I264" s="1"/>
      <c r="J264" s="1"/>
      <c r="K264" s="1"/>
      <c r="L264" s="1"/>
      <c r="M264" s="91"/>
      <c r="N264" s="1"/>
      <c r="O264" s="1"/>
      <c r="P264" s="1"/>
      <c r="Q264" s="1"/>
      <c r="R264" s="1"/>
      <c r="S264" s="1"/>
      <c r="T264" s="1"/>
      <c r="U264" s="1"/>
      <c r="V264" s="9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6"/>
      <c r="C265" s="76"/>
      <c r="D265" s="76"/>
      <c r="E265" s="76"/>
      <c r="F265" s="76"/>
      <c r="G265" s="76"/>
      <c r="H265" s="76"/>
      <c r="I265" s="1"/>
      <c r="J265" s="1"/>
      <c r="K265" s="1"/>
      <c r="L265" s="1"/>
      <c r="M265" s="91"/>
      <c r="N265" s="1"/>
      <c r="O265" s="1"/>
      <c r="P265" s="1"/>
      <c r="Q265" s="1"/>
      <c r="R265" s="1"/>
      <c r="S265" s="1"/>
      <c r="T265" s="1"/>
      <c r="U265" s="1"/>
      <c r="V265" s="9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6"/>
      <c r="C266" s="76"/>
      <c r="D266" s="76"/>
      <c r="E266" s="76"/>
      <c r="F266" s="76"/>
      <c r="G266" s="76"/>
      <c r="H266" s="76"/>
      <c r="I266" s="1"/>
      <c r="J266" s="1"/>
      <c r="K266" s="1"/>
      <c r="L266" s="1"/>
      <c r="M266" s="91"/>
      <c r="N266" s="1"/>
      <c r="O266" s="1"/>
      <c r="P266" s="1"/>
      <c r="Q266" s="1"/>
      <c r="R266" s="1"/>
      <c r="S266" s="1"/>
      <c r="T266" s="1"/>
      <c r="U266" s="1"/>
      <c r="V266" s="9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6"/>
      <c r="C267" s="76"/>
      <c r="D267" s="76"/>
      <c r="E267" s="76"/>
      <c r="F267" s="76"/>
      <c r="G267" s="76"/>
      <c r="H267" s="76"/>
      <c r="I267" s="1"/>
      <c r="J267" s="1"/>
      <c r="K267" s="1"/>
      <c r="L267" s="1"/>
      <c r="M267" s="91"/>
      <c r="N267" s="1"/>
      <c r="O267" s="1"/>
      <c r="P267" s="1"/>
      <c r="Q267" s="1"/>
      <c r="R267" s="1"/>
      <c r="S267" s="1"/>
      <c r="T267" s="1"/>
      <c r="U267" s="1"/>
      <c r="V267" s="9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6"/>
      <c r="C268" s="76"/>
      <c r="D268" s="76"/>
      <c r="E268" s="76"/>
      <c r="F268" s="76"/>
      <c r="G268" s="76"/>
      <c r="H268" s="76"/>
      <c r="I268" s="1"/>
      <c r="J268" s="1"/>
      <c r="K268" s="1"/>
      <c r="L268" s="1"/>
      <c r="M268" s="91"/>
      <c r="N268" s="1"/>
      <c r="O268" s="1"/>
      <c r="P268" s="1"/>
      <c r="Q268" s="1"/>
      <c r="R268" s="1"/>
      <c r="S268" s="1"/>
      <c r="T268" s="1"/>
      <c r="U268" s="1"/>
      <c r="V268" s="9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6"/>
      <c r="C269" s="76"/>
      <c r="D269" s="76"/>
      <c r="E269" s="76"/>
      <c r="F269" s="76"/>
      <c r="G269" s="76"/>
      <c r="H269" s="76"/>
      <c r="I269" s="1"/>
      <c r="J269" s="1"/>
      <c r="K269" s="1"/>
      <c r="L269" s="1"/>
      <c r="M269" s="91"/>
      <c r="N269" s="1"/>
      <c r="O269" s="1"/>
      <c r="P269" s="1"/>
      <c r="Q269" s="1"/>
      <c r="R269" s="1"/>
      <c r="S269" s="1"/>
      <c r="T269" s="1"/>
      <c r="U269" s="1"/>
      <c r="V269" s="9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6"/>
      <c r="C270" s="76"/>
      <c r="D270" s="76"/>
      <c r="E270" s="76"/>
      <c r="F270" s="76"/>
      <c r="G270" s="76"/>
      <c r="H270" s="76"/>
      <c r="I270" s="1"/>
      <c r="J270" s="1"/>
      <c r="K270" s="1"/>
      <c r="L270" s="1"/>
      <c r="M270" s="91"/>
      <c r="N270" s="1"/>
      <c r="O270" s="1"/>
      <c r="P270" s="1"/>
      <c r="Q270" s="1"/>
      <c r="R270" s="1"/>
      <c r="S270" s="1"/>
      <c r="T270" s="1"/>
      <c r="U270" s="1"/>
      <c r="V270" s="9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6"/>
      <c r="C271" s="76"/>
      <c r="D271" s="76"/>
      <c r="E271" s="76"/>
      <c r="F271" s="76"/>
      <c r="G271" s="76"/>
      <c r="H271" s="76"/>
      <c r="I271" s="1"/>
      <c r="J271" s="1"/>
      <c r="K271" s="1"/>
      <c r="L271" s="1"/>
      <c r="M271" s="91"/>
      <c r="N271" s="1"/>
      <c r="O271" s="1"/>
      <c r="P271" s="1"/>
      <c r="Q271" s="1"/>
      <c r="R271" s="1"/>
      <c r="S271" s="1"/>
      <c r="T271" s="1"/>
      <c r="U271" s="1"/>
      <c r="V271" s="9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6"/>
      <c r="C272" s="76"/>
      <c r="D272" s="76"/>
      <c r="E272" s="76"/>
      <c r="F272" s="76"/>
      <c r="G272" s="76"/>
      <c r="H272" s="76"/>
      <c r="I272" s="1"/>
      <c r="J272" s="1"/>
      <c r="K272" s="1"/>
      <c r="L272" s="1"/>
      <c r="M272" s="91"/>
      <c r="N272" s="1"/>
      <c r="O272" s="1"/>
      <c r="P272" s="1"/>
      <c r="Q272" s="1"/>
      <c r="R272" s="1"/>
      <c r="S272" s="1"/>
      <c r="T272" s="1"/>
      <c r="U272" s="1"/>
      <c r="V272" s="9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6"/>
      <c r="C273" s="76"/>
      <c r="D273" s="76"/>
      <c r="E273" s="76"/>
      <c r="F273" s="76"/>
      <c r="G273" s="76"/>
      <c r="H273" s="76"/>
      <c r="I273" s="1"/>
      <c r="J273" s="1"/>
      <c r="K273" s="1"/>
      <c r="L273" s="1"/>
      <c r="M273" s="91"/>
      <c r="N273" s="1"/>
      <c r="O273" s="1"/>
      <c r="P273" s="1"/>
      <c r="Q273" s="1"/>
      <c r="R273" s="1"/>
      <c r="S273" s="1"/>
      <c r="T273" s="1"/>
      <c r="U273" s="1"/>
      <c r="V273" s="9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6"/>
      <c r="C274" s="76"/>
      <c r="D274" s="76"/>
      <c r="E274" s="76"/>
      <c r="F274" s="76"/>
      <c r="G274" s="76"/>
      <c r="H274" s="76"/>
      <c r="I274" s="1"/>
      <c r="J274" s="1"/>
      <c r="K274" s="1"/>
      <c r="L274" s="1"/>
      <c r="M274" s="91"/>
      <c r="N274" s="1"/>
      <c r="O274" s="1"/>
      <c r="P274" s="1"/>
      <c r="Q274" s="1"/>
      <c r="R274" s="1"/>
      <c r="S274" s="1"/>
      <c r="T274" s="1"/>
      <c r="U274" s="1"/>
      <c r="V274" s="9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6"/>
      <c r="C275" s="76"/>
      <c r="D275" s="76"/>
      <c r="E275" s="76"/>
      <c r="F275" s="76"/>
      <c r="G275" s="76"/>
      <c r="H275" s="76"/>
      <c r="I275" s="1"/>
      <c r="J275" s="1"/>
      <c r="K275" s="1"/>
      <c r="L275" s="1"/>
      <c r="M275" s="91"/>
      <c r="N275" s="1"/>
      <c r="O275" s="1"/>
      <c r="P275" s="1"/>
      <c r="Q275" s="1"/>
      <c r="R275" s="1"/>
      <c r="S275" s="1"/>
      <c r="T275" s="1"/>
      <c r="U275" s="1"/>
      <c r="V275" s="9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6"/>
      <c r="C276" s="76"/>
      <c r="D276" s="76"/>
      <c r="E276" s="76"/>
      <c r="F276" s="76"/>
      <c r="G276" s="76"/>
      <c r="H276" s="76"/>
      <c r="I276" s="1"/>
      <c r="J276" s="1"/>
      <c r="K276" s="1"/>
      <c r="L276" s="1"/>
      <c r="M276" s="91"/>
      <c r="N276" s="1"/>
      <c r="O276" s="1"/>
      <c r="P276" s="1"/>
      <c r="Q276" s="1"/>
      <c r="R276" s="1"/>
      <c r="S276" s="1"/>
      <c r="T276" s="1"/>
      <c r="U276" s="1"/>
      <c r="V276" s="9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6"/>
      <c r="C277" s="76"/>
      <c r="D277" s="76"/>
      <c r="E277" s="76"/>
      <c r="F277" s="76"/>
      <c r="G277" s="76"/>
      <c r="H277" s="76"/>
      <c r="I277" s="1"/>
      <c r="J277" s="1"/>
      <c r="K277" s="1"/>
      <c r="L277" s="1"/>
      <c r="M277" s="91"/>
      <c r="N277" s="1"/>
      <c r="O277" s="1"/>
      <c r="P277" s="1"/>
      <c r="Q277" s="1"/>
      <c r="R277" s="1"/>
      <c r="S277" s="1"/>
      <c r="T277" s="1"/>
      <c r="U277" s="1"/>
      <c r="V277" s="9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6"/>
      <c r="C278" s="76"/>
      <c r="D278" s="76"/>
      <c r="E278" s="76"/>
      <c r="F278" s="76"/>
      <c r="G278" s="76"/>
      <c r="H278" s="76"/>
      <c r="I278" s="1"/>
      <c r="J278" s="1"/>
      <c r="K278" s="1"/>
      <c r="L278" s="1"/>
      <c r="M278" s="91"/>
      <c r="N278" s="1"/>
      <c r="O278" s="1"/>
      <c r="P278" s="1"/>
      <c r="Q278" s="1"/>
      <c r="R278" s="1"/>
      <c r="S278" s="1"/>
      <c r="T278" s="1"/>
      <c r="U278" s="1"/>
      <c r="V278" s="9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6"/>
      <c r="C279" s="76"/>
      <c r="D279" s="76"/>
      <c r="E279" s="76"/>
      <c r="F279" s="76"/>
      <c r="G279" s="76"/>
      <c r="H279" s="76"/>
      <c r="I279" s="1"/>
      <c r="J279" s="1"/>
      <c r="K279" s="1"/>
      <c r="L279" s="1"/>
      <c r="M279" s="91"/>
      <c r="N279" s="1"/>
      <c r="O279" s="1"/>
      <c r="P279" s="1"/>
      <c r="Q279" s="1"/>
      <c r="R279" s="1"/>
      <c r="S279" s="1"/>
      <c r="T279" s="1"/>
      <c r="U279" s="1"/>
      <c r="V279" s="9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6"/>
      <c r="C280" s="76"/>
      <c r="D280" s="76"/>
      <c r="E280" s="76"/>
      <c r="F280" s="76"/>
      <c r="G280" s="76"/>
      <c r="H280" s="76"/>
      <c r="I280" s="1"/>
      <c r="J280" s="1"/>
      <c r="K280" s="1"/>
      <c r="L280" s="1"/>
      <c r="M280" s="91"/>
      <c r="N280" s="1"/>
      <c r="O280" s="1"/>
      <c r="P280" s="1"/>
      <c r="Q280" s="1"/>
      <c r="R280" s="1"/>
      <c r="S280" s="1"/>
      <c r="T280" s="1"/>
      <c r="U280" s="1"/>
      <c r="V280" s="9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6"/>
      <c r="C281" s="76"/>
      <c r="D281" s="76"/>
      <c r="E281" s="76"/>
      <c r="F281" s="76"/>
      <c r="G281" s="76"/>
      <c r="H281" s="76"/>
      <c r="I281" s="1"/>
      <c r="J281" s="1"/>
      <c r="K281" s="1"/>
      <c r="L281" s="1"/>
      <c r="M281" s="91"/>
      <c r="N281" s="1"/>
      <c r="O281" s="1"/>
      <c r="P281" s="1"/>
      <c r="Q281" s="1"/>
      <c r="R281" s="1"/>
      <c r="S281" s="1"/>
      <c r="T281" s="1"/>
      <c r="U281" s="1"/>
      <c r="V281" s="9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6"/>
      <c r="C282" s="76"/>
      <c r="D282" s="76"/>
      <c r="E282" s="76"/>
      <c r="F282" s="76"/>
      <c r="G282" s="76"/>
      <c r="H282" s="76"/>
      <c r="I282" s="1"/>
      <c r="J282" s="1"/>
      <c r="K282" s="1"/>
      <c r="L282" s="1"/>
      <c r="M282" s="91"/>
      <c r="N282" s="1"/>
      <c r="O282" s="1"/>
      <c r="P282" s="1"/>
      <c r="Q282" s="1"/>
      <c r="R282" s="1"/>
      <c r="S282" s="1"/>
      <c r="T282" s="1"/>
      <c r="U282" s="1"/>
      <c r="V282" s="9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6"/>
      <c r="C283" s="76"/>
      <c r="D283" s="76"/>
      <c r="E283" s="76"/>
      <c r="F283" s="76"/>
      <c r="G283" s="76"/>
      <c r="H283" s="76"/>
      <c r="I283" s="1"/>
      <c r="J283" s="1"/>
      <c r="K283" s="1"/>
      <c r="L283" s="1"/>
      <c r="M283" s="91"/>
      <c r="N283" s="1"/>
      <c r="O283" s="1"/>
      <c r="P283" s="1"/>
      <c r="Q283" s="1"/>
      <c r="R283" s="1"/>
      <c r="S283" s="1"/>
      <c r="T283" s="1"/>
      <c r="U283" s="1"/>
      <c r="V283" s="9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6"/>
      <c r="C284" s="76"/>
      <c r="D284" s="76"/>
      <c r="E284" s="76"/>
      <c r="F284" s="76"/>
      <c r="G284" s="76"/>
      <c r="H284" s="76"/>
      <c r="I284" s="1"/>
      <c r="J284" s="1"/>
      <c r="K284" s="1"/>
      <c r="L284" s="1"/>
      <c r="M284" s="91"/>
      <c r="N284" s="1"/>
      <c r="O284" s="1"/>
      <c r="P284" s="1"/>
      <c r="Q284" s="1"/>
      <c r="R284" s="1"/>
      <c r="S284" s="1"/>
      <c r="T284" s="1"/>
      <c r="U284" s="1"/>
      <c r="V284" s="9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6"/>
      <c r="C285" s="76"/>
      <c r="D285" s="76"/>
      <c r="E285" s="76"/>
      <c r="F285" s="76"/>
      <c r="G285" s="76"/>
      <c r="H285" s="76"/>
      <c r="I285" s="1"/>
      <c r="J285" s="1"/>
      <c r="K285" s="1"/>
      <c r="L285" s="1"/>
      <c r="M285" s="91"/>
      <c r="N285" s="1"/>
      <c r="O285" s="1"/>
      <c r="P285" s="1"/>
      <c r="Q285" s="1"/>
      <c r="R285" s="1"/>
      <c r="S285" s="1"/>
      <c r="T285" s="1"/>
      <c r="U285" s="1"/>
      <c r="V285" s="9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6"/>
      <c r="C286" s="76"/>
      <c r="D286" s="76"/>
      <c r="E286" s="76"/>
      <c r="F286" s="76"/>
      <c r="G286" s="76"/>
      <c r="H286" s="76"/>
      <c r="I286" s="1"/>
      <c r="J286" s="1"/>
      <c r="K286" s="1"/>
      <c r="L286" s="1"/>
      <c r="M286" s="91"/>
      <c r="N286" s="1"/>
      <c r="O286" s="1"/>
      <c r="P286" s="1"/>
      <c r="Q286" s="1"/>
      <c r="R286" s="1"/>
      <c r="S286" s="1"/>
      <c r="T286" s="1"/>
      <c r="U286" s="1"/>
      <c r="V286" s="9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6"/>
      <c r="C287" s="76"/>
      <c r="D287" s="76"/>
      <c r="E287" s="76"/>
      <c r="F287" s="76"/>
      <c r="G287" s="76"/>
      <c r="H287" s="76"/>
      <c r="I287" s="1"/>
      <c r="J287" s="1"/>
      <c r="K287" s="1"/>
      <c r="L287" s="1"/>
      <c r="M287" s="91"/>
      <c r="N287" s="1"/>
      <c r="O287" s="1"/>
      <c r="P287" s="1"/>
      <c r="Q287" s="1"/>
      <c r="R287" s="1"/>
      <c r="S287" s="1"/>
      <c r="T287" s="1"/>
      <c r="U287" s="1"/>
      <c r="V287" s="9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6"/>
      <c r="C288" s="76"/>
      <c r="D288" s="76"/>
      <c r="E288" s="76"/>
      <c r="F288" s="76"/>
      <c r="G288" s="76"/>
      <c r="H288" s="76"/>
      <c r="I288" s="1"/>
      <c r="J288" s="1"/>
      <c r="K288" s="1"/>
      <c r="L288" s="1"/>
      <c r="M288" s="91"/>
      <c r="N288" s="1"/>
      <c r="O288" s="1"/>
      <c r="P288" s="1"/>
      <c r="Q288" s="1"/>
      <c r="R288" s="1"/>
      <c r="S288" s="1"/>
      <c r="T288" s="1"/>
      <c r="U288" s="1"/>
      <c r="V288" s="9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6"/>
      <c r="C289" s="76"/>
      <c r="D289" s="76"/>
      <c r="E289" s="76"/>
      <c r="F289" s="76"/>
      <c r="G289" s="76"/>
      <c r="H289" s="76"/>
      <c r="I289" s="1"/>
      <c r="J289" s="1"/>
      <c r="K289" s="1"/>
      <c r="L289" s="1"/>
      <c r="M289" s="91"/>
      <c r="N289" s="1"/>
      <c r="O289" s="1"/>
      <c r="P289" s="1"/>
      <c r="Q289" s="1"/>
      <c r="R289" s="1"/>
      <c r="S289" s="1"/>
      <c r="T289" s="1"/>
      <c r="U289" s="1"/>
      <c r="V289" s="9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6"/>
      <c r="C290" s="76"/>
      <c r="D290" s="76"/>
      <c r="E290" s="76"/>
      <c r="F290" s="76"/>
      <c r="G290" s="76"/>
      <c r="H290" s="76"/>
      <c r="I290" s="1"/>
      <c r="J290" s="1"/>
      <c r="K290" s="1"/>
      <c r="L290" s="1"/>
      <c r="M290" s="91"/>
      <c r="N290" s="1"/>
      <c r="O290" s="1"/>
      <c r="P290" s="1"/>
      <c r="Q290" s="1"/>
      <c r="R290" s="1"/>
      <c r="S290" s="1"/>
      <c r="T290" s="1"/>
      <c r="U290" s="1"/>
      <c r="V290" s="9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6"/>
      <c r="C291" s="76"/>
      <c r="D291" s="76"/>
      <c r="E291" s="76"/>
      <c r="F291" s="76"/>
      <c r="G291" s="76"/>
      <c r="H291" s="76"/>
      <c r="I291" s="1"/>
      <c r="J291" s="1"/>
      <c r="K291" s="1"/>
      <c r="L291" s="1"/>
      <c r="M291" s="91"/>
      <c r="N291" s="1"/>
      <c r="O291" s="1"/>
      <c r="P291" s="1"/>
      <c r="Q291" s="1"/>
      <c r="R291" s="1"/>
      <c r="S291" s="1"/>
      <c r="T291" s="1"/>
      <c r="U291" s="1"/>
      <c r="V291" s="9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6"/>
      <c r="C292" s="76"/>
      <c r="D292" s="76"/>
      <c r="E292" s="76"/>
      <c r="F292" s="76"/>
      <c r="G292" s="76"/>
      <c r="H292" s="76"/>
      <c r="I292" s="1"/>
      <c r="J292" s="1"/>
      <c r="K292" s="1"/>
      <c r="L292" s="1"/>
      <c r="M292" s="91"/>
      <c r="N292" s="1"/>
      <c r="O292" s="1"/>
      <c r="P292" s="1"/>
      <c r="Q292" s="1"/>
      <c r="R292" s="1"/>
      <c r="S292" s="1"/>
      <c r="T292" s="1"/>
      <c r="U292" s="1"/>
      <c r="V292" s="9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6"/>
      <c r="C293" s="76"/>
      <c r="D293" s="76"/>
      <c r="E293" s="76"/>
      <c r="F293" s="76"/>
      <c r="G293" s="76"/>
      <c r="H293" s="76"/>
      <c r="I293" s="1"/>
      <c r="J293" s="1"/>
      <c r="K293" s="1"/>
      <c r="L293" s="1"/>
      <c r="M293" s="91"/>
      <c r="N293" s="1"/>
      <c r="O293" s="1"/>
      <c r="P293" s="1"/>
      <c r="Q293" s="1"/>
      <c r="R293" s="1"/>
      <c r="S293" s="1"/>
      <c r="T293" s="1"/>
      <c r="U293" s="1"/>
      <c r="V293" s="9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6"/>
      <c r="C294" s="76"/>
      <c r="D294" s="76"/>
      <c r="E294" s="76"/>
      <c r="F294" s="76"/>
      <c r="G294" s="76"/>
      <c r="H294" s="76"/>
      <c r="I294" s="1"/>
      <c r="J294" s="1"/>
      <c r="K294" s="1"/>
      <c r="L294" s="1"/>
      <c r="M294" s="91"/>
      <c r="N294" s="1"/>
      <c r="O294" s="1"/>
      <c r="P294" s="1"/>
      <c r="Q294" s="1"/>
      <c r="R294" s="1"/>
      <c r="S294" s="1"/>
      <c r="T294" s="1"/>
      <c r="U294" s="1"/>
      <c r="V294" s="9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6"/>
      <c r="C295" s="76"/>
      <c r="D295" s="76"/>
      <c r="E295" s="76"/>
      <c r="F295" s="76"/>
      <c r="G295" s="76"/>
      <c r="H295" s="76"/>
      <c r="I295" s="1"/>
      <c r="J295" s="1"/>
      <c r="K295" s="1"/>
      <c r="L295" s="1"/>
      <c r="M295" s="91"/>
      <c r="N295" s="1"/>
      <c r="O295" s="1"/>
      <c r="P295" s="1"/>
      <c r="Q295" s="1"/>
      <c r="R295" s="1"/>
      <c r="S295" s="1"/>
      <c r="T295" s="1"/>
      <c r="U295" s="1"/>
      <c r="V295" s="9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6"/>
      <c r="C296" s="76"/>
      <c r="D296" s="76"/>
      <c r="E296" s="76"/>
      <c r="F296" s="76"/>
      <c r="G296" s="76"/>
      <c r="H296" s="76"/>
      <c r="I296" s="1"/>
      <c r="J296" s="1"/>
      <c r="K296" s="1"/>
      <c r="L296" s="1"/>
      <c r="M296" s="91"/>
      <c r="N296" s="1"/>
      <c r="O296" s="1"/>
      <c r="P296" s="1"/>
      <c r="Q296" s="1"/>
      <c r="R296" s="1"/>
      <c r="S296" s="1"/>
      <c r="T296" s="1"/>
      <c r="U296" s="1"/>
      <c r="V296" s="9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6"/>
      <c r="C297" s="76"/>
      <c r="D297" s="76"/>
      <c r="E297" s="76"/>
      <c r="F297" s="76"/>
      <c r="G297" s="76"/>
      <c r="H297" s="76"/>
      <c r="I297" s="1"/>
      <c r="J297" s="1"/>
      <c r="K297" s="1"/>
      <c r="L297" s="1"/>
      <c r="M297" s="91"/>
      <c r="N297" s="1"/>
      <c r="O297" s="1"/>
      <c r="P297" s="1"/>
      <c r="Q297" s="1"/>
      <c r="R297" s="1"/>
      <c r="S297" s="1"/>
      <c r="T297" s="1"/>
      <c r="U297" s="1"/>
      <c r="V297" s="9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6"/>
      <c r="C298" s="76"/>
      <c r="D298" s="76"/>
      <c r="E298" s="76"/>
      <c r="F298" s="76"/>
      <c r="G298" s="76"/>
      <c r="H298" s="76"/>
      <c r="I298" s="1"/>
      <c r="J298" s="1"/>
      <c r="K298" s="1"/>
      <c r="L298" s="1"/>
      <c r="M298" s="91"/>
      <c r="N298" s="1"/>
      <c r="O298" s="1"/>
      <c r="P298" s="1"/>
      <c r="Q298" s="1"/>
      <c r="R298" s="1"/>
      <c r="S298" s="1"/>
      <c r="T298" s="1"/>
      <c r="U298" s="1"/>
      <c r="V298" s="9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6"/>
      <c r="C299" s="76"/>
      <c r="D299" s="76"/>
      <c r="E299" s="76"/>
      <c r="F299" s="76"/>
      <c r="G299" s="76"/>
      <c r="H299" s="76"/>
      <c r="I299" s="1"/>
      <c r="J299" s="1"/>
      <c r="K299" s="1"/>
      <c r="L299" s="1"/>
      <c r="M299" s="91"/>
      <c r="N299" s="1"/>
      <c r="O299" s="1"/>
      <c r="P299" s="1"/>
      <c r="Q299" s="1"/>
      <c r="R299" s="1"/>
      <c r="S299" s="1"/>
      <c r="T299" s="1"/>
      <c r="U299" s="1"/>
      <c r="V299" s="9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6"/>
      <c r="C300" s="76"/>
      <c r="D300" s="76"/>
      <c r="E300" s="76"/>
      <c r="F300" s="76"/>
      <c r="G300" s="76"/>
      <c r="H300" s="76"/>
      <c r="I300" s="1"/>
      <c r="J300" s="1"/>
      <c r="K300" s="1"/>
      <c r="L300" s="1"/>
      <c r="M300" s="91"/>
      <c r="N300" s="1"/>
      <c r="O300" s="1"/>
      <c r="P300" s="1"/>
      <c r="Q300" s="1"/>
      <c r="R300" s="1"/>
      <c r="S300" s="1"/>
      <c r="T300" s="1"/>
      <c r="U300" s="1"/>
      <c r="V300" s="9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6"/>
      <c r="C301" s="76"/>
      <c r="D301" s="76"/>
      <c r="E301" s="76"/>
      <c r="F301" s="76"/>
      <c r="G301" s="76"/>
      <c r="H301" s="76"/>
      <c r="I301" s="1"/>
      <c r="J301" s="1"/>
      <c r="K301" s="1"/>
      <c r="L301" s="1"/>
      <c r="M301" s="91"/>
      <c r="N301" s="1"/>
      <c r="O301" s="1"/>
      <c r="P301" s="1"/>
      <c r="Q301" s="1"/>
      <c r="R301" s="1"/>
      <c r="S301" s="1"/>
      <c r="T301" s="1"/>
      <c r="U301" s="1"/>
      <c r="V301" s="9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6"/>
      <c r="C302" s="76"/>
      <c r="D302" s="76"/>
      <c r="E302" s="76"/>
      <c r="F302" s="76"/>
      <c r="G302" s="76"/>
      <c r="H302" s="76"/>
      <c r="I302" s="1"/>
      <c r="J302" s="1"/>
      <c r="K302" s="1"/>
      <c r="L302" s="1"/>
      <c r="M302" s="91"/>
      <c r="N302" s="1"/>
      <c r="O302" s="1"/>
      <c r="P302" s="1"/>
      <c r="Q302" s="1"/>
      <c r="R302" s="1"/>
      <c r="S302" s="1"/>
      <c r="T302" s="1"/>
      <c r="U302" s="1"/>
      <c r="V302" s="9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6"/>
      <c r="C303" s="76"/>
      <c r="D303" s="76"/>
      <c r="E303" s="76"/>
      <c r="F303" s="76"/>
      <c r="G303" s="76"/>
      <c r="H303" s="76"/>
      <c r="I303" s="1"/>
      <c r="J303" s="1"/>
      <c r="K303" s="1"/>
      <c r="L303" s="1"/>
      <c r="M303" s="91"/>
      <c r="N303" s="1"/>
      <c r="O303" s="1"/>
      <c r="P303" s="1"/>
      <c r="Q303" s="1"/>
      <c r="R303" s="1"/>
      <c r="S303" s="1"/>
      <c r="T303" s="1"/>
      <c r="U303" s="1"/>
      <c r="V303" s="9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6"/>
      <c r="C304" s="76"/>
      <c r="D304" s="76"/>
      <c r="E304" s="76"/>
      <c r="F304" s="76"/>
      <c r="G304" s="76"/>
      <c r="H304" s="76"/>
      <c r="I304" s="1"/>
      <c r="J304" s="1"/>
      <c r="K304" s="1"/>
      <c r="L304" s="1"/>
      <c r="M304" s="91"/>
      <c r="N304" s="1"/>
      <c r="O304" s="1"/>
      <c r="P304" s="1"/>
      <c r="Q304" s="1"/>
      <c r="R304" s="1"/>
      <c r="S304" s="1"/>
      <c r="T304" s="1"/>
      <c r="U304" s="1"/>
      <c r="V304" s="9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6"/>
      <c r="C305" s="76"/>
      <c r="D305" s="76"/>
      <c r="E305" s="76"/>
      <c r="F305" s="76"/>
      <c r="G305" s="76"/>
      <c r="H305" s="76"/>
      <c r="I305" s="1"/>
      <c r="J305" s="1"/>
      <c r="K305" s="1"/>
      <c r="L305" s="1"/>
      <c r="M305" s="91"/>
      <c r="N305" s="1"/>
      <c r="O305" s="1"/>
      <c r="P305" s="1"/>
      <c r="Q305" s="1"/>
      <c r="R305" s="1"/>
      <c r="S305" s="1"/>
      <c r="T305" s="1"/>
      <c r="U305" s="1"/>
      <c r="V305" s="9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6"/>
      <c r="C306" s="76"/>
      <c r="D306" s="76"/>
      <c r="E306" s="76"/>
      <c r="F306" s="76"/>
      <c r="G306" s="76"/>
      <c r="H306" s="76"/>
      <c r="I306" s="1"/>
      <c r="J306" s="1"/>
      <c r="K306" s="1"/>
      <c r="L306" s="1"/>
      <c r="M306" s="91"/>
      <c r="N306" s="1"/>
      <c r="O306" s="1"/>
      <c r="P306" s="1"/>
      <c r="Q306" s="1"/>
      <c r="R306" s="1"/>
      <c r="S306" s="1"/>
      <c r="T306" s="1"/>
      <c r="U306" s="1"/>
      <c r="V306" s="9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6"/>
      <c r="C307" s="76"/>
      <c r="D307" s="76"/>
      <c r="E307" s="76"/>
      <c r="F307" s="76"/>
      <c r="G307" s="76"/>
      <c r="H307" s="76"/>
      <c r="I307" s="1"/>
      <c r="J307" s="1"/>
      <c r="K307" s="1"/>
      <c r="L307" s="1"/>
      <c r="M307" s="91"/>
      <c r="N307" s="1"/>
      <c r="O307" s="1"/>
      <c r="P307" s="1"/>
      <c r="Q307" s="1"/>
      <c r="R307" s="1"/>
      <c r="S307" s="1"/>
      <c r="T307" s="1"/>
      <c r="U307" s="1"/>
      <c r="V307" s="9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6"/>
      <c r="C308" s="76"/>
      <c r="D308" s="76"/>
      <c r="E308" s="76"/>
      <c r="F308" s="76"/>
      <c r="G308" s="76"/>
      <c r="H308" s="76"/>
      <c r="I308" s="1"/>
      <c r="J308" s="1"/>
      <c r="K308" s="1"/>
      <c r="L308" s="1"/>
      <c r="M308" s="91"/>
      <c r="N308" s="1"/>
      <c r="O308" s="1"/>
      <c r="P308" s="1"/>
      <c r="Q308" s="1"/>
      <c r="R308" s="1"/>
      <c r="S308" s="1"/>
      <c r="T308" s="1"/>
      <c r="U308" s="1"/>
      <c r="V308" s="9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6"/>
      <c r="C309" s="76"/>
      <c r="D309" s="76"/>
      <c r="E309" s="76"/>
      <c r="F309" s="76"/>
      <c r="G309" s="76"/>
      <c r="H309" s="76"/>
      <c r="I309" s="1"/>
      <c r="J309" s="1"/>
      <c r="K309" s="1"/>
      <c r="L309" s="1"/>
      <c r="M309" s="91"/>
      <c r="N309" s="1"/>
      <c r="O309" s="1"/>
      <c r="P309" s="1"/>
      <c r="Q309" s="1"/>
      <c r="R309" s="1"/>
      <c r="S309" s="1"/>
      <c r="T309" s="1"/>
      <c r="U309" s="1"/>
      <c r="V309" s="9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6"/>
      <c r="C310" s="76"/>
      <c r="D310" s="76"/>
      <c r="E310" s="76"/>
      <c r="F310" s="76"/>
      <c r="G310" s="76"/>
      <c r="H310" s="76"/>
      <c r="I310" s="1"/>
      <c r="J310" s="1"/>
      <c r="K310" s="1"/>
      <c r="L310" s="1"/>
      <c r="M310" s="91"/>
      <c r="N310" s="1"/>
      <c r="O310" s="1"/>
      <c r="P310" s="1"/>
      <c r="Q310" s="1"/>
      <c r="R310" s="1"/>
      <c r="S310" s="1"/>
      <c r="T310" s="1"/>
      <c r="U310" s="1"/>
      <c r="V310" s="9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6"/>
      <c r="C311" s="76"/>
      <c r="D311" s="76"/>
      <c r="E311" s="76"/>
      <c r="F311" s="76"/>
      <c r="G311" s="76"/>
      <c r="H311" s="76"/>
      <c r="I311" s="1"/>
      <c r="J311" s="1"/>
      <c r="K311" s="1"/>
      <c r="L311" s="1"/>
      <c r="M311" s="91"/>
      <c r="N311" s="1"/>
      <c r="O311" s="1"/>
      <c r="P311" s="1"/>
      <c r="Q311" s="1"/>
      <c r="R311" s="1"/>
      <c r="S311" s="1"/>
      <c r="T311" s="1"/>
      <c r="U311" s="1"/>
      <c r="V311" s="9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6"/>
      <c r="C312" s="76"/>
      <c r="D312" s="76"/>
      <c r="E312" s="76"/>
      <c r="F312" s="76"/>
      <c r="G312" s="76"/>
      <c r="H312" s="76"/>
      <c r="I312" s="1"/>
      <c r="J312" s="1"/>
      <c r="K312" s="1"/>
      <c r="L312" s="1"/>
      <c r="M312" s="91"/>
      <c r="N312" s="1"/>
      <c r="O312" s="1"/>
      <c r="P312" s="1"/>
      <c r="Q312" s="1"/>
      <c r="R312" s="1"/>
      <c r="S312" s="1"/>
      <c r="T312" s="1"/>
      <c r="U312" s="1"/>
      <c r="V312" s="9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6"/>
      <c r="C313" s="76"/>
      <c r="D313" s="76"/>
      <c r="E313" s="76"/>
      <c r="F313" s="76"/>
      <c r="G313" s="76"/>
      <c r="H313" s="76"/>
      <c r="I313" s="1"/>
      <c r="J313" s="1"/>
      <c r="K313" s="1"/>
      <c r="L313" s="1"/>
      <c r="M313" s="91"/>
      <c r="N313" s="1"/>
      <c r="O313" s="1"/>
      <c r="P313" s="1"/>
      <c r="Q313" s="1"/>
      <c r="R313" s="1"/>
      <c r="S313" s="1"/>
      <c r="T313" s="1"/>
      <c r="U313" s="1"/>
      <c r="V313" s="9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6"/>
      <c r="C314" s="76"/>
      <c r="D314" s="76"/>
      <c r="E314" s="76"/>
      <c r="F314" s="76"/>
      <c r="G314" s="76"/>
      <c r="H314" s="76"/>
      <c r="I314" s="1"/>
      <c r="J314" s="1"/>
      <c r="K314" s="1"/>
      <c r="L314" s="1"/>
      <c r="M314" s="91"/>
      <c r="N314" s="1"/>
      <c r="O314" s="1"/>
      <c r="P314" s="1"/>
      <c r="Q314" s="1"/>
      <c r="R314" s="1"/>
      <c r="S314" s="1"/>
      <c r="T314" s="1"/>
      <c r="U314" s="1"/>
      <c r="V314" s="9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6"/>
      <c r="C315" s="76"/>
      <c r="D315" s="76"/>
      <c r="E315" s="76"/>
      <c r="F315" s="76"/>
      <c r="G315" s="76"/>
      <c r="H315" s="76"/>
      <c r="I315" s="1"/>
      <c r="J315" s="1"/>
      <c r="K315" s="1"/>
      <c r="L315" s="1"/>
      <c r="M315" s="91"/>
      <c r="N315" s="1"/>
      <c r="O315" s="1"/>
      <c r="P315" s="1"/>
      <c r="Q315" s="1"/>
      <c r="R315" s="1"/>
      <c r="S315" s="1"/>
      <c r="T315" s="1"/>
      <c r="U315" s="1"/>
      <c r="V315" s="9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6"/>
      <c r="C316" s="76"/>
      <c r="D316" s="76"/>
      <c r="E316" s="76"/>
      <c r="F316" s="76"/>
      <c r="G316" s="76"/>
      <c r="H316" s="76"/>
      <c r="I316" s="1"/>
      <c r="J316" s="1"/>
      <c r="K316" s="1"/>
      <c r="L316" s="1"/>
      <c r="M316" s="91"/>
      <c r="N316" s="1"/>
      <c r="O316" s="1"/>
      <c r="P316" s="1"/>
      <c r="Q316" s="1"/>
      <c r="R316" s="1"/>
      <c r="S316" s="1"/>
      <c r="T316" s="1"/>
      <c r="U316" s="1"/>
      <c r="V316" s="9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6"/>
      <c r="C317" s="76"/>
      <c r="D317" s="76"/>
      <c r="E317" s="76"/>
      <c r="F317" s="76"/>
      <c r="G317" s="76"/>
      <c r="H317" s="76"/>
      <c r="I317" s="1"/>
      <c r="J317" s="1"/>
      <c r="K317" s="1"/>
      <c r="L317" s="1"/>
      <c r="M317" s="91"/>
      <c r="N317" s="1"/>
      <c r="O317" s="1"/>
      <c r="P317" s="1"/>
      <c r="Q317" s="1"/>
      <c r="R317" s="1"/>
      <c r="S317" s="1"/>
      <c r="T317" s="1"/>
      <c r="U317" s="1"/>
      <c r="V317" s="9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6"/>
      <c r="C318" s="76"/>
      <c r="D318" s="76"/>
      <c r="E318" s="76"/>
      <c r="F318" s="76"/>
      <c r="G318" s="76"/>
      <c r="H318" s="76"/>
      <c r="I318" s="1"/>
      <c r="J318" s="1"/>
      <c r="K318" s="1"/>
      <c r="L318" s="1"/>
      <c r="M318" s="91"/>
      <c r="N318" s="1"/>
      <c r="O318" s="1"/>
      <c r="P318" s="1"/>
      <c r="Q318" s="1"/>
      <c r="R318" s="1"/>
      <c r="S318" s="1"/>
      <c r="T318" s="1"/>
      <c r="U318" s="1"/>
      <c r="V318" s="9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6"/>
      <c r="C319" s="76"/>
      <c r="D319" s="76"/>
      <c r="E319" s="76"/>
      <c r="F319" s="76"/>
      <c r="G319" s="76"/>
      <c r="H319" s="76"/>
      <c r="I319" s="1"/>
      <c r="J319" s="1"/>
      <c r="K319" s="1"/>
      <c r="L319" s="1"/>
      <c r="M319" s="91"/>
      <c r="N319" s="1"/>
      <c r="O319" s="1"/>
      <c r="P319" s="1"/>
      <c r="Q319" s="1"/>
      <c r="R319" s="1"/>
      <c r="S319" s="1"/>
      <c r="T319" s="1"/>
      <c r="U319" s="1"/>
      <c r="V319" s="9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6"/>
      <c r="C320" s="76"/>
      <c r="D320" s="76"/>
      <c r="E320" s="76"/>
      <c r="F320" s="76"/>
      <c r="G320" s="76"/>
      <c r="H320" s="76"/>
      <c r="I320" s="1"/>
      <c r="J320" s="1"/>
      <c r="K320" s="1"/>
      <c r="L320" s="1"/>
      <c r="M320" s="91"/>
      <c r="N320" s="1"/>
      <c r="O320" s="1"/>
      <c r="P320" s="1"/>
      <c r="Q320" s="1"/>
      <c r="R320" s="1"/>
      <c r="S320" s="1"/>
      <c r="T320" s="1"/>
      <c r="U320" s="1"/>
      <c r="V320" s="9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6"/>
      <c r="C321" s="76"/>
      <c r="D321" s="76"/>
      <c r="E321" s="76"/>
      <c r="F321" s="76"/>
      <c r="G321" s="76"/>
      <c r="H321" s="76"/>
      <c r="I321" s="1"/>
      <c r="J321" s="1"/>
      <c r="K321" s="1"/>
      <c r="L321" s="1"/>
      <c r="M321" s="91"/>
      <c r="N321" s="1"/>
      <c r="O321" s="1"/>
      <c r="P321" s="1"/>
      <c r="Q321" s="1"/>
      <c r="R321" s="1"/>
      <c r="S321" s="1"/>
      <c r="T321" s="1"/>
      <c r="U321" s="1"/>
      <c r="V321" s="9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6"/>
      <c r="C322" s="76"/>
      <c r="D322" s="76"/>
      <c r="E322" s="76"/>
      <c r="F322" s="76"/>
      <c r="G322" s="76"/>
      <c r="H322" s="76"/>
      <c r="I322" s="1"/>
      <c r="J322" s="1"/>
      <c r="K322" s="1"/>
      <c r="L322" s="1"/>
      <c r="M322" s="91"/>
      <c r="N322" s="1"/>
      <c r="O322" s="1"/>
      <c r="P322" s="1"/>
      <c r="Q322" s="1"/>
      <c r="R322" s="1"/>
      <c r="S322" s="1"/>
      <c r="T322" s="1"/>
      <c r="U322" s="1"/>
      <c r="V322" s="9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6"/>
      <c r="C323" s="76"/>
      <c r="D323" s="76"/>
      <c r="E323" s="76"/>
      <c r="F323" s="76"/>
      <c r="G323" s="76"/>
      <c r="H323" s="76"/>
      <c r="I323" s="1"/>
      <c r="J323" s="1"/>
      <c r="K323" s="1"/>
      <c r="L323" s="1"/>
      <c r="M323" s="91"/>
      <c r="N323" s="1"/>
      <c r="O323" s="1"/>
      <c r="P323" s="1"/>
      <c r="Q323" s="1"/>
      <c r="R323" s="1"/>
      <c r="S323" s="1"/>
      <c r="T323" s="1"/>
      <c r="U323" s="1"/>
      <c r="V323" s="9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6"/>
      <c r="C324" s="76"/>
      <c r="D324" s="76"/>
      <c r="E324" s="76"/>
      <c r="F324" s="76"/>
      <c r="G324" s="76"/>
      <c r="H324" s="76"/>
      <c r="I324" s="1"/>
      <c r="J324" s="1"/>
      <c r="K324" s="1"/>
      <c r="L324" s="1"/>
      <c r="M324" s="91"/>
      <c r="N324" s="1"/>
      <c r="O324" s="1"/>
      <c r="P324" s="1"/>
      <c r="Q324" s="1"/>
      <c r="R324" s="1"/>
      <c r="S324" s="1"/>
      <c r="T324" s="1"/>
      <c r="U324" s="1"/>
      <c r="V324" s="9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6"/>
      <c r="C325" s="76"/>
      <c r="D325" s="76"/>
      <c r="E325" s="76"/>
      <c r="F325" s="76"/>
      <c r="G325" s="76"/>
      <c r="H325" s="76"/>
      <c r="I325" s="1"/>
      <c r="J325" s="1"/>
      <c r="K325" s="1"/>
      <c r="L325" s="1"/>
      <c r="M325" s="91"/>
      <c r="N325" s="1"/>
      <c r="O325" s="1"/>
      <c r="P325" s="1"/>
      <c r="Q325" s="1"/>
      <c r="R325" s="1"/>
      <c r="S325" s="1"/>
      <c r="T325" s="1"/>
      <c r="U325" s="1"/>
      <c r="V325" s="9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6"/>
      <c r="C326" s="76"/>
      <c r="D326" s="76"/>
      <c r="E326" s="76"/>
      <c r="F326" s="76"/>
      <c r="G326" s="76"/>
      <c r="H326" s="76"/>
      <c r="I326" s="1"/>
      <c r="J326" s="1"/>
      <c r="K326" s="1"/>
      <c r="L326" s="1"/>
      <c r="M326" s="91"/>
      <c r="N326" s="1"/>
      <c r="O326" s="1"/>
      <c r="P326" s="1"/>
      <c r="Q326" s="1"/>
      <c r="R326" s="1"/>
      <c r="S326" s="1"/>
      <c r="T326" s="1"/>
      <c r="U326" s="1"/>
      <c r="V326" s="9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6"/>
      <c r="C327" s="76"/>
      <c r="D327" s="76"/>
      <c r="E327" s="76"/>
      <c r="F327" s="76"/>
      <c r="G327" s="76"/>
      <c r="H327" s="76"/>
      <c r="I327" s="1"/>
      <c r="J327" s="1"/>
      <c r="K327" s="1"/>
      <c r="L327" s="1"/>
      <c r="M327" s="91"/>
      <c r="N327" s="1"/>
      <c r="O327" s="1"/>
      <c r="P327" s="1"/>
      <c r="Q327" s="1"/>
      <c r="R327" s="1"/>
      <c r="S327" s="1"/>
      <c r="T327" s="1"/>
      <c r="U327" s="1"/>
      <c r="V327" s="9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6"/>
      <c r="C328" s="76"/>
      <c r="D328" s="76"/>
      <c r="E328" s="76"/>
      <c r="F328" s="76"/>
      <c r="G328" s="76"/>
      <c r="H328" s="76"/>
      <c r="I328" s="1"/>
      <c r="J328" s="1"/>
      <c r="K328" s="1"/>
      <c r="L328" s="1"/>
      <c r="M328" s="91"/>
      <c r="N328" s="1"/>
      <c r="O328" s="1"/>
      <c r="P328" s="1"/>
      <c r="Q328" s="1"/>
      <c r="R328" s="1"/>
      <c r="S328" s="1"/>
      <c r="T328" s="1"/>
      <c r="U328" s="1"/>
      <c r="V328" s="9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6"/>
      <c r="C329" s="76"/>
      <c r="D329" s="76"/>
      <c r="E329" s="76"/>
      <c r="F329" s="76"/>
      <c r="G329" s="76"/>
      <c r="H329" s="76"/>
      <c r="I329" s="1"/>
      <c r="J329" s="1"/>
      <c r="K329" s="1"/>
      <c r="L329" s="1"/>
      <c r="M329" s="91"/>
      <c r="N329" s="1"/>
      <c r="O329" s="1"/>
      <c r="P329" s="1"/>
      <c r="Q329" s="1"/>
      <c r="R329" s="1"/>
      <c r="S329" s="1"/>
      <c r="T329" s="1"/>
      <c r="U329" s="1"/>
      <c r="V329" s="9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6"/>
      <c r="C330" s="76"/>
      <c r="D330" s="76"/>
      <c r="E330" s="76"/>
      <c r="F330" s="76"/>
      <c r="G330" s="76"/>
      <c r="H330" s="76"/>
      <c r="I330" s="1"/>
      <c r="J330" s="1"/>
      <c r="K330" s="1"/>
      <c r="L330" s="1"/>
      <c r="M330" s="91"/>
      <c r="N330" s="1"/>
      <c r="O330" s="1"/>
      <c r="P330" s="1"/>
      <c r="Q330" s="1"/>
      <c r="R330" s="1"/>
      <c r="S330" s="1"/>
      <c r="T330" s="1"/>
      <c r="U330" s="1"/>
      <c r="V330" s="9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6"/>
      <c r="C331" s="76"/>
      <c r="D331" s="76"/>
      <c r="E331" s="76"/>
      <c r="F331" s="76"/>
      <c r="G331" s="76"/>
      <c r="H331" s="76"/>
      <c r="I331" s="1"/>
      <c r="J331" s="1"/>
      <c r="K331" s="1"/>
      <c r="L331" s="1"/>
      <c r="M331" s="91"/>
      <c r="N331" s="1"/>
      <c r="O331" s="1"/>
      <c r="P331" s="1"/>
      <c r="Q331" s="1"/>
      <c r="R331" s="1"/>
      <c r="S331" s="1"/>
      <c r="T331" s="1"/>
      <c r="U331" s="1"/>
      <c r="V331" s="9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6"/>
      <c r="C332" s="76"/>
      <c r="D332" s="76"/>
      <c r="E332" s="76"/>
      <c r="F332" s="76"/>
      <c r="G332" s="76"/>
      <c r="H332" s="76"/>
      <c r="I332" s="1"/>
      <c r="J332" s="1"/>
      <c r="K332" s="1"/>
      <c r="L332" s="1"/>
      <c r="M332" s="91"/>
      <c r="N332" s="1"/>
      <c r="O332" s="1"/>
      <c r="P332" s="1"/>
      <c r="Q332" s="1"/>
      <c r="R332" s="1"/>
      <c r="S332" s="1"/>
      <c r="T332" s="1"/>
      <c r="U332" s="1"/>
      <c r="V332" s="9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6"/>
      <c r="C333" s="76"/>
      <c r="D333" s="76"/>
      <c r="E333" s="76"/>
      <c r="F333" s="76"/>
      <c r="G333" s="76"/>
      <c r="H333" s="76"/>
      <c r="I333" s="1"/>
      <c r="J333" s="1"/>
      <c r="K333" s="1"/>
      <c r="L333" s="1"/>
      <c r="M333" s="91"/>
      <c r="N333" s="1"/>
      <c r="O333" s="1"/>
      <c r="P333" s="1"/>
      <c r="Q333" s="1"/>
      <c r="R333" s="1"/>
      <c r="S333" s="1"/>
      <c r="T333" s="1"/>
      <c r="U333" s="1"/>
      <c r="V333" s="9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6"/>
      <c r="C334" s="76"/>
      <c r="D334" s="76"/>
      <c r="E334" s="76"/>
      <c r="F334" s="76"/>
      <c r="G334" s="76"/>
      <c r="H334" s="76"/>
      <c r="I334" s="1"/>
      <c r="J334" s="1"/>
      <c r="K334" s="1"/>
      <c r="L334" s="1"/>
      <c r="M334" s="91"/>
      <c r="N334" s="1"/>
      <c r="O334" s="1"/>
      <c r="P334" s="1"/>
      <c r="Q334" s="1"/>
      <c r="R334" s="1"/>
      <c r="S334" s="1"/>
      <c r="T334" s="1"/>
      <c r="U334" s="1"/>
      <c r="V334" s="9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6"/>
      <c r="C335" s="76"/>
      <c r="D335" s="76"/>
      <c r="E335" s="76"/>
      <c r="F335" s="76"/>
      <c r="G335" s="76"/>
      <c r="H335" s="76"/>
      <c r="I335" s="1"/>
      <c r="J335" s="1"/>
      <c r="K335" s="1"/>
      <c r="L335" s="1"/>
      <c r="M335" s="91"/>
      <c r="N335" s="1"/>
      <c r="O335" s="1"/>
      <c r="P335" s="1"/>
      <c r="Q335" s="1"/>
      <c r="R335" s="1"/>
      <c r="S335" s="1"/>
      <c r="T335" s="1"/>
      <c r="U335" s="1"/>
      <c r="V335" s="9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6"/>
      <c r="C336" s="76"/>
      <c r="D336" s="76"/>
      <c r="E336" s="76"/>
      <c r="F336" s="76"/>
      <c r="G336" s="76"/>
      <c r="H336" s="76"/>
      <c r="I336" s="1"/>
      <c r="J336" s="1"/>
      <c r="K336" s="1"/>
      <c r="L336" s="1"/>
      <c r="M336" s="91"/>
      <c r="N336" s="1"/>
      <c r="O336" s="1"/>
      <c r="P336" s="1"/>
      <c r="Q336" s="1"/>
      <c r="R336" s="1"/>
      <c r="S336" s="1"/>
      <c r="T336" s="1"/>
      <c r="U336" s="1"/>
      <c r="V336" s="9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6"/>
      <c r="C337" s="76"/>
      <c r="D337" s="76"/>
      <c r="E337" s="76"/>
      <c r="F337" s="76"/>
      <c r="G337" s="76"/>
      <c r="H337" s="76"/>
      <c r="I337" s="1"/>
      <c r="J337" s="1"/>
      <c r="K337" s="1"/>
      <c r="L337" s="1"/>
      <c r="M337" s="91"/>
      <c r="N337" s="1"/>
      <c r="O337" s="1"/>
      <c r="P337" s="1"/>
      <c r="Q337" s="1"/>
      <c r="R337" s="1"/>
      <c r="S337" s="1"/>
      <c r="T337" s="1"/>
      <c r="U337" s="1"/>
      <c r="V337" s="9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6"/>
      <c r="C338" s="76"/>
      <c r="D338" s="76"/>
      <c r="E338" s="76"/>
      <c r="F338" s="76"/>
      <c r="G338" s="76"/>
      <c r="H338" s="76"/>
      <c r="I338" s="1"/>
      <c r="J338" s="1"/>
      <c r="K338" s="1"/>
      <c r="L338" s="1"/>
      <c r="M338" s="91"/>
      <c r="N338" s="1"/>
      <c r="O338" s="1"/>
      <c r="P338" s="1"/>
      <c r="Q338" s="1"/>
      <c r="R338" s="1"/>
      <c r="S338" s="1"/>
      <c r="T338" s="1"/>
      <c r="U338" s="1"/>
      <c r="V338" s="9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6"/>
      <c r="C339" s="76"/>
      <c r="D339" s="76"/>
      <c r="E339" s="76"/>
      <c r="F339" s="76"/>
      <c r="G339" s="76"/>
      <c r="H339" s="76"/>
      <c r="I339" s="1"/>
      <c r="J339" s="1"/>
      <c r="K339" s="1"/>
      <c r="L339" s="1"/>
      <c r="M339" s="91"/>
      <c r="N339" s="1"/>
      <c r="O339" s="1"/>
      <c r="P339" s="1"/>
      <c r="Q339" s="1"/>
      <c r="R339" s="1"/>
      <c r="S339" s="1"/>
      <c r="T339" s="1"/>
      <c r="U339" s="1"/>
      <c r="V339" s="9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6"/>
      <c r="C340" s="76"/>
      <c r="D340" s="76"/>
      <c r="E340" s="76"/>
      <c r="F340" s="76"/>
      <c r="G340" s="76"/>
      <c r="H340" s="76"/>
      <c r="I340" s="1"/>
      <c r="J340" s="1"/>
      <c r="K340" s="1"/>
      <c r="L340" s="1"/>
      <c r="M340" s="91"/>
      <c r="N340" s="1"/>
      <c r="O340" s="1"/>
      <c r="P340" s="1"/>
      <c r="Q340" s="1"/>
      <c r="R340" s="1"/>
      <c r="S340" s="1"/>
      <c r="T340" s="1"/>
      <c r="U340" s="1"/>
      <c r="V340" s="9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6"/>
      <c r="C341" s="76"/>
      <c r="D341" s="76"/>
      <c r="E341" s="76"/>
      <c r="F341" s="76"/>
      <c r="G341" s="76"/>
      <c r="H341" s="76"/>
      <c r="I341" s="1"/>
      <c r="J341" s="1"/>
      <c r="K341" s="1"/>
      <c r="L341" s="1"/>
      <c r="M341" s="91"/>
      <c r="N341" s="1"/>
      <c r="O341" s="1"/>
      <c r="P341" s="1"/>
      <c r="Q341" s="1"/>
      <c r="R341" s="1"/>
      <c r="S341" s="1"/>
      <c r="T341" s="1"/>
      <c r="U341" s="1"/>
      <c r="V341" s="9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6"/>
      <c r="C342" s="76"/>
      <c r="D342" s="76"/>
      <c r="E342" s="76"/>
      <c r="F342" s="76"/>
      <c r="G342" s="76"/>
      <c r="H342" s="76"/>
      <c r="I342" s="1"/>
      <c r="J342" s="1"/>
      <c r="K342" s="1"/>
      <c r="L342" s="1"/>
      <c r="M342" s="91"/>
      <c r="N342" s="1"/>
      <c r="O342" s="1"/>
      <c r="P342" s="1"/>
      <c r="Q342" s="1"/>
      <c r="R342" s="1"/>
      <c r="S342" s="1"/>
      <c r="T342" s="1"/>
      <c r="U342" s="1"/>
      <c r="V342" s="9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6"/>
      <c r="C343" s="76"/>
      <c r="D343" s="76"/>
      <c r="E343" s="76"/>
      <c r="F343" s="76"/>
      <c r="G343" s="76"/>
      <c r="H343" s="76"/>
      <c r="I343" s="1"/>
      <c r="J343" s="1"/>
      <c r="K343" s="1"/>
      <c r="L343" s="1"/>
      <c r="M343" s="91"/>
      <c r="N343" s="1"/>
      <c r="O343" s="1"/>
      <c r="P343" s="1"/>
      <c r="Q343" s="1"/>
      <c r="R343" s="1"/>
      <c r="S343" s="1"/>
      <c r="T343" s="1"/>
      <c r="U343" s="1"/>
      <c r="V343" s="9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6"/>
      <c r="C344" s="76"/>
      <c r="D344" s="76"/>
      <c r="E344" s="76"/>
      <c r="F344" s="76"/>
      <c r="G344" s="76"/>
      <c r="H344" s="76"/>
      <c r="I344" s="1"/>
      <c r="J344" s="1"/>
      <c r="K344" s="1"/>
      <c r="L344" s="1"/>
      <c r="M344" s="91"/>
      <c r="N344" s="1"/>
      <c r="O344" s="1"/>
      <c r="P344" s="1"/>
      <c r="Q344" s="1"/>
      <c r="R344" s="1"/>
      <c r="S344" s="1"/>
      <c r="T344" s="1"/>
      <c r="U344" s="1"/>
      <c r="V344" s="9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6"/>
      <c r="C345" s="76"/>
      <c r="D345" s="76"/>
      <c r="E345" s="76"/>
      <c r="F345" s="76"/>
      <c r="G345" s="76"/>
      <c r="H345" s="76"/>
      <c r="I345" s="1"/>
      <c r="J345" s="1"/>
      <c r="K345" s="1"/>
      <c r="L345" s="1"/>
      <c r="M345" s="91"/>
      <c r="N345" s="1"/>
      <c r="O345" s="1"/>
      <c r="P345" s="1"/>
      <c r="Q345" s="1"/>
      <c r="R345" s="1"/>
      <c r="S345" s="1"/>
      <c r="T345" s="1"/>
      <c r="U345" s="1"/>
      <c r="V345" s="9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6"/>
      <c r="C346" s="76"/>
      <c r="D346" s="76"/>
      <c r="E346" s="76"/>
      <c r="F346" s="76"/>
      <c r="G346" s="76"/>
      <c r="H346" s="76"/>
      <c r="I346" s="1"/>
      <c r="J346" s="1"/>
      <c r="K346" s="1"/>
      <c r="L346" s="1"/>
      <c r="M346" s="91"/>
      <c r="N346" s="1"/>
      <c r="O346" s="1"/>
      <c r="P346" s="1"/>
      <c r="Q346" s="1"/>
      <c r="R346" s="1"/>
      <c r="S346" s="1"/>
      <c r="T346" s="1"/>
      <c r="U346" s="1"/>
      <c r="V346" s="9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6"/>
      <c r="C347" s="76"/>
      <c r="D347" s="76"/>
      <c r="E347" s="76"/>
      <c r="F347" s="76"/>
      <c r="G347" s="76"/>
      <c r="H347" s="76"/>
      <c r="I347" s="1"/>
      <c r="J347" s="1"/>
      <c r="K347" s="1"/>
      <c r="L347" s="1"/>
      <c r="M347" s="91"/>
      <c r="N347" s="1"/>
      <c r="O347" s="1"/>
      <c r="P347" s="1"/>
      <c r="Q347" s="1"/>
      <c r="R347" s="1"/>
      <c r="S347" s="1"/>
      <c r="T347" s="1"/>
      <c r="U347" s="1"/>
      <c r="V347" s="9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6"/>
      <c r="C348" s="76"/>
      <c r="D348" s="76"/>
      <c r="E348" s="76"/>
      <c r="F348" s="76"/>
      <c r="G348" s="76"/>
      <c r="H348" s="76"/>
      <c r="I348" s="1"/>
      <c r="J348" s="1"/>
      <c r="K348" s="1"/>
      <c r="L348" s="1"/>
      <c r="M348" s="91"/>
      <c r="N348" s="1"/>
      <c r="O348" s="1"/>
      <c r="P348" s="1"/>
      <c r="Q348" s="1"/>
      <c r="R348" s="1"/>
      <c r="S348" s="1"/>
      <c r="T348" s="1"/>
      <c r="U348" s="1"/>
      <c r="V348" s="9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6"/>
      <c r="C349" s="76"/>
      <c r="D349" s="76"/>
      <c r="E349" s="76"/>
      <c r="F349" s="76"/>
      <c r="G349" s="76"/>
      <c r="H349" s="76"/>
      <c r="I349" s="1"/>
      <c r="J349" s="1"/>
      <c r="K349" s="1"/>
      <c r="L349" s="1"/>
      <c r="M349" s="91"/>
      <c r="N349" s="1"/>
      <c r="O349" s="1"/>
      <c r="P349" s="1"/>
      <c r="Q349" s="1"/>
      <c r="R349" s="1"/>
      <c r="S349" s="1"/>
      <c r="T349" s="1"/>
      <c r="U349" s="1"/>
      <c r="V349" s="9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6"/>
      <c r="C350" s="76"/>
      <c r="D350" s="76"/>
      <c r="E350" s="76"/>
      <c r="F350" s="76"/>
      <c r="G350" s="76"/>
      <c r="H350" s="76"/>
      <c r="I350" s="1"/>
      <c r="J350" s="1"/>
      <c r="K350" s="1"/>
      <c r="L350" s="1"/>
      <c r="M350" s="91"/>
      <c r="N350" s="1"/>
      <c r="O350" s="1"/>
      <c r="P350" s="1"/>
      <c r="Q350" s="1"/>
      <c r="R350" s="1"/>
      <c r="S350" s="1"/>
      <c r="T350" s="1"/>
      <c r="U350" s="1"/>
      <c r="V350" s="9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6"/>
      <c r="C351" s="76"/>
      <c r="D351" s="76"/>
      <c r="E351" s="76"/>
      <c r="F351" s="76"/>
      <c r="G351" s="76"/>
      <c r="H351" s="76"/>
      <c r="I351" s="1"/>
      <c r="J351" s="1"/>
      <c r="K351" s="1"/>
      <c r="L351" s="1"/>
      <c r="M351" s="91"/>
      <c r="N351" s="1"/>
      <c r="O351" s="1"/>
      <c r="P351" s="1"/>
      <c r="Q351" s="1"/>
      <c r="R351" s="1"/>
      <c r="S351" s="1"/>
      <c r="T351" s="1"/>
      <c r="U351" s="1"/>
      <c r="V351" s="9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6"/>
      <c r="C352" s="76"/>
      <c r="D352" s="76"/>
      <c r="E352" s="76"/>
      <c r="F352" s="76"/>
      <c r="G352" s="76"/>
      <c r="H352" s="76"/>
      <c r="I352" s="1"/>
      <c r="J352" s="1"/>
      <c r="K352" s="1"/>
      <c r="L352" s="1"/>
      <c r="M352" s="91"/>
      <c r="N352" s="1"/>
      <c r="O352" s="1"/>
      <c r="P352" s="1"/>
      <c r="Q352" s="1"/>
      <c r="R352" s="1"/>
      <c r="S352" s="1"/>
      <c r="T352" s="1"/>
      <c r="U352" s="1"/>
      <c r="V352" s="9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6"/>
      <c r="C353" s="76"/>
      <c r="D353" s="76"/>
      <c r="E353" s="76"/>
      <c r="F353" s="76"/>
      <c r="G353" s="76"/>
      <c r="H353" s="76"/>
      <c r="I353" s="1"/>
      <c r="J353" s="1"/>
      <c r="K353" s="1"/>
      <c r="L353" s="1"/>
      <c r="M353" s="91"/>
      <c r="N353" s="1"/>
      <c r="O353" s="1"/>
      <c r="P353" s="1"/>
      <c r="Q353" s="1"/>
      <c r="R353" s="1"/>
      <c r="S353" s="1"/>
      <c r="T353" s="1"/>
      <c r="U353" s="1"/>
      <c r="V353" s="9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6"/>
      <c r="C354" s="76"/>
      <c r="D354" s="76"/>
      <c r="E354" s="76"/>
      <c r="F354" s="76"/>
      <c r="G354" s="76"/>
      <c r="H354" s="76"/>
      <c r="I354" s="1"/>
      <c r="J354" s="1"/>
      <c r="K354" s="1"/>
      <c r="L354" s="1"/>
      <c r="M354" s="91"/>
      <c r="N354" s="1"/>
      <c r="O354" s="1"/>
      <c r="P354" s="1"/>
      <c r="Q354" s="1"/>
      <c r="R354" s="1"/>
      <c r="S354" s="1"/>
      <c r="T354" s="1"/>
      <c r="U354" s="1"/>
      <c r="V354" s="9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6"/>
      <c r="C355" s="76"/>
      <c r="D355" s="76"/>
      <c r="E355" s="76"/>
      <c r="F355" s="76"/>
      <c r="G355" s="76"/>
      <c r="H355" s="76"/>
      <c r="I355" s="1"/>
      <c r="J355" s="1"/>
      <c r="K355" s="1"/>
      <c r="L355" s="1"/>
      <c r="M355" s="91"/>
      <c r="N355" s="1"/>
      <c r="O355" s="1"/>
      <c r="P355" s="1"/>
      <c r="Q355" s="1"/>
      <c r="R355" s="1"/>
      <c r="S355" s="1"/>
      <c r="T355" s="1"/>
      <c r="U355" s="1"/>
      <c r="V355" s="9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6"/>
      <c r="C356" s="76"/>
      <c r="D356" s="76"/>
      <c r="E356" s="76"/>
      <c r="F356" s="76"/>
      <c r="G356" s="76"/>
      <c r="H356" s="76"/>
      <c r="I356" s="1"/>
      <c r="J356" s="1"/>
      <c r="K356" s="1"/>
      <c r="L356" s="1"/>
      <c r="M356" s="91"/>
      <c r="N356" s="1"/>
      <c r="O356" s="1"/>
      <c r="P356" s="1"/>
      <c r="Q356" s="1"/>
      <c r="R356" s="1"/>
      <c r="S356" s="1"/>
      <c r="T356" s="1"/>
      <c r="U356" s="1"/>
      <c r="V356" s="9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6"/>
      <c r="C357" s="76"/>
      <c r="D357" s="76"/>
      <c r="E357" s="76"/>
      <c r="F357" s="76"/>
      <c r="G357" s="76"/>
      <c r="H357" s="76"/>
      <c r="I357" s="1"/>
      <c r="J357" s="1"/>
      <c r="K357" s="1"/>
      <c r="L357" s="1"/>
      <c r="M357" s="91"/>
      <c r="N357" s="1"/>
      <c r="O357" s="1"/>
      <c r="P357" s="1"/>
      <c r="Q357" s="1"/>
      <c r="R357" s="1"/>
      <c r="S357" s="1"/>
      <c r="T357" s="1"/>
      <c r="U357" s="1"/>
      <c r="V357" s="9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6"/>
      <c r="C358" s="76"/>
      <c r="D358" s="76"/>
      <c r="E358" s="76"/>
      <c r="F358" s="76"/>
      <c r="G358" s="76"/>
      <c r="H358" s="76"/>
      <c r="I358" s="1"/>
      <c r="J358" s="1"/>
      <c r="K358" s="1"/>
      <c r="L358" s="1"/>
      <c r="M358" s="91"/>
      <c r="N358" s="1"/>
      <c r="O358" s="1"/>
      <c r="P358" s="1"/>
      <c r="Q358" s="1"/>
      <c r="R358" s="1"/>
      <c r="S358" s="1"/>
      <c r="T358" s="1"/>
      <c r="U358" s="1"/>
      <c r="V358" s="9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6"/>
      <c r="C359" s="76"/>
      <c r="D359" s="76"/>
      <c r="E359" s="76"/>
      <c r="F359" s="76"/>
      <c r="G359" s="76"/>
      <c r="H359" s="76"/>
      <c r="I359" s="1"/>
      <c r="J359" s="1"/>
      <c r="K359" s="1"/>
      <c r="L359" s="1"/>
      <c r="M359" s="91"/>
      <c r="N359" s="1"/>
      <c r="O359" s="1"/>
      <c r="P359" s="1"/>
      <c r="Q359" s="1"/>
      <c r="R359" s="1"/>
      <c r="S359" s="1"/>
      <c r="T359" s="1"/>
      <c r="U359" s="1"/>
      <c r="V359" s="9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6"/>
      <c r="C360" s="76"/>
      <c r="D360" s="76"/>
      <c r="E360" s="76"/>
      <c r="F360" s="76"/>
      <c r="G360" s="76"/>
      <c r="H360" s="76"/>
      <c r="I360" s="1"/>
      <c r="J360" s="1"/>
      <c r="K360" s="1"/>
      <c r="L360" s="1"/>
      <c r="M360" s="91"/>
      <c r="N360" s="1"/>
      <c r="O360" s="1"/>
      <c r="P360" s="1"/>
      <c r="Q360" s="1"/>
      <c r="R360" s="1"/>
      <c r="S360" s="1"/>
      <c r="T360" s="1"/>
      <c r="U360" s="1"/>
      <c r="V360" s="9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6"/>
      <c r="C361" s="76"/>
      <c r="D361" s="76"/>
      <c r="E361" s="76"/>
      <c r="F361" s="76"/>
      <c r="G361" s="76"/>
      <c r="H361" s="76"/>
      <c r="I361" s="1"/>
      <c r="J361" s="1"/>
      <c r="K361" s="1"/>
      <c r="L361" s="1"/>
      <c r="M361" s="91"/>
      <c r="N361" s="1"/>
      <c r="O361" s="1"/>
      <c r="P361" s="1"/>
      <c r="Q361" s="1"/>
      <c r="R361" s="1"/>
      <c r="S361" s="1"/>
      <c r="T361" s="1"/>
      <c r="U361" s="1"/>
      <c r="V361" s="9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6"/>
      <c r="C362" s="76"/>
      <c r="D362" s="76"/>
      <c r="E362" s="76"/>
      <c r="F362" s="76"/>
      <c r="G362" s="76"/>
      <c r="H362" s="76"/>
      <c r="I362" s="1"/>
      <c r="J362" s="1"/>
      <c r="K362" s="1"/>
      <c r="L362" s="1"/>
      <c r="M362" s="91"/>
      <c r="N362" s="1"/>
      <c r="O362" s="1"/>
      <c r="P362" s="1"/>
      <c r="Q362" s="1"/>
      <c r="R362" s="1"/>
      <c r="S362" s="1"/>
      <c r="T362" s="1"/>
      <c r="U362" s="1"/>
      <c r="V362" s="9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6"/>
      <c r="C363" s="76"/>
      <c r="D363" s="76"/>
      <c r="E363" s="76"/>
      <c r="F363" s="76"/>
      <c r="G363" s="76"/>
      <c r="H363" s="76"/>
      <c r="I363" s="1"/>
      <c r="J363" s="1"/>
      <c r="K363" s="1"/>
      <c r="L363" s="1"/>
      <c r="M363" s="91"/>
      <c r="N363" s="1"/>
      <c r="O363" s="1"/>
      <c r="P363" s="1"/>
      <c r="Q363" s="1"/>
      <c r="R363" s="1"/>
      <c r="S363" s="1"/>
      <c r="T363" s="1"/>
      <c r="U363" s="1"/>
      <c r="V363" s="9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6"/>
      <c r="C364" s="76"/>
      <c r="D364" s="76"/>
      <c r="E364" s="76"/>
      <c r="F364" s="76"/>
      <c r="G364" s="76"/>
      <c r="H364" s="76"/>
      <c r="I364" s="1"/>
      <c r="J364" s="1"/>
      <c r="K364" s="1"/>
      <c r="L364" s="1"/>
      <c r="M364" s="91"/>
      <c r="N364" s="1"/>
      <c r="O364" s="1"/>
      <c r="P364" s="1"/>
      <c r="Q364" s="1"/>
      <c r="R364" s="1"/>
      <c r="S364" s="1"/>
      <c r="T364" s="1"/>
      <c r="U364" s="1"/>
      <c r="V364" s="9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6"/>
      <c r="C365" s="76"/>
      <c r="D365" s="76"/>
      <c r="E365" s="76"/>
      <c r="F365" s="76"/>
      <c r="G365" s="76"/>
      <c r="H365" s="76"/>
      <c r="I365" s="1"/>
      <c r="J365" s="1"/>
      <c r="K365" s="1"/>
      <c r="L365" s="1"/>
      <c r="M365" s="91"/>
      <c r="N365" s="1"/>
      <c r="O365" s="1"/>
      <c r="P365" s="1"/>
      <c r="Q365" s="1"/>
      <c r="R365" s="1"/>
      <c r="S365" s="1"/>
      <c r="T365" s="1"/>
      <c r="U365" s="1"/>
      <c r="V365" s="9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6"/>
      <c r="C366" s="76"/>
      <c r="D366" s="76"/>
      <c r="E366" s="76"/>
      <c r="F366" s="76"/>
      <c r="G366" s="76"/>
      <c r="H366" s="76"/>
      <c r="I366" s="1"/>
      <c r="J366" s="1"/>
      <c r="K366" s="1"/>
      <c r="L366" s="1"/>
      <c r="M366" s="91"/>
      <c r="N366" s="1"/>
      <c r="O366" s="1"/>
      <c r="P366" s="1"/>
      <c r="Q366" s="1"/>
      <c r="R366" s="1"/>
      <c r="S366" s="1"/>
      <c r="T366" s="1"/>
      <c r="U366" s="1"/>
      <c r="V366" s="9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6"/>
      <c r="C367" s="76"/>
      <c r="D367" s="76"/>
      <c r="E367" s="76"/>
      <c r="F367" s="76"/>
      <c r="G367" s="76"/>
      <c r="H367" s="76"/>
      <c r="I367" s="1"/>
      <c r="J367" s="1"/>
      <c r="K367" s="1"/>
      <c r="L367" s="1"/>
      <c r="M367" s="91"/>
      <c r="N367" s="1"/>
      <c r="O367" s="1"/>
      <c r="P367" s="1"/>
      <c r="Q367" s="1"/>
      <c r="R367" s="1"/>
      <c r="S367" s="1"/>
      <c r="T367" s="1"/>
      <c r="U367" s="1"/>
      <c r="V367" s="9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6"/>
      <c r="C368" s="76"/>
      <c r="D368" s="76"/>
      <c r="E368" s="76"/>
      <c r="F368" s="76"/>
      <c r="G368" s="76"/>
      <c r="H368" s="76"/>
      <c r="I368" s="1"/>
      <c r="J368" s="1"/>
      <c r="K368" s="1"/>
      <c r="L368" s="1"/>
      <c r="M368" s="91"/>
      <c r="N368" s="1"/>
      <c r="O368" s="1"/>
      <c r="P368" s="1"/>
      <c r="Q368" s="1"/>
      <c r="R368" s="1"/>
      <c r="S368" s="1"/>
      <c r="T368" s="1"/>
      <c r="U368" s="1"/>
      <c r="V368" s="9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6"/>
      <c r="C369" s="76"/>
      <c r="D369" s="76"/>
      <c r="E369" s="76"/>
      <c r="F369" s="76"/>
      <c r="G369" s="76"/>
      <c r="H369" s="76"/>
      <c r="I369" s="1"/>
      <c r="J369" s="1"/>
      <c r="K369" s="1"/>
      <c r="L369" s="1"/>
      <c r="M369" s="91"/>
      <c r="N369" s="1"/>
      <c r="O369" s="1"/>
      <c r="P369" s="1"/>
      <c r="Q369" s="1"/>
      <c r="R369" s="1"/>
      <c r="S369" s="1"/>
      <c r="T369" s="1"/>
      <c r="U369" s="1"/>
      <c r="V369" s="9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6"/>
      <c r="C370" s="76"/>
      <c r="D370" s="76"/>
      <c r="E370" s="76"/>
      <c r="F370" s="76"/>
      <c r="G370" s="76"/>
      <c r="H370" s="76"/>
      <c r="I370" s="1"/>
      <c r="J370" s="1"/>
      <c r="K370" s="1"/>
      <c r="L370" s="1"/>
      <c r="M370" s="91"/>
      <c r="N370" s="1"/>
      <c r="O370" s="1"/>
      <c r="P370" s="1"/>
      <c r="Q370" s="1"/>
      <c r="R370" s="1"/>
      <c r="S370" s="1"/>
      <c r="T370" s="1"/>
      <c r="U370" s="1"/>
      <c r="V370" s="9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6"/>
      <c r="C371" s="76"/>
      <c r="D371" s="76"/>
      <c r="E371" s="76"/>
      <c r="F371" s="76"/>
      <c r="G371" s="76"/>
      <c r="H371" s="76"/>
      <c r="I371" s="1"/>
      <c r="J371" s="1"/>
      <c r="K371" s="1"/>
      <c r="L371" s="1"/>
      <c r="M371" s="91"/>
      <c r="N371" s="1"/>
      <c r="O371" s="1"/>
      <c r="P371" s="1"/>
      <c r="Q371" s="1"/>
      <c r="R371" s="1"/>
      <c r="S371" s="1"/>
      <c r="T371" s="1"/>
      <c r="U371" s="1"/>
      <c r="V371" s="9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6"/>
      <c r="C372" s="76"/>
      <c r="D372" s="76"/>
      <c r="E372" s="76"/>
      <c r="F372" s="76"/>
      <c r="G372" s="76"/>
      <c r="H372" s="76"/>
      <c r="I372" s="1"/>
      <c r="J372" s="1"/>
      <c r="K372" s="1"/>
      <c r="L372" s="1"/>
      <c r="M372" s="91"/>
      <c r="N372" s="1"/>
      <c r="O372" s="1"/>
      <c r="P372" s="1"/>
      <c r="Q372" s="1"/>
      <c r="R372" s="1"/>
      <c r="S372" s="1"/>
      <c r="T372" s="1"/>
      <c r="U372" s="1"/>
      <c r="V372" s="9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6"/>
      <c r="C373" s="76"/>
      <c r="D373" s="76"/>
      <c r="E373" s="76"/>
      <c r="F373" s="76"/>
      <c r="G373" s="76"/>
      <c r="H373" s="76"/>
      <c r="I373" s="1"/>
      <c r="J373" s="1"/>
      <c r="K373" s="1"/>
      <c r="L373" s="1"/>
      <c r="M373" s="91"/>
      <c r="N373" s="1"/>
      <c r="O373" s="1"/>
      <c r="P373" s="1"/>
      <c r="Q373" s="1"/>
      <c r="R373" s="1"/>
      <c r="S373" s="1"/>
      <c r="T373" s="1"/>
      <c r="U373" s="1"/>
      <c r="V373" s="9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6"/>
      <c r="C374" s="76"/>
      <c r="D374" s="76"/>
      <c r="E374" s="76"/>
      <c r="F374" s="76"/>
      <c r="G374" s="76"/>
      <c r="H374" s="76"/>
      <c r="I374" s="1"/>
      <c r="J374" s="1"/>
      <c r="K374" s="1"/>
      <c r="L374" s="1"/>
      <c r="M374" s="91"/>
      <c r="N374" s="1"/>
      <c r="O374" s="1"/>
      <c r="P374" s="1"/>
      <c r="Q374" s="1"/>
      <c r="R374" s="1"/>
      <c r="S374" s="1"/>
      <c r="T374" s="1"/>
      <c r="U374" s="1"/>
      <c r="V374" s="9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6"/>
      <c r="C375" s="76"/>
      <c r="D375" s="76"/>
      <c r="E375" s="76"/>
      <c r="F375" s="76"/>
      <c r="G375" s="76"/>
      <c r="H375" s="76"/>
      <c r="I375" s="1"/>
      <c r="J375" s="1"/>
      <c r="K375" s="1"/>
      <c r="L375" s="1"/>
      <c r="M375" s="91"/>
      <c r="N375" s="1"/>
      <c r="O375" s="1"/>
      <c r="P375" s="1"/>
      <c r="Q375" s="1"/>
      <c r="R375" s="1"/>
      <c r="S375" s="1"/>
      <c r="T375" s="1"/>
      <c r="U375" s="1"/>
      <c r="V375" s="9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6"/>
      <c r="C376" s="76"/>
      <c r="D376" s="76"/>
      <c r="E376" s="76"/>
      <c r="F376" s="76"/>
      <c r="G376" s="76"/>
      <c r="H376" s="76"/>
      <c r="I376" s="1"/>
      <c r="J376" s="1"/>
      <c r="K376" s="1"/>
      <c r="L376" s="1"/>
      <c r="M376" s="91"/>
      <c r="N376" s="1"/>
      <c r="O376" s="1"/>
      <c r="P376" s="1"/>
      <c r="Q376" s="1"/>
      <c r="R376" s="1"/>
      <c r="S376" s="1"/>
      <c r="T376" s="1"/>
      <c r="U376" s="1"/>
      <c r="V376" s="9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6"/>
      <c r="C377" s="76"/>
      <c r="D377" s="76"/>
      <c r="E377" s="76"/>
      <c r="F377" s="76"/>
      <c r="G377" s="76"/>
      <c r="H377" s="76"/>
      <c r="I377" s="1"/>
      <c r="J377" s="1"/>
      <c r="K377" s="1"/>
      <c r="L377" s="1"/>
      <c r="M377" s="91"/>
      <c r="N377" s="1"/>
      <c r="O377" s="1"/>
      <c r="P377" s="1"/>
      <c r="Q377" s="1"/>
      <c r="R377" s="1"/>
      <c r="S377" s="1"/>
      <c r="T377" s="1"/>
      <c r="U377" s="1"/>
      <c r="V377" s="9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6"/>
      <c r="C378" s="76"/>
      <c r="D378" s="76"/>
      <c r="E378" s="76"/>
      <c r="F378" s="76"/>
      <c r="G378" s="76"/>
      <c r="H378" s="76"/>
      <c r="I378" s="1"/>
      <c r="J378" s="1"/>
      <c r="K378" s="1"/>
      <c r="L378" s="1"/>
      <c r="M378" s="91"/>
      <c r="N378" s="1"/>
      <c r="O378" s="1"/>
      <c r="P378" s="1"/>
      <c r="Q378" s="1"/>
      <c r="R378" s="1"/>
      <c r="S378" s="1"/>
      <c r="T378" s="1"/>
      <c r="U378" s="1"/>
      <c r="V378" s="9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6"/>
      <c r="C379" s="76"/>
      <c r="D379" s="76"/>
      <c r="E379" s="76"/>
      <c r="F379" s="76"/>
      <c r="G379" s="76"/>
      <c r="H379" s="76"/>
      <c r="I379" s="1"/>
      <c r="J379" s="1"/>
      <c r="K379" s="1"/>
      <c r="L379" s="1"/>
      <c r="M379" s="91"/>
      <c r="N379" s="1"/>
      <c r="O379" s="1"/>
      <c r="P379" s="1"/>
      <c r="Q379" s="1"/>
      <c r="R379" s="1"/>
      <c r="S379" s="1"/>
      <c r="T379" s="1"/>
      <c r="U379" s="1"/>
      <c r="V379" s="9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6"/>
      <c r="C380" s="76"/>
      <c r="D380" s="76"/>
      <c r="E380" s="76"/>
      <c r="F380" s="76"/>
      <c r="G380" s="76"/>
      <c r="H380" s="76"/>
      <c r="I380" s="1"/>
      <c r="J380" s="1"/>
      <c r="K380" s="1"/>
      <c r="L380" s="1"/>
      <c r="M380" s="91"/>
      <c r="N380" s="1"/>
      <c r="O380" s="1"/>
      <c r="P380" s="1"/>
      <c r="Q380" s="1"/>
      <c r="R380" s="1"/>
      <c r="S380" s="1"/>
      <c r="T380" s="1"/>
      <c r="U380" s="1"/>
      <c r="V380" s="9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6"/>
      <c r="C381" s="76"/>
      <c r="D381" s="76"/>
      <c r="E381" s="76"/>
      <c r="F381" s="76"/>
      <c r="G381" s="76"/>
      <c r="H381" s="76"/>
      <c r="I381" s="1"/>
      <c r="J381" s="1"/>
      <c r="K381" s="1"/>
      <c r="L381" s="1"/>
      <c r="M381" s="91"/>
      <c r="N381" s="1"/>
      <c r="O381" s="1"/>
      <c r="P381" s="1"/>
      <c r="Q381" s="1"/>
      <c r="R381" s="1"/>
      <c r="S381" s="1"/>
      <c r="T381" s="1"/>
      <c r="U381" s="1"/>
      <c r="V381" s="9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6"/>
      <c r="C382" s="76"/>
      <c r="D382" s="76"/>
      <c r="E382" s="76"/>
      <c r="F382" s="76"/>
      <c r="G382" s="76"/>
      <c r="H382" s="76"/>
      <c r="I382" s="1"/>
      <c r="J382" s="1"/>
      <c r="K382" s="1"/>
      <c r="L382" s="1"/>
      <c r="M382" s="91"/>
      <c r="N382" s="1"/>
      <c r="O382" s="1"/>
      <c r="P382" s="1"/>
      <c r="Q382" s="1"/>
      <c r="R382" s="1"/>
      <c r="S382" s="1"/>
      <c r="T382" s="1"/>
      <c r="U382" s="1"/>
      <c r="V382" s="9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6"/>
      <c r="C383" s="76"/>
      <c r="D383" s="76"/>
      <c r="E383" s="76"/>
      <c r="F383" s="76"/>
      <c r="G383" s="76"/>
      <c r="H383" s="76"/>
      <c r="I383" s="1"/>
      <c r="J383" s="1"/>
      <c r="K383" s="1"/>
      <c r="L383" s="1"/>
      <c r="M383" s="91"/>
      <c r="N383" s="1"/>
      <c r="O383" s="1"/>
      <c r="P383" s="1"/>
      <c r="Q383" s="1"/>
      <c r="R383" s="1"/>
      <c r="S383" s="1"/>
      <c r="T383" s="1"/>
      <c r="U383" s="1"/>
      <c r="V383" s="9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6"/>
      <c r="C384" s="76"/>
      <c r="D384" s="76"/>
      <c r="E384" s="76"/>
      <c r="F384" s="76"/>
      <c r="G384" s="76"/>
      <c r="H384" s="76"/>
      <c r="I384" s="1"/>
      <c r="J384" s="1"/>
      <c r="K384" s="1"/>
      <c r="L384" s="1"/>
      <c r="M384" s="91"/>
      <c r="N384" s="1"/>
      <c r="O384" s="1"/>
      <c r="P384" s="1"/>
      <c r="Q384" s="1"/>
      <c r="R384" s="1"/>
      <c r="S384" s="1"/>
      <c r="T384" s="1"/>
      <c r="U384" s="1"/>
      <c r="V384" s="9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6"/>
      <c r="C385" s="76"/>
      <c r="D385" s="76"/>
      <c r="E385" s="76"/>
      <c r="F385" s="76"/>
      <c r="G385" s="76"/>
      <c r="H385" s="76"/>
      <c r="I385" s="1"/>
      <c r="J385" s="1"/>
      <c r="K385" s="1"/>
      <c r="L385" s="1"/>
      <c r="M385" s="91"/>
      <c r="N385" s="1"/>
      <c r="O385" s="1"/>
      <c r="P385" s="1"/>
      <c r="Q385" s="1"/>
      <c r="R385" s="1"/>
      <c r="S385" s="1"/>
      <c r="T385" s="1"/>
      <c r="U385" s="1"/>
      <c r="V385" s="9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6"/>
      <c r="C386" s="76"/>
      <c r="D386" s="76"/>
      <c r="E386" s="76"/>
      <c r="F386" s="76"/>
      <c r="G386" s="76"/>
      <c r="H386" s="76"/>
      <c r="I386" s="1"/>
      <c r="J386" s="1"/>
      <c r="K386" s="1"/>
      <c r="L386" s="1"/>
      <c r="M386" s="91"/>
      <c r="N386" s="1"/>
      <c r="O386" s="1"/>
      <c r="P386" s="1"/>
      <c r="Q386" s="1"/>
      <c r="R386" s="1"/>
      <c r="S386" s="1"/>
      <c r="T386" s="1"/>
      <c r="U386" s="1"/>
      <c r="V386" s="9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6"/>
      <c r="C387" s="76"/>
      <c r="D387" s="76"/>
      <c r="E387" s="76"/>
      <c r="F387" s="76"/>
      <c r="G387" s="76"/>
      <c r="H387" s="76"/>
      <c r="I387" s="1"/>
      <c r="J387" s="1"/>
      <c r="K387" s="1"/>
      <c r="L387" s="1"/>
      <c r="M387" s="91"/>
      <c r="N387" s="1"/>
      <c r="O387" s="1"/>
      <c r="P387" s="1"/>
      <c r="Q387" s="1"/>
      <c r="R387" s="1"/>
      <c r="S387" s="1"/>
      <c r="T387" s="1"/>
      <c r="U387" s="1"/>
      <c r="V387" s="9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6"/>
      <c r="C388" s="76"/>
      <c r="D388" s="76"/>
      <c r="E388" s="76"/>
      <c r="F388" s="76"/>
      <c r="G388" s="76"/>
      <c r="H388" s="76"/>
      <c r="I388" s="1"/>
      <c r="J388" s="1"/>
      <c r="K388" s="1"/>
      <c r="L388" s="1"/>
      <c r="M388" s="91"/>
      <c r="N388" s="1"/>
      <c r="O388" s="1"/>
      <c r="P388" s="1"/>
      <c r="Q388" s="1"/>
      <c r="R388" s="1"/>
      <c r="S388" s="1"/>
      <c r="T388" s="1"/>
      <c r="U388" s="1"/>
      <c r="V388" s="9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6"/>
      <c r="C389" s="76"/>
      <c r="D389" s="76"/>
      <c r="E389" s="76"/>
      <c r="F389" s="76"/>
      <c r="G389" s="76"/>
      <c r="H389" s="76"/>
      <c r="I389" s="1"/>
      <c r="J389" s="1"/>
      <c r="K389" s="1"/>
      <c r="L389" s="1"/>
      <c r="M389" s="91"/>
      <c r="N389" s="1"/>
      <c r="O389" s="1"/>
      <c r="P389" s="1"/>
      <c r="Q389" s="1"/>
      <c r="R389" s="1"/>
      <c r="S389" s="1"/>
      <c r="T389" s="1"/>
      <c r="U389" s="1"/>
      <c r="V389" s="9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6"/>
      <c r="C390" s="76"/>
      <c r="D390" s="76"/>
      <c r="E390" s="76"/>
      <c r="F390" s="76"/>
      <c r="G390" s="76"/>
      <c r="H390" s="76"/>
      <c r="I390" s="1"/>
      <c r="J390" s="1"/>
      <c r="K390" s="1"/>
      <c r="L390" s="1"/>
      <c r="M390" s="91"/>
      <c r="N390" s="1"/>
      <c r="O390" s="1"/>
      <c r="P390" s="1"/>
      <c r="Q390" s="1"/>
      <c r="R390" s="1"/>
      <c r="S390" s="1"/>
      <c r="T390" s="1"/>
      <c r="U390" s="1"/>
      <c r="V390" s="9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6"/>
      <c r="C391" s="76"/>
      <c r="D391" s="76"/>
      <c r="E391" s="76"/>
      <c r="F391" s="76"/>
      <c r="G391" s="76"/>
      <c r="H391" s="76"/>
      <c r="I391" s="1"/>
      <c r="J391" s="1"/>
      <c r="K391" s="1"/>
      <c r="L391" s="1"/>
      <c r="M391" s="91"/>
      <c r="N391" s="1"/>
      <c r="O391" s="1"/>
      <c r="P391" s="1"/>
      <c r="Q391" s="1"/>
      <c r="R391" s="1"/>
      <c r="S391" s="1"/>
      <c r="T391" s="1"/>
      <c r="U391" s="1"/>
      <c r="V391" s="9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6"/>
      <c r="C392" s="76"/>
      <c r="D392" s="76"/>
      <c r="E392" s="76"/>
      <c r="F392" s="76"/>
      <c r="G392" s="76"/>
      <c r="H392" s="76"/>
      <c r="I392" s="1"/>
      <c r="J392" s="1"/>
      <c r="K392" s="1"/>
      <c r="L392" s="1"/>
      <c r="M392" s="91"/>
      <c r="N392" s="1"/>
      <c r="O392" s="1"/>
      <c r="P392" s="1"/>
      <c r="Q392" s="1"/>
      <c r="R392" s="1"/>
      <c r="S392" s="1"/>
      <c r="T392" s="1"/>
      <c r="U392" s="1"/>
      <c r="V392" s="9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6"/>
      <c r="C393" s="76"/>
      <c r="D393" s="76"/>
      <c r="E393" s="76"/>
      <c r="F393" s="76"/>
      <c r="G393" s="76"/>
      <c r="H393" s="76"/>
      <c r="I393" s="1"/>
      <c r="J393" s="1"/>
      <c r="K393" s="1"/>
      <c r="L393" s="1"/>
      <c r="M393" s="91"/>
      <c r="N393" s="1"/>
      <c r="O393" s="1"/>
      <c r="P393" s="1"/>
      <c r="Q393" s="1"/>
      <c r="R393" s="1"/>
      <c r="S393" s="1"/>
      <c r="T393" s="1"/>
      <c r="U393" s="1"/>
      <c r="V393" s="9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6"/>
      <c r="C394" s="76"/>
      <c r="D394" s="76"/>
      <c r="E394" s="76"/>
      <c r="F394" s="76"/>
      <c r="G394" s="76"/>
      <c r="H394" s="76"/>
      <c r="I394" s="1"/>
      <c r="J394" s="1"/>
      <c r="K394" s="1"/>
      <c r="L394" s="1"/>
      <c r="M394" s="91"/>
      <c r="N394" s="1"/>
      <c r="O394" s="1"/>
      <c r="P394" s="1"/>
      <c r="Q394" s="1"/>
      <c r="R394" s="1"/>
      <c r="S394" s="1"/>
      <c r="T394" s="1"/>
      <c r="U394" s="1"/>
      <c r="V394" s="9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6"/>
      <c r="C395" s="76"/>
      <c r="D395" s="76"/>
      <c r="E395" s="76"/>
      <c r="F395" s="76"/>
      <c r="G395" s="76"/>
      <c r="H395" s="76"/>
      <c r="I395" s="1"/>
      <c r="J395" s="1"/>
      <c r="K395" s="1"/>
      <c r="L395" s="1"/>
      <c r="M395" s="91"/>
      <c r="N395" s="1"/>
      <c r="O395" s="1"/>
      <c r="P395" s="1"/>
      <c r="Q395" s="1"/>
      <c r="R395" s="1"/>
      <c r="S395" s="1"/>
      <c r="T395" s="1"/>
      <c r="U395" s="1"/>
      <c r="V395" s="9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6"/>
      <c r="C396" s="76"/>
      <c r="D396" s="76"/>
      <c r="E396" s="76"/>
      <c r="F396" s="76"/>
      <c r="G396" s="76"/>
      <c r="H396" s="76"/>
      <c r="I396" s="1"/>
      <c r="J396" s="1"/>
      <c r="K396" s="1"/>
      <c r="L396" s="1"/>
      <c r="M396" s="91"/>
      <c r="N396" s="1"/>
      <c r="O396" s="1"/>
      <c r="P396" s="1"/>
      <c r="Q396" s="1"/>
      <c r="R396" s="1"/>
      <c r="S396" s="1"/>
      <c r="T396" s="1"/>
      <c r="U396" s="1"/>
      <c r="V396" s="9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6"/>
      <c r="C397" s="76"/>
      <c r="D397" s="76"/>
      <c r="E397" s="76"/>
      <c r="F397" s="76"/>
      <c r="G397" s="76"/>
      <c r="H397" s="76"/>
      <c r="I397" s="1"/>
      <c r="J397" s="1"/>
      <c r="K397" s="1"/>
      <c r="L397" s="1"/>
      <c r="M397" s="91"/>
      <c r="N397" s="1"/>
      <c r="O397" s="1"/>
      <c r="P397" s="1"/>
      <c r="Q397" s="1"/>
      <c r="R397" s="1"/>
      <c r="S397" s="1"/>
      <c r="T397" s="1"/>
      <c r="U397" s="1"/>
      <c r="V397" s="9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6"/>
      <c r="C398" s="76"/>
      <c r="D398" s="76"/>
      <c r="E398" s="76"/>
      <c r="F398" s="76"/>
      <c r="G398" s="76"/>
      <c r="H398" s="76"/>
      <c r="I398" s="1"/>
      <c r="J398" s="1"/>
      <c r="K398" s="1"/>
      <c r="L398" s="1"/>
      <c r="M398" s="91"/>
      <c r="N398" s="1"/>
      <c r="O398" s="1"/>
      <c r="P398" s="1"/>
      <c r="Q398" s="1"/>
      <c r="R398" s="1"/>
      <c r="S398" s="1"/>
      <c r="T398" s="1"/>
      <c r="U398" s="1"/>
      <c r="V398" s="9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6"/>
      <c r="C399" s="76"/>
      <c r="D399" s="76"/>
      <c r="E399" s="76"/>
      <c r="F399" s="76"/>
      <c r="G399" s="76"/>
      <c r="H399" s="76"/>
      <c r="I399" s="1"/>
      <c r="J399" s="1"/>
      <c r="K399" s="1"/>
      <c r="L399" s="1"/>
      <c r="M399" s="91"/>
      <c r="N399" s="1"/>
      <c r="O399" s="1"/>
      <c r="P399" s="1"/>
      <c r="Q399" s="1"/>
      <c r="R399" s="1"/>
      <c r="S399" s="1"/>
      <c r="T399" s="1"/>
      <c r="U399" s="1"/>
      <c r="V399" s="9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6"/>
      <c r="C400" s="76"/>
      <c r="D400" s="76"/>
      <c r="E400" s="76"/>
      <c r="F400" s="76"/>
      <c r="G400" s="76"/>
      <c r="H400" s="76"/>
      <c r="I400" s="1"/>
      <c r="J400" s="1"/>
      <c r="K400" s="1"/>
      <c r="L400" s="1"/>
      <c r="M400" s="91"/>
      <c r="N400" s="1"/>
      <c r="O400" s="1"/>
      <c r="P400" s="1"/>
      <c r="Q400" s="1"/>
      <c r="R400" s="1"/>
      <c r="S400" s="1"/>
      <c r="T400" s="1"/>
      <c r="U400" s="1"/>
      <c r="V400" s="9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6"/>
      <c r="C401" s="76"/>
      <c r="D401" s="76"/>
      <c r="E401" s="76"/>
      <c r="F401" s="76"/>
      <c r="G401" s="76"/>
      <c r="H401" s="76"/>
      <c r="I401" s="1"/>
      <c r="J401" s="1"/>
      <c r="K401" s="1"/>
      <c r="L401" s="1"/>
      <c r="M401" s="91"/>
      <c r="N401" s="1"/>
      <c r="O401" s="1"/>
      <c r="P401" s="1"/>
      <c r="Q401" s="1"/>
      <c r="R401" s="1"/>
      <c r="S401" s="1"/>
      <c r="T401" s="1"/>
      <c r="U401" s="1"/>
      <c r="V401" s="9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6"/>
      <c r="C402" s="76"/>
      <c r="D402" s="76"/>
      <c r="E402" s="76"/>
      <c r="F402" s="76"/>
      <c r="G402" s="76"/>
      <c r="H402" s="76"/>
      <c r="I402" s="1"/>
      <c r="J402" s="1"/>
      <c r="K402" s="1"/>
      <c r="L402" s="1"/>
      <c r="M402" s="91"/>
      <c r="N402" s="1"/>
      <c r="O402" s="1"/>
      <c r="P402" s="1"/>
      <c r="Q402" s="1"/>
      <c r="R402" s="1"/>
      <c r="S402" s="1"/>
      <c r="T402" s="1"/>
      <c r="U402" s="1"/>
      <c r="V402" s="9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6"/>
      <c r="C403" s="76"/>
      <c r="D403" s="76"/>
      <c r="E403" s="76"/>
      <c r="F403" s="76"/>
      <c r="G403" s="76"/>
      <c r="H403" s="76"/>
      <c r="I403" s="1"/>
      <c r="J403" s="1"/>
      <c r="K403" s="1"/>
      <c r="L403" s="1"/>
      <c r="M403" s="91"/>
      <c r="N403" s="1"/>
      <c r="O403" s="1"/>
      <c r="P403" s="1"/>
      <c r="Q403" s="1"/>
      <c r="R403" s="1"/>
      <c r="S403" s="1"/>
      <c r="T403" s="1"/>
      <c r="U403" s="1"/>
      <c r="V403" s="9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6"/>
      <c r="C404" s="76"/>
      <c r="D404" s="76"/>
      <c r="E404" s="76"/>
      <c r="F404" s="76"/>
      <c r="G404" s="76"/>
      <c r="H404" s="76"/>
      <c r="I404" s="1"/>
      <c r="J404" s="1"/>
      <c r="K404" s="1"/>
      <c r="L404" s="1"/>
      <c r="M404" s="91"/>
      <c r="N404" s="1"/>
      <c r="O404" s="1"/>
      <c r="P404" s="1"/>
      <c r="Q404" s="1"/>
      <c r="R404" s="1"/>
      <c r="S404" s="1"/>
      <c r="T404" s="1"/>
      <c r="U404" s="1"/>
      <c r="V404" s="9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6"/>
      <c r="C405" s="76"/>
      <c r="D405" s="76"/>
      <c r="E405" s="76"/>
      <c r="F405" s="76"/>
      <c r="G405" s="76"/>
      <c r="H405" s="76"/>
      <c r="I405" s="1"/>
      <c r="J405" s="1"/>
      <c r="K405" s="1"/>
      <c r="L405" s="1"/>
      <c r="M405" s="91"/>
      <c r="N405" s="1"/>
      <c r="O405" s="1"/>
      <c r="P405" s="1"/>
      <c r="Q405" s="1"/>
      <c r="R405" s="1"/>
      <c r="S405" s="1"/>
      <c r="T405" s="1"/>
      <c r="U405" s="1"/>
      <c r="V405" s="9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6"/>
      <c r="C406" s="76"/>
      <c r="D406" s="76"/>
      <c r="E406" s="76"/>
      <c r="F406" s="76"/>
      <c r="G406" s="76"/>
      <c r="H406" s="76"/>
      <c r="I406" s="1"/>
      <c r="J406" s="1"/>
      <c r="K406" s="1"/>
      <c r="L406" s="1"/>
      <c r="M406" s="91"/>
      <c r="N406" s="1"/>
      <c r="O406" s="1"/>
      <c r="P406" s="1"/>
      <c r="Q406" s="1"/>
      <c r="R406" s="1"/>
      <c r="S406" s="1"/>
      <c r="T406" s="1"/>
      <c r="U406" s="1"/>
      <c r="V406" s="9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6"/>
      <c r="C407" s="76"/>
      <c r="D407" s="76"/>
      <c r="E407" s="76"/>
      <c r="F407" s="76"/>
      <c r="G407" s="76"/>
      <c r="H407" s="76"/>
      <c r="I407" s="1"/>
      <c r="J407" s="1"/>
      <c r="K407" s="1"/>
      <c r="L407" s="1"/>
      <c r="M407" s="91"/>
      <c r="N407" s="1"/>
      <c r="O407" s="1"/>
      <c r="P407" s="1"/>
      <c r="Q407" s="1"/>
      <c r="R407" s="1"/>
      <c r="S407" s="1"/>
      <c r="T407" s="1"/>
      <c r="U407" s="1"/>
      <c r="V407" s="9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6"/>
      <c r="C408" s="76"/>
      <c r="D408" s="76"/>
      <c r="E408" s="76"/>
      <c r="F408" s="76"/>
      <c r="G408" s="76"/>
      <c r="H408" s="76"/>
      <c r="I408" s="1"/>
      <c r="J408" s="1"/>
      <c r="K408" s="1"/>
      <c r="L408" s="1"/>
      <c r="M408" s="91"/>
      <c r="N408" s="1"/>
      <c r="O408" s="1"/>
      <c r="P408" s="1"/>
      <c r="Q408" s="1"/>
      <c r="R408" s="1"/>
      <c r="S408" s="1"/>
      <c r="T408" s="1"/>
      <c r="U408" s="1"/>
      <c r="V408" s="9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6"/>
      <c r="C409" s="76"/>
      <c r="D409" s="76"/>
      <c r="E409" s="76"/>
      <c r="F409" s="76"/>
      <c r="G409" s="76"/>
      <c r="H409" s="76"/>
      <c r="I409" s="1"/>
      <c r="J409" s="1"/>
      <c r="K409" s="1"/>
      <c r="L409" s="1"/>
      <c r="M409" s="91"/>
      <c r="N409" s="1"/>
      <c r="O409" s="1"/>
      <c r="P409" s="1"/>
      <c r="Q409" s="1"/>
      <c r="R409" s="1"/>
      <c r="S409" s="1"/>
      <c r="T409" s="1"/>
      <c r="U409" s="1"/>
      <c r="V409" s="9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6"/>
      <c r="C410" s="76"/>
      <c r="D410" s="76"/>
      <c r="E410" s="76"/>
      <c r="F410" s="76"/>
      <c r="G410" s="76"/>
      <c r="H410" s="76"/>
      <c r="I410" s="1"/>
      <c r="J410" s="1"/>
      <c r="K410" s="1"/>
      <c r="L410" s="1"/>
      <c r="M410" s="91"/>
      <c r="N410" s="1"/>
      <c r="O410" s="1"/>
      <c r="P410" s="1"/>
      <c r="Q410" s="1"/>
      <c r="R410" s="1"/>
      <c r="S410" s="1"/>
      <c r="T410" s="1"/>
      <c r="U410" s="1"/>
      <c r="V410" s="9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6"/>
      <c r="C411" s="76"/>
      <c r="D411" s="76"/>
      <c r="E411" s="76"/>
      <c r="F411" s="76"/>
      <c r="G411" s="76"/>
      <c r="H411" s="76"/>
      <c r="I411" s="1"/>
      <c r="J411" s="1"/>
      <c r="K411" s="1"/>
      <c r="L411" s="1"/>
      <c r="M411" s="91"/>
      <c r="N411" s="1"/>
      <c r="O411" s="1"/>
      <c r="P411" s="1"/>
      <c r="Q411" s="1"/>
      <c r="R411" s="1"/>
      <c r="S411" s="1"/>
      <c r="T411" s="1"/>
      <c r="U411" s="1"/>
      <c r="V411" s="9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6"/>
      <c r="C412" s="76"/>
      <c r="D412" s="76"/>
      <c r="E412" s="76"/>
      <c r="F412" s="76"/>
      <c r="G412" s="76"/>
      <c r="H412" s="76"/>
      <c r="I412" s="1"/>
      <c r="J412" s="1"/>
      <c r="K412" s="1"/>
      <c r="L412" s="1"/>
      <c r="M412" s="91"/>
      <c r="N412" s="1"/>
      <c r="O412" s="1"/>
      <c r="P412" s="1"/>
      <c r="Q412" s="1"/>
      <c r="R412" s="1"/>
      <c r="S412" s="1"/>
      <c r="T412" s="1"/>
      <c r="U412" s="1"/>
      <c r="V412" s="9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6"/>
      <c r="C413" s="76"/>
      <c r="D413" s="76"/>
      <c r="E413" s="76"/>
      <c r="F413" s="76"/>
      <c r="G413" s="76"/>
      <c r="H413" s="76"/>
      <c r="I413" s="1"/>
      <c r="J413" s="1"/>
      <c r="K413" s="1"/>
      <c r="L413" s="1"/>
      <c r="M413" s="91"/>
      <c r="N413" s="1"/>
      <c r="O413" s="1"/>
      <c r="P413" s="1"/>
      <c r="Q413" s="1"/>
      <c r="R413" s="1"/>
      <c r="S413" s="1"/>
      <c r="T413" s="1"/>
      <c r="U413" s="1"/>
      <c r="V413" s="9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6"/>
      <c r="C414" s="76"/>
      <c r="D414" s="76"/>
      <c r="E414" s="76"/>
      <c r="F414" s="76"/>
      <c r="G414" s="76"/>
      <c r="H414" s="76"/>
      <c r="I414" s="1"/>
      <c r="J414" s="1"/>
      <c r="K414" s="1"/>
      <c r="L414" s="1"/>
      <c r="M414" s="91"/>
      <c r="N414" s="1"/>
      <c r="O414" s="1"/>
      <c r="P414" s="1"/>
      <c r="Q414" s="1"/>
      <c r="R414" s="1"/>
      <c r="S414" s="1"/>
      <c r="T414" s="1"/>
      <c r="U414" s="1"/>
      <c r="V414" s="9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6"/>
      <c r="C415" s="76"/>
      <c r="D415" s="76"/>
      <c r="E415" s="76"/>
      <c r="F415" s="76"/>
      <c r="G415" s="76"/>
      <c r="H415" s="76"/>
      <c r="I415" s="1"/>
      <c r="J415" s="1"/>
      <c r="K415" s="1"/>
      <c r="L415" s="1"/>
      <c r="M415" s="91"/>
      <c r="N415" s="1"/>
      <c r="O415" s="1"/>
      <c r="P415" s="1"/>
      <c r="Q415" s="1"/>
      <c r="R415" s="1"/>
      <c r="S415" s="1"/>
      <c r="T415" s="1"/>
      <c r="U415" s="1"/>
      <c r="V415" s="9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6"/>
      <c r="C416" s="76"/>
      <c r="D416" s="76"/>
      <c r="E416" s="76"/>
      <c r="F416" s="76"/>
      <c r="G416" s="76"/>
      <c r="H416" s="76"/>
      <c r="I416" s="1"/>
      <c r="J416" s="1"/>
      <c r="K416" s="1"/>
      <c r="L416" s="1"/>
      <c r="M416" s="91"/>
      <c r="N416" s="1"/>
      <c r="O416" s="1"/>
      <c r="P416" s="1"/>
      <c r="Q416" s="1"/>
      <c r="R416" s="1"/>
      <c r="S416" s="1"/>
      <c r="T416" s="1"/>
      <c r="U416" s="1"/>
      <c r="V416" s="9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6"/>
      <c r="C417" s="76"/>
      <c r="D417" s="76"/>
      <c r="E417" s="76"/>
      <c r="F417" s="76"/>
      <c r="G417" s="76"/>
      <c r="H417" s="76"/>
      <c r="I417" s="1"/>
      <c r="J417" s="1"/>
      <c r="K417" s="1"/>
      <c r="L417" s="1"/>
      <c r="M417" s="91"/>
      <c r="N417" s="1"/>
      <c r="O417" s="1"/>
      <c r="P417" s="1"/>
      <c r="Q417" s="1"/>
      <c r="R417" s="1"/>
      <c r="S417" s="1"/>
      <c r="T417" s="1"/>
      <c r="U417" s="1"/>
      <c r="V417" s="9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6"/>
      <c r="C418" s="76"/>
      <c r="D418" s="76"/>
      <c r="E418" s="76"/>
      <c r="F418" s="76"/>
      <c r="G418" s="76"/>
      <c r="H418" s="76"/>
      <c r="I418" s="1"/>
      <c r="J418" s="1"/>
      <c r="K418" s="1"/>
      <c r="L418" s="1"/>
      <c r="M418" s="91"/>
      <c r="N418" s="1"/>
      <c r="O418" s="1"/>
      <c r="P418" s="1"/>
      <c r="Q418" s="1"/>
      <c r="R418" s="1"/>
      <c r="S418" s="1"/>
      <c r="T418" s="1"/>
      <c r="U418" s="1"/>
      <c r="V418" s="9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6"/>
      <c r="C419" s="76"/>
      <c r="D419" s="76"/>
      <c r="E419" s="76"/>
      <c r="F419" s="76"/>
      <c r="G419" s="76"/>
      <c r="H419" s="76"/>
      <c r="I419" s="1"/>
      <c r="J419" s="1"/>
      <c r="K419" s="1"/>
      <c r="L419" s="1"/>
      <c r="M419" s="91"/>
      <c r="N419" s="1"/>
      <c r="O419" s="1"/>
      <c r="P419" s="1"/>
      <c r="Q419" s="1"/>
      <c r="R419" s="1"/>
      <c r="S419" s="1"/>
      <c r="T419" s="1"/>
      <c r="U419" s="1"/>
      <c r="V419" s="9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6"/>
      <c r="C420" s="76"/>
      <c r="D420" s="76"/>
      <c r="E420" s="76"/>
      <c r="F420" s="76"/>
      <c r="G420" s="76"/>
      <c r="H420" s="76"/>
      <c r="I420" s="1"/>
      <c r="J420" s="1"/>
      <c r="K420" s="1"/>
      <c r="L420" s="1"/>
      <c r="M420" s="91"/>
      <c r="N420" s="1"/>
      <c r="O420" s="1"/>
      <c r="P420" s="1"/>
      <c r="Q420" s="1"/>
      <c r="R420" s="1"/>
      <c r="S420" s="1"/>
      <c r="T420" s="1"/>
      <c r="U420" s="1"/>
      <c r="V420" s="9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6"/>
      <c r="C421" s="76"/>
      <c r="D421" s="76"/>
      <c r="E421" s="76"/>
      <c r="F421" s="76"/>
      <c r="G421" s="76"/>
      <c r="H421" s="76"/>
      <c r="I421" s="1"/>
      <c r="J421" s="1"/>
      <c r="K421" s="1"/>
      <c r="L421" s="1"/>
      <c r="M421" s="91"/>
      <c r="N421" s="1"/>
      <c r="O421" s="1"/>
      <c r="P421" s="1"/>
      <c r="Q421" s="1"/>
      <c r="R421" s="1"/>
      <c r="S421" s="1"/>
      <c r="T421" s="1"/>
      <c r="U421" s="1"/>
      <c r="V421" s="9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6"/>
      <c r="C422" s="76"/>
      <c r="D422" s="76"/>
      <c r="E422" s="76"/>
      <c r="F422" s="76"/>
      <c r="G422" s="76"/>
      <c r="H422" s="76"/>
      <c r="I422" s="1"/>
      <c r="J422" s="1"/>
      <c r="K422" s="1"/>
      <c r="L422" s="1"/>
      <c r="M422" s="91"/>
      <c r="N422" s="1"/>
      <c r="O422" s="1"/>
      <c r="P422" s="1"/>
      <c r="Q422" s="1"/>
      <c r="R422" s="1"/>
      <c r="S422" s="1"/>
      <c r="T422" s="1"/>
      <c r="U422" s="1"/>
      <c r="V422" s="9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6"/>
      <c r="C423" s="76"/>
      <c r="D423" s="76"/>
      <c r="E423" s="76"/>
      <c r="F423" s="76"/>
      <c r="G423" s="76"/>
      <c r="H423" s="76"/>
      <c r="I423" s="1"/>
      <c r="J423" s="1"/>
      <c r="K423" s="1"/>
      <c r="L423" s="1"/>
      <c r="M423" s="91"/>
      <c r="N423" s="1"/>
      <c r="O423" s="1"/>
      <c r="P423" s="1"/>
      <c r="Q423" s="1"/>
      <c r="R423" s="1"/>
      <c r="S423" s="1"/>
      <c r="T423" s="1"/>
      <c r="U423" s="1"/>
      <c r="V423" s="9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6"/>
      <c r="C424" s="76"/>
      <c r="D424" s="76"/>
      <c r="E424" s="76"/>
      <c r="F424" s="76"/>
      <c r="G424" s="76"/>
      <c r="H424" s="76"/>
      <c r="I424" s="1"/>
      <c r="J424" s="1"/>
      <c r="K424" s="1"/>
      <c r="L424" s="1"/>
      <c r="M424" s="91"/>
      <c r="N424" s="1"/>
      <c r="O424" s="1"/>
      <c r="P424" s="1"/>
      <c r="Q424" s="1"/>
      <c r="R424" s="1"/>
      <c r="S424" s="1"/>
      <c r="T424" s="1"/>
      <c r="U424" s="1"/>
      <c r="V424" s="9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6"/>
      <c r="C425" s="76"/>
      <c r="D425" s="76"/>
      <c r="E425" s="76"/>
      <c r="F425" s="76"/>
      <c r="G425" s="76"/>
      <c r="H425" s="76"/>
      <c r="I425" s="1"/>
      <c r="J425" s="1"/>
      <c r="K425" s="1"/>
      <c r="L425" s="1"/>
      <c r="M425" s="91"/>
      <c r="N425" s="1"/>
      <c r="O425" s="1"/>
      <c r="P425" s="1"/>
      <c r="Q425" s="1"/>
      <c r="R425" s="1"/>
      <c r="S425" s="1"/>
      <c r="T425" s="1"/>
      <c r="U425" s="1"/>
      <c r="V425" s="9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6"/>
      <c r="C426" s="76"/>
      <c r="D426" s="76"/>
      <c r="E426" s="76"/>
      <c r="F426" s="76"/>
      <c r="G426" s="76"/>
      <c r="H426" s="76"/>
      <c r="I426" s="1"/>
      <c r="J426" s="1"/>
      <c r="K426" s="1"/>
      <c r="L426" s="1"/>
      <c r="M426" s="91"/>
      <c r="N426" s="1"/>
      <c r="O426" s="1"/>
      <c r="P426" s="1"/>
      <c r="Q426" s="1"/>
      <c r="R426" s="1"/>
      <c r="S426" s="1"/>
      <c r="T426" s="1"/>
      <c r="U426" s="1"/>
      <c r="V426" s="9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6"/>
      <c r="C427" s="76"/>
      <c r="D427" s="76"/>
      <c r="E427" s="76"/>
      <c r="F427" s="76"/>
      <c r="G427" s="76"/>
      <c r="H427" s="76"/>
      <c r="I427" s="1"/>
      <c r="J427" s="1"/>
      <c r="K427" s="1"/>
      <c r="L427" s="1"/>
      <c r="M427" s="91"/>
      <c r="N427" s="1"/>
      <c r="O427" s="1"/>
      <c r="P427" s="1"/>
      <c r="Q427" s="1"/>
      <c r="R427" s="1"/>
      <c r="S427" s="1"/>
      <c r="T427" s="1"/>
      <c r="U427" s="1"/>
      <c r="V427" s="9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6"/>
      <c r="C428" s="76"/>
      <c r="D428" s="76"/>
      <c r="E428" s="76"/>
      <c r="F428" s="76"/>
      <c r="G428" s="76"/>
      <c r="H428" s="76"/>
      <c r="I428" s="1"/>
      <c r="J428" s="1"/>
      <c r="K428" s="1"/>
      <c r="L428" s="1"/>
      <c r="M428" s="91"/>
      <c r="N428" s="1"/>
      <c r="O428" s="1"/>
      <c r="P428" s="1"/>
      <c r="Q428" s="1"/>
      <c r="R428" s="1"/>
      <c r="S428" s="1"/>
      <c r="T428" s="1"/>
      <c r="U428" s="1"/>
      <c r="V428" s="9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6"/>
      <c r="C429" s="76"/>
      <c r="D429" s="76"/>
      <c r="E429" s="76"/>
      <c r="F429" s="76"/>
      <c r="G429" s="76"/>
      <c r="H429" s="76"/>
      <c r="I429" s="1"/>
      <c r="J429" s="1"/>
      <c r="K429" s="1"/>
      <c r="L429" s="1"/>
      <c r="M429" s="91"/>
      <c r="N429" s="1"/>
      <c r="O429" s="1"/>
      <c r="P429" s="1"/>
      <c r="Q429" s="1"/>
      <c r="R429" s="1"/>
      <c r="S429" s="1"/>
      <c r="T429" s="1"/>
      <c r="U429" s="1"/>
      <c r="V429" s="9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6"/>
      <c r="C430" s="76"/>
      <c r="D430" s="76"/>
      <c r="E430" s="76"/>
      <c r="F430" s="76"/>
      <c r="G430" s="76"/>
      <c r="H430" s="76"/>
      <c r="I430" s="1"/>
      <c r="J430" s="1"/>
      <c r="K430" s="1"/>
      <c r="L430" s="1"/>
      <c r="M430" s="91"/>
      <c r="N430" s="1"/>
      <c r="O430" s="1"/>
      <c r="P430" s="1"/>
      <c r="Q430" s="1"/>
      <c r="R430" s="1"/>
      <c r="S430" s="1"/>
      <c r="T430" s="1"/>
      <c r="U430" s="1"/>
      <c r="V430" s="9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6"/>
      <c r="C431" s="76"/>
      <c r="D431" s="76"/>
      <c r="E431" s="76"/>
      <c r="F431" s="76"/>
      <c r="G431" s="76"/>
      <c r="H431" s="76"/>
      <c r="I431" s="1"/>
      <c r="J431" s="1"/>
      <c r="K431" s="1"/>
      <c r="L431" s="1"/>
      <c r="M431" s="91"/>
      <c r="N431" s="1"/>
      <c r="O431" s="1"/>
      <c r="P431" s="1"/>
      <c r="Q431" s="1"/>
      <c r="R431" s="1"/>
      <c r="S431" s="1"/>
      <c r="T431" s="1"/>
      <c r="U431" s="1"/>
      <c r="V431" s="9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6"/>
      <c r="C432" s="76"/>
      <c r="D432" s="76"/>
      <c r="E432" s="76"/>
      <c r="F432" s="76"/>
      <c r="G432" s="76"/>
      <c r="H432" s="76"/>
      <c r="I432" s="1"/>
      <c r="J432" s="1"/>
      <c r="K432" s="1"/>
      <c r="L432" s="1"/>
      <c r="M432" s="91"/>
      <c r="N432" s="1"/>
      <c r="O432" s="1"/>
      <c r="P432" s="1"/>
      <c r="Q432" s="1"/>
      <c r="R432" s="1"/>
      <c r="S432" s="1"/>
      <c r="T432" s="1"/>
      <c r="U432" s="1"/>
      <c r="V432" s="9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6"/>
      <c r="C433" s="76"/>
      <c r="D433" s="76"/>
      <c r="E433" s="76"/>
      <c r="F433" s="76"/>
      <c r="G433" s="76"/>
      <c r="H433" s="76"/>
      <c r="I433" s="1"/>
      <c r="J433" s="1"/>
      <c r="K433" s="1"/>
      <c r="L433" s="1"/>
      <c r="M433" s="91"/>
      <c r="N433" s="1"/>
      <c r="O433" s="1"/>
      <c r="P433" s="1"/>
      <c r="Q433" s="1"/>
      <c r="R433" s="1"/>
      <c r="S433" s="1"/>
      <c r="T433" s="1"/>
      <c r="U433" s="1"/>
      <c r="V433" s="9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6"/>
      <c r="C434" s="76"/>
      <c r="D434" s="76"/>
      <c r="E434" s="76"/>
      <c r="F434" s="76"/>
      <c r="G434" s="76"/>
      <c r="H434" s="76"/>
      <c r="I434" s="1"/>
      <c r="J434" s="1"/>
      <c r="K434" s="1"/>
      <c r="L434" s="1"/>
      <c r="M434" s="91"/>
      <c r="N434" s="1"/>
      <c r="O434" s="1"/>
      <c r="P434" s="1"/>
      <c r="Q434" s="1"/>
      <c r="R434" s="1"/>
      <c r="S434" s="1"/>
      <c r="T434" s="1"/>
      <c r="U434" s="1"/>
      <c r="V434" s="9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6"/>
      <c r="C435" s="76"/>
      <c r="D435" s="76"/>
      <c r="E435" s="76"/>
      <c r="F435" s="76"/>
      <c r="G435" s="76"/>
      <c r="H435" s="76"/>
      <c r="I435" s="1"/>
      <c r="J435" s="1"/>
      <c r="K435" s="1"/>
      <c r="L435" s="1"/>
      <c r="M435" s="91"/>
      <c r="N435" s="1"/>
      <c r="O435" s="1"/>
      <c r="P435" s="1"/>
      <c r="Q435" s="1"/>
      <c r="R435" s="1"/>
      <c r="S435" s="1"/>
      <c r="T435" s="1"/>
      <c r="U435" s="1"/>
      <c r="V435" s="9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6"/>
      <c r="C436" s="76"/>
      <c r="D436" s="76"/>
      <c r="E436" s="76"/>
      <c r="F436" s="76"/>
      <c r="G436" s="76"/>
      <c r="H436" s="76"/>
      <c r="I436" s="1"/>
      <c r="J436" s="1"/>
      <c r="K436" s="1"/>
      <c r="L436" s="1"/>
      <c r="M436" s="91"/>
      <c r="N436" s="1"/>
      <c r="O436" s="1"/>
      <c r="P436" s="1"/>
      <c r="Q436" s="1"/>
      <c r="R436" s="1"/>
      <c r="S436" s="1"/>
      <c r="T436" s="1"/>
      <c r="U436" s="1"/>
      <c r="V436" s="9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6"/>
      <c r="C437" s="76"/>
      <c r="D437" s="76"/>
      <c r="E437" s="76"/>
      <c r="F437" s="76"/>
      <c r="G437" s="76"/>
      <c r="H437" s="76"/>
      <c r="I437" s="1"/>
      <c r="J437" s="1"/>
      <c r="K437" s="1"/>
      <c r="L437" s="1"/>
      <c r="M437" s="91"/>
      <c r="N437" s="1"/>
      <c r="O437" s="1"/>
      <c r="P437" s="1"/>
      <c r="Q437" s="1"/>
      <c r="R437" s="1"/>
      <c r="S437" s="1"/>
      <c r="T437" s="1"/>
      <c r="U437" s="1"/>
      <c r="V437" s="9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6"/>
      <c r="C438" s="76"/>
      <c r="D438" s="76"/>
      <c r="E438" s="76"/>
      <c r="F438" s="76"/>
      <c r="G438" s="76"/>
      <c r="H438" s="76"/>
      <c r="I438" s="1"/>
      <c r="J438" s="1"/>
      <c r="K438" s="1"/>
      <c r="L438" s="1"/>
      <c r="M438" s="91"/>
      <c r="N438" s="1"/>
      <c r="O438" s="1"/>
      <c r="P438" s="1"/>
      <c r="Q438" s="1"/>
      <c r="R438" s="1"/>
      <c r="S438" s="1"/>
      <c r="T438" s="1"/>
      <c r="U438" s="1"/>
      <c r="V438" s="9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6"/>
      <c r="C439" s="76"/>
      <c r="D439" s="76"/>
      <c r="E439" s="76"/>
      <c r="F439" s="76"/>
      <c r="G439" s="76"/>
      <c r="H439" s="76"/>
      <c r="I439" s="1"/>
      <c r="J439" s="1"/>
      <c r="K439" s="1"/>
      <c r="L439" s="1"/>
      <c r="M439" s="91"/>
      <c r="N439" s="1"/>
      <c r="O439" s="1"/>
      <c r="P439" s="1"/>
      <c r="Q439" s="1"/>
      <c r="R439" s="1"/>
      <c r="S439" s="1"/>
      <c r="T439" s="1"/>
      <c r="U439" s="1"/>
      <c r="V439" s="9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6"/>
      <c r="C440" s="76"/>
      <c r="D440" s="76"/>
      <c r="E440" s="76"/>
      <c r="F440" s="76"/>
      <c r="G440" s="76"/>
      <c r="H440" s="76"/>
      <c r="I440" s="1"/>
      <c r="J440" s="1"/>
      <c r="K440" s="1"/>
      <c r="L440" s="1"/>
      <c r="M440" s="91"/>
      <c r="N440" s="1"/>
      <c r="O440" s="1"/>
      <c r="P440" s="1"/>
      <c r="Q440" s="1"/>
      <c r="R440" s="1"/>
      <c r="S440" s="1"/>
      <c r="T440" s="1"/>
      <c r="U440" s="1"/>
      <c r="V440" s="9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6"/>
      <c r="C441" s="76"/>
      <c r="D441" s="76"/>
      <c r="E441" s="76"/>
      <c r="F441" s="76"/>
      <c r="G441" s="76"/>
      <c r="H441" s="76"/>
      <c r="I441" s="1"/>
      <c r="J441" s="1"/>
      <c r="K441" s="1"/>
      <c r="L441" s="1"/>
      <c r="M441" s="91"/>
      <c r="N441" s="1"/>
      <c r="O441" s="1"/>
      <c r="P441" s="1"/>
      <c r="Q441" s="1"/>
      <c r="R441" s="1"/>
      <c r="S441" s="1"/>
      <c r="T441" s="1"/>
      <c r="U441" s="1"/>
      <c r="V441" s="9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6"/>
      <c r="C442" s="76"/>
      <c r="D442" s="76"/>
      <c r="E442" s="76"/>
      <c r="F442" s="76"/>
      <c r="G442" s="76"/>
      <c r="H442" s="76"/>
      <c r="I442" s="1"/>
      <c r="J442" s="1"/>
      <c r="K442" s="1"/>
      <c r="L442" s="1"/>
      <c r="M442" s="91"/>
      <c r="N442" s="1"/>
      <c r="O442" s="1"/>
      <c r="P442" s="1"/>
      <c r="Q442" s="1"/>
      <c r="R442" s="1"/>
      <c r="S442" s="1"/>
      <c r="T442" s="1"/>
      <c r="U442" s="1"/>
      <c r="V442" s="9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6"/>
      <c r="C443" s="76"/>
      <c r="D443" s="76"/>
      <c r="E443" s="76"/>
      <c r="F443" s="76"/>
      <c r="G443" s="76"/>
      <c r="H443" s="76"/>
      <c r="I443" s="1"/>
      <c r="J443" s="1"/>
      <c r="K443" s="1"/>
      <c r="L443" s="1"/>
      <c r="M443" s="91"/>
      <c r="N443" s="1"/>
      <c r="O443" s="1"/>
      <c r="P443" s="1"/>
      <c r="Q443" s="1"/>
      <c r="R443" s="1"/>
      <c r="S443" s="1"/>
      <c r="T443" s="1"/>
      <c r="U443" s="1"/>
      <c r="V443" s="9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>
      <c r="B444" s="76"/>
      <c r="C444" s="76"/>
      <c r="D444" s="76"/>
      <c r="E444" s="76"/>
      <c r="F444" s="76"/>
      <c r="G444" s="76"/>
      <c r="H444" s="76"/>
      <c r="I444" s="1"/>
      <c r="J444" s="1"/>
      <c r="K444" s="1"/>
      <c r="L444" s="1"/>
      <c r="M444" s="91"/>
      <c r="N444" s="1"/>
      <c r="O444" s="1"/>
      <c r="P444" s="1"/>
      <c r="Q444" s="1"/>
      <c r="R444" s="1"/>
      <c r="S444" s="1"/>
      <c r="T444" s="1"/>
      <c r="U444" s="1"/>
      <c r="V444" s="9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>
      <c r="B445" s="76"/>
      <c r="C445" s="76"/>
      <c r="D445" s="76"/>
      <c r="E445" s="76"/>
      <c r="F445" s="76"/>
      <c r="G445" s="76"/>
      <c r="H445" s="76"/>
      <c r="I445" s="1"/>
      <c r="J445" s="1"/>
      <c r="K445" s="1"/>
      <c r="L445" s="1"/>
      <c r="M445" s="91"/>
      <c r="N445" s="1"/>
      <c r="O445" s="1"/>
      <c r="P445" s="1"/>
      <c r="Q445" s="1"/>
      <c r="R445" s="1"/>
      <c r="S445" s="1"/>
      <c r="T445" s="1"/>
      <c r="U445" s="1"/>
      <c r="V445" s="9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>
      <c r="B446" s="76"/>
      <c r="C446" s="76"/>
      <c r="D446" s="76"/>
      <c r="E446" s="76"/>
      <c r="F446" s="76"/>
      <c r="G446" s="76"/>
      <c r="H446" s="76"/>
      <c r="I446" s="1"/>
      <c r="J446" s="1"/>
      <c r="K446" s="1"/>
      <c r="L446" s="1"/>
      <c r="M446" s="91"/>
      <c r="N446" s="1"/>
      <c r="O446" s="1"/>
      <c r="P446" s="1"/>
      <c r="Q446" s="1"/>
      <c r="R446" s="1"/>
      <c r="S446" s="1"/>
      <c r="T446" s="1"/>
      <c r="U446" s="1"/>
      <c r="V446" s="9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>
      <c r="B447" s="76"/>
      <c r="C447" s="76"/>
      <c r="D447" s="76"/>
      <c r="E447" s="76"/>
      <c r="F447" s="76"/>
      <c r="G447" s="76"/>
      <c r="H447" s="76"/>
      <c r="I447" s="1"/>
      <c r="J447" s="1"/>
      <c r="K447" s="1"/>
      <c r="L447" s="1"/>
      <c r="M447" s="91"/>
      <c r="N447" s="1"/>
      <c r="O447" s="1"/>
      <c r="P447" s="1"/>
      <c r="Q447" s="1"/>
      <c r="R447" s="1"/>
      <c r="S447" s="1"/>
      <c r="T447" s="1"/>
      <c r="U447" s="1"/>
      <c r="V447" s="9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>
      <c r="B448" s="76"/>
      <c r="C448" s="76"/>
      <c r="D448" s="76"/>
      <c r="E448" s="76"/>
      <c r="F448" s="76"/>
      <c r="G448" s="76"/>
      <c r="H448" s="76"/>
      <c r="I448" s="1"/>
      <c r="J448" s="1"/>
      <c r="K448" s="1"/>
      <c r="L448" s="1"/>
      <c r="M448" s="91"/>
      <c r="N448" s="1"/>
      <c r="O448" s="1"/>
      <c r="P448" s="1"/>
      <c r="Q448" s="1"/>
      <c r="R448" s="1"/>
      <c r="S448" s="1"/>
      <c r="T448" s="1"/>
      <c r="U448" s="1"/>
      <c r="V448" s="9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>
      <c r="B449" s="76"/>
      <c r="C449" s="76"/>
      <c r="D449" s="76"/>
      <c r="E449" s="76"/>
      <c r="F449" s="76"/>
      <c r="G449" s="76"/>
      <c r="H449" s="76"/>
      <c r="I449" s="1"/>
      <c r="J449" s="1"/>
      <c r="K449" s="1"/>
      <c r="L449" s="1"/>
      <c r="M449" s="91"/>
      <c r="N449" s="1"/>
      <c r="O449" s="1"/>
      <c r="P449" s="1"/>
      <c r="Q449" s="1"/>
      <c r="R449" s="1"/>
      <c r="S449" s="1"/>
      <c r="T449" s="1"/>
      <c r="U449" s="1"/>
      <c r="V449" s="9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>
      <c r="B450" s="76"/>
      <c r="C450" s="76"/>
      <c r="D450" s="76"/>
      <c r="E450" s="76"/>
      <c r="F450" s="76"/>
      <c r="G450" s="76"/>
      <c r="H450" s="76"/>
      <c r="I450" s="1"/>
      <c r="J450" s="1"/>
      <c r="K450" s="1"/>
      <c r="L450" s="1"/>
      <c r="M450" s="91"/>
      <c r="N450" s="1"/>
      <c r="O450" s="1"/>
      <c r="P450" s="1"/>
      <c r="Q450" s="1"/>
      <c r="R450" s="1"/>
      <c r="S450" s="1"/>
      <c r="T450" s="1"/>
      <c r="U450" s="1"/>
      <c r="V450" s="9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>
      <c r="B451" s="76"/>
      <c r="C451" s="76"/>
      <c r="D451" s="76"/>
      <c r="E451" s="76"/>
      <c r="F451" s="76"/>
      <c r="G451" s="76"/>
      <c r="H451" s="76"/>
      <c r="I451" s="1"/>
      <c r="J451" s="1"/>
      <c r="K451" s="1"/>
      <c r="L451" s="1"/>
      <c r="M451" s="91"/>
      <c r="N451" s="1"/>
      <c r="O451" s="1"/>
      <c r="P451" s="1"/>
      <c r="Q451" s="1"/>
      <c r="R451" s="1"/>
      <c r="S451" s="1"/>
      <c r="T451" s="1"/>
      <c r="U451" s="1"/>
      <c r="V451" s="9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>
      <c r="B452" s="76"/>
      <c r="C452" s="76"/>
      <c r="D452" s="76"/>
      <c r="E452" s="76"/>
      <c r="F452" s="76"/>
      <c r="G452" s="76"/>
      <c r="H452" s="76"/>
      <c r="I452" s="1"/>
      <c r="J452" s="1"/>
      <c r="K452" s="1"/>
      <c r="L452" s="1"/>
      <c r="M452" s="91"/>
      <c r="N452" s="1"/>
      <c r="O452" s="1"/>
      <c r="P452" s="1"/>
      <c r="Q452" s="1"/>
      <c r="R452" s="1"/>
      <c r="S452" s="1"/>
      <c r="T452" s="1"/>
      <c r="U452" s="1"/>
      <c r="V452" s="9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>
      <c r="B453" s="76"/>
      <c r="C453" s="76"/>
      <c r="D453" s="76"/>
      <c r="E453" s="76"/>
      <c r="F453" s="76"/>
      <c r="G453" s="76"/>
      <c r="H453" s="76"/>
      <c r="I453" s="1"/>
      <c r="J453" s="1"/>
      <c r="K453" s="1"/>
      <c r="L453" s="1"/>
      <c r="M453" s="91"/>
      <c r="N453" s="1"/>
      <c r="O453" s="1"/>
      <c r="P453" s="1"/>
      <c r="Q453" s="1"/>
      <c r="R453" s="1"/>
      <c r="S453" s="1"/>
      <c r="T453" s="1"/>
      <c r="U453" s="1"/>
      <c r="V453" s="9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>
      <c r="B454" s="76"/>
      <c r="C454" s="76"/>
      <c r="D454" s="76"/>
      <c r="E454" s="76"/>
      <c r="F454" s="76"/>
      <c r="G454" s="76"/>
      <c r="H454" s="76"/>
      <c r="I454" s="1"/>
      <c r="J454" s="1"/>
      <c r="K454" s="1"/>
      <c r="L454" s="1"/>
      <c r="M454" s="91"/>
      <c r="N454" s="1"/>
      <c r="O454" s="1"/>
      <c r="P454" s="1"/>
      <c r="Q454" s="1"/>
      <c r="R454" s="1"/>
      <c r="S454" s="1"/>
      <c r="T454" s="1"/>
      <c r="U454" s="1"/>
      <c r="V454" s="9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>
      <c r="B455" s="76"/>
      <c r="C455" s="76"/>
      <c r="D455" s="76"/>
      <c r="E455" s="76"/>
      <c r="F455" s="76"/>
      <c r="G455" s="76"/>
      <c r="H455" s="76"/>
      <c r="I455" s="1"/>
      <c r="J455" s="1"/>
      <c r="K455" s="1"/>
      <c r="L455" s="1"/>
      <c r="M455" s="91"/>
      <c r="N455" s="1"/>
      <c r="O455" s="1"/>
      <c r="P455" s="1"/>
      <c r="Q455" s="1"/>
      <c r="R455" s="1"/>
      <c r="S455" s="1"/>
      <c r="T455" s="1"/>
      <c r="U455" s="1"/>
      <c r="V455" s="9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>
      <c r="B456" s="76"/>
      <c r="C456" s="76"/>
      <c r="D456" s="76"/>
      <c r="E456" s="76"/>
      <c r="F456" s="76"/>
      <c r="G456" s="76"/>
      <c r="H456" s="76"/>
      <c r="I456" s="1"/>
      <c r="J456" s="1"/>
      <c r="K456" s="1"/>
      <c r="L456" s="1"/>
      <c r="M456" s="91"/>
      <c r="N456" s="1"/>
      <c r="O456" s="1"/>
      <c r="P456" s="1"/>
      <c r="Q456" s="1"/>
      <c r="R456" s="1"/>
      <c r="S456" s="1"/>
      <c r="T456" s="1"/>
      <c r="U456" s="1"/>
      <c r="V456" s="9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>
      <c r="B457" s="76"/>
      <c r="C457" s="76"/>
      <c r="D457" s="76"/>
      <c r="E457" s="76"/>
      <c r="F457" s="76"/>
      <c r="G457" s="76"/>
      <c r="H457" s="76"/>
      <c r="I457" s="1"/>
      <c r="J457" s="1"/>
      <c r="K457" s="1"/>
      <c r="L457" s="1"/>
      <c r="M457" s="91"/>
      <c r="N457" s="1"/>
      <c r="O457" s="1"/>
      <c r="P457" s="1"/>
      <c r="Q457" s="1"/>
      <c r="R457" s="1"/>
      <c r="S457" s="1"/>
      <c r="T457" s="1"/>
      <c r="U457" s="1"/>
      <c r="V457" s="9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>
      <c r="B458" s="76"/>
      <c r="C458" s="76"/>
      <c r="D458" s="76"/>
      <c r="E458" s="76"/>
      <c r="F458" s="76"/>
      <c r="G458" s="76"/>
      <c r="H458" s="76"/>
      <c r="I458" s="1"/>
      <c r="J458" s="1"/>
      <c r="K458" s="1"/>
      <c r="L458" s="1"/>
      <c r="M458" s="91"/>
      <c r="N458" s="1"/>
      <c r="O458" s="1"/>
      <c r="P458" s="1"/>
      <c r="Q458" s="1"/>
      <c r="R458" s="1"/>
      <c r="S458" s="1"/>
      <c r="T458" s="1"/>
      <c r="U458" s="1"/>
      <c r="V458" s="9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>
      <c r="B459" s="76"/>
      <c r="C459" s="76"/>
      <c r="D459" s="76"/>
      <c r="E459" s="76"/>
      <c r="F459" s="76"/>
      <c r="G459" s="76"/>
      <c r="H459" s="76"/>
      <c r="I459" s="1"/>
      <c r="J459" s="1"/>
      <c r="K459" s="1"/>
      <c r="L459" s="1"/>
      <c r="M459" s="91"/>
      <c r="N459" s="1"/>
      <c r="O459" s="1"/>
      <c r="P459" s="1"/>
      <c r="Q459" s="1"/>
      <c r="R459" s="1"/>
      <c r="S459" s="1"/>
      <c r="T459" s="1"/>
      <c r="U459" s="1"/>
      <c r="V459" s="9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>
      <c r="B460" s="76"/>
      <c r="C460" s="76"/>
      <c r="D460" s="76"/>
      <c r="E460" s="76"/>
      <c r="F460" s="76"/>
      <c r="G460" s="76"/>
      <c r="H460" s="76"/>
      <c r="I460" s="1"/>
      <c r="J460" s="1"/>
      <c r="K460" s="1"/>
      <c r="L460" s="1"/>
      <c r="M460" s="91"/>
      <c r="N460" s="1"/>
      <c r="O460" s="1"/>
      <c r="P460" s="1"/>
      <c r="Q460" s="1"/>
      <c r="R460" s="1"/>
      <c r="S460" s="1"/>
      <c r="T460" s="1"/>
      <c r="U460" s="1"/>
      <c r="V460" s="9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>
      <c r="B461" s="76"/>
      <c r="C461" s="76"/>
      <c r="D461" s="76"/>
      <c r="E461" s="76"/>
      <c r="F461" s="76"/>
      <c r="G461" s="76"/>
      <c r="H461" s="76"/>
      <c r="I461" s="1"/>
      <c r="J461" s="1"/>
      <c r="K461" s="1"/>
      <c r="L461" s="1"/>
      <c r="M461" s="91"/>
      <c r="N461" s="1"/>
      <c r="O461" s="1"/>
      <c r="P461" s="1"/>
      <c r="Q461" s="1"/>
      <c r="R461" s="1"/>
      <c r="S461" s="1"/>
      <c r="T461" s="1"/>
      <c r="U461" s="1"/>
      <c r="V461" s="9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>
      <c r="B462" s="76"/>
      <c r="C462" s="76"/>
      <c r="D462" s="76"/>
      <c r="E462" s="76"/>
      <c r="F462" s="76"/>
      <c r="G462" s="76"/>
      <c r="H462" s="76"/>
      <c r="I462" s="1"/>
      <c r="J462" s="1"/>
      <c r="K462" s="1"/>
      <c r="L462" s="1"/>
      <c r="M462" s="91"/>
      <c r="N462" s="1"/>
      <c r="O462" s="1"/>
      <c r="P462" s="1"/>
      <c r="Q462" s="1"/>
      <c r="R462" s="1"/>
      <c r="S462" s="1"/>
      <c r="T462" s="1"/>
      <c r="U462" s="1"/>
      <c r="V462" s="9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>
      <c r="B463" s="76"/>
      <c r="C463" s="76"/>
      <c r="D463" s="76"/>
      <c r="E463" s="76"/>
      <c r="F463" s="76"/>
      <c r="G463" s="76"/>
      <c r="H463" s="76"/>
      <c r="I463" s="1"/>
      <c r="J463" s="1"/>
      <c r="K463" s="1"/>
      <c r="L463" s="1"/>
      <c r="M463" s="91"/>
      <c r="N463" s="1"/>
      <c r="O463" s="1"/>
      <c r="P463" s="1"/>
      <c r="Q463" s="1"/>
      <c r="R463" s="1"/>
      <c r="S463" s="1"/>
      <c r="T463" s="1"/>
      <c r="U463" s="1"/>
      <c r="V463" s="9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>
      <c r="B464" s="76"/>
      <c r="C464" s="76"/>
      <c r="D464" s="76"/>
      <c r="E464" s="76"/>
      <c r="F464" s="76"/>
      <c r="G464" s="76"/>
      <c r="H464" s="76"/>
      <c r="I464" s="1"/>
      <c r="J464" s="1"/>
      <c r="K464" s="1"/>
      <c r="L464" s="1"/>
      <c r="M464" s="91"/>
      <c r="N464" s="1"/>
      <c r="O464" s="1"/>
      <c r="P464" s="1"/>
      <c r="Q464" s="1"/>
      <c r="R464" s="1"/>
      <c r="S464" s="1"/>
      <c r="T464" s="1"/>
      <c r="U464" s="1"/>
      <c r="V464" s="9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>
      <c r="B465" s="76"/>
      <c r="C465" s="76"/>
      <c r="D465" s="76"/>
      <c r="E465" s="76"/>
      <c r="F465" s="76"/>
      <c r="G465" s="76"/>
      <c r="H465" s="76"/>
      <c r="I465" s="1"/>
      <c r="J465" s="1"/>
      <c r="K465" s="1"/>
      <c r="L465" s="1"/>
      <c r="M465" s="91"/>
      <c r="N465" s="1"/>
      <c r="O465" s="1"/>
      <c r="P465" s="1"/>
      <c r="Q465" s="1"/>
      <c r="R465" s="1"/>
      <c r="S465" s="1"/>
      <c r="T465" s="1"/>
      <c r="U465" s="1"/>
      <c r="V465" s="9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>
      <c r="B466" s="76"/>
      <c r="C466" s="76"/>
      <c r="D466" s="76"/>
      <c r="E466" s="76"/>
      <c r="F466" s="76"/>
      <c r="G466" s="76"/>
      <c r="H466" s="76"/>
      <c r="I466" s="1"/>
      <c r="J466" s="1"/>
      <c r="K466" s="1"/>
      <c r="L466" s="1"/>
      <c r="M466" s="91"/>
      <c r="N466" s="1"/>
      <c r="O466" s="1"/>
      <c r="P466" s="1"/>
      <c r="Q466" s="1"/>
      <c r="R466" s="1"/>
      <c r="S466" s="1"/>
      <c r="T466" s="1"/>
      <c r="U466" s="1"/>
      <c r="V466" s="9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>
      <c r="B467" s="76"/>
      <c r="C467" s="76"/>
      <c r="D467" s="76"/>
      <c r="E467" s="76"/>
      <c r="F467" s="76"/>
      <c r="G467" s="76"/>
      <c r="H467" s="76"/>
      <c r="I467" s="1"/>
      <c r="J467" s="1"/>
      <c r="K467" s="1"/>
      <c r="L467" s="1"/>
      <c r="M467" s="91"/>
      <c r="N467" s="1"/>
      <c r="O467" s="1"/>
      <c r="P467" s="1"/>
      <c r="Q467" s="1"/>
      <c r="R467" s="1"/>
      <c r="S467" s="1"/>
      <c r="T467" s="1"/>
      <c r="U467" s="1"/>
      <c r="V467" s="91"/>
      <c r="W467" s="1"/>
      <c r="X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>
      <c r="B468" s="76"/>
      <c r="C468" s="76"/>
      <c r="D468" s="76"/>
      <c r="E468" s="76"/>
      <c r="F468" s="76"/>
      <c r="G468" s="76"/>
      <c r="H468" s="76"/>
      <c r="I468" s="1"/>
      <c r="J468" s="1"/>
      <c r="K468" s="1"/>
      <c r="L468" s="1"/>
      <c r="M468" s="91"/>
      <c r="N468" s="1"/>
      <c r="O468" s="1"/>
      <c r="P468" s="1"/>
      <c r="Q468" s="1"/>
      <c r="R468" s="1"/>
      <c r="S468" s="1"/>
      <c r="T468" s="1"/>
      <c r="U468" s="1"/>
      <c r="V468" s="91"/>
      <c r="W468" s="1"/>
      <c r="X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>
      <c r="B469" s="76"/>
      <c r="C469" s="76"/>
      <c r="D469" s="76"/>
      <c r="E469" s="76"/>
      <c r="F469" s="76"/>
      <c r="G469" s="76"/>
      <c r="H469" s="76"/>
      <c r="I469" s="1"/>
      <c r="J469" s="1"/>
      <c r="K469" s="1"/>
      <c r="L469" s="1"/>
      <c r="M469" s="91"/>
      <c r="N469" s="1"/>
      <c r="O469" s="1"/>
      <c r="P469" s="1"/>
      <c r="Q469" s="1"/>
      <c r="R469" s="1"/>
      <c r="S469" s="1"/>
      <c r="T469" s="1"/>
      <c r="U469" s="1"/>
      <c r="V469" s="91"/>
      <c r="W469" s="1"/>
      <c r="X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>
      <c r="B470" s="76"/>
      <c r="C470" s="76"/>
      <c r="D470" s="76"/>
      <c r="E470" s="76"/>
      <c r="F470" s="76"/>
      <c r="G470" s="76"/>
      <c r="H470" s="76"/>
      <c r="I470" s="1"/>
      <c r="J470" s="1"/>
      <c r="K470" s="1"/>
      <c r="L470" s="1"/>
      <c r="M470" s="91"/>
      <c r="N470" s="1"/>
      <c r="O470" s="1"/>
      <c r="P470" s="1"/>
      <c r="Q470" s="1"/>
      <c r="R470" s="1"/>
      <c r="S470" s="1"/>
      <c r="T470" s="1"/>
      <c r="U470" s="1"/>
      <c r="V470" s="91"/>
      <c r="W470" s="1"/>
      <c r="X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>
      <c r="B471" s="76"/>
      <c r="C471" s="76"/>
      <c r="D471" s="76"/>
      <c r="E471" s="76"/>
      <c r="F471" s="76"/>
      <c r="G471" s="76"/>
      <c r="H471" s="76"/>
      <c r="I471" s="1"/>
      <c r="J471" s="1"/>
      <c r="K471" s="1"/>
      <c r="L471" s="1"/>
      <c r="M471" s="91"/>
      <c r="N471" s="1"/>
      <c r="O471" s="1"/>
      <c r="P471" s="1"/>
      <c r="Q471" s="1"/>
      <c r="R471" s="1"/>
      <c r="S471" s="1"/>
      <c r="T471" s="1"/>
      <c r="U471" s="1"/>
      <c r="V471" s="91"/>
      <c r="W471" s="1"/>
      <c r="X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>
      <c r="B472" s="76"/>
      <c r="C472" s="76"/>
      <c r="D472" s="76"/>
      <c r="E472" s="76"/>
      <c r="F472" s="76"/>
      <c r="G472" s="76"/>
      <c r="H472" s="76"/>
      <c r="I472" s="1"/>
      <c r="J472" s="1"/>
      <c r="K472" s="1"/>
      <c r="L472" s="1"/>
      <c r="M472" s="91"/>
      <c r="N472" s="1"/>
      <c r="O472" s="1"/>
      <c r="P472" s="1"/>
      <c r="Q472" s="1"/>
      <c r="R472" s="1"/>
      <c r="S472" s="1"/>
      <c r="T472" s="1"/>
      <c r="U472" s="1"/>
      <c r="V472" s="91"/>
      <c r="W472" s="1"/>
      <c r="X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>
      <c r="B473" s="76"/>
      <c r="C473" s="76"/>
      <c r="D473" s="76"/>
      <c r="E473" s="76"/>
      <c r="F473" s="76"/>
      <c r="G473" s="76"/>
      <c r="H473" s="76"/>
      <c r="I473" s="1"/>
      <c r="J473" s="1"/>
      <c r="K473" s="1"/>
      <c r="L473" s="1"/>
      <c r="M473" s="91"/>
      <c r="N473" s="1"/>
      <c r="O473" s="1"/>
      <c r="P473" s="1"/>
      <c r="Q473" s="1"/>
      <c r="R473" s="1"/>
      <c r="S473" s="1"/>
      <c r="T473" s="1"/>
      <c r="U473" s="1"/>
      <c r="V473" s="91"/>
      <c r="W473" s="1"/>
      <c r="X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>
      <c r="B474" s="76"/>
      <c r="C474" s="76"/>
      <c r="D474" s="76"/>
      <c r="E474" s="76"/>
      <c r="F474" s="76"/>
      <c r="G474" s="76"/>
      <c r="H474" s="76"/>
      <c r="I474" s="1"/>
      <c r="J474" s="1"/>
      <c r="K474" s="1"/>
      <c r="L474" s="1"/>
      <c r="M474" s="91"/>
      <c r="N474" s="1"/>
      <c r="O474" s="1"/>
      <c r="P474" s="1"/>
      <c r="Q474" s="1"/>
      <c r="R474" s="1"/>
      <c r="S474" s="1"/>
      <c r="T474" s="1"/>
      <c r="U474" s="1"/>
      <c r="V474" s="91"/>
      <c r="W474" s="1"/>
      <c r="X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>
      <c r="B475" s="76"/>
      <c r="C475" s="76"/>
      <c r="D475" s="76"/>
      <c r="E475" s="76"/>
      <c r="F475" s="76"/>
      <c r="G475" s="76"/>
      <c r="H475" s="76"/>
      <c r="I475" s="1"/>
      <c r="J475" s="1"/>
      <c r="K475" s="1"/>
      <c r="L475" s="1"/>
      <c r="M475" s="91"/>
      <c r="N475" s="1"/>
      <c r="O475" s="1"/>
      <c r="P475" s="1"/>
      <c r="Q475" s="1"/>
      <c r="R475" s="1"/>
      <c r="S475" s="1"/>
      <c r="T475" s="1"/>
      <c r="U475" s="1"/>
      <c r="V475" s="91"/>
      <c r="W475" s="1"/>
      <c r="X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>
      <c r="B476" s="76"/>
      <c r="C476" s="76"/>
      <c r="D476" s="76"/>
      <c r="E476" s="76"/>
      <c r="F476" s="76"/>
      <c r="G476" s="76"/>
      <c r="H476" s="76"/>
      <c r="I476" s="1"/>
      <c r="J476" s="1"/>
      <c r="K476" s="1"/>
      <c r="L476" s="1"/>
      <c r="M476" s="91"/>
      <c r="N476" s="1"/>
      <c r="O476" s="1"/>
      <c r="P476" s="1"/>
      <c r="Q476" s="1"/>
      <c r="R476" s="1"/>
      <c r="S476" s="1"/>
      <c r="T476" s="1"/>
      <c r="U476" s="1"/>
      <c r="V476" s="91"/>
      <c r="W476" s="1"/>
      <c r="X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>
      <c r="B477" s="76"/>
      <c r="C477" s="76"/>
      <c r="D477" s="76"/>
      <c r="E477" s="76"/>
      <c r="F477" s="76"/>
      <c r="G477" s="76"/>
      <c r="H477" s="76"/>
      <c r="I477" s="1"/>
      <c r="J477" s="1"/>
      <c r="K477" s="1"/>
      <c r="L477" s="1"/>
      <c r="M477" s="91"/>
      <c r="N477" s="1"/>
      <c r="O477" s="1"/>
      <c r="P477" s="1"/>
      <c r="Q477" s="1"/>
      <c r="R477" s="1"/>
      <c r="S477" s="1"/>
      <c r="T477" s="1"/>
      <c r="U477" s="1"/>
      <c r="V477" s="91"/>
      <c r="W477" s="1"/>
      <c r="X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>
      <c r="B478" s="76"/>
      <c r="C478" s="76"/>
      <c r="D478" s="76"/>
      <c r="E478" s="76"/>
      <c r="F478" s="76"/>
      <c r="G478" s="76"/>
      <c r="H478" s="76"/>
      <c r="I478" s="1"/>
      <c r="J478" s="1"/>
      <c r="K478" s="1"/>
      <c r="L478" s="1"/>
      <c r="M478" s="91"/>
      <c r="N478" s="1"/>
      <c r="O478" s="1"/>
      <c r="P478" s="1"/>
      <c r="Q478" s="1"/>
      <c r="R478" s="1"/>
      <c r="S478" s="1"/>
      <c r="T478" s="1"/>
      <c r="U478" s="1"/>
      <c r="V478" s="91"/>
      <c r="W478" s="1"/>
      <c r="X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>
      <c r="B479" s="76"/>
      <c r="C479" s="76"/>
      <c r="D479" s="76"/>
      <c r="E479" s="76"/>
      <c r="F479" s="76"/>
      <c r="G479" s="76"/>
      <c r="H479" s="76"/>
      <c r="I479" s="1"/>
      <c r="J479" s="1"/>
      <c r="K479" s="1"/>
      <c r="L479" s="1"/>
      <c r="M479" s="91"/>
      <c r="N479" s="1"/>
      <c r="O479" s="1"/>
      <c r="P479" s="1"/>
      <c r="Q479" s="1"/>
      <c r="R479" s="1"/>
      <c r="S479" s="1"/>
      <c r="T479" s="1"/>
      <c r="U479" s="1"/>
      <c r="V479" s="91"/>
      <c r="W479" s="1"/>
      <c r="X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>
      <c r="B480" s="76"/>
      <c r="C480" s="76"/>
      <c r="D480" s="76"/>
      <c r="E480" s="76"/>
      <c r="F480" s="76"/>
      <c r="G480" s="76"/>
      <c r="H480" s="76"/>
      <c r="I480" s="1"/>
      <c r="J480" s="1"/>
      <c r="K480" s="1"/>
      <c r="L480" s="1"/>
      <c r="M480" s="91"/>
      <c r="N480" s="1"/>
      <c r="O480" s="1"/>
      <c r="P480" s="1"/>
      <c r="Q480" s="1"/>
      <c r="R480" s="1"/>
      <c r="S480" s="1"/>
      <c r="T480" s="1"/>
      <c r="U480" s="1"/>
      <c r="V480" s="91"/>
      <c r="W480" s="1"/>
      <c r="X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>
      <c r="B481" s="76"/>
      <c r="C481" s="76"/>
      <c r="D481" s="76"/>
      <c r="E481" s="76"/>
      <c r="F481" s="76"/>
      <c r="G481" s="76"/>
      <c r="H481" s="76"/>
      <c r="I481" s="1"/>
      <c r="J481" s="1"/>
      <c r="K481" s="1"/>
      <c r="L481" s="1"/>
      <c r="M481" s="91"/>
      <c r="N481" s="1"/>
      <c r="O481" s="1"/>
      <c r="P481" s="1"/>
      <c r="Q481" s="1"/>
      <c r="R481" s="1"/>
      <c r="S481" s="1"/>
      <c r="T481" s="1"/>
      <c r="U481" s="1"/>
      <c r="V481" s="91"/>
      <c r="W481" s="1"/>
      <c r="X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>
      <c r="B482" s="76"/>
      <c r="C482" s="76"/>
      <c r="D482" s="76"/>
      <c r="E482" s="76"/>
      <c r="F482" s="76"/>
      <c r="G482" s="76"/>
      <c r="H482" s="76"/>
      <c r="I482" s="1"/>
      <c r="J482" s="1"/>
      <c r="K482" s="1"/>
      <c r="L482" s="1"/>
      <c r="M482" s="91"/>
      <c r="N482" s="1"/>
      <c r="O482" s="1"/>
      <c r="P482" s="1"/>
      <c r="Q482" s="1"/>
      <c r="R482" s="1"/>
      <c r="S482" s="1"/>
      <c r="T482" s="1"/>
      <c r="U482" s="1"/>
      <c r="V482" s="91"/>
      <c r="W482" s="1"/>
      <c r="X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>
      <c r="B483" s="76"/>
      <c r="C483" s="76"/>
      <c r="D483" s="76"/>
      <c r="E483" s="76"/>
      <c r="F483" s="76"/>
      <c r="G483" s="76"/>
      <c r="H483" s="76"/>
      <c r="I483" s="1"/>
      <c r="J483" s="1"/>
      <c r="K483" s="1"/>
      <c r="L483" s="1"/>
      <c r="M483" s="91"/>
      <c r="N483" s="1"/>
      <c r="O483" s="1"/>
      <c r="P483" s="1"/>
      <c r="Q483" s="1"/>
      <c r="R483" s="1"/>
      <c r="S483" s="1"/>
      <c r="T483" s="1"/>
      <c r="U483" s="1"/>
      <c r="V483" s="91"/>
      <c r="W483" s="1"/>
      <c r="X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>
      <c r="B484" s="76"/>
      <c r="C484" s="76"/>
      <c r="D484" s="76"/>
      <c r="E484" s="76"/>
      <c r="F484" s="76"/>
      <c r="G484" s="76"/>
      <c r="H484" s="76"/>
      <c r="I484" s="1"/>
      <c r="J484" s="1"/>
      <c r="K484" s="1"/>
      <c r="L484" s="1"/>
      <c r="M484" s="91"/>
      <c r="N484" s="1"/>
      <c r="O484" s="1"/>
      <c r="P484" s="1"/>
      <c r="Q484" s="1"/>
      <c r="R484" s="1"/>
      <c r="S484" s="1"/>
      <c r="T484" s="1"/>
      <c r="U484" s="1"/>
      <c r="V484" s="91"/>
      <c r="W484" s="1"/>
      <c r="X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>
      <c r="B485" s="76"/>
      <c r="C485" s="76"/>
      <c r="D485" s="76"/>
      <c r="E485" s="76"/>
      <c r="F485" s="76"/>
      <c r="G485" s="76"/>
      <c r="H485" s="76"/>
      <c r="I485" s="1"/>
      <c r="J485" s="1"/>
      <c r="K485" s="1"/>
      <c r="L485" s="1"/>
      <c r="M485" s="91"/>
      <c r="N485" s="1"/>
      <c r="O485" s="1"/>
      <c r="P485" s="1"/>
      <c r="Q485" s="1"/>
      <c r="R485" s="1"/>
      <c r="S485" s="1"/>
      <c r="T485" s="1"/>
      <c r="U485" s="1"/>
      <c r="V485" s="91"/>
      <c r="W485" s="1"/>
      <c r="X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>
      <c r="B486" s="76"/>
      <c r="C486" s="76"/>
      <c r="D486" s="76"/>
      <c r="E486" s="76"/>
      <c r="F486" s="76"/>
      <c r="G486" s="76"/>
      <c r="H486" s="76"/>
      <c r="I486" s="1"/>
      <c r="J486" s="1"/>
      <c r="K486" s="1"/>
      <c r="L486" s="1"/>
      <c r="M486" s="91"/>
      <c r="N486" s="1"/>
      <c r="O486" s="1"/>
      <c r="P486" s="1"/>
      <c r="Q486" s="1"/>
      <c r="R486" s="1"/>
      <c r="S486" s="1"/>
      <c r="T486" s="1"/>
      <c r="U486" s="1"/>
      <c r="V486" s="91"/>
      <c r="W486" s="1"/>
      <c r="X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>
      <c r="B487" s="76"/>
      <c r="C487" s="76"/>
      <c r="D487" s="76"/>
      <c r="E487" s="76"/>
      <c r="F487" s="76"/>
      <c r="G487" s="76"/>
      <c r="H487" s="76"/>
      <c r="I487" s="1"/>
      <c r="J487" s="1"/>
      <c r="K487" s="1"/>
      <c r="L487" s="1"/>
      <c r="M487" s="91"/>
      <c r="N487" s="1"/>
      <c r="O487" s="1"/>
      <c r="P487" s="1"/>
      <c r="Q487" s="1"/>
      <c r="R487" s="1"/>
      <c r="S487" s="1"/>
      <c r="T487" s="1"/>
      <c r="U487" s="1"/>
      <c r="V487" s="91"/>
      <c r="W487" s="1"/>
      <c r="X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>
      <c r="B488" s="76"/>
      <c r="C488" s="76"/>
      <c r="D488" s="76"/>
      <c r="E488" s="76"/>
      <c r="F488" s="76"/>
      <c r="G488" s="76"/>
      <c r="H488" s="76"/>
      <c r="I488" s="1"/>
      <c r="J488" s="1"/>
      <c r="K488" s="1"/>
      <c r="L488" s="1"/>
      <c r="M488" s="91"/>
      <c r="N488" s="1"/>
      <c r="O488" s="1"/>
      <c r="P488" s="1"/>
      <c r="Q488" s="1"/>
      <c r="R488" s="1"/>
      <c r="S488" s="1"/>
      <c r="T488" s="1"/>
      <c r="U488" s="1"/>
      <c r="V488" s="91"/>
      <c r="W488" s="1"/>
      <c r="X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</sheetData>
  <mergeCells count="2">
    <mergeCell ref="A1:H1"/>
    <mergeCell ref="A3:Y3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6"/>
  <sheetViews>
    <sheetView zoomScale="90" zoomScaleNormal="90" workbookViewId="0">
      <pane ySplit="4" topLeftCell="A5" activePane="bottomLeft" state="frozen"/>
      <selection pane="bottomLeft" activeCell="K30" sqref="K30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11.87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275" t="s">
        <v>151</v>
      </c>
      <c r="B1" s="276"/>
      <c r="C1" s="276"/>
      <c r="D1" s="276"/>
      <c r="E1" s="277" t="s">
        <v>99</v>
      </c>
      <c r="F1" s="277"/>
      <c r="G1" s="137" t="s">
        <v>152</v>
      </c>
      <c r="H1" s="137" t="s">
        <v>102</v>
      </c>
      <c r="I1" s="276" t="s">
        <v>135</v>
      </c>
      <c r="J1" s="276"/>
      <c r="K1" s="276" t="s">
        <v>92</v>
      </c>
      <c r="L1" s="276"/>
      <c r="M1" s="276" t="s">
        <v>0</v>
      </c>
      <c r="N1" s="278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267" t="s">
        <v>93</v>
      </c>
      <c r="B3" s="269" t="s">
        <v>94</v>
      </c>
      <c r="C3" s="269" t="s">
        <v>66</v>
      </c>
      <c r="D3" s="271" t="s">
        <v>72</v>
      </c>
      <c r="E3" s="269" t="s">
        <v>67</v>
      </c>
      <c r="F3" s="273" t="s">
        <v>73</v>
      </c>
      <c r="G3" s="269" t="s">
        <v>68</v>
      </c>
      <c r="H3" s="273" t="s">
        <v>74</v>
      </c>
      <c r="I3" s="269" t="s">
        <v>70</v>
      </c>
      <c r="J3" s="273" t="s">
        <v>75</v>
      </c>
      <c r="K3" s="269" t="s">
        <v>71</v>
      </c>
      <c r="L3" s="273" t="s">
        <v>76</v>
      </c>
      <c r="M3" s="269" t="s">
        <v>95</v>
      </c>
      <c r="N3" s="269" t="s">
        <v>96</v>
      </c>
      <c r="O3" s="264" t="s">
        <v>136</v>
      </c>
      <c r="P3" s="265"/>
      <c r="Q3" s="265"/>
      <c r="R3" s="265"/>
      <c r="S3" s="265"/>
      <c r="T3" s="265"/>
      <c r="U3" s="266"/>
    </row>
    <row r="4" spans="1:21" ht="15.75" customHeight="1" thickBot="1">
      <c r="A4" s="268"/>
      <c r="B4" s="270"/>
      <c r="C4" s="270"/>
      <c r="D4" s="272"/>
      <c r="E4" s="270"/>
      <c r="F4" s="274"/>
      <c r="G4" s="270"/>
      <c r="H4" s="274"/>
      <c r="I4" s="270"/>
      <c r="J4" s="274"/>
      <c r="K4" s="270"/>
      <c r="L4" s="274"/>
      <c r="M4" s="270"/>
      <c r="N4" s="270"/>
      <c r="O4" s="125" t="s">
        <v>77</v>
      </c>
      <c r="P4" s="126" t="s">
        <v>78</v>
      </c>
      <c r="Q4" s="126" t="s">
        <v>79</v>
      </c>
      <c r="R4" s="126" t="s">
        <v>80</v>
      </c>
      <c r="S4" s="126" t="s">
        <v>81</v>
      </c>
      <c r="T4" s="126" t="s">
        <v>82</v>
      </c>
      <c r="U4" s="127" t="s">
        <v>83</v>
      </c>
    </row>
    <row r="5" spans="1:21" ht="18.75" customHeight="1">
      <c r="A5" s="211">
        <v>45992</v>
      </c>
      <c r="B5" s="159" t="s">
        <v>232</v>
      </c>
      <c r="C5" s="159" t="s">
        <v>125</v>
      </c>
      <c r="D5" s="153" t="s">
        <v>146</v>
      </c>
      <c r="E5" s="159" t="s">
        <v>182</v>
      </c>
      <c r="F5" s="153" t="s">
        <v>233</v>
      </c>
      <c r="G5" s="159" t="s">
        <v>183</v>
      </c>
      <c r="H5" s="153" t="s">
        <v>234</v>
      </c>
      <c r="I5" s="159" t="s">
        <v>1</v>
      </c>
      <c r="J5" s="153" t="s">
        <v>149</v>
      </c>
      <c r="K5" s="159" t="s">
        <v>321</v>
      </c>
      <c r="L5" s="153" t="s">
        <v>322</v>
      </c>
      <c r="M5" s="159" t="s">
        <v>106</v>
      </c>
      <c r="N5" s="298"/>
      <c r="O5" s="217">
        <f>'偏鄉國小(葷)'!AP5</f>
        <v>5.3</v>
      </c>
      <c r="P5" s="50">
        <f>'偏鄉國小(葷)'!AQ5</f>
        <v>3</v>
      </c>
      <c r="Q5" s="50">
        <f>'偏鄉國小(葷)'!AR5</f>
        <v>2.2999999999999998</v>
      </c>
      <c r="R5" s="50">
        <f>'偏鄉國小(葷)'!AS5</f>
        <v>2.7</v>
      </c>
      <c r="S5" s="50">
        <f>'偏鄉國小(葷)'!AT5</f>
        <v>0</v>
      </c>
      <c r="T5" s="50">
        <f>'偏鄉國小(葷)'!AU5</f>
        <v>0.1</v>
      </c>
      <c r="U5" s="78">
        <f>'偏鄉國小(葷)'!AV5</f>
        <v>784.8</v>
      </c>
    </row>
    <row r="6" spans="1:21" ht="18.75" customHeight="1">
      <c r="A6" s="212">
        <v>45993</v>
      </c>
      <c r="B6" s="160" t="s">
        <v>235</v>
      </c>
      <c r="C6" s="160" t="s">
        <v>130</v>
      </c>
      <c r="D6" s="135" t="s">
        <v>144</v>
      </c>
      <c r="E6" s="160" t="s">
        <v>236</v>
      </c>
      <c r="F6" s="135" t="s">
        <v>237</v>
      </c>
      <c r="G6" s="160" t="s">
        <v>185</v>
      </c>
      <c r="H6" s="135" t="s">
        <v>238</v>
      </c>
      <c r="I6" s="160" t="s">
        <v>1</v>
      </c>
      <c r="J6" s="135" t="s">
        <v>149</v>
      </c>
      <c r="K6" s="160" t="s">
        <v>323</v>
      </c>
      <c r="L6" s="135" t="s">
        <v>324</v>
      </c>
      <c r="M6" s="160" t="s">
        <v>106</v>
      </c>
      <c r="N6" s="301"/>
      <c r="O6" s="218">
        <f>'偏鄉國小(葷)'!AP12</f>
        <v>5.4</v>
      </c>
      <c r="P6" s="62">
        <f>'偏鄉國小(葷)'!AQ12</f>
        <v>2.6</v>
      </c>
      <c r="Q6" s="62">
        <f>'偏鄉國小(葷)'!AR12</f>
        <v>2</v>
      </c>
      <c r="R6" s="62">
        <f>'偏鄉國小(葷)'!AS12</f>
        <v>2.2999999999999998</v>
      </c>
      <c r="S6" s="62">
        <f>'偏鄉國小(葷)'!AT12</f>
        <v>0</v>
      </c>
      <c r="T6" s="62">
        <f>'偏鄉國小(葷)'!AU12</f>
        <v>0</v>
      </c>
      <c r="U6" s="79">
        <f>'偏鄉國小(葷)'!AV12</f>
        <v>724.4</v>
      </c>
    </row>
    <row r="7" spans="1:21" ht="18.75" customHeight="1">
      <c r="A7" s="212">
        <v>45994</v>
      </c>
      <c r="B7" s="160" t="s">
        <v>239</v>
      </c>
      <c r="C7" s="160" t="s">
        <v>187</v>
      </c>
      <c r="D7" s="135" t="s">
        <v>240</v>
      </c>
      <c r="E7" s="160" t="s">
        <v>188</v>
      </c>
      <c r="F7" s="135" t="s">
        <v>241</v>
      </c>
      <c r="G7" s="160" t="s">
        <v>189</v>
      </c>
      <c r="H7" s="135" t="s">
        <v>242</v>
      </c>
      <c r="I7" s="160" t="s">
        <v>1</v>
      </c>
      <c r="J7" s="135" t="s">
        <v>149</v>
      </c>
      <c r="K7" s="160" t="s">
        <v>325</v>
      </c>
      <c r="L7" s="135" t="s">
        <v>326</v>
      </c>
      <c r="M7" s="160" t="s">
        <v>106</v>
      </c>
      <c r="N7" s="301"/>
      <c r="O7" s="218">
        <f>'偏鄉國小(葷)'!AP19</f>
        <v>3.2</v>
      </c>
      <c r="P7" s="62">
        <f>'偏鄉國小(葷)'!AQ19</f>
        <v>2.6</v>
      </c>
      <c r="Q7" s="62">
        <f>'偏鄉國小(葷)'!AR19</f>
        <v>1.8</v>
      </c>
      <c r="R7" s="62">
        <f>'偏鄉國小(葷)'!AS19</f>
        <v>2.2000000000000002</v>
      </c>
      <c r="S7" s="62">
        <f>'偏鄉國小(葷)'!AT19</f>
        <v>0</v>
      </c>
      <c r="T7" s="62">
        <f>'偏鄉國小(葷)'!AU19</f>
        <v>0</v>
      </c>
      <c r="U7" s="79">
        <f>'偏鄉國小(葷)'!AV19</f>
        <v>564.9</v>
      </c>
    </row>
    <row r="8" spans="1:21" ht="18.75" customHeight="1">
      <c r="A8" s="212">
        <v>45995</v>
      </c>
      <c r="B8" s="160" t="s">
        <v>243</v>
      </c>
      <c r="C8" s="160" t="s">
        <v>130</v>
      </c>
      <c r="D8" s="135" t="s">
        <v>144</v>
      </c>
      <c r="E8" s="160" t="s">
        <v>244</v>
      </c>
      <c r="F8" s="135" t="s">
        <v>245</v>
      </c>
      <c r="G8" s="160" t="s">
        <v>246</v>
      </c>
      <c r="H8" s="135" t="s">
        <v>247</v>
      </c>
      <c r="I8" s="160" t="s">
        <v>1</v>
      </c>
      <c r="J8" s="135" t="s">
        <v>149</v>
      </c>
      <c r="K8" s="160" t="s">
        <v>327</v>
      </c>
      <c r="L8" s="135" t="s">
        <v>328</v>
      </c>
      <c r="M8" s="160" t="s">
        <v>106</v>
      </c>
      <c r="N8" s="301"/>
      <c r="O8" s="218">
        <f>'偏鄉國小(葷)'!AP26</f>
        <v>5</v>
      </c>
      <c r="P8" s="62">
        <f>'偏鄉國小(葷)'!AQ26</f>
        <v>2.2999999999999998</v>
      </c>
      <c r="Q8" s="62">
        <f>'偏鄉國小(葷)'!AR26</f>
        <v>3.6</v>
      </c>
      <c r="R8" s="62">
        <f>'偏鄉國小(葷)'!AS26</f>
        <v>3</v>
      </c>
      <c r="S8" s="62">
        <f>'偏鄉國小(葷)'!AT26</f>
        <v>0</v>
      </c>
      <c r="T8" s="62">
        <f>'偏鄉國小(葷)'!AU26</f>
        <v>0</v>
      </c>
      <c r="U8" s="79">
        <f>'偏鄉國小(葷)'!AV26</f>
        <v>746.2</v>
      </c>
    </row>
    <row r="9" spans="1:21" ht="18.75" customHeight="1" thickBot="1">
      <c r="A9" s="215">
        <v>45996</v>
      </c>
      <c r="B9" s="190" t="s">
        <v>248</v>
      </c>
      <c r="C9" s="190" t="s">
        <v>177</v>
      </c>
      <c r="D9" s="204" t="s">
        <v>249</v>
      </c>
      <c r="E9" s="190" t="s">
        <v>250</v>
      </c>
      <c r="F9" s="204" t="s">
        <v>251</v>
      </c>
      <c r="G9" s="190" t="s">
        <v>194</v>
      </c>
      <c r="H9" s="204" t="s">
        <v>252</v>
      </c>
      <c r="I9" s="190" t="s">
        <v>1</v>
      </c>
      <c r="J9" s="204" t="s">
        <v>149</v>
      </c>
      <c r="K9" s="190" t="s">
        <v>329</v>
      </c>
      <c r="L9" s="204" t="s">
        <v>330</v>
      </c>
      <c r="M9" s="190" t="s">
        <v>106</v>
      </c>
      <c r="N9" s="304"/>
      <c r="O9" s="219">
        <f>'偏鄉國小(葷)'!AP33</f>
        <v>5.6</v>
      </c>
      <c r="P9" s="63">
        <f>'偏鄉國小(葷)'!AQ33</f>
        <v>2.6</v>
      </c>
      <c r="Q9" s="63">
        <f>'偏鄉國小(葷)'!AR33</f>
        <v>1.5</v>
      </c>
      <c r="R9" s="63">
        <f>'偏鄉國小(葷)'!AS33</f>
        <v>2.1</v>
      </c>
      <c r="S9" s="63">
        <f>'偏鄉國小(葷)'!AT33</f>
        <v>0</v>
      </c>
      <c r="T9" s="63">
        <f>'偏鄉國小(葷)'!AU33</f>
        <v>0</v>
      </c>
      <c r="U9" s="80">
        <f>'偏鄉國小(葷)'!AV33</f>
        <v>722.8</v>
      </c>
    </row>
    <row r="10" spans="1:21" ht="18.75" customHeight="1">
      <c r="A10" s="213">
        <v>45999</v>
      </c>
      <c r="B10" s="159" t="s">
        <v>253</v>
      </c>
      <c r="C10" s="159" t="s">
        <v>125</v>
      </c>
      <c r="D10" s="153" t="s">
        <v>146</v>
      </c>
      <c r="E10" s="159" t="s">
        <v>254</v>
      </c>
      <c r="F10" s="153" t="s">
        <v>255</v>
      </c>
      <c r="G10" s="159" t="s">
        <v>256</v>
      </c>
      <c r="H10" s="153" t="s">
        <v>257</v>
      </c>
      <c r="I10" s="159" t="s">
        <v>1</v>
      </c>
      <c r="J10" s="153" t="s">
        <v>149</v>
      </c>
      <c r="K10" s="159" t="s">
        <v>117</v>
      </c>
      <c r="L10" s="153" t="s">
        <v>499</v>
      </c>
      <c r="M10" s="159" t="s">
        <v>106</v>
      </c>
      <c r="N10" s="298"/>
      <c r="O10" s="217">
        <f>'偏鄉國小(葷)'!AP40</f>
        <v>5</v>
      </c>
      <c r="P10" s="50">
        <f>'偏鄉國小(葷)'!AQ40</f>
        <v>2.1</v>
      </c>
      <c r="Q10" s="50">
        <f>'偏鄉國小(葷)'!AR40</f>
        <v>2</v>
      </c>
      <c r="R10" s="50">
        <f>'偏鄉國小(葷)'!AS40</f>
        <v>2.1</v>
      </c>
      <c r="S10" s="50">
        <f>'偏鄉國小(葷)'!AT40</f>
        <v>0</v>
      </c>
      <c r="T10" s="50">
        <f>'偏鄉國小(葷)'!AU40</f>
        <v>0</v>
      </c>
      <c r="U10" s="78">
        <f>'偏鄉國小(葷)'!AV40</f>
        <v>648.79999999999995</v>
      </c>
    </row>
    <row r="11" spans="1:21" ht="18.75" customHeight="1">
      <c r="A11" s="214">
        <v>46000</v>
      </c>
      <c r="B11" s="160" t="s">
        <v>258</v>
      </c>
      <c r="C11" s="160" t="s">
        <v>130</v>
      </c>
      <c r="D11" s="135" t="s">
        <v>144</v>
      </c>
      <c r="E11" s="160" t="s">
        <v>259</v>
      </c>
      <c r="F11" s="135" t="s">
        <v>260</v>
      </c>
      <c r="G11" s="160" t="s">
        <v>180</v>
      </c>
      <c r="H11" s="135" t="s">
        <v>261</v>
      </c>
      <c r="I11" s="160" t="s">
        <v>1</v>
      </c>
      <c r="J11" s="135" t="s">
        <v>149</v>
      </c>
      <c r="K11" s="160" t="s">
        <v>329</v>
      </c>
      <c r="L11" s="135" t="s">
        <v>331</v>
      </c>
      <c r="M11" s="160" t="s">
        <v>106</v>
      </c>
      <c r="N11" s="301"/>
      <c r="O11" s="218">
        <f>'偏鄉國小(葷)'!AP47</f>
        <v>5.7</v>
      </c>
      <c r="P11" s="62">
        <f>'偏鄉國小(葷)'!AQ47</f>
        <v>2.2000000000000002</v>
      </c>
      <c r="Q11" s="62">
        <f>'偏鄉國小(葷)'!AR47</f>
        <v>1.9</v>
      </c>
      <c r="R11" s="62">
        <f>'偏鄉國小(葷)'!AS47</f>
        <v>2</v>
      </c>
      <c r="S11" s="62">
        <f>'偏鄉國小(葷)'!AT47</f>
        <v>0</v>
      </c>
      <c r="T11" s="62">
        <f>'偏鄉國小(葷)'!AU47</f>
        <v>0</v>
      </c>
      <c r="U11" s="79">
        <f>'偏鄉國小(葷)'!AV47</f>
        <v>699.9</v>
      </c>
    </row>
    <row r="12" spans="1:21" ht="18.75" customHeight="1">
      <c r="A12" s="214">
        <v>46001</v>
      </c>
      <c r="B12" s="205" t="s">
        <v>262</v>
      </c>
      <c r="C12" s="205" t="s">
        <v>198</v>
      </c>
      <c r="D12" s="206" t="s">
        <v>146</v>
      </c>
      <c r="E12" s="205" t="s">
        <v>263</v>
      </c>
      <c r="F12" s="206" t="s">
        <v>145</v>
      </c>
      <c r="G12" s="205" t="s">
        <v>264</v>
      </c>
      <c r="H12" s="206" t="s">
        <v>265</v>
      </c>
      <c r="I12" s="205" t="s">
        <v>1</v>
      </c>
      <c r="J12" s="206" t="s">
        <v>149</v>
      </c>
      <c r="K12" s="205" t="s">
        <v>179</v>
      </c>
      <c r="L12" s="206" t="s">
        <v>332</v>
      </c>
      <c r="M12" s="205" t="s">
        <v>106</v>
      </c>
      <c r="N12" s="301"/>
      <c r="O12" s="218">
        <f>'偏鄉國小(葷)'!AP54</f>
        <v>5.2</v>
      </c>
      <c r="P12" s="62">
        <f>'偏鄉國小(葷)'!AQ54</f>
        <v>3.1</v>
      </c>
      <c r="Q12" s="62">
        <f>'偏鄉國小(葷)'!AR54</f>
        <v>1.6</v>
      </c>
      <c r="R12" s="62">
        <f>'偏鄉國小(葷)'!AS54</f>
        <v>2.4</v>
      </c>
      <c r="S12" s="62">
        <f>'偏鄉國小(葷)'!AT54</f>
        <v>0</v>
      </c>
      <c r="T12" s="62">
        <f>'偏鄉國小(葷)'!AU54</f>
        <v>0</v>
      </c>
      <c r="U12" s="79">
        <f>'偏鄉國小(葷)'!AV54</f>
        <v>746.4</v>
      </c>
    </row>
    <row r="13" spans="1:21" ht="18.75" customHeight="1">
      <c r="A13" s="214">
        <v>46002</v>
      </c>
      <c r="B13" s="205" t="s">
        <v>266</v>
      </c>
      <c r="C13" s="205" t="s">
        <v>130</v>
      </c>
      <c r="D13" s="206" t="s">
        <v>144</v>
      </c>
      <c r="E13" s="205" t="s">
        <v>199</v>
      </c>
      <c r="F13" s="206" t="s">
        <v>267</v>
      </c>
      <c r="G13" s="205" t="s">
        <v>171</v>
      </c>
      <c r="H13" s="206" t="s">
        <v>268</v>
      </c>
      <c r="I13" s="205" t="s">
        <v>1</v>
      </c>
      <c r="J13" s="206" t="s">
        <v>149</v>
      </c>
      <c r="K13" s="205" t="s">
        <v>333</v>
      </c>
      <c r="L13" s="206" t="s">
        <v>334</v>
      </c>
      <c r="M13" s="205" t="s">
        <v>106</v>
      </c>
      <c r="N13" s="301"/>
      <c r="O13" s="218">
        <f>'偏鄉國小(葷)'!AP61</f>
        <v>5</v>
      </c>
      <c r="P13" s="62">
        <f>'偏鄉國小(葷)'!AQ61</f>
        <v>2.6</v>
      </c>
      <c r="Q13" s="62">
        <f>'偏鄉國小(葷)'!AR61</f>
        <v>1.2</v>
      </c>
      <c r="R13" s="62">
        <f>'偏鄉國小(葷)'!AS61</f>
        <v>1.9</v>
      </c>
      <c r="S13" s="62">
        <f>'偏鄉國小(葷)'!AT61</f>
        <v>0</v>
      </c>
      <c r="T13" s="62">
        <f>'偏鄉國小(葷)'!AU61</f>
        <v>0</v>
      </c>
      <c r="U13" s="79">
        <f>'偏鄉國小(葷)'!AV61</f>
        <v>660.3</v>
      </c>
    </row>
    <row r="14" spans="1:21" ht="18.75" customHeight="1" thickBot="1">
      <c r="A14" s="216">
        <v>46003</v>
      </c>
      <c r="B14" s="207" t="s">
        <v>269</v>
      </c>
      <c r="C14" s="207" t="s">
        <v>202</v>
      </c>
      <c r="D14" s="208" t="s">
        <v>270</v>
      </c>
      <c r="E14" s="207" t="s">
        <v>271</v>
      </c>
      <c r="F14" s="208" t="s">
        <v>272</v>
      </c>
      <c r="G14" s="207" t="s">
        <v>175</v>
      </c>
      <c r="H14" s="208" t="s">
        <v>273</v>
      </c>
      <c r="I14" s="207" t="s">
        <v>1</v>
      </c>
      <c r="J14" s="208" t="s">
        <v>163</v>
      </c>
      <c r="K14" s="207" t="s">
        <v>335</v>
      </c>
      <c r="L14" s="208" t="s">
        <v>336</v>
      </c>
      <c r="M14" s="207" t="s">
        <v>106</v>
      </c>
      <c r="N14" s="304" t="s">
        <v>150</v>
      </c>
      <c r="O14" s="219">
        <f>'偏鄉國小(葷)'!AP68</f>
        <v>6.9</v>
      </c>
      <c r="P14" s="63">
        <f>'偏鄉國小(葷)'!AQ68</f>
        <v>2.4</v>
      </c>
      <c r="Q14" s="63">
        <f>'偏鄉國小(葷)'!AR68</f>
        <v>2.1</v>
      </c>
      <c r="R14" s="63">
        <f>'偏鄉國小(葷)'!AS68</f>
        <v>2.2999999999999998</v>
      </c>
      <c r="S14" s="63">
        <f>'偏鄉國小(葷)'!AT68</f>
        <v>0</v>
      </c>
      <c r="T14" s="63">
        <f>'偏鄉國小(葷)'!AU68</f>
        <v>0</v>
      </c>
      <c r="U14" s="80">
        <f>'偏鄉國小(葷)'!AV68</f>
        <v>819.7</v>
      </c>
    </row>
    <row r="15" spans="1:21" ht="18.75" customHeight="1">
      <c r="A15" s="105">
        <v>46006</v>
      </c>
      <c r="B15" s="209" t="s">
        <v>274</v>
      </c>
      <c r="C15" s="209" t="s">
        <v>125</v>
      </c>
      <c r="D15" s="210" t="s">
        <v>146</v>
      </c>
      <c r="E15" s="209" t="s">
        <v>275</v>
      </c>
      <c r="F15" s="210" t="s">
        <v>276</v>
      </c>
      <c r="G15" s="209" t="s">
        <v>277</v>
      </c>
      <c r="H15" s="210" t="s">
        <v>278</v>
      </c>
      <c r="I15" s="209" t="s">
        <v>1</v>
      </c>
      <c r="J15" s="210" t="s">
        <v>149</v>
      </c>
      <c r="K15" s="209" t="s">
        <v>337</v>
      </c>
      <c r="L15" s="210" t="s">
        <v>338</v>
      </c>
      <c r="M15" s="209" t="s">
        <v>106</v>
      </c>
      <c r="N15" s="298"/>
      <c r="O15" s="217">
        <f>'偏鄉國小(葷)'!AP75</f>
        <v>5.6</v>
      </c>
      <c r="P15" s="50">
        <f>'偏鄉國小(葷)'!AQ75</f>
        <v>2.5</v>
      </c>
      <c r="Q15" s="50">
        <f>'偏鄉國小(葷)'!AR75</f>
        <v>1.5</v>
      </c>
      <c r="R15" s="50">
        <f>'偏鄉國小(葷)'!AS75</f>
        <v>2</v>
      </c>
      <c r="S15" s="50">
        <f>'偏鄉國小(葷)'!AT75</f>
        <v>0</v>
      </c>
      <c r="T15" s="50">
        <f>'偏鄉國小(葷)'!AU75</f>
        <v>0</v>
      </c>
      <c r="U15" s="78">
        <f>'偏鄉國小(葷)'!AV75</f>
        <v>701.2</v>
      </c>
    </row>
    <row r="16" spans="1:21" ht="18.75" customHeight="1">
      <c r="A16" s="106">
        <v>46007</v>
      </c>
      <c r="B16" s="205" t="s">
        <v>279</v>
      </c>
      <c r="C16" s="205" t="s">
        <v>130</v>
      </c>
      <c r="D16" s="206" t="s">
        <v>144</v>
      </c>
      <c r="E16" s="205" t="s">
        <v>280</v>
      </c>
      <c r="F16" s="206" t="s">
        <v>281</v>
      </c>
      <c r="G16" s="205" t="s">
        <v>205</v>
      </c>
      <c r="H16" s="206" t="s">
        <v>282</v>
      </c>
      <c r="I16" s="205" t="s">
        <v>1</v>
      </c>
      <c r="J16" s="206" t="s">
        <v>149</v>
      </c>
      <c r="K16" s="205" t="s">
        <v>339</v>
      </c>
      <c r="L16" s="206" t="s">
        <v>340</v>
      </c>
      <c r="M16" s="205" t="s">
        <v>106</v>
      </c>
      <c r="N16" s="301"/>
      <c r="O16" s="218">
        <f>'偏鄉國小(葷)'!AP82</f>
        <v>5.7</v>
      </c>
      <c r="P16" s="62">
        <f>'偏鄉國小(葷)'!AQ82</f>
        <v>2.8</v>
      </c>
      <c r="Q16" s="62">
        <f>'偏鄉國小(葷)'!AR82</f>
        <v>1.7</v>
      </c>
      <c r="R16" s="62">
        <f>'偏鄉國小(葷)'!AS82</f>
        <v>2.2000000000000002</v>
      </c>
      <c r="S16" s="62">
        <f>'偏鄉國小(葷)'!AT82</f>
        <v>0</v>
      </c>
      <c r="T16" s="62">
        <f>'偏鄉國小(葷)'!AU82</f>
        <v>0</v>
      </c>
      <c r="U16" s="79">
        <f>'偏鄉國小(葷)'!AV82</f>
        <v>752.7</v>
      </c>
    </row>
    <row r="17" spans="1:21" ht="18.75" customHeight="1">
      <c r="A17" s="106">
        <v>46008</v>
      </c>
      <c r="B17" s="160" t="s">
        <v>283</v>
      </c>
      <c r="C17" s="160" t="s">
        <v>208</v>
      </c>
      <c r="D17" s="135" t="s">
        <v>284</v>
      </c>
      <c r="E17" s="160" t="s">
        <v>209</v>
      </c>
      <c r="F17" s="135" t="s">
        <v>285</v>
      </c>
      <c r="G17" s="160" t="s">
        <v>210</v>
      </c>
      <c r="H17" s="135" t="s">
        <v>286</v>
      </c>
      <c r="I17" s="160" t="s">
        <v>1</v>
      </c>
      <c r="J17" s="135" t="s">
        <v>149</v>
      </c>
      <c r="K17" s="160" t="s">
        <v>341</v>
      </c>
      <c r="L17" s="135" t="s">
        <v>342</v>
      </c>
      <c r="M17" s="160" t="s">
        <v>106</v>
      </c>
      <c r="N17" s="303"/>
      <c r="O17" s="218">
        <f>'偏鄉國小(葷)'!AP89</f>
        <v>5</v>
      </c>
      <c r="P17" s="62">
        <f>'偏鄉國小(葷)'!AQ89</f>
        <v>3.1</v>
      </c>
      <c r="Q17" s="62">
        <f>'偏鄉國小(葷)'!AR89</f>
        <v>1.9</v>
      </c>
      <c r="R17" s="62">
        <f>'偏鄉國小(葷)'!AS89</f>
        <v>2.5</v>
      </c>
      <c r="S17" s="62">
        <f>'偏鄉國小(葷)'!AT89</f>
        <v>0</v>
      </c>
      <c r="T17" s="62">
        <f>'偏鄉國小(葷)'!AU89</f>
        <v>0</v>
      </c>
      <c r="U17" s="79">
        <f>'偏鄉國小(葷)'!AV89</f>
        <v>737</v>
      </c>
    </row>
    <row r="18" spans="1:21" ht="18.75" customHeight="1">
      <c r="A18" s="106">
        <v>46009</v>
      </c>
      <c r="B18" s="160" t="s">
        <v>287</v>
      </c>
      <c r="C18" s="160" t="s">
        <v>130</v>
      </c>
      <c r="D18" s="135" t="s">
        <v>144</v>
      </c>
      <c r="E18" s="160" t="s">
        <v>288</v>
      </c>
      <c r="F18" s="135" t="s">
        <v>289</v>
      </c>
      <c r="G18" s="160" t="s">
        <v>290</v>
      </c>
      <c r="H18" s="135" t="s">
        <v>176</v>
      </c>
      <c r="I18" s="160" t="s">
        <v>1</v>
      </c>
      <c r="J18" s="135" t="s">
        <v>149</v>
      </c>
      <c r="K18" s="160" t="s">
        <v>343</v>
      </c>
      <c r="L18" s="135" t="s">
        <v>344</v>
      </c>
      <c r="M18" s="160" t="s">
        <v>106</v>
      </c>
      <c r="N18" s="303"/>
      <c r="O18" s="218">
        <f>'偏鄉國小(葷)'!AP96</f>
        <v>6</v>
      </c>
      <c r="P18" s="62">
        <f>'偏鄉國小(葷)'!AQ96</f>
        <v>2.5</v>
      </c>
      <c r="Q18" s="62">
        <f>'偏鄉國小(葷)'!AR96</f>
        <v>1.5</v>
      </c>
      <c r="R18" s="62">
        <f>'偏鄉國小(葷)'!AS96</f>
        <v>2</v>
      </c>
      <c r="S18" s="62">
        <f>'偏鄉國小(葷)'!AT96</f>
        <v>0</v>
      </c>
      <c r="T18" s="62">
        <f>'偏鄉國小(葷)'!AU96</f>
        <v>0</v>
      </c>
      <c r="U18" s="79">
        <f>'偏鄉國小(葷)'!AV96</f>
        <v>733.3</v>
      </c>
    </row>
    <row r="19" spans="1:21" ht="18.75" customHeight="1" thickBot="1">
      <c r="A19" s="189">
        <v>46010</v>
      </c>
      <c r="B19" s="190" t="s">
        <v>291</v>
      </c>
      <c r="C19" s="190" t="s">
        <v>215</v>
      </c>
      <c r="D19" s="204" t="s">
        <v>292</v>
      </c>
      <c r="E19" s="190" t="s">
        <v>293</v>
      </c>
      <c r="F19" s="204" t="s">
        <v>174</v>
      </c>
      <c r="G19" s="190" t="s">
        <v>183</v>
      </c>
      <c r="H19" s="204" t="s">
        <v>294</v>
      </c>
      <c r="I19" s="190" t="s">
        <v>1</v>
      </c>
      <c r="J19" s="204" t="s">
        <v>149</v>
      </c>
      <c r="K19" s="190" t="s">
        <v>345</v>
      </c>
      <c r="L19" s="204" t="s">
        <v>346</v>
      </c>
      <c r="M19" s="190" t="s">
        <v>106</v>
      </c>
      <c r="N19" s="302" t="s">
        <v>150</v>
      </c>
      <c r="O19" s="219">
        <f>'偏鄉國小(葷)'!AP103</f>
        <v>5</v>
      </c>
      <c r="P19" s="63">
        <f>'偏鄉國小(葷)'!AQ103</f>
        <v>2.8</v>
      </c>
      <c r="Q19" s="63">
        <f>'偏鄉國小(葷)'!AR103</f>
        <v>2</v>
      </c>
      <c r="R19" s="63">
        <f>'偏鄉國小(葷)'!AS103</f>
        <v>2.4</v>
      </c>
      <c r="S19" s="63">
        <f>'偏鄉國小(葷)'!AT103</f>
        <v>0</v>
      </c>
      <c r="T19" s="63">
        <f>'偏鄉國小(葷)'!AU103</f>
        <v>0</v>
      </c>
      <c r="U19" s="80">
        <f>'偏鄉國小(葷)'!AV103</f>
        <v>713.4</v>
      </c>
    </row>
    <row r="20" spans="1:21" ht="18.75" customHeight="1">
      <c r="A20" s="105">
        <v>46013</v>
      </c>
      <c r="B20" s="159" t="s">
        <v>295</v>
      </c>
      <c r="C20" s="159" t="s">
        <v>125</v>
      </c>
      <c r="D20" s="153" t="s">
        <v>146</v>
      </c>
      <c r="E20" s="159" t="s">
        <v>217</v>
      </c>
      <c r="F20" s="153" t="s">
        <v>296</v>
      </c>
      <c r="G20" s="159" t="s">
        <v>297</v>
      </c>
      <c r="H20" s="153" t="s">
        <v>298</v>
      </c>
      <c r="I20" s="159" t="s">
        <v>1</v>
      </c>
      <c r="J20" s="153" t="s">
        <v>149</v>
      </c>
      <c r="K20" s="159" t="s">
        <v>347</v>
      </c>
      <c r="L20" s="153" t="s">
        <v>348</v>
      </c>
      <c r="M20" s="159" t="s">
        <v>106</v>
      </c>
      <c r="N20" s="298"/>
      <c r="O20" s="217">
        <f>'偏鄉國小(葷)'!AP110</f>
        <v>5</v>
      </c>
      <c r="P20" s="50">
        <f>'偏鄉國小(葷)'!AQ110</f>
        <v>2.5</v>
      </c>
      <c r="Q20" s="50">
        <f>'偏鄉國小(葷)'!AR110</f>
        <v>1.8</v>
      </c>
      <c r="R20" s="50">
        <f>'偏鄉國小(葷)'!AS110</f>
        <v>2.1</v>
      </c>
      <c r="S20" s="50">
        <f>'偏鄉國小(葷)'!AT110</f>
        <v>0</v>
      </c>
      <c r="T20" s="50">
        <f>'偏鄉國小(葷)'!AU110</f>
        <v>0</v>
      </c>
      <c r="U20" s="78">
        <f>'偏鄉國小(葷)'!AV110</f>
        <v>678.4</v>
      </c>
    </row>
    <row r="21" spans="1:21" ht="16.5" customHeight="1">
      <c r="A21" s="106">
        <v>46014</v>
      </c>
      <c r="B21" s="160" t="s">
        <v>299</v>
      </c>
      <c r="C21" s="160" t="s">
        <v>130</v>
      </c>
      <c r="D21" s="135" t="s">
        <v>144</v>
      </c>
      <c r="E21" s="160" t="s">
        <v>172</v>
      </c>
      <c r="F21" s="135" t="s">
        <v>173</v>
      </c>
      <c r="G21" s="160" t="s">
        <v>300</v>
      </c>
      <c r="H21" s="135" t="s">
        <v>301</v>
      </c>
      <c r="I21" s="160" t="s">
        <v>1</v>
      </c>
      <c r="J21" s="135" t="s">
        <v>149</v>
      </c>
      <c r="K21" s="160" t="s">
        <v>349</v>
      </c>
      <c r="L21" s="135" t="s">
        <v>350</v>
      </c>
      <c r="M21" s="160" t="s">
        <v>106</v>
      </c>
      <c r="N21" s="301"/>
      <c r="O21" s="218">
        <f>'偏鄉國小(葷)'!AP117</f>
        <v>5</v>
      </c>
      <c r="P21" s="62">
        <f>'偏鄉國小(葷)'!AQ117</f>
        <v>2.9</v>
      </c>
      <c r="Q21" s="62">
        <f>'偏鄉國小(葷)'!AR117</f>
        <v>2</v>
      </c>
      <c r="R21" s="62">
        <f>'偏鄉國小(葷)'!AS117</f>
        <v>2.4</v>
      </c>
      <c r="S21" s="62">
        <f>'偏鄉國小(葷)'!AT117</f>
        <v>0</v>
      </c>
      <c r="T21" s="62">
        <f>'偏鄉國小(葷)'!AU117</f>
        <v>0</v>
      </c>
      <c r="U21" s="79">
        <f>'偏鄉國小(葷)'!AV117</f>
        <v>727.7</v>
      </c>
    </row>
    <row r="22" spans="1:21" ht="16.5" customHeight="1">
      <c r="A22" s="106">
        <v>46015</v>
      </c>
      <c r="B22" s="160" t="s">
        <v>302</v>
      </c>
      <c r="C22" s="160" t="s">
        <v>220</v>
      </c>
      <c r="D22" s="135" t="s">
        <v>303</v>
      </c>
      <c r="E22" s="160" t="s">
        <v>147</v>
      </c>
      <c r="F22" s="135" t="s">
        <v>304</v>
      </c>
      <c r="G22" s="160" t="s">
        <v>305</v>
      </c>
      <c r="H22" s="135" t="s">
        <v>306</v>
      </c>
      <c r="I22" s="160" t="s">
        <v>1</v>
      </c>
      <c r="J22" s="135" t="s">
        <v>149</v>
      </c>
      <c r="K22" s="160" t="s">
        <v>351</v>
      </c>
      <c r="L22" s="135" t="s">
        <v>352</v>
      </c>
      <c r="M22" s="160" t="s">
        <v>106</v>
      </c>
      <c r="N22" s="301"/>
      <c r="O22" s="218">
        <f>'偏鄉國小(葷)'!AP124</f>
        <v>5.2</v>
      </c>
      <c r="P22" s="62">
        <f>'偏鄉國小(葷)'!AQ124</f>
        <v>2.7</v>
      </c>
      <c r="Q22" s="62">
        <f>'偏鄉國小(葷)'!AR124</f>
        <v>1.5</v>
      </c>
      <c r="R22" s="62">
        <f>'偏鄉國小(葷)'!AS124</f>
        <v>2.1</v>
      </c>
      <c r="S22" s="62">
        <f>'偏鄉國小(葷)'!AT124</f>
        <v>0</v>
      </c>
      <c r="T22" s="62">
        <f>'偏鄉國小(葷)'!AU124</f>
        <v>0</v>
      </c>
      <c r="U22" s="79">
        <f>'偏鄉國小(葷)'!AV124</f>
        <v>695.7</v>
      </c>
    </row>
    <row r="23" spans="1:21" ht="16.5" customHeight="1" thickBot="1">
      <c r="A23" s="189">
        <v>46017</v>
      </c>
      <c r="B23" s="190" t="s">
        <v>307</v>
      </c>
      <c r="C23" s="190" t="s">
        <v>141</v>
      </c>
      <c r="D23" s="204" t="s">
        <v>148</v>
      </c>
      <c r="E23" s="190" t="s">
        <v>308</v>
      </c>
      <c r="F23" s="204" t="s">
        <v>309</v>
      </c>
      <c r="G23" s="190" t="s">
        <v>310</v>
      </c>
      <c r="H23" s="204" t="s">
        <v>311</v>
      </c>
      <c r="I23" s="190" t="s">
        <v>1</v>
      </c>
      <c r="J23" s="204" t="s">
        <v>149</v>
      </c>
      <c r="K23" s="190" t="s">
        <v>353</v>
      </c>
      <c r="L23" s="204" t="s">
        <v>500</v>
      </c>
      <c r="M23" s="190" t="s">
        <v>106</v>
      </c>
      <c r="N23" s="302" t="s">
        <v>150</v>
      </c>
      <c r="O23" s="219">
        <f>'偏鄉國小(葷)'!AP131</f>
        <v>5.2</v>
      </c>
      <c r="P23" s="63">
        <f>'偏鄉國小(葷)'!AQ131</f>
        <v>2.5</v>
      </c>
      <c r="Q23" s="63">
        <f>'偏鄉國小(葷)'!AR131</f>
        <v>1.6</v>
      </c>
      <c r="R23" s="63">
        <f>'偏鄉國小(葷)'!AS131</f>
        <v>2</v>
      </c>
      <c r="S23" s="63">
        <f>'偏鄉國小(葷)'!AT131</f>
        <v>0</v>
      </c>
      <c r="T23" s="63">
        <f>'偏鄉國小(葷)'!AU131</f>
        <v>0</v>
      </c>
      <c r="U23" s="80">
        <f>'偏鄉國小(葷)'!AV131</f>
        <v>680.2</v>
      </c>
    </row>
    <row r="24" spans="1:21" ht="16.5" customHeight="1">
      <c r="A24" s="105">
        <v>46020</v>
      </c>
      <c r="B24" s="159" t="s">
        <v>312</v>
      </c>
      <c r="C24" s="159" t="s">
        <v>125</v>
      </c>
      <c r="D24" s="243" t="s">
        <v>146</v>
      </c>
      <c r="E24" s="159" t="s">
        <v>313</v>
      </c>
      <c r="F24" s="186" t="s">
        <v>314</v>
      </c>
      <c r="G24" s="159" t="s">
        <v>222</v>
      </c>
      <c r="H24" s="186" t="s">
        <v>315</v>
      </c>
      <c r="I24" s="159" t="s">
        <v>1</v>
      </c>
      <c r="J24" s="153" t="s">
        <v>149</v>
      </c>
      <c r="K24" s="159" t="s">
        <v>354</v>
      </c>
      <c r="L24" s="153" t="s">
        <v>355</v>
      </c>
      <c r="M24" s="159" t="s">
        <v>106</v>
      </c>
      <c r="N24" s="298"/>
      <c r="O24" s="217">
        <f>'偏鄉國小(葷)'!AP138</f>
        <v>5</v>
      </c>
      <c r="P24" s="50">
        <f>'偏鄉國小(葷)'!AQ138</f>
        <v>2.2000000000000002</v>
      </c>
      <c r="Q24" s="50">
        <f>'偏鄉國小(葷)'!AR138</f>
        <v>1.6</v>
      </c>
      <c r="R24" s="50">
        <f>'偏鄉國小(葷)'!AS138</f>
        <v>1.9</v>
      </c>
      <c r="S24" s="50">
        <f>'偏鄉國小(葷)'!AT138</f>
        <v>0</v>
      </c>
      <c r="T24" s="50">
        <f>'偏鄉國小(葷)'!AU138</f>
        <v>0</v>
      </c>
      <c r="U24" s="78">
        <f>'偏鄉國小(葷)'!AV138</f>
        <v>637.1</v>
      </c>
    </row>
    <row r="25" spans="1:21" ht="15" customHeight="1">
      <c r="A25" s="106">
        <v>46021</v>
      </c>
      <c r="B25" s="62" t="s">
        <v>316</v>
      </c>
      <c r="C25" s="62" t="s">
        <v>130</v>
      </c>
      <c r="D25" s="244" t="s">
        <v>144</v>
      </c>
      <c r="E25" s="62" t="s">
        <v>317</v>
      </c>
      <c r="F25" s="245" t="s">
        <v>170</v>
      </c>
      <c r="G25" s="62" t="s">
        <v>450</v>
      </c>
      <c r="H25" s="245" t="s">
        <v>497</v>
      </c>
      <c r="I25" s="62" t="s">
        <v>1</v>
      </c>
      <c r="J25" s="245" t="s">
        <v>149</v>
      </c>
      <c r="K25" s="62" t="s">
        <v>329</v>
      </c>
      <c r="L25" s="245" t="s">
        <v>331</v>
      </c>
      <c r="M25" s="62" t="s">
        <v>106</v>
      </c>
      <c r="N25" s="299"/>
      <c r="O25" s="218">
        <f>'偏鄉國小(葷)'!AP145</f>
        <v>5</v>
      </c>
      <c r="P25" s="62">
        <f>'偏鄉國小(葷)'!AQ145</f>
        <v>2.5</v>
      </c>
      <c r="Q25" s="62">
        <f>'偏鄉國小(葷)'!AR145</f>
        <v>1.7</v>
      </c>
      <c r="R25" s="62">
        <f>'偏鄉國小(葷)'!AS145</f>
        <v>2.1</v>
      </c>
      <c r="S25" s="62">
        <f>'偏鄉國小(葷)'!AT145</f>
        <v>0</v>
      </c>
      <c r="T25" s="62">
        <f>'偏鄉國小(葷)'!AU145</f>
        <v>0</v>
      </c>
      <c r="U25" s="79">
        <f>'偏鄉國小(葷)'!AV145</f>
        <v>672.4</v>
      </c>
    </row>
    <row r="26" spans="1:21" ht="15" customHeight="1" thickBot="1">
      <c r="A26" s="117">
        <v>46022</v>
      </c>
      <c r="B26" s="63" t="s">
        <v>318</v>
      </c>
      <c r="C26" s="63" t="s">
        <v>225</v>
      </c>
      <c r="D26" s="246" t="s">
        <v>498</v>
      </c>
      <c r="E26" s="63" t="s">
        <v>226</v>
      </c>
      <c r="F26" s="247" t="s">
        <v>319</v>
      </c>
      <c r="G26" s="63" t="s">
        <v>227</v>
      </c>
      <c r="H26" s="247" t="s">
        <v>320</v>
      </c>
      <c r="I26" s="63" t="s">
        <v>1</v>
      </c>
      <c r="J26" s="247" t="s">
        <v>149</v>
      </c>
      <c r="K26" s="63" t="s">
        <v>356</v>
      </c>
      <c r="L26" s="247" t="s">
        <v>357</v>
      </c>
      <c r="M26" s="63" t="s">
        <v>106</v>
      </c>
      <c r="N26" s="300"/>
      <c r="O26" s="219">
        <f>'偏鄉國小(葷)'!AP152</f>
        <v>4.5</v>
      </c>
      <c r="P26" s="63">
        <f>'偏鄉國小(葷)'!AQ152</f>
        <v>2.2999999999999998</v>
      </c>
      <c r="Q26" s="63">
        <f>'偏鄉國小(葷)'!AR152</f>
        <v>1.9</v>
      </c>
      <c r="R26" s="63">
        <f>'偏鄉國小(葷)'!AS152</f>
        <v>2.1</v>
      </c>
      <c r="S26" s="63">
        <f>'偏鄉國小(葷)'!AT152</f>
        <v>0</v>
      </c>
      <c r="T26" s="63">
        <f>'偏鄉國小(葷)'!AU152</f>
        <v>0</v>
      </c>
      <c r="U26" s="80">
        <f>'偏鄉國小(葷)'!AV152</f>
        <v>628.1</v>
      </c>
    </row>
    <row r="27" spans="1:21" ht="15" customHeight="1">
      <c r="O27" s="103"/>
      <c r="P27" s="103"/>
      <c r="Q27" s="103"/>
      <c r="R27" s="103"/>
      <c r="S27" s="103"/>
      <c r="T27" s="103"/>
      <c r="U27" s="103"/>
    </row>
    <row r="29" spans="1:21" ht="15" customHeight="1">
      <c r="A29" s="60" t="s">
        <v>101</v>
      </c>
      <c r="B29" s="59"/>
      <c r="N29" s="162"/>
      <c r="O29" s="162"/>
      <c r="P29" s="162"/>
      <c r="Q29" s="162"/>
      <c r="R29" s="162"/>
      <c r="S29" s="162"/>
      <c r="T29" s="162"/>
    </row>
    <row r="30" spans="1:21" ht="15" customHeight="1">
      <c r="B30" s="60"/>
      <c r="N30" s="162"/>
      <c r="O30" s="162"/>
      <c r="P30" s="162"/>
      <c r="Q30" s="162"/>
      <c r="R30" s="162"/>
      <c r="S30" s="162"/>
      <c r="T30" s="162"/>
    </row>
    <row r="31" spans="1:21" ht="15" customHeight="1">
      <c r="A31" s="61" t="s">
        <v>85</v>
      </c>
      <c r="N31" s="162"/>
      <c r="O31" s="162"/>
      <c r="P31" s="162"/>
      <c r="Q31" s="162"/>
      <c r="R31" s="162"/>
      <c r="S31" s="162"/>
      <c r="T31" s="162"/>
    </row>
    <row r="32" spans="1:21" ht="15" customHeight="1">
      <c r="A32" s="71" t="s">
        <v>88</v>
      </c>
      <c r="B32" s="57" t="s">
        <v>98</v>
      </c>
      <c r="N32" s="162"/>
      <c r="O32" s="162"/>
      <c r="P32" s="162"/>
      <c r="Q32" s="162"/>
      <c r="R32" s="162"/>
      <c r="S32" s="162"/>
      <c r="T32" s="162"/>
    </row>
    <row r="33" spans="1:20" ht="15" customHeight="1">
      <c r="A33" s="71" t="s">
        <v>89</v>
      </c>
      <c r="B33" s="57" t="s">
        <v>86</v>
      </c>
      <c r="N33" s="162"/>
      <c r="O33" s="162"/>
      <c r="P33" s="162"/>
      <c r="Q33" s="162"/>
      <c r="R33" s="162"/>
      <c r="S33" s="162"/>
      <c r="T33" s="162"/>
    </row>
    <row r="34" spans="1:20" ht="15" customHeight="1">
      <c r="A34" s="72" t="s">
        <v>90</v>
      </c>
      <c r="B34" s="57" t="s">
        <v>87</v>
      </c>
      <c r="N34" s="162"/>
      <c r="O34" s="162"/>
      <c r="P34" s="162"/>
      <c r="Q34" s="162"/>
      <c r="R34" s="162"/>
      <c r="S34" s="162"/>
      <c r="T34" s="162"/>
    </row>
    <row r="35" spans="1:20" ht="15" customHeight="1">
      <c r="A35" s="58" t="s">
        <v>91</v>
      </c>
      <c r="B35" s="136" t="s">
        <v>134</v>
      </c>
      <c r="N35" s="162"/>
      <c r="O35" s="162"/>
      <c r="P35" s="162"/>
      <c r="Q35" s="162"/>
      <c r="R35" s="162"/>
      <c r="S35" s="162"/>
      <c r="T35" s="162"/>
    </row>
    <row r="36" spans="1:20" ht="15" customHeight="1">
      <c r="A36" s="58" t="s">
        <v>97</v>
      </c>
      <c r="B36" s="136" t="s">
        <v>138</v>
      </c>
      <c r="N36" s="162"/>
      <c r="O36" s="162"/>
      <c r="P36" s="162"/>
      <c r="Q36" s="162"/>
      <c r="R36" s="162"/>
      <c r="S36" s="162"/>
      <c r="T36" s="162"/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86"/>
  <sheetViews>
    <sheetView zoomScale="90" zoomScaleNormal="90" zoomScaleSheetLayoutView="85" workbookViewId="0">
      <pane ySplit="4" topLeftCell="A130" activePane="bottomLeft" state="frozen"/>
      <selection pane="bottomLeft" activeCell="AW138" sqref="AW138:BC158"/>
    </sheetView>
  </sheetViews>
  <sheetFormatPr defaultColWidth="11.25" defaultRowHeight="15" customHeight="1"/>
  <cols>
    <col min="1" max="1" width="1.625" customWidth="1"/>
    <col min="2" max="7" width="3.875" style="122" customWidth="1"/>
    <col min="8" max="8" width="5.875" style="122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3" hidden="1" customWidth="1"/>
    <col min="27" max="27" width="5.25" style="102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6.125" style="49" customWidth="1"/>
    <col min="50" max="50" width="5.5" style="49" customWidth="1"/>
    <col min="51" max="52" width="5.75" style="49" customWidth="1"/>
    <col min="53" max="53" width="5.375" style="49" customWidth="1"/>
    <col min="54" max="54" width="5.25" style="49" customWidth="1"/>
    <col min="55" max="55" width="6.375" style="49" customWidth="1"/>
    <col min="56" max="16384" width="11.25" style="49"/>
  </cols>
  <sheetData>
    <row r="1" spans="1:55" s="57" customFormat="1" ht="17.25" thickBot="1">
      <c r="A1" s="260" t="s">
        <v>157</v>
      </c>
      <c r="B1" s="261"/>
      <c r="C1" s="261"/>
      <c r="D1" s="261"/>
      <c r="E1" s="261"/>
      <c r="F1" s="261"/>
      <c r="G1" s="261"/>
      <c r="H1" s="261"/>
      <c r="I1" s="284" t="s">
        <v>99</v>
      </c>
      <c r="J1" s="284"/>
      <c r="K1" s="284"/>
      <c r="L1" s="284" t="s">
        <v>152</v>
      </c>
      <c r="M1" s="284"/>
      <c r="N1" s="284"/>
      <c r="O1" s="285" t="s">
        <v>137</v>
      </c>
      <c r="P1" s="285"/>
      <c r="Q1" s="285"/>
      <c r="R1" s="286" t="s">
        <v>135</v>
      </c>
      <c r="S1" s="286"/>
      <c r="T1" s="286"/>
      <c r="U1" s="286" t="s">
        <v>100</v>
      </c>
      <c r="V1" s="286"/>
      <c r="W1" s="286"/>
      <c r="X1" s="287" t="s">
        <v>0</v>
      </c>
      <c r="Y1" s="287"/>
      <c r="Z1" s="95"/>
      <c r="AA1" s="92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55" ht="17.25" thickBot="1">
      <c r="A2" s="288" t="s">
        <v>107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3"/>
      <c r="Z2" s="98"/>
      <c r="AA2" s="99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55" ht="17.25" thickBot="1">
      <c r="A3" s="281" t="s">
        <v>108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3"/>
      <c r="Z3" s="98"/>
      <c r="AA3" s="8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</row>
    <row r="4" spans="1:55" ht="17.25" thickBot="1">
      <c r="A4" s="104" t="s">
        <v>94</v>
      </c>
      <c r="B4" s="118" t="s">
        <v>2</v>
      </c>
      <c r="C4" s="118" t="s">
        <v>3</v>
      </c>
      <c r="D4" s="118" t="s">
        <v>4</v>
      </c>
      <c r="E4" s="118" t="s">
        <v>5</v>
      </c>
      <c r="F4" s="118" t="s">
        <v>6</v>
      </c>
      <c r="G4" s="118" t="s">
        <v>7</v>
      </c>
      <c r="H4" s="118" t="s">
        <v>8</v>
      </c>
      <c r="I4" s="120" t="s">
        <v>9</v>
      </c>
      <c r="J4" s="120" t="s">
        <v>10</v>
      </c>
      <c r="K4" s="121" t="s">
        <v>65</v>
      </c>
      <c r="L4" s="120" t="s">
        <v>11</v>
      </c>
      <c r="M4" s="120" t="s">
        <v>10</v>
      </c>
      <c r="N4" s="121" t="s">
        <v>65</v>
      </c>
      <c r="O4" s="120" t="s">
        <v>12</v>
      </c>
      <c r="P4" s="120" t="s">
        <v>10</v>
      </c>
      <c r="Q4" s="121" t="s">
        <v>65</v>
      </c>
      <c r="R4" s="120" t="s">
        <v>13</v>
      </c>
      <c r="S4" s="120" t="s">
        <v>10</v>
      </c>
      <c r="T4" s="121" t="s">
        <v>65</v>
      </c>
      <c r="U4" s="120" t="s">
        <v>14</v>
      </c>
      <c r="V4" s="120" t="s">
        <v>10</v>
      </c>
      <c r="W4" s="121" t="s">
        <v>65</v>
      </c>
      <c r="X4" s="119" t="s">
        <v>95</v>
      </c>
      <c r="Y4" s="75" t="s">
        <v>96</v>
      </c>
      <c r="Z4" s="92"/>
      <c r="AA4" s="100"/>
      <c r="AB4" s="100"/>
      <c r="AC4" s="163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90" t="s">
        <v>77</v>
      </c>
      <c r="AQ4" s="90" t="s">
        <v>78</v>
      </c>
      <c r="AR4" s="90" t="s">
        <v>79</v>
      </c>
      <c r="AS4" s="90" t="s">
        <v>80</v>
      </c>
      <c r="AT4" s="90" t="s">
        <v>81</v>
      </c>
      <c r="AU4" s="90" t="s">
        <v>82</v>
      </c>
      <c r="AV4" s="179" t="s">
        <v>83</v>
      </c>
      <c r="AW4" s="125" t="s">
        <v>77</v>
      </c>
      <c r="AX4" s="126" t="s">
        <v>78</v>
      </c>
      <c r="AY4" s="126" t="s">
        <v>79</v>
      </c>
      <c r="AZ4" s="126" t="s">
        <v>80</v>
      </c>
      <c r="BA4" s="126" t="s">
        <v>81</v>
      </c>
      <c r="BB4" s="126" t="s">
        <v>82</v>
      </c>
      <c r="BC4" s="127" t="s">
        <v>83</v>
      </c>
    </row>
    <row r="5" spans="1:55" s="73" customFormat="1" ht="15" customHeight="1">
      <c r="A5" s="223" t="s">
        <v>232</v>
      </c>
      <c r="B5" s="197">
        <v>5.4</v>
      </c>
      <c r="C5" s="197">
        <v>1.8</v>
      </c>
      <c r="D5" s="197">
        <v>1.5</v>
      </c>
      <c r="E5" s="197">
        <v>0</v>
      </c>
      <c r="F5" s="197">
        <v>0</v>
      </c>
      <c r="G5" s="197">
        <v>2</v>
      </c>
      <c r="H5" s="199">
        <v>643.5</v>
      </c>
      <c r="I5" s="305" t="s">
        <v>125</v>
      </c>
      <c r="J5" s="248"/>
      <c r="K5" s="168"/>
      <c r="L5" s="306" t="s">
        <v>358</v>
      </c>
      <c r="M5" s="227"/>
      <c r="N5" s="168"/>
      <c r="O5" s="229" t="s">
        <v>183</v>
      </c>
      <c r="P5" s="248"/>
      <c r="Q5" s="168"/>
      <c r="R5" s="279" t="s">
        <v>1</v>
      </c>
      <c r="S5" s="280"/>
      <c r="T5" s="168"/>
      <c r="U5" s="65" t="s">
        <v>386</v>
      </c>
      <c r="V5" s="65"/>
      <c r="W5" s="139"/>
      <c r="X5" s="203" t="s">
        <v>106</v>
      </c>
      <c r="Y5" s="134"/>
      <c r="Z5" s="194"/>
      <c r="AA5" s="169" t="str">
        <f>A5</f>
        <v>n1</v>
      </c>
      <c r="AB5" s="139" t="str">
        <f>I5</f>
        <v>白米飯</v>
      </c>
      <c r="AC5" s="139" t="str">
        <f>I6&amp;" "&amp;I7&amp;" "&amp;I8&amp;" "&amp;I9&amp;" "&amp;I10&amp;" "&amp;I11</f>
        <v xml:space="preserve">米     </v>
      </c>
      <c r="AD5" s="139" t="str">
        <f>L5</f>
        <v>洋芋豆干</v>
      </c>
      <c r="AE5" s="139" t="str">
        <f>L6&amp;" "&amp;L7&amp;" "&amp;L8&amp;" "&amp;L9&amp;" "&amp;L10&amp;" "&amp;L11</f>
        <v xml:space="preserve">豆干 馬鈴薯 胡蘿蔔 冷凍毛豆仁 薑 </v>
      </c>
      <c r="AF5" s="139" t="str">
        <f>O5</f>
        <v>紅仁炒蛋</v>
      </c>
      <c r="AG5" s="139" t="str">
        <f>O6&amp;" "&amp;O7&amp;" "&amp;O8&amp;" "&amp;O9&amp;" "&amp;O10&amp;" "&amp;O11</f>
        <v xml:space="preserve">雞蛋 胡蘿蔔 乾木耳 薑  </v>
      </c>
      <c r="AH5" s="139" t="e">
        <f>#REF!</f>
        <v>#REF!</v>
      </c>
      <c r="AI5" s="139" t="e">
        <f>#REF!&amp;" "&amp;#REF!&amp;" "&amp;#REF!&amp;" "&amp;#REF!&amp;" "&amp;#REF!&amp;" "&amp;#REF!</f>
        <v>#REF!</v>
      </c>
      <c r="AJ5" s="139" t="str">
        <f>R5</f>
        <v>時蔬</v>
      </c>
      <c r="AK5" s="139" t="str">
        <f>R6&amp;" "&amp;R7&amp;" "&amp;R8&amp;" "&amp;R9&amp;" "&amp;R10&amp;" "&amp;R11</f>
        <v xml:space="preserve">蔬菜 薑    </v>
      </c>
      <c r="AL5" s="139" t="str">
        <f>U5</f>
        <v>牛蒡湯</v>
      </c>
      <c r="AM5" s="139" t="str">
        <f>U6&amp;" "&amp;U7&amp;" "&amp;U8&amp;" "&amp;U9&amp;" "&amp;U10&amp;" "&amp;U11</f>
        <v xml:space="preserve">牛蒡 薑 枸杞   </v>
      </c>
      <c r="AN5" s="139" t="str">
        <f>X5</f>
        <v>點心</v>
      </c>
      <c r="AO5" s="139">
        <f>Y5</f>
        <v>0</v>
      </c>
      <c r="AP5" s="170" t="e">
        <f>#REF!</f>
        <v>#REF!</v>
      </c>
      <c r="AQ5" s="170" t="e">
        <f>#REF!</f>
        <v>#REF!</v>
      </c>
      <c r="AR5" s="170" t="e">
        <f>#REF!</f>
        <v>#REF!</v>
      </c>
      <c r="AS5" s="170" t="e">
        <f>#REF!</f>
        <v>#REF!</v>
      </c>
      <c r="AT5" s="170" t="e">
        <f>#REF!</f>
        <v>#REF!</v>
      </c>
      <c r="AU5" s="170" t="e">
        <f>#REF!</f>
        <v>#REF!</v>
      </c>
      <c r="AV5" s="180" t="e">
        <f>#REF!</f>
        <v>#REF!</v>
      </c>
      <c r="AW5" s="183">
        <f>B5</f>
        <v>5.4</v>
      </c>
      <c r="AX5" s="171">
        <f>G5</f>
        <v>2</v>
      </c>
      <c r="AY5" s="171">
        <f>D5</f>
        <v>1.5</v>
      </c>
      <c r="AZ5" s="171">
        <f>C5</f>
        <v>1.8</v>
      </c>
      <c r="BA5" s="171">
        <f>E5</f>
        <v>0</v>
      </c>
      <c r="BB5" s="171">
        <f>F5</f>
        <v>0</v>
      </c>
      <c r="BC5" s="172">
        <f>H5</f>
        <v>643.5</v>
      </c>
    </row>
    <row r="6" spans="1:55" s="73" customFormat="1" ht="15" customHeight="1">
      <c r="A6" s="224"/>
      <c r="B6" s="191"/>
      <c r="C6" s="191"/>
      <c r="D6" s="191"/>
      <c r="E6" s="192"/>
      <c r="F6" s="192"/>
      <c r="G6" s="191"/>
      <c r="H6" s="200"/>
      <c r="I6" s="249" t="s">
        <v>109</v>
      </c>
      <c r="J6" s="232">
        <v>10</v>
      </c>
      <c r="K6" s="165" t="s">
        <v>458</v>
      </c>
      <c r="L6" s="232" t="s">
        <v>153</v>
      </c>
      <c r="M6" s="232">
        <v>5.7</v>
      </c>
      <c r="N6" s="165" t="s">
        <v>458</v>
      </c>
      <c r="O6" s="66" t="s">
        <v>113</v>
      </c>
      <c r="P6" s="66">
        <v>1.5</v>
      </c>
      <c r="Q6" s="165" t="s">
        <v>458</v>
      </c>
      <c r="R6" s="165" t="s">
        <v>70</v>
      </c>
      <c r="S6" s="165">
        <v>7</v>
      </c>
      <c r="T6" s="165" t="str">
        <f>IF(S6,"公斤","")</f>
        <v>公斤</v>
      </c>
      <c r="U6" s="66" t="s">
        <v>457</v>
      </c>
      <c r="V6" s="66">
        <v>2</v>
      </c>
      <c r="W6" s="145" t="str">
        <f>IF(V6,"公斤","")</f>
        <v>公斤</v>
      </c>
      <c r="X6" s="188" t="s">
        <v>106</v>
      </c>
      <c r="Y6" s="93"/>
      <c r="Z6" s="195"/>
      <c r="AA6" s="154"/>
      <c r="AB6" s="166"/>
      <c r="AC6" s="154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7"/>
      <c r="AQ6" s="167"/>
      <c r="AR6" s="167"/>
      <c r="AS6" s="167"/>
      <c r="AT6" s="167"/>
      <c r="AU6" s="167"/>
      <c r="AV6" s="181"/>
      <c r="AW6" s="184"/>
      <c r="AX6" s="164"/>
      <c r="AY6" s="164"/>
      <c r="AZ6" s="164"/>
      <c r="BA6" s="164"/>
      <c r="BB6" s="164"/>
      <c r="BC6" s="173"/>
    </row>
    <row r="7" spans="1:55" s="73" customFormat="1" ht="15" customHeight="1">
      <c r="A7" s="224"/>
      <c r="B7" s="193"/>
      <c r="C7" s="193"/>
      <c r="D7" s="193"/>
      <c r="E7" s="193"/>
      <c r="F7" s="193"/>
      <c r="G7" s="193"/>
      <c r="H7" s="201"/>
      <c r="I7" s="249"/>
      <c r="J7" s="232"/>
      <c r="K7" s="165" t="s">
        <v>459</v>
      </c>
      <c r="L7" s="232" t="s">
        <v>158</v>
      </c>
      <c r="M7" s="232">
        <v>3.5</v>
      </c>
      <c r="N7" s="165" t="s">
        <v>458</v>
      </c>
      <c r="O7" s="66" t="s">
        <v>112</v>
      </c>
      <c r="P7" s="66">
        <v>5</v>
      </c>
      <c r="Q7" s="165" t="s">
        <v>458</v>
      </c>
      <c r="R7" s="165" t="s">
        <v>115</v>
      </c>
      <c r="S7" s="165">
        <v>0.05</v>
      </c>
      <c r="T7" s="165" t="str">
        <f t="shared" ref="T7:T11" si="0">IF(S7,"公斤","")</f>
        <v>公斤</v>
      </c>
      <c r="U7" s="66" t="s">
        <v>115</v>
      </c>
      <c r="V7" s="66">
        <v>0.05</v>
      </c>
      <c r="W7" s="145" t="str">
        <f t="shared" ref="W7:W11" si="1">IF(V7,"公斤","")</f>
        <v>公斤</v>
      </c>
      <c r="X7" s="220"/>
      <c r="Y7" s="93"/>
      <c r="Z7" s="195"/>
      <c r="AA7" s="154"/>
      <c r="AB7" s="166"/>
      <c r="AC7" s="154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7"/>
      <c r="AQ7" s="167"/>
      <c r="AR7" s="167"/>
      <c r="AS7" s="167"/>
      <c r="AT7" s="167"/>
      <c r="AU7" s="167"/>
      <c r="AV7" s="181"/>
      <c r="AW7" s="184"/>
      <c r="AX7" s="164"/>
      <c r="AY7" s="164"/>
      <c r="AZ7" s="164"/>
      <c r="BA7" s="164"/>
      <c r="BB7" s="164"/>
      <c r="BC7" s="173"/>
    </row>
    <row r="8" spans="1:55" s="73" customFormat="1" ht="15" customHeight="1">
      <c r="A8" s="224"/>
      <c r="B8" s="191"/>
      <c r="C8" s="191"/>
      <c r="D8" s="191"/>
      <c r="E8" s="191"/>
      <c r="F8" s="191"/>
      <c r="G8" s="191"/>
      <c r="H8" s="200"/>
      <c r="I8" s="249"/>
      <c r="J8" s="232"/>
      <c r="K8" s="165" t="s">
        <v>459</v>
      </c>
      <c r="L8" s="232" t="s">
        <v>112</v>
      </c>
      <c r="M8" s="232">
        <v>1</v>
      </c>
      <c r="N8" s="165" t="s">
        <v>458</v>
      </c>
      <c r="O8" s="66" t="s">
        <v>114</v>
      </c>
      <c r="P8" s="66">
        <v>0.05</v>
      </c>
      <c r="Q8" s="165" t="s">
        <v>458</v>
      </c>
      <c r="R8" s="165"/>
      <c r="S8" s="165"/>
      <c r="T8" s="165" t="str">
        <f t="shared" si="0"/>
        <v/>
      </c>
      <c r="U8" s="66" t="s">
        <v>162</v>
      </c>
      <c r="V8" s="66">
        <v>0.05</v>
      </c>
      <c r="W8" s="145" t="str">
        <f t="shared" si="1"/>
        <v>公斤</v>
      </c>
      <c r="X8" s="220"/>
      <c r="Y8" s="93"/>
      <c r="Z8" s="195"/>
      <c r="AA8" s="154"/>
      <c r="AB8" s="166"/>
      <c r="AC8" s="154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7"/>
      <c r="AQ8" s="167"/>
      <c r="AR8" s="167"/>
      <c r="AS8" s="167"/>
      <c r="AT8" s="167"/>
      <c r="AU8" s="167"/>
      <c r="AV8" s="181"/>
      <c r="AW8" s="184"/>
      <c r="AX8" s="164"/>
      <c r="AY8" s="164"/>
      <c r="AZ8" s="164"/>
      <c r="BA8" s="164"/>
      <c r="BB8" s="164"/>
      <c r="BC8" s="173"/>
    </row>
    <row r="9" spans="1:55" s="73" customFormat="1" ht="15" customHeight="1">
      <c r="A9" s="224"/>
      <c r="B9" s="191"/>
      <c r="C9" s="191"/>
      <c r="D9" s="191"/>
      <c r="E9" s="191"/>
      <c r="F9" s="191"/>
      <c r="G9" s="191"/>
      <c r="H9" s="200"/>
      <c r="I9" s="249"/>
      <c r="J9" s="232"/>
      <c r="K9" s="165" t="s">
        <v>459</v>
      </c>
      <c r="L9" s="232" t="s">
        <v>359</v>
      </c>
      <c r="M9" s="232">
        <v>1.5</v>
      </c>
      <c r="N9" s="165" t="s">
        <v>458</v>
      </c>
      <c r="O9" s="232" t="s">
        <v>115</v>
      </c>
      <c r="P9" s="232">
        <v>0.05</v>
      </c>
      <c r="Q9" s="165" t="s">
        <v>458</v>
      </c>
      <c r="R9" s="165"/>
      <c r="S9" s="165"/>
      <c r="T9" s="165" t="str">
        <f t="shared" si="0"/>
        <v/>
      </c>
      <c r="U9" s="66"/>
      <c r="V9" s="66"/>
      <c r="W9" s="145" t="str">
        <f t="shared" si="1"/>
        <v/>
      </c>
      <c r="X9" s="220"/>
      <c r="Y9" s="93"/>
      <c r="Z9" s="195"/>
      <c r="AA9" s="154"/>
      <c r="AB9" s="166"/>
      <c r="AC9" s="154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7"/>
      <c r="AQ9" s="167"/>
      <c r="AR9" s="167"/>
      <c r="AS9" s="167"/>
      <c r="AT9" s="167"/>
      <c r="AU9" s="167"/>
      <c r="AV9" s="181"/>
      <c r="AW9" s="184"/>
      <c r="AX9" s="164"/>
      <c r="AY9" s="164"/>
      <c r="AZ9" s="164"/>
      <c r="BA9" s="164"/>
      <c r="BB9" s="164"/>
      <c r="BC9" s="173"/>
    </row>
    <row r="10" spans="1:55" s="73" customFormat="1" ht="15" customHeight="1">
      <c r="A10" s="224"/>
      <c r="B10" s="191"/>
      <c r="C10" s="191"/>
      <c r="D10" s="191"/>
      <c r="E10" s="191"/>
      <c r="F10" s="191"/>
      <c r="G10" s="191"/>
      <c r="H10" s="200"/>
      <c r="I10" s="249"/>
      <c r="J10" s="232"/>
      <c r="K10" s="165" t="s">
        <v>459</v>
      </c>
      <c r="L10" s="232" t="s">
        <v>115</v>
      </c>
      <c r="M10" s="232">
        <v>0.05</v>
      </c>
      <c r="N10" s="165" t="s">
        <v>458</v>
      </c>
      <c r="O10" s="66"/>
      <c r="P10" s="66"/>
      <c r="Q10" s="165" t="s">
        <v>459</v>
      </c>
      <c r="R10" s="165"/>
      <c r="S10" s="165"/>
      <c r="T10" s="165" t="str">
        <f t="shared" si="0"/>
        <v/>
      </c>
      <c r="U10" s="66"/>
      <c r="V10" s="66"/>
      <c r="W10" s="145" t="str">
        <f t="shared" si="1"/>
        <v/>
      </c>
      <c r="X10" s="220"/>
      <c r="Y10" s="93"/>
      <c r="Z10" s="195"/>
      <c r="AA10" s="154"/>
      <c r="AB10" s="166"/>
      <c r="AC10" s="154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7"/>
      <c r="AQ10" s="167"/>
      <c r="AR10" s="167"/>
      <c r="AS10" s="167"/>
      <c r="AT10" s="167"/>
      <c r="AU10" s="167"/>
      <c r="AV10" s="181"/>
      <c r="AW10" s="184"/>
      <c r="AX10" s="164"/>
      <c r="AY10" s="164"/>
      <c r="AZ10" s="164"/>
      <c r="BA10" s="164"/>
      <c r="BB10" s="164"/>
      <c r="BC10" s="173"/>
    </row>
    <row r="11" spans="1:55" s="73" customFormat="1" ht="15" customHeight="1" thickBot="1">
      <c r="A11" s="225"/>
      <c r="B11" s="198"/>
      <c r="C11" s="198"/>
      <c r="D11" s="198"/>
      <c r="E11" s="198"/>
      <c r="F11" s="198"/>
      <c r="G11" s="198"/>
      <c r="H11" s="202"/>
      <c r="I11" s="250"/>
      <c r="J11" s="251"/>
      <c r="K11" s="174" t="s">
        <v>459</v>
      </c>
      <c r="L11" s="251"/>
      <c r="M11" s="251"/>
      <c r="N11" s="174" t="s">
        <v>459</v>
      </c>
      <c r="O11" s="235"/>
      <c r="P11" s="235"/>
      <c r="Q11" s="174" t="s">
        <v>459</v>
      </c>
      <c r="R11" s="174"/>
      <c r="S11" s="174"/>
      <c r="T11" s="174" t="str">
        <f t="shared" si="0"/>
        <v/>
      </c>
      <c r="U11" s="235"/>
      <c r="V11" s="235"/>
      <c r="W11" s="152" t="str">
        <f t="shared" si="1"/>
        <v/>
      </c>
      <c r="X11" s="221"/>
      <c r="Y11" s="94"/>
      <c r="Z11" s="196"/>
      <c r="AA11" s="157"/>
      <c r="AB11" s="175"/>
      <c r="AC11" s="157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6"/>
      <c r="AQ11" s="176"/>
      <c r="AR11" s="176"/>
      <c r="AS11" s="176"/>
      <c r="AT11" s="176"/>
      <c r="AU11" s="176"/>
      <c r="AV11" s="182"/>
      <c r="AW11" s="185"/>
      <c r="AX11" s="177"/>
      <c r="AY11" s="177"/>
      <c r="AZ11" s="177"/>
      <c r="BA11" s="177"/>
      <c r="BB11" s="177"/>
      <c r="BC11" s="178"/>
    </row>
    <row r="12" spans="1:55" s="73" customFormat="1" ht="15" customHeight="1">
      <c r="A12" s="223" t="s">
        <v>235</v>
      </c>
      <c r="B12" s="197">
        <v>5</v>
      </c>
      <c r="C12" s="197">
        <v>2</v>
      </c>
      <c r="D12" s="197">
        <v>1.6</v>
      </c>
      <c r="E12" s="197">
        <v>0</v>
      </c>
      <c r="F12" s="197">
        <v>0</v>
      </c>
      <c r="G12" s="197">
        <v>2.4</v>
      </c>
      <c r="H12" s="199">
        <v>660.7</v>
      </c>
      <c r="I12" s="305" t="s">
        <v>130</v>
      </c>
      <c r="J12" s="248"/>
      <c r="K12" s="168"/>
      <c r="L12" s="306" t="s">
        <v>360</v>
      </c>
      <c r="M12" s="227"/>
      <c r="N12" s="168"/>
      <c r="O12" s="229" t="s">
        <v>185</v>
      </c>
      <c r="P12" s="248"/>
      <c r="Q12" s="168"/>
      <c r="R12" s="279" t="s">
        <v>1</v>
      </c>
      <c r="S12" s="280"/>
      <c r="T12" s="168"/>
      <c r="U12" s="65" t="s">
        <v>323</v>
      </c>
      <c r="V12" s="65"/>
      <c r="W12" s="139"/>
      <c r="X12" s="203" t="s">
        <v>106</v>
      </c>
      <c r="Y12" s="134"/>
      <c r="Z12" s="153"/>
      <c r="AA12" s="169" t="str">
        <f>A12</f>
        <v>n2</v>
      </c>
      <c r="AB12" s="139" t="str">
        <f>I12</f>
        <v>糙米飯</v>
      </c>
      <c r="AC12" s="139" t="str">
        <f>I13&amp;" "&amp;I14&amp;" "&amp;I15&amp;" "&amp;I16&amp;" "&amp;I17&amp;" "&amp;I18</f>
        <v xml:space="preserve">米 糙米    </v>
      </c>
      <c r="AD12" s="139" t="str">
        <f>L12</f>
        <v>薑燒豆包</v>
      </c>
      <c r="AE12" s="139" t="str">
        <f>L13&amp;" "&amp;L14&amp;" "&amp;L15&amp;" "&amp;L16&amp;" "&amp;L17&amp;" "&amp;L18</f>
        <v xml:space="preserve">豆包 薑    </v>
      </c>
      <c r="AF12" s="139" t="str">
        <f>O12</f>
        <v>蘿蔔黑輪</v>
      </c>
      <c r="AG12" s="139" t="str">
        <f>O13&amp;" "&amp;O14&amp;" "&amp;O15&amp;" "&amp;O16&amp;" "&amp;O17&amp;" "&amp;O18</f>
        <v xml:space="preserve">素黑輪 白蘿蔔 胡蘿蔔 薑  </v>
      </c>
      <c r="AH12" s="139" t="e">
        <f>#REF!</f>
        <v>#REF!</v>
      </c>
      <c r="AI12" s="139" t="e">
        <f>#REF!&amp;" "&amp;#REF!&amp;" "&amp;#REF!&amp;" "&amp;#REF!&amp;" "&amp;#REF!&amp;" "&amp;#REF!</f>
        <v>#REF!</v>
      </c>
      <c r="AJ12" s="139" t="str">
        <f t="shared" ref="AJ12" si="2">R12</f>
        <v>時蔬</v>
      </c>
      <c r="AK12" s="139" t="str">
        <f t="shared" ref="AK12" si="3">R13&amp;" "&amp;R14&amp;" "&amp;R15&amp;" "&amp;R16&amp;" "&amp;R17&amp;" "&amp;R18</f>
        <v xml:space="preserve">蔬菜 薑    </v>
      </c>
      <c r="AL12" s="139" t="str">
        <f t="shared" ref="AL12" si="4">U12</f>
        <v>蛋花時蔬湯</v>
      </c>
      <c r="AM12" s="139" t="str">
        <f t="shared" ref="AM12" si="5">U13&amp;" "&amp;U14&amp;" "&amp;U15&amp;" "&amp;U16&amp;" "&amp;U17&amp;" "&amp;U18</f>
        <v xml:space="preserve">時蔬 雞蛋 薑   </v>
      </c>
      <c r="AN12" s="139" t="str">
        <f>X12</f>
        <v>點心</v>
      </c>
      <c r="AO12" s="139">
        <f>Y12</f>
        <v>0</v>
      </c>
      <c r="AP12" s="170" t="e">
        <f>#REF!</f>
        <v>#REF!</v>
      </c>
      <c r="AQ12" s="170" t="e">
        <f>#REF!</f>
        <v>#REF!</v>
      </c>
      <c r="AR12" s="170" t="e">
        <f>#REF!</f>
        <v>#REF!</v>
      </c>
      <c r="AS12" s="170" t="e">
        <f>#REF!</f>
        <v>#REF!</v>
      </c>
      <c r="AT12" s="170" t="e">
        <f>#REF!</f>
        <v>#REF!</v>
      </c>
      <c r="AU12" s="170" t="e">
        <f>#REF!</f>
        <v>#REF!</v>
      </c>
      <c r="AV12" s="180" t="e">
        <f>#REF!</f>
        <v>#REF!</v>
      </c>
      <c r="AW12" s="183">
        <f>B12</f>
        <v>5</v>
      </c>
      <c r="AX12" s="171">
        <f>G12</f>
        <v>2.4</v>
      </c>
      <c r="AY12" s="171">
        <f>D12</f>
        <v>1.6</v>
      </c>
      <c r="AZ12" s="171">
        <f>C12</f>
        <v>2</v>
      </c>
      <c r="BA12" s="171">
        <f>E12</f>
        <v>0</v>
      </c>
      <c r="BB12" s="171">
        <f>F12</f>
        <v>0</v>
      </c>
      <c r="BC12" s="172">
        <f>H12</f>
        <v>660.7</v>
      </c>
    </row>
    <row r="13" spans="1:55" s="73" customFormat="1" ht="15" customHeight="1">
      <c r="A13" s="224"/>
      <c r="B13" s="191"/>
      <c r="C13" s="191"/>
      <c r="D13" s="191"/>
      <c r="E13" s="192"/>
      <c r="F13" s="192"/>
      <c r="G13" s="191"/>
      <c r="H13" s="200"/>
      <c r="I13" s="249" t="s">
        <v>109</v>
      </c>
      <c r="J13" s="232">
        <v>7</v>
      </c>
      <c r="K13" s="165" t="s">
        <v>458</v>
      </c>
      <c r="L13" s="232" t="s">
        <v>197</v>
      </c>
      <c r="M13" s="232">
        <v>6</v>
      </c>
      <c r="N13" s="165" t="s">
        <v>458</v>
      </c>
      <c r="O13" s="66" t="s">
        <v>361</v>
      </c>
      <c r="P13" s="66">
        <v>1</v>
      </c>
      <c r="Q13" s="165" t="s">
        <v>458</v>
      </c>
      <c r="R13" s="165" t="s">
        <v>70</v>
      </c>
      <c r="S13" s="165">
        <v>7</v>
      </c>
      <c r="T13" s="165" t="str">
        <f>IF(S13,"公斤","")</f>
        <v>公斤</v>
      </c>
      <c r="U13" s="66" t="s">
        <v>1</v>
      </c>
      <c r="V13" s="66">
        <v>3</v>
      </c>
      <c r="W13" s="145" t="str">
        <f>IF(V13,"公斤","")</f>
        <v>公斤</v>
      </c>
      <c r="X13" s="188" t="s">
        <v>106</v>
      </c>
      <c r="Y13" s="93"/>
      <c r="Z13" s="135"/>
      <c r="AA13" s="154"/>
      <c r="AB13" s="166"/>
      <c r="AC13" s="154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7"/>
      <c r="AQ13" s="167"/>
      <c r="AR13" s="167"/>
      <c r="AS13" s="167"/>
      <c r="AT13" s="167"/>
      <c r="AU13" s="167"/>
      <c r="AV13" s="181"/>
      <c r="AW13" s="184"/>
      <c r="AX13" s="164"/>
      <c r="AY13" s="164"/>
      <c r="AZ13" s="164"/>
      <c r="BA13" s="164"/>
      <c r="BB13" s="164"/>
      <c r="BC13" s="173"/>
    </row>
    <row r="14" spans="1:55" s="73" customFormat="1" ht="15" customHeight="1">
      <c r="A14" s="224"/>
      <c r="B14" s="193"/>
      <c r="C14" s="193"/>
      <c r="D14" s="193"/>
      <c r="E14" s="193"/>
      <c r="F14" s="193"/>
      <c r="G14" s="193"/>
      <c r="H14" s="201"/>
      <c r="I14" s="249" t="s">
        <v>131</v>
      </c>
      <c r="J14" s="232">
        <v>3</v>
      </c>
      <c r="K14" s="165" t="s">
        <v>458</v>
      </c>
      <c r="L14" s="232" t="s">
        <v>115</v>
      </c>
      <c r="M14" s="232">
        <v>0.05</v>
      </c>
      <c r="N14" s="165" t="s">
        <v>458</v>
      </c>
      <c r="O14" s="66" t="s">
        <v>116</v>
      </c>
      <c r="P14" s="66">
        <v>5</v>
      </c>
      <c r="Q14" s="165" t="s">
        <v>458</v>
      </c>
      <c r="R14" s="165" t="s">
        <v>115</v>
      </c>
      <c r="S14" s="165">
        <v>0.05</v>
      </c>
      <c r="T14" s="165" t="str">
        <f t="shared" ref="T14:T18" si="6">IF(S14,"公斤","")</f>
        <v>公斤</v>
      </c>
      <c r="U14" s="66" t="s">
        <v>113</v>
      </c>
      <c r="V14" s="66">
        <v>1</v>
      </c>
      <c r="W14" s="145" t="str">
        <f t="shared" ref="W14:W18" si="7">IF(V14,"公斤","")</f>
        <v>公斤</v>
      </c>
      <c r="X14" s="220"/>
      <c r="Y14" s="93"/>
      <c r="Z14" s="135"/>
      <c r="AA14" s="154"/>
      <c r="AB14" s="166"/>
      <c r="AC14" s="154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7"/>
      <c r="AQ14" s="167"/>
      <c r="AR14" s="167"/>
      <c r="AS14" s="167"/>
      <c r="AT14" s="167"/>
      <c r="AU14" s="167"/>
      <c r="AV14" s="181"/>
      <c r="AW14" s="184"/>
      <c r="AX14" s="164"/>
      <c r="AY14" s="164"/>
      <c r="AZ14" s="164"/>
      <c r="BA14" s="164"/>
      <c r="BB14" s="164"/>
      <c r="BC14" s="173"/>
    </row>
    <row r="15" spans="1:55" s="73" customFormat="1" ht="15" customHeight="1">
      <c r="A15" s="224"/>
      <c r="B15" s="191"/>
      <c r="C15" s="191"/>
      <c r="D15" s="191"/>
      <c r="E15" s="191"/>
      <c r="F15" s="191"/>
      <c r="G15" s="191"/>
      <c r="H15" s="200"/>
      <c r="I15" s="249"/>
      <c r="J15" s="232"/>
      <c r="K15" s="165" t="s">
        <v>459</v>
      </c>
      <c r="L15" s="232"/>
      <c r="M15" s="232"/>
      <c r="N15" s="165" t="s">
        <v>459</v>
      </c>
      <c r="O15" s="66" t="s">
        <v>112</v>
      </c>
      <c r="P15" s="66">
        <v>0.5</v>
      </c>
      <c r="Q15" s="165" t="s">
        <v>458</v>
      </c>
      <c r="R15" s="165"/>
      <c r="S15" s="165"/>
      <c r="T15" s="165" t="str">
        <f t="shared" si="6"/>
        <v/>
      </c>
      <c r="U15" s="66" t="s">
        <v>115</v>
      </c>
      <c r="V15" s="66">
        <v>0.1</v>
      </c>
      <c r="W15" s="145" t="str">
        <f t="shared" si="7"/>
        <v>公斤</v>
      </c>
      <c r="X15" s="220"/>
      <c r="Y15" s="93"/>
      <c r="Z15" s="135"/>
      <c r="AA15" s="154"/>
      <c r="AB15" s="166"/>
      <c r="AC15" s="154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7"/>
      <c r="AQ15" s="167"/>
      <c r="AR15" s="167"/>
      <c r="AS15" s="167"/>
      <c r="AT15" s="167"/>
      <c r="AU15" s="167"/>
      <c r="AV15" s="181"/>
      <c r="AW15" s="184"/>
      <c r="AX15" s="164"/>
      <c r="AY15" s="164"/>
      <c r="AZ15" s="164"/>
      <c r="BA15" s="164"/>
      <c r="BB15" s="164"/>
      <c r="BC15" s="173"/>
    </row>
    <row r="16" spans="1:55" s="73" customFormat="1" ht="15" customHeight="1">
      <c r="A16" s="224"/>
      <c r="B16" s="191"/>
      <c r="C16" s="191"/>
      <c r="D16" s="191"/>
      <c r="E16" s="191"/>
      <c r="F16" s="191"/>
      <c r="G16" s="191"/>
      <c r="H16" s="200"/>
      <c r="I16" s="249"/>
      <c r="J16" s="232"/>
      <c r="K16" s="165" t="s">
        <v>459</v>
      </c>
      <c r="L16" s="232"/>
      <c r="M16" s="232"/>
      <c r="N16" s="165" t="s">
        <v>459</v>
      </c>
      <c r="O16" s="232" t="s">
        <v>115</v>
      </c>
      <c r="P16" s="232">
        <v>0.05</v>
      </c>
      <c r="Q16" s="165" t="s">
        <v>458</v>
      </c>
      <c r="R16" s="165"/>
      <c r="S16" s="165"/>
      <c r="T16" s="165" t="str">
        <f t="shared" si="6"/>
        <v/>
      </c>
      <c r="U16" s="66"/>
      <c r="V16" s="66"/>
      <c r="W16" s="145" t="str">
        <f t="shared" si="7"/>
        <v/>
      </c>
      <c r="X16" s="220"/>
      <c r="Y16" s="93"/>
      <c r="Z16" s="135"/>
      <c r="AA16" s="154"/>
      <c r="AB16" s="166"/>
      <c r="AC16" s="154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7"/>
      <c r="AQ16" s="167"/>
      <c r="AR16" s="167"/>
      <c r="AS16" s="167"/>
      <c r="AT16" s="167"/>
      <c r="AU16" s="167"/>
      <c r="AV16" s="181"/>
      <c r="AW16" s="184"/>
      <c r="AX16" s="164"/>
      <c r="AY16" s="164"/>
      <c r="AZ16" s="164"/>
      <c r="BA16" s="164"/>
      <c r="BB16" s="164"/>
      <c r="BC16" s="173"/>
    </row>
    <row r="17" spans="1:55" s="73" customFormat="1" ht="15" customHeight="1">
      <c r="A17" s="224"/>
      <c r="B17" s="191"/>
      <c r="C17" s="191"/>
      <c r="D17" s="191"/>
      <c r="E17" s="191"/>
      <c r="F17" s="191"/>
      <c r="G17" s="191"/>
      <c r="H17" s="200"/>
      <c r="I17" s="249"/>
      <c r="J17" s="232"/>
      <c r="K17" s="165" t="s">
        <v>459</v>
      </c>
      <c r="L17" s="232"/>
      <c r="M17" s="232"/>
      <c r="N17" s="165" t="s">
        <v>459</v>
      </c>
      <c r="O17" s="66"/>
      <c r="P17" s="66"/>
      <c r="Q17" s="165" t="s">
        <v>459</v>
      </c>
      <c r="R17" s="165"/>
      <c r="S17" s="165"/>
      <c r="T17" s="165" t="str">
        <f t="shared" si="6"/>
        <v/>
      </c>
      <c r="U17" s="66"/>
      <c r="V17" s="66"/>
      <c r="W17" s="145" t="str">
        <f t="shared" si="7"/>
        <v/>
      </c>
      <c r="X17" s="220"/>
      <c r="Y17" s="93"/>
      <c r="Z17" s="135"/>
      <c r="AA17" s="154"/>
      <c r="AB17" s="166"/>
      <c r="AC17" s="154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7"/>
      <c r="AQ17" s="167"/>
      <c r="AR17" s="167"/>
      <c r="AS17" s="167"/>
      <c r="AT17" s="167"/>
      <c r="AU17" s="167"/>
      <c r="AV17" s="181"/>
      <c r="AW17" s="184"/>
      <c r="AX17" s="164"/>
      <c r="AY17" s="164"/>
      <c r="AZ17" s="164"/>
      <c r="BA17" s="164"/>
      <c r="BB17" s="164"/>
      <c r="BC17" s="173"/>
    </row>
    <row r="18" spans="1:55" s="73" customFormat="1" ht="15" customHeight="1" thickBot="1">
      <c r="A18" s="225"/>
      <c r="B18" s="198"/>
      <c r="C18" s="198"/>
      <c r="D18" s="198"/>
      <c r="E18" s="198"/>
      <c r="F18" s="198"/>
      <c r="G18" s="198"/>
      <c r="H18" s="202"/>
      <c r="I18" s="250"/>
      <c r="J18" s="251"/>
      <c r="K18" s="174" t="s">
        <v>459</v>
      </c>
      <c r="L18" s="251"/>
      <c r="M18" s="251"/>
      <c r="N18" s="174" t="s">
        <v>459</v>
      </c>
      <c r="O18" s="235"/>
      <c r="P18" s="235"/>
      <c r="Q18" s="174" t="s">
        <v>459</v>
      </c>
      <c r="R18" s="174"/>
      <c r="S18" s="174"/>
      <c r="T18" s="174" t="str">
        <f t="shared" si="6"/>
        <v/>
      </c>
      <c r="U18" s="235"/>
      <c r="V18" s="235"/>
      <c r="W18" s="152" t="str">
        <f t="shared" si="7"/>
        <v/>
      </c>
      <c r="X18" s="221"/>
      <c r="Y18" s="94"/>
      <c r="Z18" s="161"/>
      <c r="AA18" s="157"/>
      <c r="AB18" s="175"/>
      <c r="AC18" s="157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6"/>
      <c r="AQ18" s="176"/>
      <c r="AR18" s="176"/>
      <c r="AS18" s="176"/>
      <c r="AT18" s="176"/>
      <c r="AU18" s="176"/>
      <c r="AV18" s="182"/>
      <c r="AW18" s="185"/>
      <c r="AX18" s="177"/>
      <c r="AY18" s="177"/>
      <c r="AZ18" s="177"/>
      <c r="BA18" s="177"/>
      <c r="BB18" s="177"/>
      <c r="BC18" s="178"/>
    </row>
    <row r="19" spans="1:55" s="73" customFormat="1" ht="15" customHeight="1">
      <c r="A19" s="223" t="s">
        <v>239</v>
      </c>
      <c r="B19" s="197">
        <v>3.2</v>
      </c>
      <c r="C19" s="197">
        <v>2.2000000000000002</v>
      </c>
      <c r="D19" s="197">
        <v>2</v>
      </c>
      <c r="E19" s="197">
        <v>0</v>
      </c>
      <c r="F19" s="197">
        <v>0</v>
      </c>
      <c r="G19" s="197">
        <v>2.5</v>
      </c>
      <c r="H19" s="199">
        <v>560.29999999999995</v>
      </c>
      <c r="I19" s="305" t="s">
        <v>187</v>
      </c>
      <c r="J19" s="248"/>
      <c r="K19" s="168"/>
      <c r="L19" s="306" t="s">
        <v>362</v>
      </c>
      <c r="M19" s="227"/>
      <c r="N19" s="168"/>
      <c r="O19" s="229" t="s">
        <v>501</v>
      </c>
      <c r="P19" s="248"/>
      <c r="Q19" s="168"/>
      <c r="R19" s="279" t="s">
        <v>1</v>
      </c>
      <c r="S19" s="280"/>
      <c r="T19" s="168"/>
      <c r="U19" s="65" t="s">
        <v>117</v>
      </c>
      <c r="V19" s="65"/>
      <c r="W19" s="139"/>
      <c r="X19" s="203" t="s">
        <v>106</v>
      </c>
      <c r="Y19" s="134"/>
      <c r="Z19" s="153"/>
      <c r="AA19" s="169" t="str">
        <f>A19</f>
        <v>n3</v>
      </c>
      <c r="AB19" s="139" t="str">
        <f>I19</f>
        <v>米粉特餐</v>
      </c>
      <c r="AC19" s="139" t="str">
        <f>I20&amp;" "&amp;I21&amp;" "&amp;I22&amp;" "&amp;I23&amp;" "&amp;I24&amp;" "&amp;I25</f>
        <v xml:space="preserve">米粉     </v>
      </c>
      <c r="AD19" s="139" t="str">
        <f>L19</f>
        <v>素油蔥燥</v>
      </c>
      <c r="AE19" s="139" t="str">
        <f>L20&amp;" "&amp;L21&amp;" "&amp;L22&amp;" "&amp;L23&amp;" "&amp;L24&amp;" "&amp;L25</f>
        <v xml:space="preserve">麵腸 時蔬 乾香菇 薑 素油蔥 </v>
      </c>
      <c r="AF19" s="139" t="str">
        <f>O19</f>
        <v>若絲南瓜</v>
      </c>
      <c r="AG19" s="139" t="str">
        <f>O20&amp;" "&amp;O21&amp;" "&amp;O22&amp;" "&amp;O23&amp;" "&amp;O24&amp;" "&amp;O25</f>
        <v xml:space="preserve">素肉絲 南瓜 胡蘿蔔 薑  </v>
      </c>
      <c r="AH19" s="139" t="e">
        <f>#REF!</f>
        <v>#REF!</v>
      </c>
      <c r="AI19" s="139" t="e">
        <f>#REF!&amp;" "&amp;#REF!&amp;" "&amp;#REF!&amp;" "&amp;#REF!&amp;" "&amp;#REF!&amp;" "&amp;#REF!</f>
        <v>#REF!</v>
      </c>
      <c r="AJ19" s="139" t="str">
        <f t="shared" ref="AJ19" si="8">R19</f>
        <v>時蔬</v>
      </c>
      <c r="AK19" s="139" t="str">
        <f t="shared" ref="AK19" si="9">R20&amp;" "&amp;R21&amp;" "&amp;R22&amp;" "&amp;R23&amp;" "&amp;R24&amp;" "&amp;R25</f>
        <v xml:space="preserve">蔬菜 薑    </v>
      </c>
      <c r="AL19" s="139" t="str">
        <f t="shared" ref="AL19" si="10">U19</f>
        <v>時蔬湯</v>
      </c>
      <c r="AM19" s="139" t="str">
        <f t="shared" ref="AM19" si="11">U20&amp;" "&amp;U21&amp;" "&amp;U22&amp;" "&amp;U23&amp;" "&amp;U24&amp;" "&amp;U25</f>
        <v xml:space="preserve">時蔬 胡蘿蔔 薑 素羊肉  </v>
      </c>
      <c r="AN19" s="139" t="str">
        <f>X19</f>
        <v>點心</v>
      </c>
      <c r="AO19" s="139">
        <f>Y19</f>
        <v>0</v>
      </c>
      <c r="AP19" s="170" t="e">
        <f>#REF!</f>
        <v>#REF!</v>
      </c>
      <c r="AQ19" s="170" t="e">
        <f>#REF!</f>
        <v>#REF!</v>
      </c>
      <c r="AR19" s="170" t="e">
        <f>#REF!</f>
        <v>#REF!</v>
      </c>
      <c r="AS19" s="170" t="e">
        <f>#REF!</f>
        <v>#REF!</v>
      </c>
      <c r="AT19" s="170" t="e">
        <f>#REF!</f>
        <v>#REF!</v>
      </c>
      <c r="AU19" s="170" t="e">
        <f>#REF!</f>
        <v>#REF!</v>
      </c>
      <c r="AV19" s="180" t="e">
        <f>#REF!</f>
        <v>#REF!</v>
      </c>
      <c r="AW19" s="183">
        <f>B19</f>
        <v>3.2</v>
      </c>
      <c r="AX19" s="171">
        <f>G19</f>
        <v>2.5</v>
      </c>
      <c r="AY19" s="171">
        <f>D19</f>
        <v>2</v>
      </c>
      <c r="AZ19" s="171">
        <f>C19</f>
        <v>2.2000000000000002</v>
      </c>
      <c r="BA19" s="171">
        <f>E19</f>
        <v>0</v>
      </c>
      <c r="BB19" s="171">
        <f>F19</f>
        <v>0</v>
      </c>
      <c r="BC19" s="172">
        <f>H19</f>
        <v>560.29999999999995</v>
      </c>
    </row>
    <row r="20" spans="1:55" s="73" customFormat="1" ht="15" customHeight="1">
      <c r="A20" s="224"/>
      <c r="B20" s="191"/>
      <c r="C20" s="191"/>
      <c r="D20" s="191"/>
      <c r="E20" s="192"/>
      <c r="F20" s="192"/>
      <c r="G20" s="191"/>
      <c r="H20" s="200"/>
      <c r="I20" s="249" t="s">
        <v>190</v>
      </c>
      <c r="J20" s="232">
        <v>5</v>
      </c>
      <c r="K20" s="165" t="s">
        <v>458</v>
      </c>
      <c r="L20" s="232" t="s">
        <v>164</v>
      </c>
      <c r="M20" s="232">
        <v>5.5</v>
      </c>
      <c r="N20" s="165" t="s">
        <v>458</v>
      </c>
      <c r="O20" s="66" t="s">
        <v>502</v>
      </c>
      <c r="P20" s="66">
        <v>1.1000000000000001</v>
      </c>
      <c r="Q20" s="165" t="s">
        <v>458</v>
      </c>
      <c r="R20" s="165" t="s">
        <v>70</v>
      </c>
      <c r="S20" s="165">
        <v>7</v>
      </c>
      <c r="T20" s="165" t="str">
        <f t="shared" ref="T20:T60" si="12">IF(S20,"公斤","")</f>
        <v>公斤</v>
      </c>
      <c r="U20" s="66" t="s">
        <v>1</v>
      </c>
      <c r="V20" s="66">
        <v>4</v>
      </c>
      <c r="W20" s="145" t="str">
        <f>IF(V20,"公斤","")</f>
        <v>公斤</v>
      </c>
      <c r="X20" s="188" t="s">
        <v>106</v>
      </c>
      <c r="Y20" s="93"/>
      <c r="Z20" s="135"/>
      <c r="AA20" s="154"/>
      <c r="AB20" s="166"/>
      <c r="AC20" s="154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7"/>
      <c r="AQ20" s="167"/>
      <c r="AR20" s="167"/>
      <c r="AS20" s="167"/>
      <c r="AT20" s="167"/>
      <c r="AU20" s="167"/>
      <c r="AV20" s="181"/>
      <c r="AW20" s="184"/>
      <c r="AX20" s="164"/>
      <c r="AY20" s="164"/>
      <c r="AZ20" s="164"/>
      <c r="BA20" s="164"/>
      <c r="BB20" s="164"/>
      <c r="BC20" s="173"/>
    </row>
    <row r="21" spans="1:55" s="73" customFormat="1" ht="15" customHeight="1">
      <c r="A21" s="224"/>
      <c r="B21" s="193"/>
      <c r="C21" s="193"/>
      <c r="D21" s="193"/>
      <c r="E21" s="193"/>
      <c r="F21" s="193"/>
      <c r="G21" s="193"/>
      <c r="H21" s="201"/>
      <c r="I21" s="249"/>
      <c r="J21" s="232"/>
      <c r="K21" s="165" t="s">
        <v>459</v>
      </c>
      <c r="L21" s="232" t="s">
        <v>1</v>
      </c>
      <c r="M21" s="232">
        <v>4.5</v>
      </c>
      <c r="N21" s="165" t="s">
        <v>458</v>
      </c>
      <c r="O21" s="66" t="s">
        <v>133</v>
      </c>
      <c r="P21" s="66">
        <v>6</v>
      </c>
      <c r="Q21" s="165" t="s">
        <v>458</v>
      </c>
      <c r="R21" s="165" t="s">
        <v>115</v>
      </c>
      <c r="S21" s="165">
        <v>0.05</v>
      </c>
      <c r="T21" s="165" t="str">
        <f t="shared" si="12"/>
        <v>公斤</v>
      </c>
      <c r="U21" s="66" t="s">
        <v>112</v>
      </c>
      <c r="V21" s="66">
        <v>0.5</v>
      </c>
      <c r="W21" s="145" t="str">
        <f t="shared" ref="W21:W25" si="13">IF(V21,"公斤","")</f>
        <v>公斤</v>
      </c>
      <c r="X21" s="220"/>
      <c r="Y21" s="93"/>
      <c r="Z21" s="135"/>
      <c r="AA21" s="154"/>
      <c r="AB21" s="166"/>
      <c r="AC21" s="154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7"/>
      <c r="AQ21" s="167"/>
      <c r="AR21" s="167"/>
      <c r="AS21" s="167"/>
      <c r="AT21" s="167"/>
      <c r="AU21" s="167"/>
      <c r="AV21" s="181"/>
      <c r="AW21" s="184"/>
      <c r="AX21" s="164"/>
      <c r="AY21" s="164"/>
      <c r="AZ21" s="164"/>
      <c r="BA21" s="164"/>
      <c r="BB21" s="164"/>
      <c r="BC21" s="173"/>
    </row>
    <row r="22" spans="1:55" s="73" customFormat="1" ht="15" customHeight="1">
      <c r="A22" s="224"/>
      <c r="B22" s="191"/>
      <c r="C22" s="191"/>
      <c r="D22" s="191"/>
      <c r="E22" s="191"/>
      <c r="F22" s="191"/>
      <c r="G22" s="191"/>
      <c r="H22" s="200"/>
      <c r="I22" s="249"/>
      <c r="J22" s="232"/>
      <c r="K22" s="165" t="s">
        <v>459</v>
      </c>
      <c r="L22" s="232" t="s">
        <v>191</v>
      </c>
      <c r="M22" s="232">
        <v>0.01</v>
      </c>
      <c r="N22" s="165" t="s">
        <v>458</v>
      </c>
      <c r="O22" s="66" t="s">
        <v>112</v>
      </c>
      <c r="P22" s="66">
        <v>2.5</v>
      </c>
      <c r="Q22" s="165" t="s">
        <v>458</v>
      </c>
      <c r="R22" s="165"/>
      <c r="S22" s="165"/>
      <c r="T22" s="165" t="str">
        <f t="shared" si="12"/>
        <v/>
      </c>
      <c r="U22" s="66" t="s">
        <v>115</v>
      </c>
      <c r="V22" s="66">
        <v>0.05</v>
      </c>
      <c r="W22" s="145" t="str">
        <f t="shared" si="13"/>
        <v>公斤</v>
      </c>
      <c r="X22" s="220"/>
      <c r="Y22" s="93"/>
      <c r="Z22" s="135"/>
      <c r="AA22" s="154"/>
      <c r="AB22" s="166"/>
      <c r="AC22" s="154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7"/>
      <c r="AQ22" s="167"/>
      <c r="AR22" s="167"/>
      <c r="AS22" s="167"/>
      <c r="AT22" s="167"/>
      <c r="AU22" s="167"/>
      <c r="AV22" s="181"/>
      <c r="AW22" s="184"/>
      <c r="AX22" s="164"/>
      <c r="AY22" s="164"/>
      <c r="AZ22" s="164"/>
      <c r="BA22" s="164"/>
      <c r="BB22" s="164"/>
      <c r="BC22" s="173"/>
    </row>
    <row r="23" spans="1:55" s="73" customFormat="1" ht="15" customHeight="1">
      <c r="A23" s="224"/>
      <c r="B23" s="191"/>
      <c r="C23" s="191"/>
      <c r="D23" s="191"/>
      <c r="E23" s="191"/>
      <c r="F23" s="191"/>
      <c r="G23" s="191"/>
      <c r="H23" s="200"/>
      <c r="I23" s="249"/>
      <c r="J23" s="232"/>
      <c r="K23" s="165" t="s">
        <v>459</v>
      </c>
      <c r="L23" s="232" t="s">
        <v>115</v>
      </c>
      <c r="M23" s="232">
        <v>0.05</v>
      </c>
      <c r="N23" s="165" t="s">
        <v>458</v>
      </c>
      <c r="O23" s="232" t="s">
        <v>115</v>
      </c>
      <c r="P23" s="232">
        <v>0.05</v>
      </c>
      <c r="Q23" s="165" t="s">
        <v>458</v>
      </c>
      <c r="R23" s="165"/>
      <c r="S23" s="165"/>
      <c r="T23" s="165" t="str">
        <f t="shared" si="12"/>
        <v/>
      </c>
      <c r="U23" s="66" t="s">
        <v>165</v>
      </c>
      <c r="V23" s="66">
        <v>1</v>
      </c>
      <c r="W23" s="145" t="str">
        <f t="shared" si="13"/>
        <v>公斤</v>
      </c>
      <c r="X23" s="220"/>
      <c r="Y23" s="93"/>
      <c r="Z23" s="135"/>
      <c r="AA23" s="154"/>
      <c r="AB23" s="166"/>
      <c r="AC23" s="154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7"/>
      <c r="AQ23" s="167"/>
      <c r="AR23" s="167"/>
      <c r="AS23" s="167"/>
      <c r="AT23" s="167"/>
      <c r="AU23" s="167"/>
      <c r="AV23" s="181"/>
      <c r="AW23" s="184"/>
      <c r="AX23" s="164"/>
      <c r="AY23" s="164"/>
      <c r="AZ23" s="164"/>
      <c r="BA23" s="164"/>
      <c r="BB23" s="164"/>
      <c r="BC23" s="173"/>
    </row>
    <row r="24" spans="1:55" s="73" customFormat="1" ht="15" customHeight="1">
      <c r="A24" s="224"/>
      <c r="B24" s="191"/>
      <c r="C24" s="191"/>
      <c r="D24" s="191"/>
      <c r="E24" s="191"/>
      <c r="F24" s="191"/>
      <c r="G24" s="191"/>
      <c r="H24" s="200"/>
      <c r="I24" s="249"/>
      <c r="J24" s="232"/>
      <c r="K24" s="165" t="s">
        <v>459</v>
      </c>
      <c r="L24" s="232" t="s">
        <v>363</v>
      </c>
      <c r="M24" s="232"/>
      <c r="N24" s="165" t="s">
        <v>459</v>
      </c>
      <c r="O24" s="66"/>
      <c r="P24" s="66"/>
      <c r="Q24" s="165" t="s">
        <v>459</v>
      </c>
      <c r="R24" s="165"/>
      <c r="S24" s="165"/>
      <c r="T24" s="165" t="str">
        <f t="shared" si="12"/>
        <v/>
      </c>
      <c r="U24" s="66"/>
      <c r="V24" s="66"/>
      <c r="W24" s="145" t="str">
        <f t="shared" si="13"/>
        <v/>
      </c>
      <c r="X24" s="220"/>
      <c r="Y24" s="93"/>
      <c r="Z24" s="135"/>
      <c r="AA24" s="154"/>
      <c r="AB24" s="166"/>
      <c r="AC24" s="154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7"/>
      <c r="AQ24" s="167"/>
      <c r="AR24" s="167"/>
      <c r="AS24" s="167"/>
      <c r="AT24" s="167"/>
      <c r="AU24" s="167"/>
      <c r="AV24" s="181"/>
      <c r="AW24" s="184"/>
      <c r="AX24" s="164"/>
      <c r="AY24" s="164"/>
      <c r="AZ24" s="164"/>
      <c r="BA24" s="164"/>
      <c r="BB24" s="164"/>
      <c r="BC24" s="173"/>
    </row>
    <row r="25" spans="1:55" s="73" customFormat="1" ht="15" customHeight="1" thickBot="1">
      <c r="A25" s="225"/>
      <c r="B25" s="198"/>
      <c r="C25" s="198"/>
      <c r="D25" s="198"/>
      <c r="E25" s="198"/>
      <c r="F25" s="198"/>
      <c r="G25" s="198"/>
      <c r="H25" s="202"/>
      <c r="I25" s="250"/>
      <c r="J25" s="251"/>
      <c r="K25" s="174" t="s">
        <v>459</v>
      </c>
      <c r="L25" s="251"/>
      <c r="M25" s="251"/>
      <c r="N25" s="174" t="s">
        <v>459</v>
      </c>
      <c r="O25" s="235"/>
      <c r="P25" s="235"/>
      <c r="Q25" s="174" t="s">
        <v>459</v>
      </c>
      <c r="R25" s="174"/>
      <c r="S25" s="174"/>
      <c r="T25" s="174" t="str">
        <f t="shared" si="12"/>
        <v/>
      </c>
      <c r="U25" s="235"/>
      <c r="V25" s="235"/>
      <c r="W25" s="152" t="str">
        <f t="shared" si="13"/>
        <v/>
      </c>
      <c r="X25" s="221"/>
      <c r="Y25" s="94"/>
      <c r="Z25" s="161"/>
      <c r="AA25" s="157"/>
      <c r="AB25" s="175"/>
      <c r="AC25" s="157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6"/>
      <c r="AQ25" s="176"/>
      <c r="AR25" s="176"/>
      <c r="AS25" s="176"/>
      <c r="AT25" s="176"/>
      <c r="AU25" s="176"/>
      <c r="AV25" s="182"/>
      <c r="AW25" s="185"/>
      <c r="AX25" s="177"/>
      <c r="AY25" s="177"/>
      <c r="AZ25" s="177"/>
      <c r="BA25" s="177"/>
      <c r="BB25" s="177"/>
      <c r="BC25" s="178"/>
    </row>
    <row r="26" spans="1:55" s="73" customFormat="1" ht="15" customHeight="1">
      <c r="A26" s="223" t="s">
        <v>243</v>
      </c>
      <c r="B26" s="197">
        <v>5</v>
      </c>
      <c r="C26" s="197">
        <v>1.8</v>
      </c>
      <c r="D26" s="197">
        <v>2.6</v>
      </c>
      <c r="E26" s="197">
        <v>0</v>
      </c>
      <c r="F26" s="197">
        <v>0</v>
      </c>
      <c r="G26" s="197">
        <v>1.1000000000000001</v>
      </c>
      <c r="H26" s="199">
        <v>582.6</v>
      </c>
      <c r="I26" s="305" t="s">
        <v>130</v>
      </c>
      <c r="J26" s="248"/>
      <c r="K26" s="168"/>
      <c r="L26" s="306" t="s">
        <v>394</v>
      </c>
      <c r="M26" s="227"/>
      <c r="N26" s="168"/>
      <c r="O26" s="229" t="s">
        <v>396</v>
      </c>
      <c r="P26" s="248"/>
      <c r="Q26" s="168"/>
      <c r="R26" s="279" t="s">
        <v>1</v>
      </c>
      <c r="S26" s="280"/>
      <c r="T26" s="168"/>
      <c r="U26" s="65" t="s">
        <v>327</v>
      </c>
      <c r="V26" s="65"/>
      <c r="W26" s="139"/>
      <c r="X26" s="203" t="s">
        <v>106</v>
      </c>
      <c r="Y26" s="134"/>
      <c r="Z26" s="153"/>
      <c r="AA26" s="169" t="str">
        <f>A26</f>
        <v>n4</v>
      </c>
      <c r="AB26" s="139" t="str">
        <f>I26</f>
        <v>糙米飯</v>
      </c>
      <c r="AC26" s="139" t="str">
        <f>I27&amp;" "&amp;I28&amp;" "&amp;I29&amp;" "&amp;I30&amp;" "&amp;I31&amp;" "&amp;I32</f>
        <v xml:space="preserve">米 糙米    </v>
      </c>
      <c r="AD26" s="139" t="str">
        <f>L26</f>
        <v>味噌百頁</v>
      </c>
      <c r="AE26" s="139" t="str">
        <f>L27&amp;" "&amp;L28&amp;" "&amp;L29&amp;" "&amp;L30&amp;" "&amp;L31&amp;" "&amp;L32</f>
        <v xml:space="preserve">百頁豆腐 白蘿蔔 胡蘿蔔 味噌  </v>
      </c>
      <c r="AF26" s="139" t="str">
        <f>O26</f>
        <v>芹香豆芽</v>
      </c>
      <c r="AG26" s="139" t="str">
        <f>O27&amp;" "&amp;O28&amp;" "&amp;O29&amp;" "&amp;O30&amp;" "&amp;O31&amp;" "&amp;O32</f>
        <v xml:space="preserve">胡蘿蔔 綠豆芽 芹菜 乾木耳 大蒜 </v>
      </c>
      <c r="AH26" s="139" t="e">
        <f>#REF!</f>
        <v>#REF!</v>
      </c>
      <c r="AI26" s="139" t="e">
        <f>#REF!&amp;" "&amp;#REF!&amp;" "&amp;#REF!&amp;" "&amp;#REF!&amp;" "&amp;#REF!&amp;" "&amp;#REF!</f>
        <v>#REF!</v>
      </c>
      <c r="AJ26" s="139" t="str">
        <f t="shared" ref="AJ26" si="14">R26</f>
        <v>時蔬</v>
      </c>
      <c r="AK26" s="139" t="str">
        <f t="shared" ref="AK26" si="15">R27&amp;" "&amp;R28&amp;" "&amp;R29&amp;" "&amp;R30&amp;" "&amp;R31&amp;" "&amp;R32</f>
        <v xml:space="preserve">蔬菜 薑    </v>
      </c>
      <c r="AL26" s="139" t="str">
        <f t="shared" ref="AL26" si="16">U26</f>
        <v>冬瓜銀耳湯</v>
      </c>
      <c r="AM26" s="139" t="str">
        <f t="shared" ref="AM26" si="17">U27&amp;" "&amp;U28&amp;" "&amp;U29&amp;" "&amp;U30&amp;" "&amp;U31&amp;" "&amp;U32</f>
        <v xml:space="preserve">白木耳 冬瓜糖磚    </v>
      </c>
      <c r="AN26" s="139" t="str">
        <f>X26</f>
        <v>點心</v>
      </c>
      <c r="AO26" s="139">
        <f>Y26</f>
        <v>0</v>
      </c>
      <c r="AP26" s="170" t="e">
        <f>#REF!</f>
        <v>#REF!</v>
      </c>
      <c r="AQ26" s="170" t="e">
        <f>#REF!</f>
        <v>#REF!</v>
      </c>
      <c r="AR26" s="170" t="e">
        <f>#REF!</f>
        <v>#REF!</v>
      </c>
      <c r="AS26" s="170" t="e">
        <f>#REF!</f>
        <v>#REF!</v>
      </c>
      <c r="AT26" s="170" t="e">
        <f>#REF!</f>
        <v>#REF!</v>
      </c>
      <c r="AU26" s="170" t="e">
        <f>#REF!</f>
        <v>#REF!</v>
      </c>
      <c r="AV26" s="180" t="e">
        <f>#REF!</f>
        <v>#REF!</v>
      </c>
      <c r="AW26" s="183">
        <f>B26</f>
        <v>5</v>
      </c>
      <c r="AX26" s="171">
        <f>G26</f>
        <v>1.1000000000000001</v>
      </c>
      <c r="AY26" s="171">
        <f>D26</f>
        <v>2.6</v>
      </c>
      <c r="AZ26" s="171">
        <f>C26</f>
        <v>1.8</v>
      </c>
      <c r="BA26" s="171">
        <f>E26</f>
        <v>0</v>
      </c>
      <c r="BB26" s="171">
        <f>F26</f>
        <v>0</v>
      </c>
      <c r="BC26" s="172">
        <f>H26</f>
        <v>582.6</v>
      </c>
    </row>
    <row r="27" spans="1:55" s="73" customFormat="1" ht="15" customHeight="1">
      <c r="A27" s="224"/>
      <c r="B27" s="191"/>
      <c r="C27" s="191"/>
      <c r="D27" s="191"/>
      <c r="E27" s="192"/>
      <c r="F27" s="192"/>
      <c r="G27" s="191"/>
      <c r="H27" s="200"/>
      <c r="I27" s="249" t="s">
        <v>109</v>
      </c>
      <c r="J27" s="232">
        <v>7</v>
      </c>
      <c r="K27" s="165" t="s">
        <v>458</v>
      </c>
      <c r="L27" s="232" t="s">
        <v>503</v>
      </c>
      <c r="M27" s="232">
        <v>8</v>
      </c>
      <c r="N27" s="165" t="s">
        <v>458</v>
      </c>
      <c r="O27" s="66" t="s">
        <v>112</v>
      </c>
      <c r="P27" s="66">
        <v>1</v>
      </c>
      <c r="Q27" s="165" t="s">
        <v>458</v>
      </c>
      <c r="R27" s="165" t="s">
        <v>70</v>
      </c>
      <c r="S27" s="165">
        <v>7</v>
      </c>
      <c r="T27" s="165" t="str">
        <f t="shared" ref="T27" si="18">IF(S27,"公斤","")</f>
        <v>公斤</v>
      </c>
      <c r="U27" s="66" t="s">
        <v>461</v>
      </c>
      <c r="V27" s="66">
        <v>2</v>
      </c>
      <c r="W27" s="145" t="str">
        <f t="shared" ref="W27:W74" si="19">IF(V27,"公斤","")</f>
        <v>公斤</v>
      </c>
      <c r="X27" s="188" t="s">
        <v>106</v>
      </c>
      <c r="Y27" s="93"/>
      <c r="Z27" s="135"/>
      <c r="AA27" s="154"/>
      <c r="AB27" s="166"/>
      <c r="AC27" s="154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7"/>
      <c r="AQ27" s="167"/>
      <c r="AR27" s="167"/>
      <c r="AS27" s="167"/>
      <c r="AT27" s="167"/>
      <c r="AU27" s="167"/>
      <c r="AV27" s="181"/>
      <c r="AW27" s="184"/>
      <c r="AX27" s="164"/>
      <c r="AY27" s="164"/>
      <c r="AZ27" s="164"/>
      <c r="BA27" s="164"/>
      <c r="BB27" s="164"/>
      <c r="BC27" s="173"/>
    </row>
    <row r="28" spans="1:55" s="73" customFormat="1" ht="15" customHeight="1">
      <c r="A28" s="224"/>
      <c r="B28" s="193"/>
      <c r="C28" s="193"/>
      <c r="D28" s="193"/>
      <c r="E28" s="193"/>
      <c r="F28" s="193"/>
      <c r="G28" s="193"/>
      <c r="H28" s="201"/>
      <c r="I28" s="249" t="s">
        <v>131</v>
      </c>
      <c r="J28" s="232">
        <v>3</v>
      </c>
      <c r="K28" s="165" t="s">
        <v>458</v>
      </c>
      <c r="L28" s="232" t="s">
        <v>116</v>
      </c>
      <c r="M28" s="232">
        <v>3</v>
      </c>
      <c r="N28" s="165" t="s">
        <v>458</v>
      </c>
      <c r="O28" s="66" t="s">
        <v>193</v>
      </c>
      <c r="P28" s="66">
        <v>5</v>
      </c>
      <c r="Q28" s="165" t="s">
        <v>458</v>
      </c>
      <c r="R28" s="165" t="s">
        <v>115</v>
      </c>
      <c r="S28" s="165">
        <v>0.05</v>
      </c>
      <c r="T28" s="165" t="str">
        <f t="shared" si="12"/>
        <v>公斤</v>
      </c>
      <c r="U28" s="66" t="s">
        <v>462</v>
      </c>
      <c r="V28" s="66">
        <v>2</v>
      </c>
      <c r="W28" s="145" t="str">
        <f t="shared" si="19"/>
        <v>公斤</v>
      </c>
      <c r="X28" s="220"/>
      <c r="Y28" s="93"/>
      <c r="Z28" s="135"/>
      <c r="AA28" s="154"/>
      <c r="AB28" s="166"/>
      <c r="AC28" s="154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7"/>
      <c r="AQ28" s="167"/>
      <c r="AR28" s="167"/>
      <c r="AS28" s="167"/>
      <c r="AT28" s="167"/>
      <c r="AU28" s="167"/>
      <c r="AV28" s="181"/>
      <c r="AW28" s="184"/>
      <c r="AX28" s="164"/>
      <c r="AY28" s="164"/>
      <c r="AZ28" s="164"/>
      <c r="BA28" s="164"/>
      <c r="BB28" s="164"/>
      <c r="BC28" s="173"/>
    </row>
    <row r="29" spans="1:55" s="73" customFormat="1" ht="15" customHeight="1">
      <c r="A29" s="224"/>
      <c r="B29" s="191"/>
      <c r="C29" s="191"/>
      <c r="D29" s="191"/>
      <c r="E29" s="191"/>
      <c r="F29" s="191"/>
      <c r="G29" s="191"/>
      <c r="H29" s="200"/>
      <c r="I29" s="249"/>
      <c r="J29" s="232"/>
      <c r="K29" s="165" t="s">
        <v>459</v>
      </c>
      <c r="L29" s="232" t="s">
        <v>112</v>
      </c>
      <c r="M29" s="232">
        <v>0.5</v>
      </c>
      <c r="N29" s="165" t="s">
        <v>458</v>
      </c>
      <c r="O29" s="66" t="s">
        <v>123</v>
      </c>
      <c r="P29" s="66">
        <v>0.7</v>
      </c>
      <c r="Q29" s="165" t="s">
        <v>458</v>
      </c>
      <c r="R29" s="165"/>
      <c r="S29" s="165"/>
      <c r="T29" s="165" t="str">
        <f t="shared" si="12"/>
        <v/>
      </c>
      <c r="U29" s="66"/>
      <c r="V29" s="66"/>
      <c r="W29" s="145" t="str">
        <f t="shared" si="19"/>
        <v/>
      </c>
      <c r="X29" s="220"/>
      <c r="Y29" s="93"/>
      <c r="Z29" s="135"/>
      <c r="AA29" s="154"/>
      <c r="AB29" s="166"/>
      <c r="AC29" s="154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7"/>
      <c r="AQ29" s="167"/>
      <c r="AR29" s="167"/>
      <c r="AS29" s="167"/>
      <c r="AT29" s="167"/>
      <c r="AU29" s="167"/>
      <c r="AV29" s="181"/>
      <c r="AW29" s="184"/>
      <c r="AX29" s="164"/>
      <c r="AY29" s="164"/>
      <c r="AZ29" s="164"/>
      <c r="BA29" s="164"/>
      <c r="BB29" s="164"/>
      <c r="BC29" s="173"/>
    </row>
    <row r="30" spans="1:55" s="73" customFormat="1" ht="15" customHeight="1">
      <c r="A30" s="224"/>
      <c r="B30" s="191"/>
      <c r="C30" s="191"/>
      <c r="D30" s="191"/>
      <c r="E30" s="191"/>
      <c r="F30" s="191"/>
      <c r="G30" s="191"/>
      <c r="H30" s="200"/>
      <c r="I30" s="249"/>
      <c r="J30" s="232"/>
      <c r="K30" s="165" t="s">
        <v>459</v>
      </c>
      <c r="L30" s="232" t="s">
        <v>463</v>
      </c>
      <c r="M30" s="232"/>
      <c r="N30" s="165" t="s">
        <v>459</v>
      </c>
      <c r="O30" s="232" t="s">
        <v>114</v>
      </c>
      <c r="P30" s="232">
        <v>0.05</v>
      </c>
      <c r="Q30" s="165" t="s">
        <v>458</v>
      </c>
      <c r="R30" s="165"/>
      <c r="S30" s="165"/>
      <c r="T30" s="165" t="str">
        <f t="shared" si="12"/>
        <v/>
      </c>
      <c r="U30" s="66"/>
      <c r="V30" s="66"/>
      <c r="W30" s="145" t="str">
        <f t="shared" si="19"/>
        <v/>
      </c>
      <c r="X30" s="220"/>
      <c r="Y30" s="93"/>
      <c r="Z30" s="135"/>
      <c r="AA30" s="154"/>
      <c r="AB30" s="166"/>
      <c r="AC30" s="154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7"/>
      <c r="AQ30" s="167"/>
      <c r="AR30" s="167"/>
      <c r="AS30" s="167"/>
      <c r="AT30" s="167"/>
      <c r="AU30" s="167"/>
      <c r="AV30" s="181"/>
      <c r="AW30" s="184"/>
      <c r="AX30" s="164"/>
      <c r="AY30" s="164"/>
      <c r="AZ30" s="164"/>
      <c r="BA30" s="164"/>
      <c r="BB30" s="164"/>
      <c r="BC30" s="173"/>
    </row>
    <row r="31" spans="1:55" s="73" customFormat="1" ht="15" customHeight="1">
      <c r="A31" s="224"/>
      <c r="B31" s="191"/>
      <c r="C31" s="191"/>
      <c r="D31" s="191"/>
      <c r="E31" s="191"/>
      <c r="F31" s="191"/>
      <c r="G31" s="191"/>
      <c r="H31" s="200"/>
      <c r="I31" s="249"/>
      <c r="J31" s="232"/>
      <c r="K31" s="165" t="s">
        <v>459</v>
      </c>
      <c r="L31" s="232"/>
      <c r="M31" s="232"/>
      <c r="N31" s="165" t="s">
        <v>459</v>
      </c>
      <c r="O31" s="66" t="s">
        <v>111</v>
      </c>
      <c r="P31" s="66">
        <v>0.05</v>
      </c>
      <c r="Q31" s="165" t="s">
        <v>458</v>
      </c>
      <c r="R31" s="165"/>
      <c r="S31" s="165"/>
      <c r="T31" s="165" t="str">
        <f t="shared" si="12"/>
        <v/>
      </c>
      <c r="U31" s="66"/>
      <c r="V31" s="66"/>
      <c r="W31" s="145" t="str">
        <f t="shared" si="19"/>
        <v/>
      </c>
      <c r="X31" s="220"/>
      <c r="Y31" s="93"/>
      <c r="Z31" s="135"/>
      <c r="AA31" s="154"/>
      <c r="AB31" s="166"/>
      <c r="AC31" s="154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7"/>
      <c r="AQ31" s="167"/>
      <c r="AR31" s="167"/>
      <c r="AS31" s="167"/>
      <c r="AT31" s="167"/>
      <c r="AU31" s="167"/>
      <c r="AV31" s="181"/>
      <c r="AW31" s="184"/>
      <c r="AX31" s="164"/>
      <c r="AY31" s="164"/>
      <c r="AZ31" s="164"/>
      <c r="BA31" s="164"/>
      <c r="BB31" s="164"/>
      <c r="BC31" s="173"/>
    </row>
    <row r="32" spans="1:55" s="73" customFormat="1" ht="15" customHeight="1" thickBot="1">
      <c r="A32" s="225"/>
      <c r="B32" s="198"/>
      <c r="C32" s="198"/>
      <c r="D32" s="198"/>
      <c r="E32" s="198"/>
      <c r="F32" s="198"/>
      <c r="G32" s="198"/>
      <c r="H32" s="202"/>
      <c r="I32" s="250"/>
      <c r="J32" s="251"/>
      <c r="K32" s="174" t="s">
        <v>459</v>
      </c>
      <c r="L32" s="251"/>
      <c r="M32" s="251"/>
      <c r="N32" s="174" t="s">
        <v>459</v>
      </c>
      <c r="O32" s="235"/>
      <c r="P32" s="235"/>
      <c r="Q32" s="174" t="s">
        <v>459</v>
      </c>
      <c r="R32" s="174"/>
      <c r="S32" s="174"/>
      <c r="T32" s="174" t="str">
        <f t="shared" si="12"/>
        <v/>
      </c>
      <c r="U32" s="235"/>
      <c r="V32" s="235"/>
      <c r="W32" s="152" t="str">
        <f t="shared" si="19"/>
        <v/>
      </c>
      <c r="X32" s="221"/>
      <c r="Y32" s="94"/>
      <c r="Z32" s="161"/>
      <c r="AA32" s="157"/>
      <c r="AB32" s="175"/>
      <c r="AC32" s="157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6"/>
      <c r="AQ32" s="176"/>
      <c r="AR32" s="176"/>
      <c r="AS32" s="176"/>
      <c r="AT32" s="176"/>
      <c r="AU32" s="176"/>
      <c r="AV32" s="182"/>
      <c r="AW32" s="185"/>
      <c r="AX32" s="177"/>
      <c r="AY32" s="177"/>
      <c r="AZ32" s="177"/>
      <c r="BA32" s="177"/>
      <c r="BB32" s="177"/>
      <c r="BC32" s="178"/>
    </row>
    <row r="33" spans="1:55" s="73" customFormat="1" ht="15" customHeight="1">
      <c r="A33" s="223" t="s">
        <v>248</v>
      </c>
      <c r="B33" s="197">
        <v>5</v>
      </c>
      <c r="C33" s="197">
        <v>2</v>
      </c>
      <c r="D33" s="197">
        <v>1.6</v>
      </c>
      <c r="E33" s="197">
        <v>0</v>
      </c>
      <c r="F33" s="197">
        <v>0</v>
      </c>
      <c r="G33" s="197">
        <v>2.4</v>
      </c>
      <c r="H33" s="199">
        <v>654.6</v>
      </c>
      <c r="I33" s="305" t="s">
        <v>177</v>
      </c>
      <c r="J33" s="248"/>
      <c r="K33" s="168"/>
      <c r="L33" s="306" t="s">
        <v>250</v>
      </c>
      <c r="M33" s="227"/>
      <c r="N33" s="168"/>
      <c r="O33" s="229" t="s">
        <v>194</v>
      </c>
      <c r="P33" s="248"/>
      <c r="Q33" s="168"/>
      <c r="R33" s="279" t="s">
        <v>1</v>
      </c>
      <c r="S33" s="280"/>
      <c r="T33" s="168"/>
      <c r="U33" s="65" t="s">
        <v>329</v>
      </c>
      <c r="V33" s="65"/>
      <c r="W33" s="139"/>
      <c r="X33" s="203" t="s">
        <v>106</v>
      </c>
      <c r="Y33" s="134"/>
      <c r="Z33" s="153"/>
      <c r="AA33" s="169" t="str">
        <f>A33</f>
        <v>n5</v>
      </c>
      <c r="AB33" s="139" t="str">
        <f>I33</f>
        <v>芝麻飯</v>
      </c>
      <c r="AC33" s="139" t="str">
        <f>I34&amp;" "&amp;I35&amp;" "&amp;I36&amp;" "&amp;I37&amp;" "&amp;I38&amp;" "&amp;I39</f>
        <v xml:space="preserve">米 黑芝麻    </v>
      </c>
      <c r="AD33" s="139" t="str">
        <f>L33</f>
        <v>炸鹹酥雞</v>
      </c>
      <c r="AE33" s="139" t="str">
        <f>L34&amp;" "&amp;L35&amp;" "&amp;L36&amp;" "&amp;L37&amp;" "&amp;L38&amp;" "&amp;L39</f>
        <v xml:space="preserve">素鹹酥雞 素米血 九層塔   </v>
      </c>
      <c r="AF33" s="139" t="str">
        <f>O33</f>
        <v>白菜蛋香</v>
      </c>
      <c r="AG33" s="139" t="str">
        <f>O34&amp;" "&amp;O35&amp;" "&amp;O36&amp;" "&amp;O37&amp;" "&amp;O38&amp;" "&amp;O39</f>
        <v xml:space="preserve">雞蛋 結球白菜 乾香菇 薑  </v>
      </c>
      <c r="AH33" s="139" t="e">
        <f>#REF!</f>
        <v>#REF!</v>
      </c>
      <c r="AI33" s="139" t="e">
        <f>#REF!&amp;" "&amp;#REF!&amp;" "&amp;#REF!&amp;" "&amp;#REF!&amp;" "&amp;#REF!&amp;" "&amp;#REF!</f>
        <v>#REF!</v>
      </c>
      <c r="AJ33" s="139" t="str">
        <f t="shared" ref="AJ33" si="20">R33</f>
        <v>時蔬</v>
      </c>
      <c r="AK33" s="139" t="str">
        <f t="shared" ref="AK33" si="21">R34&amp;" "&amp;R35&amp;" "&amp;R36&amp;" "&amp;R37&amp;" "&amp;R38&amp;" "&amp;R39</f>
        <v xml:space="preserve">蔬菜 薑    </v>
      </c>
      <c r="AL33" s="139" t="str">
        <f t="shared" ref="AL33" si="22">U33</f>
        <v>時瓜湯</v>
      </c>
      <c r="AM33" s="139" t="str">
        <f t="shared" ref="AM33" si="23">U34&amp;" "&amp;U35&amp;" "&amp;U36&amp;" "&amp;U37&amp;" "&amp;U38&amp;" "&amp;U39</f>
        <v xml:space="preserve">時瓜 枸杞 薑 素羊肉  </v>
      </c>
      <c r="AN33" s="139" t="str">
        <f>X33</f>
        <v>點心</v>
      </c>
      <c r="AO33" s="139">
        <f>Y33</f>
        <v>0</v>
      </c>
      <c r="AP33" s="170" t="e">
        <f>#REF!</f>
        <v>#REF!</v>
      </c>
      <c r="AQ33" s="170" t="e">
        <f>#REF!</f>
        <v>#REF!</v>
      </c>
      <c r="AR33" s="170" t="e">
        <f>#REF!</f>
        <v>#REF!</v>
      </c>
      <c r="AS33" s="170" t="e">
        <f>#REF!</f>
        <v>#REF!</v>
      </c>
      <c r="AT33" s="170" t="e">
        <f>#REF!</f>
        <v>#REF!</v>
      </c>
      <c r="AU33" s="170" t="e">
        <f>#REF!</f>
        <v>#REF!</v>
      </c>
      <c r="AV33" s="180" t="e">
        <f>#REF!</f>
        <v>#REF!</v>
      </c>
      <c r="AW33" s="183">
        <f>B33</f>
        <v>5</v>
      </c>
      <c r="AX33" s="171">
        <f>G33</f>
        <v>2.4</v>
      </c>
      <c r="AY33" s="171">
        <f>D33</f>
        <v>1.6</v>
      </c>
      <c r="AZ33" s="171">
        <f>C33</f>
        <v>2</v>
      </c>
      <c r="BA33" s="171">
        <f>E33</f>
        <v>0</v>
      </c>
      <c r="BB33" s="171">
        <f>F33</f>
        <v>0</v>
      </c>
      <c r="BC33" s="172">
        <f>H33</f>
        <v>654.6</v>
      </c>
    </row>
    <row r="34" spans="1:55" s="73" customFormat="1" ht="15" customHeight="1">
      <c r="A34" s="224"/>
      <c r="B34" s="191"/>
      <c r="C34" s="191"/>
      <c r="D34" s="191"/>
      <c r="E34" s="192"/>
      <c r="F34" s="192"/>
      <c r="G34" s="191"/>
      <c r="H34" s="200"/>
      <c r="I34" s="249" t="s">
        <v>109</v>
      </c>
      <c r="J34" s="232">
        <v>10</v>
      </c>
      <c r="K34" s="165" t="s">
        <v>458</v>
      </c>
      <c r="L34" s="232" t="s">
        <v>504</v>
      </c>
      <c r="M34" s="232">
        <v>7</v>
      </c>
      <c r="N34" s="165" t="s">
        <v>458</v>
      </c>
      <c r="O34" s="66" t="s">
        <v>113</v>
      </c>
      <c r="P34" s="66">
        <v>2</v>
      </c>
      <c r="Q34" s="165" t="s">
        <v>458</v>
      </c>
      <c r="R34" s="165" t="s">
        <v>70</v>
      </c>
      <c r="S34" s="165">
        <v>7</v>
      </c>
      <c r="T34" s="165" t="str">
        <f t="shared" ref="T34" si="24">IF(S34,"公斤","")</f>
        <v>公斤</v>
      </c>
      <c r="U34" s="66" t="s">
        <v>223</v>
      </c>
      <c r="V34" s="66">
        <v>3</v>
      </c>
      <c r="W34" s="145" t="str">
        <f t="shared" ref="W34:W81" si="25">IF(V34,"公斤","")</f>
        <v>公斤</v>
      </c>
      <c r="X34" s="188" t="s">
        <v>106</v>
      </c>
      <c r="Y34" s="93"/>
      <c r="Z34" s="135"/>
      <c r="AA34" s="154"/>
      <c r="AB34" s="166"/>
      <c r="AC34" s="154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7"/>
      <c r="AQ34" s="167"/>
      <c r="AR34" s="167"/>
      <c r="AS34" s="167"/>
      <c r="AT34" s="167"/>
      <c r="AU34" s="167"/>
      <c r="AV34" s="181"/>
      <c r="AW34" s="184"/>
      <c r="AX34" s="164"/>
      <c r="AY34" s="164"/>
      <c r="AZ34" s="164"/>
      <c r="BA34" s="164"/>
      <c r="BB34" s="164"/>
      <c r="BC34" s="173"/>
    </row>
    <row r="35" spans="1:55" s="73" customFormat="1" ht="15" customHeight="1">
      <c r="A35" s="224"/>
      <c r="B35" s="193"/>
      <c r="C35" s="193"/>
      <c r="D35" s="193"/>
      <c r="E35" s="193"/>
      <c r="F35" s="193"/>
      <c r="G35" s="193"/>
      <c r="H35" s="201"/>
      <c r="I35" s="249" t="s">
        <v>195</v>
      </c>
      <c r="J35" s="232">
        <v>0.1</v>
      </c>
      <c r="K35" s="165" t="s">
        <v>458</v>
      </c>
      <c r="L35" s="232" t="s">
        <v>505</v>
      </c>
      <c r="M35" s="232">
        <v>2</v>
      </c>
      <c r="N35" s="165" t="s">
        <v>458</v>
      </c>
      <c r="O35" s="66" t="s">
        <v>196</v>
      </c>
      <c r="P35" s="66">
        <v>4.5</v>
      </c>
      <c r="Q35" s="165" t="s">
        <v>458</v>
      </c>
      <c r="R35" s="165" t="s">
        <v>115</v>
      </c>
      <c r="S35" s="165">
        <v>0.05</v>
      </c>
      <c r="T35" s="165" t="str">
        <f t="shared" si="12"/>
        <v>公斤</v>
      </c>
      <c r="U35" s="66" t="s">
        <v>162</v>
      </c>
      <c r="V35" s="66">
        <v>0</v>
      </c>
      <c r="W35" s="145" t="str">
        <f t="shared" si="25"/>
        <v/>
      </c>
      <c r="X35" s="220"/>
      <c r="Y35" s="93"/>
      <c r="Z35" s="135"/>
      <c r="AA35" s="154"/>
      <c r="AB35" s="166"/>
      <c r="AC35" s="154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7"/>
      <c r="AQ35" s="167"/>
      <c r="AR35" s="167"/>
      <c r="AS35" s="167"/>
      <c r="AT35" s="167"/>
      <c r="AU35" s="167"/>
      <c r="AV35" s="181"/>
      <c r="AW35" s="184"/>
      <c r="AX35" s="164"/>
      <c r="AY35" s="164"/>
      <c r="AZ35" s="164"/>
      <c r="BA35" s="164"/>
      <c r="BB35" s="164"/>
      <c r="BC35" s="173"/>
    </row>
    <row r="36" spans="1:55" s="73" customFormat="1" ht="15" customHeight="1">
      <c r="A36" s="224"/>
      <c r="B36" s="191"/>
      <c r="C36" s="191"/>
      <c r="D36" s="191"/>
      <c r="E36" s="191"/>
      <c r="F36" s="191"/>
      <c r="G36" s="191"/>
      <c r="H36" s="200"/>
      <c r="I36" s="249"/>
      <c r="J36" s="232"/>
      <c r="K36" s="165" t="s">
        <v>459</v>
      </c>
      <c r="L36" s="232" t="s">
        <v>480</v>
      </c>
      <c r="M36" s="232">
        <v>0.02</v>
      </c>
      <c r="N36" s="165" t="s">
        <v>458</v>
      </c>
      <c r="O36" s="66" t="s">
        <v>191</v>
      </c>
      <c r="P36" s="66">
        <v>0.1</v>
      </c>
      <c r="Q36" s="165" t="s">
        <v>458</v>
      </c>
      <c r="R36" s="165"/>
      <c r="S36" s="165"/>
      <c r="T36" s="165" t="str">
        <f t="shared" si="12"/>
        <v/>
      </c>
      <c r="U36" s="66" t="s">
        <v>115</v>
      </c>
      <c r="V36" s="66">
        <v>0.1</v>
      </c>
      <c r="W36" s="145" t="str">
        <f t="shared" si="25"/>
        <v>公斤</v>
      </c>
      <c r="X36" s="220"/>
      <c r="Y36" s="93"/>
      <c r="Z36" s="135"/>
      <c r="AA36" s="154"/>
      <c r="AB36" s="166"/>
      <c r="AC36" s="154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7"/>
      <c r="AQ36" s="167"/>
      <c r="AR36" s="167"/>
      <c r="AS36" s="167"/>
      <c r="AT36" s="167"/>
      <c r="AU36" s="167"/>
      <c r="AV36" s="181"/>
      <c r="AW36" s="184"/>
      <c r="AX36" s="164"/>
      <c r="AY36" s="164"/>
      <c r="AZ36" s="164"/>
      <c r="BA36" s="164"/>
      <c r="BB36" s="164"/>
      <c r="BC36" s="173"/>
    </row>
    <row r="37" spans="1:55" s="73" customFormat="1" ht="15" customHeight="1">
      <c r="A37" s="224"/>
      <c r="B37" s="191"/>
      <c r="C37" s="191"/>
      <c r="D37" s="191"/>
      <c r="E37" s="191"/>
      <c r="F37" s="191"/>
      <c r="G37" s="191"/>
      <c r="H37" s="200"/>
      <c r="I37" s="249"/>
      <c r="J37" s="232"/>
      <c r="K37" s="165" t="s">
        <v>459</v>
      </c>
      <c r="L37" s="232"/>
      <c r="M37" s="232"/>
      <c r="N37" s="165" t="s">
        <v>459</v>
      </c>
      <c r="O37" s="232" t="s">
        <v>115</v>
      </c>
      <c r="P37" s="232">
        <v>0.05</v>
      </c>
      <c r="Q37" s="165" t="s">
        <v>458</v>
      </c>
      <c r="R37" s="165"/>
      <c r="S37" s="165"/>
      <c r="T37" s="165" t="str">
        <f t="shared" si="12"/>
        <v/>
      </c>
      <c r="U37" s="66" t="s">
        <v>165</v>
      </c>
      <c r="V37" s="66">
        <v>1</v>
      </c>
      <c r="W37" s="145" t="str">
        <f t="shared" si="25"/>
        <v>公斤</v>
      </c>
      <c r="X37" s="220"/>
      <c r="Y37" s="93"/>
      <c r="Z37" s="135"/>
      <c r="AA37" s="154"/>
      <c r="AB37" s="166"/>
      <c r="AC37" s="154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7"/>
      <c r="AQ37" s="167"/>
      <c r="AR37" s="167"/>
      <c r="AS37" s="167"/>
      <c r="AT37" s="167"/>
      <c r="AU37" s="167"/>
      <c r="AV37" s="181"/>
      <c r="AW37" s="184"/>
      <c r="AX37" s="164"/>
      <c r="AY37" s="164"/>
      <c r="AZ37" s="164"/>
      <c r="BA37" s="164"/>
      <c r="BB37" s="164"/>
      <c r="BC37" s="173"/>
    </row>
    <row r="38" spans="1:55" s="73" customFormat="1" ht="15" customHeight="1">
      <c r="A38" s="224"/>
      <c r="B38" s="191"/>
      <c r="C38" s="191"/>
      <c r="D38" s="191"/>
      <c r="E38" s="191"/>
      <c r="F38" s="191"/>
      <c r="G38" s="191"/>
      <c r="H38" s="200"/>
      <c r="I38" s="249"/>
      <c r="J38" s="232"/>
      <c r="K38" s="165" t="s">
        <v>459</v>
      </c>
      <c r="L38" s="232"/>
      <c r="M38" s="232"/>
      <c r="N38" s="165" t="s">
        <v>459</v>
      </c>
      <c r="O38" s="66"/>
      <c r="P38" s="66"/>
      <c r="Q38" s="165" t="s">
        <v>459</v>
      </c>
      <c r="R38" s="165"/>
      <c r="S38" s="165"/>
      <c r="T38" s="165" t="str">
        <f t="shared" si="12"/>
        <v/>
      </c>
      <c r="U38" s="66"/>
      <c r="V38" s="66"/>
      <c r="W38" s="145" t="str">
        <f t="shared" si="25"/>
        <v/>
      </c>
      <c r="X38" s="220"/>
      <c r="Y38" s="93"/>
      <c r="Z38" s="135"/>
      <c r="AA38" s="154"/>
      <c r="AB38" s="166"/>
      <c r="AC38" s="154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7"/>
      <c r="AQ38" s="167"/>
      <c r="AR38" s="167"/>
      <c r="AS38" s="167"/>
      <c r="AT38" s="167"/>
      <c r="AU38" s="167"/>
      <c r="AV38" s="181"/>
      <c r="AW38" s="184"/>
      <c r="AX38" s="164"/>
      <c r="AY38" s="164"/>
      <c r="AZ38" s="164"/>
      <c r="BA38" s="164"/>
      <c r="BB38" s="164"/>
      <c r="BC38" s="173"/>
    </row>
    <row r="39" spans="1:55" s="73" customFormat="1" ht="15" customHeight="1" thickBot="1">
      <c r="A39" s="225"/>
      <c r="B39" s="198"/>
      <c r="C39" s="198"/>
      <c r="D39" s="198"/>
      <c r="E39" s="198"/>
      <c r="F39" s="198"/>
      <c r="G39" s="198"/>
      <c r="H39" s="202"/>
      <c r="I39" s="250"/>
      <c r="J39" s="251"/>
      <c r="K39" s="174" t="s">
        <v>459</v>
      </c>
      <c r="L39" s="251"/>
      <c r="M39" s="251"/>
      <c r="N39" s="174" t="s">
        <v>459</v>
      </c>
      <c r="O39" s="235"/>
      <c r="P39" s="235"/>
      <c r="Q39" s="174" t="s">
        <v>459</v>
      </c>
      <c r="R39" s="174"/>
      <c r="S39" s="174"/>
      <c r="T39" s="174" t="str">
        <f t="shared" si="12"/>
        <v/>
      </c>
      <c r="U39" s="235"/>
      <c r="V39" s="235"/>
      <c r="W39" s="152" t="str">
        <f t="shared" si="25"/>
        <v/>
      </c>
      <c r="X39" s="221"/>
      <c r="Y39" s="94"/>
      <c r="Z39" s="161"/>
      <c r="AA39" s="157"/>
      <c r="AB39" s="175"/>
      <c r="AC39" s="157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6"/>
      <c r="AQ39" s="176"/>
      <c r="AR39" s="176"/>
      <c r="AS39" s="176"/>
      <c r="AT39" s="176"/>
      <c r="AU39" s="176"/>
      <c r="AV39" s="182"/>
      <c r="AW39" s="185"/>
      <c r="AX39" s="177"/>
      <c r="AY39" s="177"/>
      <c r="AZ39" s="177"/>
      <c r="BA39" s="177"/>
      <c r="BB39" s="177"/>
      <c r="BC39" s="178"/>
    </row>
    <row r="40" spans="1:55" s="73" customFormat="1" ht="15" customHeight="1">
      <c r="A40" s="223" t="s">
        <v>253</v>
      </c>
      <c r="B40" s="197">
        <v>5</v>
      </c>
      <c r="C40" s="197">
        <v>3</v>
      </c>
      <c r="D40" s="197">
        <v>1.7</v>
      </c>
      <c r="E40" s="197">
        <v>0</v>
      </c>
      <c r="F40" s="197">
        <v>0</v>
      </c>
      <c r="G40" s="197">
        <v>4.3</v>
      </c>
      <c r="H40" s="199">
        <v>853.7</v>
      </c>
      <c r="I40" s="305" t="s">
        <v>125</v>
      </c>
      <c r="J40" s="248"/>
      <c r="K40" s="168"/>
      <c r="L40" s="306" t="s">
        <v>401</v>
      </c>
      <c r="M40" s="227"/>
      <c r="N40" s="168"/>
      <c r="O40" s="229" t="s">
        <v>256</v>
      </c>
      <c r="P40" s="248"/>
      <c r="Q40" s="168"/>
      <c r="R40" s="279" t="s">
        <v>1</v>
      </c>
      <c r="S40" s="280"/>
      <c r="T40" s="168"/>
      <c r="U40" s="65" t="s">
        <v>117</v>
      </c>
      <c r="V40" s="65"/>
      <c r="W40" s="139"/>
      <c r="X40" s="203" t="s">
        <v>106</v>
      </c>
      <c r="Y40" s="134"/>
      <c r="Z40" s="153" t="s">
        <v>121</v>
      </c>
      <c r="AA40" s="169" t="str">
        <f>A40</f>
        <v>o1</v>
      </c>
      <c r="AB40" s="139" t="str">
        <f>I40</f>
        <v>白米飯</v>
      </c>
      <c r="AC40" s="139" t="str">
        <f>I41&amp;" "&amp;I42&amp;" "&amp;I43&amp;" "&amp;I44&amp;" "&amp;I45&amp;" "&amp;I46</f>
        <v xml:space="preserve">米     </v>
      </c>
      <c r="AD40" s="139" t="str">
        <f>L40</f>
        <v>花瓜麵腸</v>
      </c>
      <c r="AE40" s="139" t="str">
        <f>L41&amp;" "&amp;L42&amp;" "&amp;L43&amp;" "&amp;L44&amp;" "&amp;L45&amp;" "&amp;L46</f>
        <v xml:space="preserve">麵腸 醃漬花胡瓜 胡蘿蔔 薑  </v>
      </c>
      <c r="AF40" s="139" t="str">
        <f>O40</f>
        <v>高麗豆包</v>
      </c>
      <c r="AG40" s="139" t="str">
        <f>O41&amp;" "&amp;O42&amp;" "&amp;O43&amp;" "&amp;O44&amp;" "&amp;O45&amp;" "&amp;O46</f>
        <v xml:space="preserve">豆包 高麗菜 胡蘿蔔 薑  </v>
      </c>
      <c r="AH40" s="139" t="e">
        <f>#REF!</f>
        <v>#REF!</v>
      </c>
      <c r="AI40" s="139" t="e">
        <f>#REF!&amp;" "&amp;#REF!&amp;" "&amp;#REF!&amp;" "&amp;#REF!&amp;" "&amp;#REF!&amp;" "&amp;#REF!</f>
        <v>#REF!</v>
      </c>
      <c r="AJ40" s="139" t="str">
        <f t="shared" ref="AJ40" si="26">R40</f>
        <v>時蔬</v>
      </c>
      <c r="AK40" s="139" t="str">
        <f t="shared" ref="AK40" si="27">R41&amp;" "&amp;R42&amp;" "&amp;R43&amp;" "&amp;R44&amp;" "&amp;R45&amp;" "&amp;R46</f>
        <v xml:space="preserve">蔬菜 薑    </v>
      </c>
      <c r="AL40" s="139" t="str">
        <f t="shared" ref="AL40" si="28">U40</f>
        <v>時蔬湯</v>
      </c>
      <c r="AM40" s="139" t="str">
        <f t="shared" ref="AM40" si="29">U41&amp;" "&amp;U42&amp;" "&amp;U43&amp;" "&amp;U44&amp;" "&amp;U45&amp;" "&amp;U46</f>
        <v xml:space="preserve">時蔬 胡蘿蔔 薑 白蘿蔔  </v>
      </c>
      <c r="AN40" s="139" t="str">
        <f>X40</f>
        <v>點心</v>
      </c>
      <c r="AO40" s="139">
        <f>Y40</f>
        <v>0</v>
      </c>
      <c r="AP40" s="170" t="e">
        <f>#REF!</f>
        <v>#REF!</v>
      </c>
      <c r="AQ40" s="170" t="e">
        <f>#REF!</f>
        <v>#REF!</v>
      </c>
      <c r="AR40" s="170" t="e">
        <f>#REF!</f>
        <v>#REF!</v>
      </c>
      <c r="AS40" s="170" t="e">
        <f>#REF!</f>
        <v>#REF!</v>
      </c>
      <c r="AT40" s="170" t="e">
        <f>#REF!</f>
        <v>#REF!</v>
      </c>
      <c r="AU40" s="170" t="e">
        <f>#REF!</f>
        <v>#REF!</v>
      </c>
      <c r="AV40" s="180" t="e">
        <f>#REF!</f>
        <v>#REF!</v>
      </c>
      <c r="AW40" s="183">
        <f>B40</f>
        <v>5</v>
      </c>
      <c r="AX40" s="171">
        <f>G40</f>
        <v>4.3</v>
      </c>
      <c r="AY40" s="171">
        <f>D40</f>
        <v>1.7</v>
      </c>
      <c r="AZ40" s="171">
        <f>C40</f>
        <v>3</v>
      </c>
      <c r="BA40" s="171">
        <f>E40</f>
        <v>0</v>
      </c>
      <c r="BB40" s="171">
        <f>F40</f>
        <v>0</v>
      </c>
      <c r="BC40" s="172">
        <f>H40</f>
        <v>853.7</v>
      </c>
    </row>
    <row r="41" spans="1:55" s="73" customFormat="1" ht="15" customHeight="1">
      <c r="A41" s="224"/>
      <c r="B41" s="191"/>
      <c r="C41" s="191"/>
      <c r="D41" s="191"/>
      <c r="E41" s="192"/>
      <c r="F41" s="192"/>
      <c r="G41" s="191"/>
      <c r="H41" s="200"/>
      <c r="I41" s="249" t="s">
        <v>109</v>
      </c>
      <c r="J41" s="232">
        <v>10</v>
      </c>
      <c r="K41" s="165" t="s">
        <v>458</v>
      </c>
      <c r="L41" s="232" t="s">
        <v>164</v>
      </c>
      <c r="M41" s="232">
        <v>6</v>
      </c>
      <c r="N41" s="165" t="s">
        <v>458</v>
      </c>
      <c r="O41" s="66" t="s">
        <v>197</v>
      </c>
      <c r="P41" s="66">
        <v>1</v>
      </c>
      <c r="Q41" s="165" t="s">
        <v>458</v>
      </c>
      <c r="R41" s="165" t="s">
        <v>70</v>
      </c>
      <c r="S41" s="165">
        <v>7</v>
      </c>
      <c r="T41" s="165" t="str">
        <f t="shared" ref="T41" si="30">IF(S41,"公斤","")</f>
        <v>公斤</v>
      </c>
      <c r="U41" s="66" t="s">
        <v>1</v>
      </c>
      <c r="V41" s="66">
        <v>2</v>
      </c>
      <c r="W41" s="145" t="str">
        <f t="shared" ref="W41:W88" si="31">IF(V41,"公斤","")</f>
        <v>公斤</v>
      </c>
      <c r="X41" s="188" t="s">
        <v>106</v>
      </c>
      <c r="Y41" s="93"/>
      <c r="Z41" s="135" t="s">
        <v>121</v>
      </c>
      <c r="AA41" s="154"/>
      <c r="AB41" s="166"/>
      <c r="AC41" s="154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7"/>
      <c r="AQ41" s="167"/>
      <c r="AR41" s="167"/>
      <c r="AS41" s="167"/>
      <c r="AT41" s="167"/>
      <c r="AU41" s="167"/>
      <c r="AV41" s="181"/>
      <c r="AW41" s="184"/>
      <c r="AX41" s="164"/>
      <c r="AY41" s="164"/>
      <c r="AZ41" s="164"/>
      <c r="BA41" s="164"/>
      <c r="BB41" s="164"/>
      <c r="BC41" s="173"/>
    </row>
    <row r="42" spans="1:55" s="73" customFormat="1" ht="15" customHeight="1">
      <c r="A42" s="224"/>
      <c r="B42" s="193"/>
      <c r="C42" s="193"/>
      <c r="D42" s="193"/>
      <c r="E42" s="193"/>
      <c r="F42" s="193"/>
      <c r="G42" s="193"/>
      <c r="H42" s="201"/>
      <c r="I42" s="249"/>
      <c r="J42" s="232"/>
      <c r="K42" s="165" t="s">
        <v>459</v>
      </c>
      <c r="L42" s="232" t="s">
        <v>167</v>
      </c>
      <c r="M42" s="232">
        <v>2</v>
      </c>
      <c r="N42" s="165" t="s">
        <v>458</v>
      </c>
      <c r="O42" s="66" t="s">
        <v>376</v>
      </c>
      <c r="P42" s="66">
        <v>5</v>
      </c>
      <c r="Q42" s="165" t="s">
        <v>458</v>
      </c>
      <c r="R42" s="165" t="s">
        <v>115</v>
      </c>
      <c r="S42" s="165">
        <v>0.05</v>
      </c>
      <c r="T42" s="165" t="str">
        <f t="shared" si="12"/>
        <v>公斤</v>
      </c>
      <c r="U42" s="66" t="s">
        <v>112</v>
      </c>
      <c r="V42" s="66">
        <v>0.5</v>
      </c>
      <c r="W42" s="145" t="str">
        <f t="shared" si="31"/>
        <v>公斤</v>
      </c>
      <c r="X42" s="220"/>
      <c r="Y42" s="93"/>
      <c r="Z42" s="135"/>
      <c r="AA42" s="154"/>
      <c r="AB42" s="166"/>
      <c r="AC42" s="154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7"/>
      <c r="AQ42" s="167"/>
      <c r="AR42" s="167"/>
      <c r="AS42" s="167"/>
      <c r="AT42" s="167"/>
      <c r="AU42" s="167"/>
      <c r="AV42" s="181"/>
      <c r="AW42" s="184"/>
      <c r="AX42" s="164"/>
      <c r="AY42" s="164"/>
      <c r="AZ42" s="164"/>
      <c r="BA42" s="164"/>
      <c r="BB42" s="164"/>
      <c r="BC42" s="173"/>
    </row>
    <row r="43" spans="1:55" s="73" customFormat="1" ht="15" customHeight="1">
      <c r="A43" s="224"/>
      <c r="B43" s="191"/>
      <c r="C43" s="191"/>
      <c r="D43" s="191"/>
      <c r="E43" s="191"/>
      <c r="F43" s="191"/>
      <c r="G43" s="191"/>
      <c r="H43" s="200"/>
      <c r="I43" s="249"/>
      <c r="J43" s="232"/>
      <c r="K43" s="165" t="s">
        <v>459</v>
      </c>
      <c r="L43" s="232" t="s">
        <v>112</v>
      </c>
      <c r="M43" s="232">
        <v>0.5</v>
      </c>
      <c r="N43" s="165" t="s">
        <v>458</v>
      </c>
      <c r="O43" s="66" t="s">
        <v>112</v>
      </c>
      <c r="P43" s="66">
        <v>1</v>
      </c>
      <c r="Q43" s="165" t="s">
        <v>458</v>
      </c>
      <c r="R43" s="165"/>
      <c r="S43" s="165"/>
      <c r="T43" s="165" t="str">
        <f t="shared" si="12"/>
        <v/>
      </c>
      <c r="U43" s="66" t="s">
        <v>115</v>
      </c>
      <c r="V43" s="66">
        <v>0.1</v>
      </c>
      <c r="W43" s="145" t="str">
        <f t="shared" si="31"/>
        <v>公斤</v>
      </c>
      <c r="X43" s="220"/>
      <c r="Y43" s="93"/>
      <c r="Z43" s="135"/>
      <c r="AA43" s="154"/>
      <c r="AB43" s="166"/>
      <c r="AC43" s="154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7"/>
      <c r="AQ43" s="167"/>
      <c r="AR43" s="167"/>
      <c r="AS43" s="167"/>
      <c r="AT43" s="167"/>
      <c r="AU43" s="167"/>
      <c r="AV43" s="181"/>
      <c r="AW43" s="184"/>
      <c r="AX43" s="164"/>
      <c r="AY43" s="164"/>
      <c r="AZ43" s="164"/>
      <c r="BA43" s="164"/>
      <c r="BB43" s="164"/>
      <c r="BC43" s="173"/>
    </row>
    <row r="44" spans="1:55" s="73" customFormat="1" ht="15" customHeight="1">
      <c r="A44" s="224"/>
      <c r="B44" s="191"/>
      <c r="C44" s="191"/>
      <c r="D44" s="191"/>
      <c r="E44" s="191"/>
      <c r="F44" s="191"/>
      <c r="G44" s="191"/>
      <c r="H44" s="200"/>
      <c r="I44" s="249"/>
      <c r="J44" s="232"/>
      <c r="K44" s="165" t="s">
        <v>459</v>
      </c>
      <c r="L44" s="232" t="s">
        <v>115</v>
      </c>
      <c r="M44" s="232">
        <v>0.05</v>
      </c>
      <c r="N44" s="165" t="s">
        <v>458</v>
      </c>
      <c r="O44" s="232" t="s">
        <v>115</v>
      </c>
      <c r="P44" s="232">
        <v>0.05</v>
      </c>
      <c r="Q44" s="165" t="s">
        <v>458</v>
      </c>
      <c r="R44" s="165"/>
      <c r="S44" s="165"/>
      <c r="T44" s="165" t="str">
        <f t="shared" si="12"/>
        <v/>
      </c>
      <c r="U44" s="66" t="s">
        <v>116</v>
      </c>
      <c r="V44" s="66">
        <v>2</v>
      </c>
      <c r="W44" s="145" t="str">
        <f t="shared" si="31"/>
        <v>公斤</v>
      </c>
      <c r="X44" s="220"/>
      <c r="Y44" s="93"/>
      <c r="Z44" s="135"/>
      <c r="AA44" s="154"/>
      <c r="AB44" s="166"/>
      <c r="AC44" s="154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7"/>
      <c r="AQ44" s="167"/>
      <c r="AR44" s="167"/>
      <c r="AS44" s="167"/>
      <c r="AT44" s="167"/>
      <c r="AU44" s="167"/>
      <c r="AV44" s="181"/>
      <c r="AW44" s="184"/>
      <c r="AX44" s="164"/>
      <c r="AY44" s="164"/>
      <c r="AZ44" s="164"/>
      <c r="BA44" s="164"/>
      <c r="BB44" s="164"/>
      <c r="BC44" s="173"/>
    </row>
    <row r="45" spans="1:55" s="73" customFormat="1" ht="15" customHeight="1">
      <c r="A45" s="224"/>
      <c r="B45" s="191"/>
      <c r="C45" s="191"/>
      <c r="D45" s="191"/>
      <c r="E45" s="191"/>
      <c r="F45" s="191"/>
      <c r="G45" s="191"/>
      <c r="H45" s="200"/>
      <c r="I45" s="249"/>
      <c r="J45" s="232"/>
      <c r="K45" s="165" t="s">
        <v>459</v>
      </c>
      <c r="L45" s="232"/>
      <c r="M45" s="232"/>
      <c r="N45" s="165" t="s">
        <v>459</v>
      </c>
      <c r="O45" s="66"/>
      <c r="P45" s="66"/>
      <c r="Q45" s="165" t="s">
        <v>459</v>
      </c>
      <c r="R45" s="165"/>
      <c r="S45" s="165"/>
      <c r="T45" s="165" t="str">
        <f t="shared" si="12"/>
        <v/>
      </c>
      <c r="U45" s="66"/>
      <c r="V45" s="66"/>
      <c r="W45" s="145" t="str">
        <f t="shared" si="31"/>
        <v/>
      </c>
      <c r="X45" s="220"/>
      <c r="Y45" s="93"/>
      <c r="Z45" s="135"/>
      <c r="AA45" s="154"/>
      <c r="AB45" s="166"/>
      <c r="AC45" s="154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7"/>
      <c r="AQ45" s="167"/>
      <c r="AR45" s="167"/>
      <c r="AS45" s="167"/>
      <c r="AT45" s="167"/>
      <c r="AU45" s="167"/>
      <c r="AV45" s="181"/>
      <c r="AW45" s="184"/>
      <c r="AX45" s="164"/>
      <c r="AY45" s="164"/>
      <c r="AZ45" s="164"/>
      <c r="BA45" s="164"/>
      <c r="BB45" s="164"/>
      <c r="BC45" s="173"/>
    </row>
    <row r="46" spans="1:55" s="73" customFormat="1" ht="15" customHeight="1" thickBot="1">
      <c r="A46" s="225"/>
      <c r="B46" s="198"/>
      <c r="C46" s="198"/>
      <c r="D46" s="198"/>
      <c r="E46" s="198"/>
      <c r="F46" s="198"/>
      <c r="G46" s="198"/>
      <c r="H46" s="202"/>
      <c r="I46" s="250"/>
      <c r="J46" s="251"/>
      <c r="K46" s="174" t="s">
        <v>459</v>
      </c>
      <c r="L46" s="251"/>
      <c r="M46" s="251"/>
      <c r="N46" s="174" t="s">
        <v>459</v>
      </c>
      <c r="O46" s="235"/>
      <c r="P46" s="235"/>
      <c r="Q46" s="174" t="s">
        <v>459</v>
      </c>
      <c r="R46" s="174"/>
      <c r="S46" s="174"/>
      <c r="T46" s="174" t="str">
        <f t="shared" si="12"/>
        <v/>
      </c>
      <c r="U46" s="235"/>
      <c r="V46" s="235"/>
      <c r="W46" s="152" t="str">
        <f t="shared" si="31"/>
        <v/>
      </c>
      <c r="X46" s="221"/>
      <c r="Y46" s="94"/>
      <c r="Z46" s="161"/>
      <c r="AA46" s="157"/>
      <c r="AB46" s="175"/>
      <c r="AC46" s="157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6"/>
      <c r="AQ46" s="176"/>
      <c r="AR46" s="176"/>
      <c r="AS46" s="176"/>
      <c r="AT46" s="176"/>
      <c r="AU46" s="176"/>
      <c r="AV46" s="182"/>
      <c r="AW46" s="185"/>
      <c r="AX46" s="177"/>
      <c r="AY46" s="177"/>
      <c r="AZ46" s="177"/>
      <c r="BA46" s="177"/>
      <c r="BB46" s="177"/>
      <c r="BC46" s="178"/>
    </row>
    <row r="47" spans="1:55" s="73" customFormat="1" ht="15" customHeight="1">
      <c r="A47" s="223" t="s">
        <v>258</v>
      </c>
      <c r="B47" s="197">
        <v>5.7</v>
      </c>
      <c r="C47" s="197">
        <v>1.9</v>
      </c>
      <c r="D47" s="197">
        <v>1.9</v>
      </c>
      <c r="E47" s="197">
        <v>0</v>
      </c>
      <c r="F47" s="197">
        <v>0</v>
      </c>
      <c r="G47" s="197">
        <v>1.8</v>
      </c>
      <c r="H47" s="199">
        <v>665</v>
      </c>
      <c r="I47" s="305" t="s">
        <v>130</v>
      </c>
      <c r="J47" s="248"/>
      <c r="K47" s="168"/>
      <c r="L47" s="306" t="s">
        <v>364</v>
      </c>
      <c r="M47" s="227"/>
      <c r="N47" s="168"/>
      <c r="O47" s="229" t="s">
        <v>180</v>
      </c>
      <c r="P47" s="248"/>
      <c r="Q47" s="168"/>
      <c r="R47" s="279" t="s">
        <v>1</v>
      </c>
      <c r="S47" s="280"/>
      <c r="T47" s="168"/>
      <c r="U47" s="65" t="s">
        <v>329</v>
      </c>
      <c r="V47" s="65"/>
      <c r="W47" s="139"/>
      <c r="X47" s="203" t="s">
        <v>106</v>
      </c>
      <c r="Y47" s="134"/>
      <c r="Z47" s="153"/>
      <c r="AA47" s="169" t="str">
        <f>A47</f>
        <v>o2</v>
      </c>
      <c r="AB47" s="139" t="str">
        <f>I47</f>
        <v>糙米飯</v>
      </c>
      <c r="AC47" s="139" t="str">
        <f>I48&amp;" "&amp;I49&amp;" "&amp;I50&amp;" "&amp;I51&amp;" "&amp;I52&amp;" "&amp;I53</f>
        <v xml:space="preserve">米 糙米    </v>
      </c>
      <c r="AD47" s="139" t="str">
        <f>L47</f>
        <v>花生麵筋</v>
      </c>
      <c r="AE47" s="139" t="str">
        <f>L48&amp;" "&amp;L49&amp;" "&amp;L50&amp;" "&amp;L51&amp;" "&amp;L52&amp;" "&amp;L53</f>
        <v xml:space="preserve">麵筋 花生罐頭 薑 白蘿蔔 胡蘿蔔 </v>
      </c>
      <c r="AF47" s="139" t="str">
        <f>O47</f>
        <v>蔬香冬粉</v>
      </c>
      <c r="AG47" s="139" t="str">
        <f>O48&amp;" "&amp;O49&amp;" "&amp;O50&amp;" "&amp;O51&amp;" "&amp;O52&amp;" "&amp;O53</f>
        <v xml:space="preserve">雞蛋 冬粉 時蔬 乾木耳  </v>
      </c>
      <c r="AH47" s="139" t="e">
        <f>#REF!</f>
        <v>#REF!</v>
      </c>
      <c r="AI47" s="139" t="e">
        <f>#REF!&amp;" "&amp;#REF!&amp;" "&amp;#REF!&amp;" "&amp;#REF!&amp;" "&amp;#REF!&amp;" "&amp;#REF!</f>
        <v>#REF!</v>
      </c>
      <c r="AJ47" s="139" t="str">
        <f t="shared" ref="AJ47" si="32">R47</f>
        <v>時蔬</v>
      </c>
      <c r="AK47" s="139" t="str">
        <f t="shared" ref="AK47" si="33">R48&amp;" "&amp;R49&amp;" "&amp;R50&amp;" "&amp;R51&amp;" "&amp;R52&amp;" "&amp;R53</f>
        <v xml:space="preserve">蔬菜 薑    </v>
      </c>
      <c r="AL47" s="139" t="str">
        <f t="shared" ref="AL47" si="34">U47</f>
        <v>時瓜湯</v>
      </c>
      <c r="AM47" s="139" t="str">
        <f t="shared" ref="AM47" si="35">U48&amp;" "&amp;U49&amp;" "&amp;U50&amp;" "&amp;U51&amp;" "&amp;U52&amp;" "&amp;U53</f>
        <v xml:space="preserve">時瓜 薑 胡蘿蔔   </v>
      </c>
      <c r="AN47" s="139" t="str">
        <f>X47</f>
        <v>點心</v>
      </c>
      <c r="AO47" s="139">
        <f>Y47</f>
        <v>0</v>
      </c>
      <c r="AP47" s="170" t="e">
        <f>#REF!</f>
        <v>#REF!</v>
      </c>
      <c r="AQ47" s="170" t="e">
        <f>#REF!</f>
        <v>#REF!</v>
      </c>
      <c r="AR47" s="170" t="e">
        <f>#REF!</f>
        <v>#REF!</v>
      </c>
      <c r="AS47" s="170" t="e">
        <f>#REF!</f>
        <v>#REF!</v>
      </c>
      <c r="AT47" s="170" t="e">
        <f>#REF!</f>
        <v>#REF!</v>
      </c>
      <c r="AU47" s="170" t="e">
        <f>#REF!</f>
        <v>#REF!</v>
      </c>
      <c r="AV47" s="180" t="e">
        <f>#REF!</f>
        <v>#REF!</v>
      </c>
      <c r="AW47" s="183">
        <f>B47</f>
        <v>5.7</v>
      </c>
      <c r="AX47" s="171">
        <f>G47</f>
        <v>1.8</v>
      </c>
      <c r="AY47" s="171">
        <f>D47</f>
        <v>1.9</v>
      </c>
      <c r="AZ47" s="171">
        <f>C47</f>
        <v>1.9</v>
      </c>
      <c r="BA47" s="171">
        <f>E47</f>
        <v>0</v>
      </c>
      <c r="BB47" s="171">
        <f>F47</f>
        <v>0</v>
      </c>
      <c r="BC47" s="172">
        <f>H47</f>
        <v>665</v>
      </c>
    </row>
    <row r="48" spans="1:55" s="73" customFormat="1" ht="15" customHeight="1">
      <c r="A48" s="224"/>
      <c r="B48" s="191"/>
      <c r="C48" s="191"/>
      <c r="D48" s="191"/>
      <c r="E48" s="192"/>
      <c r="F48" s="192"/>
      <c r="G48" s="191"/>
      <c r="H48" s="200"/>
      <c r="I48" s="249" t="s">
        <v>109</v>
      </c>
      <c r="J48" s="232">
        <v>7</v>
      </c>
      <c r="K48" s="165" t="s">
        <v>458</v>
      </c>
      <c r="L48" s="232" t="s">
        <v>365</v>
      </c>
      <c r="M48" s="232">
        <v>5</v>
      </c>
      <c r="N48" s="165" t="s">
        <v>458</v>
      </c>
      <c r="O48" s="66" t="s">
        <v>113</v>
      </c>
      <c r="P48" s="66">
        <v>1</v>
      </c>
      <c r="Q48" s="165" t="s">
        <v>458</v>
      </c>
      <c r="R48" s="165" t="s">
        <v>70</v>
      </c>
      <c r="S48" s="165">
        <v>7</v>
      </c>
      <c r="T48" s="165" t="str">
        <f t="shared" ref="T48" si="36">IF(S48,"公斤","")</f>
        <v>公斤</v>
      </c>
      <c r="U48" s="66" t="s">
        <v>223</v>
      </c>
      <c r="V48" s="66">
        <v>4.5</v>
      </c>
      <c r="W48" s="145" t="str">
        <f t="shared" ref="W48" si="37">IF(V48,"公斤","")</f>
        <v>公斤</v>
      </c>
      <c r="X48" s="188" t="s">
        <v>106</v>
      </c>
      <c r="Y48" s="93"/>
      <c r="Z48" s="135"/>
      <c r="AA48" s="154"/>
      <c r="AB48" s="166"/>
      <c r="AC48" s="154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7"/>
      <c r="AQ48" s="167"/>
      <c r="AR48" s="167"/>
      <c r="AS48" s="167"/>
      <c r="AT48" s="167"/>
      <c r="AU48" s="167"/>
      <c r="AV48" s="181"/>
      <c r="AW48" s="184"/>
      <c r="AX48" s="164"/>
      <c r="AY48" s="164"/>
      <c r="AZ48" s="164"/>
      <c r="BA48" s="164"/>
      <c r="BB48" s="164"/>
      <c r="BC48" s="173"/>
    </row>
    <row r="49" spans="1:55" s="73" customFormat="1" ht="15" customHeight="1">
      <c r="A49" s="224"/>
      <c r="B49" s="193"/>
      <c r="C49" s="193"/>
      <c r="D49" s="193"/>
      <c r="E49" s="193"/>
      <c r="F49" s="193"/>
      <c r="G49" s="193"/>
      <c r="H49" s="201"/>
      <c r="I49" s="249" t="s">
        <v>131</v>
      </c>
      <c r="J49" s="232">
        <v>3</v>
      </c>
      <c r="K49" s="165" t="s">
        <v>458</v>
      </c>
      <c r="L49" s="232" t="s">
        <v>366</v>
      </c>
      <c r="M49" s="232">
        <v>0.1</v>
      </c>
      <c r="N49" s="165" t="s">
        <v>458</v>
      </c>
      <c r="O49" s="66" t="s">
        <v>166</v>
      </c>
      <c r="P49" s="66">
        <v>1</v>
      </c>
      <c r="Q49" s="165" t="s">
        <v>458</v>
      </c>
      <c r="R49" s="165" t="s">
        <v>115</v>
      </c>
      <c r="S49" s="165">
        <v>0.05</v>
      </c>
      <c r="T49" s="165" t="str">
        <f t="shared" si="12"/>
        <v>公斤</v>
      </c>
      <c r="U49" s="66" t="s">
        <v>115</v>
      </c>
      <c r="V49" s="66">
        <v>0.05</v>
      </c>
      <c r="W49" s="145" t="str">
        <f t="shared" si="19"/>
        <v>公斤</v>
      </c>
      <c r="X49" s="220"/>
      <c r="Y49" s="93"/>
      <c r="Z49" s="135"/>
      <c r="AA49" s="154"/>
      <c r="AB49" s="166"/>
      <c r="AC49" s="154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7"/>
      <c r="AQ49" s="167"/>
      <c r="AR49" s="167"/>
      <c r="AS49" s="167"/>
      <c r="AT49" s="167"/>
      <c r="AU49" s="167"/>
      <c r="AV49" s="181"/>
      <c r="AW49" s="184"/>
      <c r="AX49" s="164"/>
      <c r="AY49" s="164"/>
      <c r="AZ49" s="164"/>
      <c r="BA49" s="164"/>
      <c r="BB49" s="164"/>
      <c r="BC49" s="173"/>
    </row>
    <row r="50" spans="1:55" s="73" customFormat="1" ht="15" customHeight="1">
      <c r="A50" s="224"/>
      <c r="B50" s="191"/>
      <c r="C50" s="191"/>
      <c r="D50" s="191"/>
      <c r="E50" s="191"/>
      <c r="F50" s="191"/>
      <c r="G50" s="191"/>
      <c r="H50" s="200"/>
      <c r="I50" s="249"/>
      <c r="J50" s="232"/>
      <c r="K50" s="165" t="s">
        <v>459</v>
      </c>
      <c r="L50" s="232" t="s">
        <v>115</v>
      </c>
      <c r="M50" s="232">
        <v>0.05</v>
      </c>
      <c r="N50" s="165" t="s">
        <v>458</v>
      </c>
      <c r="O50" s="66" t="s">
        <v>1</v>
      </c>
      <c r="P50" s="66">
        <v>3</v>
      </c>
      <c r="Q50" s="165" t="s">
        <v>458</v>
      </c>
      <c r="R50" s="165"/>
      <c r="S50" s="165"/>
      <c r="T50" s="165" t="str">
        <f t="shared" si="12"/>
        <v/>
      </c>
      <c r="U50" s="66" t="s">
        <v>112</v>
      </c>
      <c r="V50" s="66">
        <v>0.5</v>
      </c>
      <c r="W50" s="145" t="str">
        <f t="shared" si="19"/>
        <v>公斤</v>
      </c>
      <c r="X50" s="220"/>
      <c r="Y50" s="93"/>
      <c r="Z50" s="135"/>
      <c r="AA50" s="154"/>
      <c r="AB50" s="166"/>
      <c r="AC50" s="154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7"/>
      <c r="AQ50" s="167"/>
      <c r="AR50" s="167"/>
      <c r="AS50" s="167"/>
      <c r="AT50" s="167"/>
      <c r="AU50" s="167"/>
      <c r="AV50" s="181"/>
      <c r="AW50" s="184"/>
      <c r="AX50" s="164"/>
      <c r="AY50" s="164"/>
      <c r="AZ50" s="164"/>
      <c r="BA50" s="164"/>
      <c r="BB50" s="164"/>
      <c r="BC50" s="173"/>
    </row>
    <row r="51" spans="1:55" s="73" customFormat="1" ht="15" customHeight="1">
      <c r="A51" s="224"/>
      <c r="B51" s="191"/>
      <c r="C51" s="191"/>
      <c r="D51" s="191"/>
      <c r="E51" s="191"/>
      <c r="F51" s="191"/>
      <c r="G51" s="191"/>
      <c r="H51" s="200"/>
      <c r="I51" s="249"/>
      <c r="J51" s="232"/>
      <c r="K51" s="165" t="s">
        <v>459</v>
      </c>
      <c r="L51" s="232" t="s">
        <v>116</v>
      </c>
      <c r="M51" s="232">
        <v>2.5</v>
      </c>
      <c r="N51" s="165" t="s">
        <v>458</v>
      </c>
      <c r="O51" s="232" t="s">
        <v>114</v>
      </c>
      <c r="P51" s="232">
        <v>0.1</v>
      </c>
      <c r="Q51" s="165" t="s">
        <v>458</v>
      </c>
      <c r="R51" s="165"/>
      <c r="S51" s="165"/>
      <c r="T51" s="165" t="str">
        <f t="shared" si="12"/>
        <v/>
      </c>
      <c r="U51" s="66"/>
      <c r="V51" s="66"/>
      <c r="W51" s="145" t="str">
        <f t="shared" si="19"/>
        <v/>
      </c>
      <c r="X51" s="220"/>
      <c r="Y51" s="93"/>
      <c r="Z51" s="135"/>
      <c r="AA51" s="154"/>
      <c r="AB51" s="166"/>
      <c r="AC51" s="154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7"/>
      <c r="AQ51" s="167"/>
      <c r="AR51" s="167"/>
      <c r="AS51" s="167"/>
      <c r="AT51" s="167"/>
      <c r="AU51" s="167"/>
      <c r="AV51" s="181"/>
      <c r="AW51" s="184"/>
      <c r="AX51" s="164"/>
      <c r="AY51" s="164"/>
      <c r="AZ51" s="164"/>
      <c r="BA51" s="164"/>
      <c r="BB51" s="164"/>
      <c r="BC51" s="173"/>
    </row>
    <row r="52" spans="1:55" s="73" customFormat="1" ht="15" customHeight="1">
      <c r="A52" s="224"/>
      <c r="B52" s="191"/>
      <c r="C52" s="191"/>
      <c r="D52" s="191"/>
      <c r="E52" s="191"/>
      <c r="F52" s="191"/>
      <c r="G52" s="191"/>
      <c r="H52" s="200"/>
      <c r="I52" s="249"/>
      <c r="J52" s="232"/>
      <c r="K52" s="165" t="s">
        <v>459</v>
      </c>
      <c r="L52" s="232" t="s">
        <v>112</v>
      </c>
      <c r="M52" s="232">
        <v>1</v>
      </c>
      <c r="N52" s="165" t="s">
        <v>458</v>
      </c>
      <c r="O52" s="66"/>
      <c r="P52" s="66"/>
      <c r="Q52" s="165" t="s">
        <v>459</v>
      </c>
      <c r="R52" s="165"/>
      <c r="S52" s="165"/>
      <c r="T52" s="165" t="str">
        <f t="shared" si="12"/>
        <v/>
      </c>
      <c r="U52" s="66"/>
      <c r="V52" s="66"/>
      <c r="W52" s="145" t="str">
        <f t="shared" si="19"/>
        <v/>
      </c>
      <c r="X52" s="220"/>
      <c r="Y52" s="93"/>
      <c r="Z52" s="135"/>
      <c r="AA52" s="154"/>
      <c r="AB52" s="166"/>
      <c r="AC52" s="154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7"/>
      <c r="AQ52" s="167"/>
      <c r="AR52" s="167"/>
      <c r="AS52" s="167"/>
      <c r="AT52" s="167"/>
      <c r="AU52" s="167"/>
      <c r="AV52" s="181"/>
      <c r="AW52" s="184"/>
      <c r="AX52" s="164"/>
      <c r="AY52" s="164"/>
      <c r="AZ52" s="164"/>
      <c r="BA52" s="164"/>
      <c r="BB52" s="164"/>
      <c r="BC52" s="173"/>
    </row>
    <row r="53" spans="1:55" s="73" customFormat="1" ht="15" customHeight="1" thickBot="1">
      <c r="A53" s="225"/>
      <c r="B53" s="198"/>
      <c r="C53" s="198"/>
      <c r="D53" s="198"/>
      <c r="E53" s="198"/>
      <c r="F53" s="198"/>
      <c r="G53" s="198"/>
      <c r="H53" s="202"/>
      <c r="I53" s="250"/>
      <c r="J53" s="251"/>
      <c r="K53" s="174" t="s">
        <v>459</v>
      </c>
      <c r="L53" s="251"/>
      <c r="M53" s="251"/>
      <c r="N53" s="174" t="s">
        <v>459</v>
      </c>
      <c r="O53" s="235"/>
      <c r="P53" s="235"/>
      <c r="Q53" s="174" t="s">
        <v>459</v>
      </c>
      <c r="R53" s="174"/>
      <c r="S53" s="174"/>
      <c r="T53" s="174" t="str">
        <f t="shared" si="12"/>
        <v/>
      </c>
      <c r="U53" s="235"/>
      <c r="V53" s="235"/>
      <c r="W53" s="152" t="str">
        <f t="shared" si="19"/>
        <v/>
      </c>
      <c r="X53" s="221"/>
      <c r="Y53" s="94"/>
      <c r="Z53" s="161"/>
      <c r="AA53" s="157"/>
      <c r="AB53" s="175"/>
      <c r="AC53" s="157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6"/>
      <c r="AQ53" s="176"/>
      <c r="AR53" s="176"/>
      <c r="AS53" s="176"/>
      <c r="AT53" s="176"/>
      <c r="AU53" s="176"/>
      <c r="AV53" s="182"/>
      <c r="AW53" s="185"/>
      <c r="AX53" s="177"/>
      <c r="AY53" s="177"/>
      <c r="AZ53" s="177"/>
      <c r="BA53" s="177"/>
      <c r="BB53" s="177"/>
      <c r="BC53" s="178"/>
    </row>
    <row r="54" spans="1:55" s="73" customFormat="1" ht="15" customHeight="1">
      <c r="A54" s="223" t="s">
        <v>262</v>
      </c>
      <c r="B54" s="197">
        <v>5.2</v>
      </c>
      <c r="C54" s="197">
        <v>1.9</v>
      </c>
      <c r="D54" s="197">
        <v>1.4</v>
      </c>
      <c r="E54" s="197">
        <v>0</v>
      </c>
      <c r="F54" s="197">
        <v>0</v>
      </c>
      <c r="G54" s="197">
        <v>2.4</v>
      </c>
      <c r="H54" s="199">
        <v>665.1</v>
      </c>
      <c r="I54" s="305" t="s">
        <v>198</v>
      </c>
      <c r="J54" s="248"/>
      <c r="K54" s="168"/>
      <c r="L54" s="306" t="s">
        <v>408</v>
      </c>
      <c r="M54" s="227"/>
      <c r="N54" s="168"/>
      <c r="O54" s="229" t="s">
        <v>264</v>
      </c>
      <c r="P54" s="248"/>
      <c r="Q54" s="168"/>
      <c r="R54" s="279" t="s">
        <v>1</v>
      </c>
      <c r="S54" s="280"/>
      <c r="T54" s="168"/>
      <c r="U54" s="65" t="s">
        <v>179</v>
      </c>
      <c r="V54" s="65"/>
      <c r="W54" s="139"/>
      <c r="X54" s="203" t="s">
        <v>106</v>
      </c>
      <c r="Y54" s="134"/>
      <c r="Z54" s="153"/>
      <c r="AA54" s="169" t="str">
        <f>A54</f>
        <v>o3</v>
      </c>
      <c r="AB54" s="139" t="str">
        <f>I54</f>
        <v>炒飯特餐</v>
      </c>
      <c r="AC54" s="139" t="str">
        <f>I55&amp;" "&amp;I56&amp;" "&amp;I57&amp;" "&amp;I58&amp;" "&amp;I59&amp;" "&amp;I60</f>
        <v xml:space="preserve">米     </v>
      </c>
      <c r="AD54" s="139" t="str">
        <f>L54</f>
        <v>醬燒百頁</v>
      </c>
      <c r="AE54" s="139" t="str">
        <f>L55&amp;" "&amp;L56&amp;" "&amp;L57&amp;" "&amp;L58&amp;" "&amp;L59&amp;" "&amp;L60</f>
        <v xml:space="preserve">百頁豆腐 滷包    </v>
      </c>
      <c r="AF54" s="139" t="str">
        <f>O54</f>
        <v>拌飯配料</v>
      </c>
      <c r="AG54" s="139" t="str">
        <f>O55&amp;" "&amp;O56&amp;" "&amp;O57&amp;" "&amp;O58&amp;" "&amp;O59&amp;" "&amp;O60</f>
        <v>素絞若 洋蔥 胡蘿蔔 雞蛋 毛豆 玉米粒</v>
      </c>
      <c r="AH54" s="139" t="e">
        <f>#REF!</f>
        <v>#REF!</v>
      </c>
      <c r="AI54" s="139" t="e">
        <f>#REF!&amp;" "&amp;#REF!&amp;" "&amp;#REF!&amp;" "&amp;#REF!&amp;" "&amp;#REF!&amp;" "&amp;#REF!</f>
        <v>#REF!</v>
      </c>
      <c r="AJ54" s="139" t="str">
        <f t="shared" ref="AJ54" si="38">R54</f>
        <v>時蔬</v>
      </c>
      <c r="AK54" s="139" t="str">
        <f t="shared" ref="AK54" si="39">R55&amp;" "&amp;R56&amp;" "&amp;R57&amp;" "&amp;R58&amp;" "&amp;R59&amp;" "&amp;R60</f>
        <v xml:space="preserve">蔬菜 薑    </v>
      </c>
      <c r="AL54" s="139" t="str">
        <f t="shared" ref="AL54" si="40">U54</f>
        <v>味噌豆腐湯</v>
      </c>
      <c r="AM54" s="139" t="str">
        <f t="shared" ref="AM54" si="41">U55&amp;" "&amp;U56&amp;" "&amp;U57&amp;" "&amp;U58&amp;" "&amp;U59&amp;" "&amp;U60</f>
        <v xml:space="preserve">豆腐 味噌 海帶結 薑  </v>
      </c>
      <c r="AN54" s="139" t="str">
        <f>X54</f>
        <v>點心</v>
      </c>
      <c r="AO54" s="139">
        <f>Y54</f>
        <v>0</v>
      </c>
      <c r="AP54" s="170" t="e">
        <f>#REF!</f>
        <v>#REF!</v>
      </c>
      <c r="AQ54" s="170" t="e">
        <f>#REF!</f>
        <v>#REF!</v>
      </c>
      <c r="AR54" s="170" t="e">
        <f>#REF!</f>
        <v>#REF!</v>
      </c>
      <c r="AS54" s="170" t="e">
        <f>#REF!</f>
        <v>#REF!</v>
      </c>
      <c r="AT54" s="170" t="e">
        <f>#REF!</f>
        <v>#REF!</v>
      </c>
      <c r="AU54" s="170" t="e">
        <f>#REF!</f>
        <v>#REF!</v>
      </c>
      <c r="AV54" s="180" t="e">
        <f>#REF!</f>
        <v>#REF!</v>
      </c>
      <c r="AW54" s="183">
        <f>B54</f>
        <v>5.2</v>
      </c>
      <c r="AX54" s="171">
        <f>G54</f>
        <v>2.4</v>
      </c>
      <c r="AY54" s="171">
        <f>D54</f>
        <v>1.4</v>
      </c>
      <c r="AZ54" s="171">
        <f>C54</f>
        <v>1.9</v>
      </c>
      <c r="BA54" s="171">
        <f>E54</f>
        <v>0</v>
      </c>
      <c r="BB54" s="171">
        <f>F54</f>
        <v>0</v>
      </c>
      <c r="BC54" s="172">
        <f>H54</f>
        <v>665.1</v>
      </c>
    </row>
    <row r="55" spans="1:55" s="73" customFormat="1" ht="15" customHeight="1">
      <c r="A55" s="224"/>
      <c r="B55" s="191"/>
      <c r="C55" s="191"/>
      <c r="D55" s="191"/>
      <c r="E55" s="192"/>
      <c r="F55" s="192"/>
      <c r="G55" s="191"/>
      <c r="H55" s="200"/>
      <c r="I55" s="249" t="s">
        <v>109</v>
      </c>
      <c r="J55" s="232">
        <v>10</v>
      </c>
      <c r="K55" s="165" t="s">
        <v>458</v>
      </c>
      <c r="L55" s="232" t="s">
        <v>503</v>
      </c>
      <c r="M55" s="232">
        <v>7</v>
      </c>
      <c r="N55" s="165" t="s">
        <v>458</v>
      </c>
      <c r="O55" s="66" t="s">
        <v>506</v>
      </c>
      <c r="P55" s="66">
        <v>0.5</v>
      </c>
      <c r="Q55" s="165" t="s">
        <v>458</v>
      </c>
      <c r="R55" s="165" t="s">
        <v>70</v>
      </c>
      <c r="S55" s="165">
        <v>7</v>
      </c>
      <c r="T55" s="165" t="str">
        <f t="shared" ref="T55" si="42">IF(S55,"公斤","")</f>
        <v>公斤</v>
      </c>
      <c r="U55" s="66" t="s">
        <v>139</v>
      </c>
      <c r="V55" s="66">
        <v>1</v>
      </c>
      <c r="W55" s="145" t="str">
        <f t="shared" ref="W55" si="43">IF(V55,"公斤","")</f>
        <v>公斤</v>
      </c>
      <c r="X55" s="188" t="s">
        <v>106</v>
      </c>
      <c r="Y55" s="93"/>
      <c r="Z55" s="135"/>
      <c r="AA55" s="154"/>
      <c r="AB55" s="166"/>
      <c r="AC55" s="154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7"/>
      <c r="AQ55" s="167"/>
      <c r="AR55" s="167"/>
      <c r="AS55" s="167"/>
      <c r="AT55" s="167"/>
      <c r="AU55" s="167"/>
      <c r="AV55" s="181"/>
      <c r="AW55" s="184"/>
      <c r="AX55" s="164"/>
      <c r="AY55" s="164"/>
      <c r="AZ55" s="164"/>
      <c r="BA55" s="164"/>
      <c r="BB55" s="164"/>
      <c r="BC55" s="173"/>
    </row>
    <row r="56" spans="1:55" s="73" customFormat="1" ht="15" customHeight="1">
      <c r="A56" s="224"/>
      <c r="B56" s="193"/>
      <c r="C56" s="193"/>
      <c r="D56" s="193"/>
      <c r="E56" s="193"/>
      <c r="F56" s="193"/>
      <c r="G56" s="193"/>
      <c r="H56" s="201"/>
      <c r="I56" s="249"/>
      <c r="J56" s="232"/>
      <c r="K56" s="165" t="s">
        <v>459</v>
      </c>
      <c r="L56" s="232" t="s">
        <v>159</v>
      </c>
      <c r="M56" s="232"/>
      <c r="N56" s="165" t="s">
        <v>459</v>
      </c>
      <c r="O56" s="66" t="s">
        <v>127</v>
      </c>
      <c r="P56" s="66">
        <v>4</v>
      </c>
      <c r="Q56" s="165" t="s">
        <v>458</v>
      </c>
      <c r="R56" s="165" t="s">
        <v>115</v>
      </c>
      <c r="S56" s="165">
        <v>0.05</v>
      </c>
      <c r="T56" s="165" t="str">
        <f t="shared" si="12"/>
        <v>公斤</v>
      </c>
      <c r="U56" s="66" t="s">
        <v>463</v>
      </c>
      <c r="V56" s="66">
        <v>1</v>
      </c>
      <c r="W56" s="145" t="str">
        <f t="shared" si="25"/>
        <v>公斤</v>
      </c>
      <c r="X56" s="220"/>
      <c r="Y56" s="93"/>
      <c r="Z56" s="135"/>
      <c r="AA56" s="154"/>
      <c r="AB56" s="166"/>
      <c r="AC56" s="154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7"/>
      <c r="AQ56" s="167"/>
      <c r="AR56" s="167"/>
      <c r="AS56" s="167"/>
      <c r="AT56" s="167"/>
      <c r="AU56" s="167"/>
      <c r="AV56" s="181"/>
      <c r="AW56" s="184"/>
      <c r="AX56" s="164"/>
      <c r="AY56" s="164"/>
      <c r="AZ56" s="164"/>
      <c r="BA56" s="164"/>
      <c r="BB56" s="164"/>
      <c r="BC56" s="173"/>
    </row>
    <row r="57" spans="1:55" s="73" customFormat="1" ht="15" customHeight="1">
      <c r="A57" s="224"/>
      <c r="B57" s="191"/>
      <c r="C57" s="191"/>
      <c r="D57" s="191"/>
      <c r="E57" s="191"/>
      <c r="F57" s="191"/>
      <c r="G57" s="191"/>
      <c r="H57" s="200"/>
      <c r="I57" s="249"/>
      <c r="J57" s="232"/>
      <c r="K57" s="165" t="s">
        <v>459</v>
      </c>
      <c r="L57" s="232"/>
      <c r="M57" s="232"/>
      <c r="N57" s="165" t="s">
        <v>459</v>
      </c>
      <c r="O57" s="66" t="s">
        <v>112</v>
      </c>
      <c r="P57" s="66">
        <v>2</v>
      </c>
      <c r="Q57" s="165" t="s">
        <v>458</v>
      </c>
      <c r="R57" s="165"/>
      <c r="S57" s="165"/>
      <c r="T57" s="165" t="str">
        <f t="shared" si="12"/>
        <v/>
      </c>
      <c r="U57" s="66" t="s">
        <v>464</v>
      </c>
      <c r="V57" s="66">
        <v>1</v>
      </c>
      <c r="W57" s="145" t="str">
        <f t="shared" si="25"/>
        <v>公斤</v>
      </c>
      <c r="X57" s="220"/>
      <c r="Y57" s="93"/>
      <c r="Z57" s="135"/>
      <c r="AA57" s="154"/>
      <c r="AB57" s="166"/>
      <c r="AC57" s="154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7"/>
      <c r="AQ57" s="167"/>
      <c r="AR57" s="167"/>
      <c r="AS57" s="167"/>
      <c r="AT57" s="167"/>
      <c r="AU57" s="167"/>
      <c r="AV57" s="181"/>
      <c r="AW57" s="184"/>
      <c r="AX57" s="164"/>
      <c r="AY57" s="164"/>
      <c r="AZ57" s="164"/>
      <c r="BA57" s="164"/>
      <c r="BB57" s="164"/>
      <c r="BC57" s="173"/>
    </row>
    <row r="58" spans="1:55" s="73" customFormat="1" ht="15" customHeight="1">
      <c r="A58" s="224"/>
      <c r="B58" s="191"/>
      <c r="C58" s="191"/>
      <c r="D58" s="191"/>
      <c r="E58" s="191"/>
      <c r="F58" s="191"/>
      <c r="G58" s="191"/>
      <c r="H58" s="200"/>
      <c r="I58" s="249"/>
      <c r="J58" s="232"/>
      <c r="K58" s="165" t="s">
        <v>459</v>
      </c>
      <c r="L58" s="232"/>
      <c r="M58" s="232"/>
      <c r="N58" s="165" t="s">
        <v>459</v>
      </c>
      <c r="O58" s="232" t="s">
        <v>113</v>
      </c>
      <c r="P58" s="232">
        <v>1</v>
      </c>
      <c r="Q58" s="165" t="s">
        <v>458</v>
      </c>
      <c r="R58" s="165"/>
      <c r="S58" s="165"/>
      <c r="T58" s="165" t="str">
        <f t="shared" si="12"/>
        <v/>
      </c>
      <c r="U58" s="66" t="s">
        <v>115</v>
      </c>
      <c r="V58" s="66">
        <v>0.05</v>
      </c>
      <c r="W58" s="145" t="str">
        <f t="shared" si="25"/>
        <v>公斤</v>
      </c>
      <c r="X58" s="220"/>
      <c r="Y58" s="93"/>
      <c r="Z58" s="135"/>
      <c r="AA58" s="154"/>
      <c r="AB58" s="166"/>
      <c r="AC58" s="154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7"/>
      <c r="AQ58" s="167"/>
      <c r="AR58" s="167"/>
      <c r="AS58" s="167"/>
      <c r="AT58" s="167"/>
      <c r="AU58" s="167"/>
      <c r="AV58" s="181"/>
      <c r="AW58" s="184"/>
      <c r="AX58" s="164"/>
      <c r="AY58" s="164"/>
      <c r="AZ58" s="164"/>
      <c r="BA58" s="164"/>
      <c r="BB58" s="164"/>
      <c r="BC58" s="173"/>
    </row>
    <row r="59" spans="1:55" s="73" customFormat="1" ht="15" customHeight="1">
      <c r="A59" s="224"/>
      <c r="B59" s="191"/>
      <c r="C59" s="191"/>
      <c r="D59" s="191"/>
      <c r="E59" s="191"/>
      <c r="F59" s="191"/>
      <c r="G59" s="191"/>
      <c r="H59" s="200"/>
      <c r="I59" s="249"/>
      <c r="J59" s="232"/>
      <c r="K59" s="165" t="s">
        <v>459</v>
      </c>
      <c r="L59" s="232"/>
      <c r="M59" s="232"/>
      <c r="N59" s="165" t="s">
        <v>459</v>
      </c>
      <c r="O59" s="66" t="s">
        <v>482</v>
      </c>
      <c r="P59" s="66">
        <v>3</v>
      </c>
      <c r="Q59" s="165" t="s">
        <v>458</v>
      </c>
      <c r="R59" s="165"/>
      <c r="S59" s="165"/>
      <c r="T59" s="165" t="str">
        <f t="shared" si="12"/>
        <v/>
      </c>
      <c r="U59" s="66"/>
      <c r="V59" s="66"/>
      <c r="W59" s="145" t="str">
        <f t="shared" si="25"/>
        <v/>
      </c>
      <c r="X59" s="220"/>
      <c r="Y59" s="93"/>
      <c r="Z59" s="135"/>
      <c r="AA59" s="154"/>
      <c r="AB59" s="166"/>
      <c r="AC59" s="154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7"/>
      <c r="AQ59" s="167"/>
      <c r="AR59" s="167"/>
      <c r="AS59" s="167"/>
      <c r="AT59" s="167"/>
      <c r="AU59" s="167"/>
      <c r="AV59" s="181"/>
      <c r="AW59" s="184"/>
      <c r="AX59" s="164"/>
      <c r="AY59" s="164"/>
      <c r="AZ59" s="164"/>
      <c r="BA59" s="164"/>
      <c r="BB59" s="164"/>
      <c r="BC59" s="173"/>
    </row>
    <row r="60" spans="1:55" s="73" customFormat="1" ht="15" customHeight="1" thickBot="1">
      <c r="A60" s="225"/>
      <c r="B60" s="198"/>
      <c r="C60" s="198"/>
      <c r="D60" s="198"/>
      <c r="E60" s="198"/>
      <c r="F60" s="198"/>
      <c r="G60" s="198"/>
      <c r="H60" s="202"/>
      <c r="I60" s="250"/>
      <c r="J60" s="251"/>
      <c r="K60" s="174" t="s">
        <v>459</v>
      </c>
      <c r="L60" s="251"/>
      <c r="M60" s="251"/>
      <c r="N60" s="174" t="s">
        <v>459</v>
      </c>
      <c r="O60" s="235" t="s">
        <v>483</v>
      </c>
      <c r="P60" s="235">
        <v>2</v>
      </c>
      <c r="Q60" s="174" t="s">
        <v>458</v>
      </c>
      <c r="R60" s="174"/>
      <c r="S60" s="174"/>
      <c r="T60" s="174" t="str">
        <f t="shared" si="12"/>
        <v/>
      </c>
      <c r="U60" s="235"/>
      <c r="V60" s="235"/>
      <c r="W60" s="152" t="str">
        <f t="shared" si="25"/>
        <v/>
      </c>
      <c r="X60" s="221"/>
      <c r="Y60" s="94"/>
      <c r="Z60" s="161"/>
      <c r="AA60" s="157"/>
      <c r="AB60" s="175"/>
      <c r="AC60" s="157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6"/>
      <c r="AQ60" s="176"/>
      <c r="AR60" s="176"/>
      <c r="AS60" s="176"/>
      <c r="AT60" s="176"/>
      <c r="AU60" s="176"/>
      <c r="AV60" s="182"/>
      <c r="AW60" s="185"/>
      <c r="AX60" s="177"/>
      <c r="AY60" s="177"/>
      <c r="AZ60" s="177"/>
      <c r="BA60" s="177"/>
      <c r="BB60" s="177"/>
      <c r="BC60" s="178"/>
    </row>
    <row r="61" spans="1:55" s="73" customFormat="1" ht="15" customHeight="1">
      <c r="A61" s="223" t="s">
        <v>266</v>
      </c>
      <c r="B61" s="197">
        <v>6</v>
      </c>
      <c r="C61" s="197">
        <v>1.4</v>
      </c>
      <c r="D61" s="197">
        <v>1</v>
      </c>
      <c r="E61" s="197">
        <v>0</v>
      </c>
      <c r="F61" s="197">
        <v>0</v>
      </c>
      <c r="G61" s="197">
        <v>1.8</v>
      </c>
      <c r="H61" s="199">
        <v>645.9</v>
      </c>
      <c r="I61" s="305" t="s">
        <v>130</v>
      </c>
      <c r="J61" s="248"/>
      <c r="K61" s="168"/>
      <c r="L61" s="306" t="s">
        <v>317</v>
      </c>
      <c r="M61" s="227"/>
      <c r="N61" s="168"/>
      <c r="O61" s="229" t="s">
        <v>171</v>
      </c>
      <c r="P61" s="248"/>
      <c r="Q61" s="168"/>
      <c r="R61" s="279" t="s">
        <v>1</v>
      </c>
      <c r="S61" s="280"/>
      <c r="T61" s="168"/>
      <c r="U61" s="65" t="s">
        <v>333</v>
      </c>
      <c r="V61" s="65"/>
      <c r="W61" s="139"/>
      <c r="X61" s="203" t="s">
        <v>106</v>
      </c>
      <c r="Y61" s="134"/>
      <c r="Z61" s="153"/>
      <c r="AA61" s="169" t="str">
        <f>A61</f>
        <v>o4</v>
      </c>
      <c r="AB61" s="139" t="str">
        <f>I61</f>
        <v>糙米飯</v>
      </c>
      <c r="AC61" s="139" t="str">
        <f>I62&amp;" "&amp;I63&amp;" "&amp;I64&amp;" "&amp;I65&amp;" "&amp;I66&amp;" "&amp;I67</f>
        <v xml:space="preserve">米 糙米    </v>
      </c>
      <c r="AD61" s="139" t="str">
        <f>L61</f>
        <v>香炸魚排</v>
      </c>
      <c r="AE61" s="139" t="str">
        <f>L62&amp;" "&amp;L63&amp;" "&amp;L64&amp;" "&amp;L65&amp;" "&amp;L66&amp;" "&amp;L67</f>
        <v xml:space="preserve">素魚排     </v>
      </c>
      <c r="AF61" s="139" t="str">
        <f>O61</f>
        <v>番茄蛋豆腐</v>
      </c>
      <c r="AG61" s="139" t="str">
        <f>O62&amp;" "&amp;O63&amp;" "&amp;O64&amp;" "&amp;O65&amp;" "&amp;O66&amp;" "&amp;O67</f>
        <v xml:space="preserve">板豆腐 蛋 蕃茄 薑絲  </v>
      </c>
      <c r="AH61" s="139" t="e">
        <f>#REF!</f>
        <v>#REF!</v>
      </c>
      <c r="AI61" s="139" t="e">
        <f>#REF!&amp;" "&amp;#REF!&amp;" "&amp;#REF!&amp;" "&amp;#REF!&amp;" "&amp;#REF!&amp;" "&amp;#REF!</f>
        <v>#REF!</v>
      </c>
      <c r="AJ61" s="139" t="str">
        <f t="shared" ref="AJ61" si="44">R61</f>
        <v>時蔬</v>
      </c>
      <c r="AK61" s="139" t="str">
        <f t="shared" ref="AK61" si="45">R62&amp;" "&amp;R63&amp;" "&amp;R64&amp;" "&amp;R65&amp;" "&amp;R66&amp;" "&amp;R67</f>
        <v xml:space="preserve">蔬菜 薑    </v>
      </c>
      <c r="AL61" s="139" t="str">
        <f t="shared" ref="AL61" si="46">U61</f>
        <v>小米粥</v>
      </c>
      <c r="AM61" s="139" t="str">
        <f t="shared" ref="AM61" si="47">U62&amp;" "&amp;U63&amp;" "&amp;U64&amp;" "&amp;U65&amp;" "&amp;U66&amp;" "&amp;U67</f>
        <v xml:space="preserve">小米 白米 二砂糖   </v>
      </c>
      <c r="AN61" s="139" t="str">
        <f>X61</f>
        <v>點心</v>
      </c>
      <c r="AO61" s="139">
        <f>Y61</f>
        <v>0</v>
      </c>
      <c r="AP61" s="170" t="e">
        <f>#REF!</f>
        <v>#REF!</v>
      </c>
      <c r="AQ61" s="170" t="e">
        <f>#REF!</f>
        <v>#REF!</v>
      </c>
      <c r="AR61" s="170" t="e">
        <f>#REF!</f>
        <v>#REF!</v>
      </c>
      <c r="AS61" s="170" t="e">
        <f>#REF!</f>
        <v>#REF!</v>
      </c>
      <c r="AT61" s="170" t="e">
        <f>#REF!</f>
        <v>#REF!</v>
      </c>
      <c r="AU61" s="170" t="e">
        <f>#REF!</f>
        <v>#REF!</v>
      </c>
      <c r="AV61" s="180" t="e">
        <f>#REF!</f>
        <v>#REF!</v>
      </c>
      <c r="AW61" s="183">
        <f>B61</f>
        <v>6</v>
      </c>
      <c r="AX61" s="171">
        <f>G61</f>
        <v>1.8</v>
      </c>
      <c r="AY61" s="171">
        <f>D61</f>
        <v>1</v>
      </c>
      <c r="AZ61" s="171">
        <f>C61</f>
        <v>1.4</v>
      </c>
      <c r="BA61" s="171">
        <f>E61</f>
        <v>0</v>
      </c>
      <c r="BB61" s="171">
        <f>F61</f>
        <v>0</v>
      </c>
      <c r="BC61" s="172">
        <f>H61</f>
        <v>645.9</v>
      </c>
    </row>
    <row r="62" spans="1:55" s="73" customFormat="1" ht="15" customHeight="1">
      <c r="A62" s="224"/>
      <c r="B62" s="191"/>
      <c r="C62" s="191"/>
      <c r="D62" s="191"/>
      <c r="E62" s="192"/>
      <c r="F62" s="192"/>
      <c r="G62" s="191"/>
      <c r="H62" s="200"/>
      <c r="I62" s="249" t="s">
        <v>109</v>
      </c>
      <c r="J62" s="232">
        <v>7</v>
      </c>
      <c r="K62" s="165" t="s">
        <v>458</v>
      </c>
      <c r="L62" s="232" t="s">
        <v>507</v>
      </c>
      <c r="M62" s="232">
        <v>6</v>
      </c>
      <c r="N62" s="165" t="s">
        <v>458</v>
      </c>
      <c r="O62" s="66" t="s">
        <v>484</v>
      </c>
      <c r="P62" s="66">
        <v>3</v>
      </c>
      <c r="Q62" s="165" t="s">
        <v>458</v>
      </c>
      <c r="R62" s="165" t="s">
        <v>70</v>
      </c>
      <c r="S62" s="165">
        <v>7</v>
      </c>
      <c r="T62" s="165" t="str">
        <f t="shared" ref="T62:T67" si="48">IF(S62,"公斤","")</f>
        <v>公斤</v>
      </c>
      <c r="U62" s="66" t="s">
        <v>142</v>
      </c>
      <c r="V62" s="66">
        <v>1.5</v>
      </c>
      <c r="W62" s="145" t="str">
        <f t="shared" ref="W62" si="49">IF(V62,"公斤","")</f>
        <v>公斤</v>
      </c>
      <c r="X62" s="188" t="s">
        <v>106</v>
      </c>
      <c r="Y62" s="93"/>
      <c r="Z62" s="135"/>
      <c r="AA62" s="154"/>
      <c r="AB62" s="166"/>
      <c r="AC62" s="154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7"/>
      <c r="AQ62" s="167"/>
      <c r="AR62" s="167"/>
      <c r="AS62" s="167"/>
      <c r="AT62" s="167"/>
      <c r="AU62" s="167"/>
      <c r="AV62" s="181"/>
      <c r="AW62" s="184"/>
      <c r="AX62" s="164"/>
      <c r="AY62" s="164"/>
      <c r="AZ62" s="164"/>
      <c r="BA62" s="164"/>
      <c r="BB62" s="164"/>
      <c r="BC62" s="173"/>
    </row>
    <row r="63" spans="1:55" s="73" customFormat="1" ht="15" customHeight="1">
      <c r="A63" s="224"/>
      <c r="B63" s="193"/>
      <c r="C63" s="193"/>
      <c r="D63" s="193"/>
      <c r="E63" s="193"/>
      <c r="F63" s="193"/>
      <c r="G63" s="193"/>
      <c r="H63" s="201"/>
      <c r="I63" s="249" t="s">
        <v>131</v>
      </c>
      <c r="J63" s="232">
        <v>3</v>
      </c>
      <c r="K63" s="165" t="s">
        <v>458</v>
      </c>
      <c r="L63" s="232"/>
      <c r="M63" s="232"/>
      <c r="N63" s="165" t="s">
        <v>459</v>
      </c>
      <c r="O63" s="66" t="s">
        <v>379</v>
      </c>
      <c r="P63" s="66">
        <v>2</v>
      </c>
      <c r="Q63" s="165" t="s">
        <v>458</v>
      </c>
      <c r="R63" s="165" t="s">
        <v>115</v>
      </c>
      <c r="S63" s="165">
        <v>0.05</v>
      </c>
      <c r="T63" s="165" t="str">
        <f t="shared" si="48"/>
        <v>公斤</v>
      </c>
      <c r="U63" s="66" t="s">
        <v>465</v>
      </c>
      <c r="V63" s="66">
        <v>10</v>
      </c>
      <c r="W63" s="145" t="str">
        <f t="shared" si="31"/>
        <v>公斤</v>
      </c>
      <c r="X63" s="220"/>
      <c r="Y63" s="93"/>
      <c r="Z63" s="135"/>
      <c r="AA63" s="154"/>
      <c r="AB63" s="166"/>
      <c r="AC63" s="154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7"/>
      <c r="AQ63" s="167"/>
      <c r="AR63" s="167"/>
      <c r="AS63" s="167"/>
      <c r="AT63" s="167"/>
      <c r="AU63" s="167"/>
      <c r="AV63" s="181"/>
      <c r="AW63" s="184"/>
      <c r="AX63" s="164"/>
      <c r="AY63" s="164"/>
      <c r="AZ63" s="164"/>
      <c r="BA63" s="164"/>
      <c r="BB63" s="164"/>
      <c r="BC63" s="173"/>
    </row>
    <row r="64" spans="1:55" s="73" customFormat="1" ht="15" customHeight="1">
      <c r="A64" s="224"/>
      <c r="B64" s="191"/>
      <c r="C64" s="191"/>
      <c r="D64" s="191"/>
      <c r="E64" s="191"/>
      <c r="F64" s="191"/>
      <c r="G64" s="191"/>
      <c r="H64" s="200"/>
      <c r="I64" s="249"/>
      <c r="J64" s="232"/>
      <c r="K64" s="165" t="s">
        <v>459</v>
      </c>
      <c r="L64" s="232"/>
      <c r="M64" s="232"/>
      <c r="N64" s="165" t="s">
        <v>459</v>
      </c>
      <c r="O64" s="66" t="s">
        <v>485</v>
      </c>
      <c r="P64" s="66">
        <v>3</v>
      </c>
      <c r="Q64" s="165" t="s">
        <v>458</v>
      </c>
      <c r="R64" s="165"/>
      <c r="S64" s="165"/>
      <c r="T64" s="165" t="str">
        <f t="shared" si="48"/>
        <v/>
      </c>
      <c r="U64" s="66" t="s">
        <v>466</v>
      </c>
      <c r="V64" s="66">
        <v>0.1</v>
      </c>
      <c r="W64" s="145" t="str">
        <f t="shared" si="31"/>
        <v>公斤</v>
      </c>
      <c r="X64" s="220"/>
      <c r="Y64" s="93"/>
      <c r="Z64" s="135"/>
      <c r="AA64" s="154"/>
      <c r="AB64" s="166"/>
      <c r="AC64" s="154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7"/>
      <c r="AQ64" s="167"/>
      <c r="AR64" s="167"/>
      <c r="AS64" s="167"/>
      <c r="AT64" s="167"/>
      <c r="AU64" s="167"/>
      <c r="AV64" s="181"/>
      <c r="AW64" s="184"/>
      <c r="AX64" s="164"/>
      <c r="AY64" s="164"/>
      <c r="AZ64" s="164"/>
      <c r="BA64" s="164"/>
      <c r="BB64" s="164"/>
      <c r="BC64" s="173"/>
    </row>
    <row r="65" spans="1:55" s="73" customFormat="1" ht="15" customHeight="1">
      <c r="A65" s="224"/>
      <c r="B65" s="191"/>
      <c r="C65" s="191"/>
      <c r="D65" s="191"/>
      <c r="E65" s="191"/>
      <c r="F65" s="191"/>
      <c r="G65" s="191"/>
      <c r="H65" s="200"/>
      <c r="I65" s="249"/>
      <c r="J65" s="232"/>
      <c r="K65" s="165" t="s">
        <v>459</v>
      </c>
      <c r="L65" s="232"/>
      <c r="M65" s="232"/>
      <c r="N65" s="165" t="s">
        <v>459</v>
      </c>
      <c r="O65" s="232" t="s">
        <v>508</v>
      </c>
      <c r="P65" s="232">
        <v>0.05</v>
      </c>
      <c r="Q65" s="165" t="s">
        <v>458</v>
      </c>
      <c r="R65" s="165"/>
      <c r="S65" s="165"/>
      <c r="T65" s="165" t="str">
        <f t="shared" si="48"/>
        <v/>
      </c>
      <c r="U65" s="66"/>
      <c r="V65" s="66"/>
      <c r="W65" s="145" t="str">
        <f t="shared" si="31"/>
        <v/>
      </c>
      <c r="X65" s="220"/>
      <c r="Y65" s="93"/>
      <c r="Z65" s="135"/>
      <c r="AA65" s="154"/>
      <c r="AB65" s="166"/>
      <c r="AC65" s="154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7"/>
      <c r="AQ65" s="167"/>
      <c r="AR65" s="167"/>
      <c r="AS65" s="167"/>
      <c r="AT65" s="167"/>
      <c r="AU65" s="167"/>
      <c r="AV65" s="181"/>
      <c r="AW65" s="184"/>
      <c r="AX65" s="164"/>
      <c r="AY65" s="164"/>
      <c r="AZ65" s="164"/>
      <c r="BA65" s="164"/>
      <c r="BB65" s="164"/>
      <c r="BC65" s="173"/>
    </row>
    <row r="66" spans="1:55" s="73" customFormat="1" ht="15" customHeight="1">
      <c r="A66" s="224"/>
      <c r="B66" s="191"/>
      <c r="C66" s="191"/>
      <c r="D66" s="191"/>
      <c r="E66" s="191"/>
      <c r="F66" s="191"/>
      <c r="G66" s="191"/>
      <c r="H66" s="200"/>
      <c r="I66" s="249"/>
      <c r="J66" s="232"/>
      <c r="K66" s="165" t="s">
        <v>459</v>
      </c>
      <c r="L66" s="232"/>
      <c r="M66" s="232"/>
      <c r="N66" s="165" t="s">
        <v>459</v>
      </c>
      <c r="O66" s="66"/>
      <c r="P66" s="66"/>
      <c r="Q66" s="165" t="s">
        <v>459</v>
      </c>
      <c r="R66" s="165"/>
      <c r="S66" s="165"/>
      <c r="T66" s="165" t="str">
        <f t="shared" si="48"/>
        <v/>
      </c>
      <c r="U66" s="66"/>
      <c r="V66" s="66"/>
      <c r="W66" s="145" t="str">
        <f t="shared" si="31"/>
        <v/>
      </c>
      <c r="X66" s="220"/>
      <c r="Y66" s="93"/>
      <c r="Z66" s="135"/>
      <c r="AA66" s="154"/>
      <c r="AB66" s="166"/>
      <c r="AC66" s="154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7"/>
      <c r="AQ66" s="167"/>
      <c r="AR66" s="167"/>
      <c r="AS66" s="167"/>
      <c r="AT66" s="167"/>
      <c r="AU66" s="167"/>
      <c r="AV66" s="181"/>
      <c r="AW66" s="184"/>
      <c r="AX66" s="164"/>
      <c r="AY66" s="164"/>
      <c r="AZ66" s="164"/>
      <c r="BA66" s="164"/>
      <c r="BB66" s="164"/>
      <c r="BC66" s="173"/>
    </row>
    <row r="67" spans="1:55" s="73" customFormat="1" ht="15" customHeight="1" thickBot="1">
      <c r="A67" s="225"/>
      <c r="B67" s="198"/>
      <c r="C67" s="198"/>
      <c r="D67" s="198"/>
      <c r="E67" s="198"/>
      <c r="F67" s="198"/>
      <c r="G67" s="198"/>
      <c r="H67" s="202"/>
      <c r="I67" s="250"/>
      <c r="J67" s="251"/>
      <c r="K67" s="174" t="s">
        <v>459</v>
      </c>
      <c r="L67" s="251"/>
      <c r="M67" s="251"/>
      <c r="N67" s="174" t="s">
        <v>459</v>
      </c>
      <c r="O67" s="235"/>
      <c r="P67" s="235"/>
      <c r="Q67" s="174" t="s">
        <v>459</v>
      </c>
      <c r="R67" s="174"/>
      <c r="S67" s="174"/>
      <c r="T67" s="174" t="str">
        <f t="shared" si="48"/>
        <v/>
      </c>
      <c r="U67" s="235"/>
      <c r="V67" s="235"/>
      <c r="W67" s="152" t="str">
        <f t="shared" si="31"/>
        <v/>
      </c>
      <c r="X67" s="221"/>
      <c r="Y67" s="94"/>
      <c r="Z67" s="161"/>
      <c r="AA67" s="157"/>
      <c r="AB67" s="175"/>
      <c r="AC67" s="157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6"/>
      <c r="AQ67" s="176"/>
      <c r="AR67" s="176"/>
      <c r="AS67" s="176"/>
      <c r="AT67" s="176"/>
      <c r="AU67" s="176"/>
      <c r="AV67" s="182"/>
      <c r="AW67" s="185"/>
      <c r="AX67" s="177"/>
      <c r="AY67" s="177"/>
      <c r="AZ67" s="177"/>
      <c r="BA67" s="177"/>
      <c r="BB67" s="177"/>
      <c r="BC67" s="178"/>
    </row>
    <row r="68" spans="1:55" s="73" customFormat="1" ht="15" customHeight="1">
      <c r="A68" s="223" t="s">
        <v>269</v>
      </c>
      <c r="B68" s="197">
        <v>5.5</v>
      </c>
      <c r="C68" s="197">
        <v>2</v>
      </c>
      <c r="D68" s="197">
        <v>2.2000000000000002</v>
      </c>
      <c r="E68" s="197">
        <v>0</v>
      </c>
      <c r="F68" s="197">
        <v>0</v>
      </c>
      <c r="G68" s="197">
        <v>1.8</v>
      </c>
      <c r="H68" s="199">
        <v>667.8</v>
      </c>
      <c r="I68" s="305" t="s">
        <v>202</v>
      </c>
      <c r="J68" s="248"/>
      <c r="K68" s="168"/>
      <c r="L68" s="306" t="s">
        <v>412</v>
      </c>
      <c r="M68" s="227"/>
      <c r="N68" s="168"/>
      <c r="O68" s="229" t="s">
        <v>175</v>
      </c>
      <c r="P68" s="248"/>
      <c r="Q68" s="168"/>
      <c r="R68" s="279" t="s">
        <v>1</v>
      </c>
      <c r="S68" s="280"/>
      <c r="T68" s="168"/>
      <c r="U68" s="65" t="s">
        <v>349</v>
      </c>
      <c r="V68" s="65"/>
      <c r="W68" s="139"/>
      <c r="X68" s="203" t="s">
        <v>106</v>
      </c>
      <c r="Y68" s="134" t="s">
        <v>121</v>
      </c>
      <c r="Z68" s="153"/>
      <c r="AA68" s="169" t="str">
        <f>A68</f>
        <v>o5</v>
      </c>
      <c r="AB68" s="139" t="str">
        <f>I68</f>
        <v>大麥仁飯</v>
      </c>
      <c r="AC68" s="139" t="str">
        <f>I69&amp;" "&amp;I70&amp;" "&amp;I71&amp;" "&amp;I72&amp;" "&amp;I73&amp;" "&amp;I74</f>
        <v xml:space="preserve">米 大麥仁    </v>
      </c>
      <c r="AD68" s="139" t="str">
        <f>L68</f>
        <v>咖哩豆包</v>
      </c>
      <c r="AE68" s="139" t="str">
        <f>L69&amp;" "&amp;L70&amp;" "&amp;L71&amp;" "&amp;L72&amp;" "&amp;L73&amp;" "&amp;L74</f>
        <v xml:space="preserve">豆包 馬鈴薯 芹菜 紅蘿蔔 咖哩粉 </v>
      </c>
      <c r="AF68" s="139" t="str">
        <f>O68</f>
        <v>西滷菜</v>
      </c>
      <c r="AG68" s="139" t="str">
        <f>O69&amp;" "&amp;O70&amp;" "&amp;O71&amp;" "&amp;O72&amp;" "&amp;O73&amp;" "&amp;O74</f>
        <v xml:space="preserve">金針菇 結球白菜 乾香菇 胡蘿蔔 薑 </v>
      </c>
      <c r="AH68" s="139" t="e">
        <f>#REF!</f>
        <v>#REF!</v>
      </c>
      <c r="AI68" s="139" t="e">
        <f>#REF!&amp;" "&amp;#REF!&amp;" "&amp;#REF!&amp;" "&amp;#REF!&amp;" "&amp;#REF!&amp;" "&amp;#REF!</f>
        <v>#REF!</v>
      </c>
      <c r="AJ68" s="139" t="str">
        <f t="shared" ref="AJ68" si="50">R68</f>
        <v>時蔬</v>
      </c>
      <c r="AK68" s="139" t="str">
        <f t="shared" ref="AK68" si="51">R69&amp;" "&amp;R70&amp;" "&amp;R71&amp;" "&amp;R72&amp;" "&amp;R73&amp;" "&amp;R74</f>
        <v xml:space="preserve">蔬菜 薑    </v>
      </c>
      <c r="AL68" s="139" t="str">
        <f t="shared" ref="AL68" si="52">U68</f>
        <v>紫菜蛋花湯</v>
      </c>
      <c r="AM68" s="139" t="str">
        <f t="shared" ref="AM68" si="53">U69&amp;" "&amp;U70&amp;" "&amp;U71&amp;" "&amp;U72&amp;" "&amp;U73&amp;" "&amp;U74</f>
        <v xml:space="preserve">紫菜 雞蛋 薑   </v>
      </c>
      <c r="AN68" s="139" t="str">
        <f>X68</f>
        <v>點心</v>
      </c>
      <c r="AO68" s="139" t="str">
        <f>Y68</f>
        <v>有機豆奶</v>
      </c>
      <c r="AP68" s="170" t="e">
        <f>#REF!</f>
        <v>#REF!</v>
      </c>
      <c r="AQ68" s="170" t="e">
        <f>#REF!</f>
        <v>#REF!</v>
      </c>
      <c r="AR68" s="170" t="e">
        <f>#REF!</f>
        <v>#REF!</v>
      </c>
      <c r="AS68" s="170" t="e">
        <f>#REF!</f>
        <v>#REF!</v>
      </c>
      <c r="AT68" s="170" t="e">
        <f>#REF!</f>
        <v>#REF!</v>
      </c>
      <c r="AU68" s="170" t="e">
        <f>#REF!</f>
        <v>#REF!</v>
      </c>
      <c r="AV68" s="180" t="e">
        <f>#REF!</f>
        <v>#REF!</v>
      </c>
      <c r="AW68" s="183">
        <f>B68</f>
        <v>5.5</v>
      </c>
      <c r="AX68" s="171">
        <f>G68</f>
        <v>1.8</v>
      </c>
      <c r="AY68" s="171">
        <f>D68</f>
        <v>2.2000000000000002</v>
      </c>
      <c r="AZ68" s="171">
        <f>C68</f>
        <v>2</v>
      </c>
      <c r="BA68" s="171">
        <f>E68</f>
        <v>0</v>
      </c>
      <c r="BB68" s="171">
        <f>F68</f>
        <v>0</v>
      </c>
      <c r="BC68" s="172">
        <f>H68</f>
        <v>667.8</v>
      </c>
    </row>
    <row r="69" spans="1:55" s="73" customFormat="1" ht="15" customHeight="1">
      <c r="A69" s="224"/>
      <c r="B69" s="191"/>
      <c r="C69" s="191"/>
      <c r="D69" s="191"/>
      <c r="E69" s="192"/>
      <c r="F69" s="192"/>
      <c r="G69" s="191"/>
      <c r="H69" s="200"/>
      <c r="I69" s="249" t="s">
        <v>109</v>
      </c>
      <c r="J69" s="232">
        <v>10</v>
      </c>
      <c r="K69" s="165" t="s">
        <v>458</v>
      </c>
      <c r="L69" s="232" t="s">
        <v>197</v>
      </c>
      <c r="M69" s="232">
        <v>6</v>
      </c>
      <c r="N69" s="165" t="s">
        <v>458</v>
      </c>
      <c r="O69" s="66" t="s">
        <v>367</v>
      </c>
      <c r="P69" s="66">
        <v>0.5</v>
      </c>
      <c r="Q69" s="165" t="s">
        <v>458</v>
      </c>
      <c r="R69" s="165" t="s">
        <v>70</v>
      </c>
      <c r="S69" s="165">
        <v>7</v>
      </c>
      <c r="T69" s="165" t="str">
        <f t="shared" ref="T69:T74" si="54">IF(S69,"公斤","")</f>
        <v>公斤</v>
      </c>
      <c r="U69" s="66" t="s">
        <v>467</v>
      </c>
      <c r="V69" s="66">
        <v>0.5</v>
      </c>
      <c r="W69" s="145" t="str">
        <f t="shared" ref="W69" si="55">IF(V69,"公斤","")</f>
        <v>公斤</v>
      </c>
      <c r="X69" s="188" t="s">
        <v>106</v>
      </c>
      <c r="Y69" s="93" t="s">
        <v>121</v>
      </c>
      <c r="Z69" s="135"/>
      <c r="AA69" s="154"/>
      <c r="AB69" s="166"/>
      <c r="AC69" s="154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7"/>
      <c r="AQ69" s="167"/>
      <c r="AR69" s="167"/>
      <c r="AS69" s="167"/>
      <c r="AT69" s="167"/>
      <c r="AU69" s="167"/>
      <c r="AV69" s="181"/>
      <c r="AW69" s="184"/>
      <c r="AX69" s="164"/>
      <c r="AY69" s="164"/>
      <c r="AZ69" s="164"/>
      <c r="BA69" s="164"/>
      <c r="BB69" s="164"/>
      <c r="BC69" s="173"/>
    </row>
    <row r="70" spans="1:55" s="73" customFormat="1" ht="15" customHeight="1">
      <c r="A70" s="224"/>
      <c r="B70" s="193"/>
      <c r="C70" s="193"/>
      <c r="D70" s="193"/>
      <c r="E70" s="193"/>
      <c r="F70" s="193"/>
      <c r="G70" s="193"/>
      <c r="H70" s="201"/>
      <c r="I70" s="249" t="s">
        <v>203</v>
      </c>
      <c r="J70" s="232">
        <v>0.4</v>
      </c>
      <c r="K70" s="165" t="s">
        <v>458</v>
      </c>
      <c r="L70" s="232" t="s">
        <v>158</v>
      </c>
      <c r="M70" s="232">
        <v>3</v>
      </c>
      <c r="N70" s="165" t="s">
        <v>458</v>
      </c>
      <c r="O70" s="66" t="s">
        <v>196</v>
      </c>
      <c r="P70" s="66">
        <v>6.5</v>
      </c>
      <c r="Q70" s="165" t="s">
        <v>458</v>
      </c>
      <c r="R70" s="165" t="s">
        <v>115</v>
      </c>
      <c r="S70" s="165">
        <v>0.05</v>
      </c>
      <c r="T70" s="165" t="str">
        <f t="shared" si="54"/>
        <v>公斤</v>
      </c>
      <c r="U70" s="66" t="s">
        <v>113</v>
      </c>
      <c r="V70" s="66">
        <v>0.6</v>
      </c>
      <c r="W70" s="145" t="str">
        <f t="shared" si="19"/>
        <v>公斤</v>
      </c>
      <c r="X70" s="220"/>
      <c r="Y70" s="93"/>
      <c r="Z70" s="135"/>
      <c r="AA70" s="154"/>
      <c r="AB70" s="166"/>
      <c r="AC70" s="154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7"/>
      <c r="AQ70" s="167"/>
      <c r="AR70" s="167"/>
      <c r="AS70" s="167"/>
      <c r="AT70" s="167"/>
      <c r="AU70" s="167"/>
      <c r="AV70" s="181"/>
      <c r="AW70" s="184"/>
      <c r="AX70" s="164"/>
      <c r="AY70" s="164"/>
      <c r="AZ70" s="164"/>
      <c r="BA70" s="164"/>
      <c r="BB70" s="164"/>
      <c r="BC70" s="173"/>
    </row>
    <row r="71" spans="1:55" s="73" customFormat="1" ht="15" customHeight="1">
      <c r="A71" s="224"/>
      <c r="B71" s="191"/>
      <c r="C71" s="191"/>
      <c r="D71" s="191"/>
      <c r="E71" s="191"/>
      <c r="F71" s="191"/>
      <c r="G71" s="191"/>
      <c r="H71" s="200"/>
      <c r="I71" s="249"/>
      <c r="J71" s="232"/>
      <c r="K71" s="165" t="s">
        <v>459</v>
      </c>
      <c r="L71" s="232" t="s">
        <v>123</v>
      </c>
      <c r="M71" s="232">
        <v>2</v>
      </c>
      <c r="N71" s="165" t="s">
        <v>458</v>
      </c>
      <c r="O71" s="66" t="s">
        <v>191</v>
      </c>
      <c r="P71" s="66">
        <v>0.01</v>
      </c>
      <c r="Q71" s="165" t="s">
        <v>458</v>
      </c>
      <c r="R71" s="165"/>
      <c r="S71" s="165"/>
      <c r="T71" s="165" t="str">
        <f t="shared" si="54"/>
        <v/>
      </c>
      <c r="U71" s="66" t="s">
        <v>115</v>
      </c>
      <c r="V71" s="66">
        <v>0.1</v>
      </c>
      <c r="W71" s="145" t="str">
        <f t="shared" si="19"/>
        <v>公斤</v>
      </c>
      <c r="X71" s="220"/>
      <c r="Y71" s="93"/>
      <c r="Z71" s="135"/>
      <c r="AA71" s="154"/>
      <c r="AB71" s="166"/>
      <c r="AC71" s="154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7"/>
      <c r="AQ71" s="167"/>
      <c r="AR71" s="167"/>
      <c r="AS71" s="167"/>
      <c r="AT71" s="167"/>
      <c r="AU71" s="167"/>
      <c r="AV71" s="181"/>
      <c r="AW71" s="184"/>
      <c r="AX71" s="164"/>
      <c r="AY71" s="164"/>
      <c r="AZ71" s="164"/>
      <c r="BA71" s="164"/>
      <c r="BB71" s="164"/>
      <c r="BC71" s="173"/>
    </row>
    <row r="72" spans="1:55" s="73" customFormat="1" ht="15" customHeight="1">
      <c r="A72" s="224"/>
      <c r="B72" s="191"/>
      <c r="C72" s="191"/>
      <c r="D72" s="191"/>
      <c r="E72" s="191"/>
      <c r="F72" s="191"/>
      <c r="G72" s="191"/>
      <c r="H72" s="200"/>
      <c r="I72" s="249"/>
      <c r="J72" s="232"/>
      <c r="K72" s="165" t="s">
        <v>459</v>
      </c>
      <c r="L72" s="232" t="s">
        <v>204</v>
      </c>
      <c r="M72" s="232">
        <v>1</v>
      </c>
      <c r="N72" s="165" t="s">
        <v>458</v>
      </c>
      <c r="O72" s="232" t="s">
        <v>112</v>
      </c>
      <c r="P72" s="232">
        <v>0.5</v>
      </c>
      <c r="Q72" s="165" t="s">
        <v>458</v>
      </c>
      <c r="R72" s="165"/>
      <c r="S72" s="165"/>
      <c r="T72" s="165" t="str">
        <f t="shared" si="54"/>
        <v/>
      </c>
      <c r="U72" s="66"/>
      <c r="V72" s="66"/>
      <c r="W72" s="145" t="str">
        <f t="shared" si="19"/>
        <v/>
      </c>
      <c r="X72" s="220"/>
      <c r="Y72" s="93"/>
      <c r="Z72" s="135"/>
      <c r="AA72" s="154"/>
      <c r="AB72" s="166"/>
      <c r="AC72" s="154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7"/>
      <c r="AQ72" s="167"/>
      <c r="AR72" s="167"/>
      <c r="AS72" s="167"/>
      <c r="AT72" s="167"/>
      <c r="AU72" s="167"/>
      <c r="AV72" s="181"/>
      <c r="AW72" s="184"/>
      <c r="AX72" s="164"/>
      <c r="AY72" s="164"/>
      <c r="AZ72" s="164"/>
      <c r="BA72" s="164"/>
      <c r="BB72" s="164"/>
      <c r="BC72" s="173"/>
    </row>
    <row r="73" spans="1:55" s="73" customFormat="1" ht="15" customHeight="1">
      <c r="A73" s="224"/>
      <c r="B73" s="191"/>
      <c r="C73" s="191"/>
      <c r="D73" s="191"/>
      <c r="E73" s="191"/>
      <c r="F73" s="191"/>
      <c r="G73" s="191"/>
      <c r="H73" s="200"/>
      <c r="I73" s="249"/>
      <c r="J73" s="232"/>
      <c r="K73" s="165" t="s">
        <v>459</v>
      </c>
      <c r="L73" s="232" t="s">
        <v>143</v>
      </c>
      <c r="M73" s="232"/>
      <c r="N73" s="165" t="s">
        <v>459</v>
      </c>
      <c r="O73" s="66" t="s">
        <v>115</v>
      </c>
      <c r="P73" s="66">
        <v>0.05</v>
      </c>
      <c r="Q73" s="165" t="s">
        <v>458</v>
      </c>
      <c r="R73" s="165"/>
      <c r="S73" s="165"/>
      <c r="T73" s="165" t="str">
        <f t="shared" si="54"/>
        <v/>
      </c>
      <c r="U73" s="66"/>
      <c r="V73" s="66"/>
      <c r="W73" s="145" t="str">
        <f t="shared" si="19"/>
        <v/>
      </c>
      <c r="X73" s="220"/>
      <c r="Y73" s="93"/>
      <c r="Z73" s="135"/>
      <c r="AA73" s="154"/>
      <c r="AB73" s="166"/>
      <c r="AC73" s="154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7"/>
      <c r="AQ73" s="167"/>
      <c r="AR73" s="167"/>
      <c r="AS73" s="167"/>
      <c r="AT73" s="167"/>
      <c r="AU73" s="167"/>
      <c r="AV73" s="181"/>
      <c r="AW73" s="184"/>
      <c r="AX73" s="164"/>
      <c r="AY73" s="164"/>
      <c r="AZ73" s="164"/>
      <c r="BA73" s="164"/>
      <c r="BB73" s="164"/>
      <c r="BC73" s="173"/>
    </row>
    <row r="74" spans="1:55" s="73" customFormat="1" ht="15" customHeight="1" thickBot="1">
      <c r="A74" s="225"/>
      <c r="B74" s="198"/>
      <c r="C74" s="198"/>
      <c r="D74" s="198"/>
      <c r="E74" s="198"/>
      <c r="F74" s="198"/>
      <c r="G74" s="198"/>
      <c r="H74" s="202"/>
      <c r="I74" s="250"/>
      <c r="J74" s="251"/>
      <c r="K74" s="174" t="s">
        <v>459</v>
      </c>
      <c r="L74" s="251"/>
      <c r="M74" s="251"/>
      <c r="N74" s="174" t="s">
        <v>459</v>
      </c>
      <c r="O74" s="235"/>
      <c r="P74" s="235"/>
      <c r="Q74" s="174" t="s">
        <v>459</v>
      </c>
      <c r="R74" s="174"/>
      <c r="S74" s="174"/>
      <c r="T74" s="174" t="str">
        <f t="shared" si="54"/>
        <v/>
      </c>
      <c r="U74" s="235"/>
      <c r="V74" s="235"/>
      <c r="W74" s="152" t="str">
        <f t="shared" si="19"/>
        <v/>
      </c>
      <c r="X74" s="221"/>
      <c r="Y74" s="94"/>
      <c r="Z74" s="161"/>
      <c r="AA74" s="157"/>
      <c r="AB74" s="175"/>
      <c r="AC74" s="157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6"/>
      <c r="AQ74" s="176"/>
      <c r="AR74" s="176"/>
      <c r="AS74" s="176"/>
      <c r="AT74" s="176"/>
      <c r="AU74" s="176"/>
      <c r="AV74" s="182"/>
      <c r="AW74" s="185"/>
      <c r="AX74" s="177"/>
      <c r="AY74" s="177"/>
      <c r="AZ74" s="177"/>
      <c r="BA74" s="177"/>
      <c r="BB74" s="177"/>
      <c r="BC74" s="178"/>
    </row>
    <row r="75" spans="1:55" s="73" customFormat="1" ht="15" customHeight="1">
      <c r="A75" s="223" t="s">
        <v>274</v>
      </c>
      <c r="B75" s="197">
        <v>5.6</v>
      </c>
      <c r="C75" s="197">
        <v>2.4</v>
      </c>
      <c r="D75" s="197">
        <v>1.7</v>
      </c>
      <c r="E75" s="197">
        <v>0</v>
      </c>
      <c r="F75" s="197">
        <v>0</v>
      </c>
      <c r="G75" s="197">
        <v>3.1</v>
      </c>
      <c r="H75" s="199">
        <v>771.9</v>
      </c>
      <c r="I75" s="305" t="s">
        <v>125</v>
      </c>
      <c r="J75" s="248"/>
      <c r="K75" s="168"/>
      <c r="L75" s="306" t="s">
        <v>416</v>
      </c>
      <c r="M75" s="227"/>
      <c r="N75" s="168"/>
      <c r="O75" s="229" t="s">
        <v>418</v>
      </c>
      <c r="P75" s="248"/>
      <c r="Q75" s="168"/>
      <c r="R75" s="279" t="s">
        <v>1</v>
      </c>
      <c r="S75" s="280"/>
      <c r="T75" s="168"/>
      <c r="U75" s="65" t="s">
        <v>420</v>
      </c>
      <c r="V75" s="65"/>
      <c r="W75" s="139"/>
      <c r="X75" s="203" t="s">
        <v>106</v>
      </c>
      <c r="Y75" s="134"/>
      <c r="Z75" s="153" t="s">
        <v>121</v>
      </c>
      <c r="AA75" s="169" t="str">
        <f>A75</f>
        <v>p1</v>
      </c>
      <c r="AB75" s="139" t="str">
        <f>I75</f>
        <v>白米飯</v>
      </c>
      <c r="AC75" s="139" t="str">
        <f>I76&amp;" "&amp;I77&amp;" "&amp;I78&amp;" "&amp;I79&amp;" "&amp;I80&amp;" "&amp;I81</f>
        <v xml:space="preserve">米     </v>
      </c>
      <c r="AD75" s="139" t="str">
        <f>L75</f>
        <v>麻油麵腸</v>
      </c>
      <c r="AE75" s="139" t="str">
        <f>L76&amp;" "&amp;L77&amp;" "&amp;L78&amp;" "&amp;L79&amp;" "&amp;L80&amp;" "&amp;L81</f>
        <v xml:space="preserve">杏鮑菇 高麗菜 麵腸 枸杞  </v>
      </c>
      <c r="AF75" s="139" t="str">
        <f>O75</f>
        <v>焗烤馬鈴薯</v>
      </c>
      <c r="AG75" s="139" t="str">
        <f>O76&amp;" "&amp;O77&amp;" "&amp;O78&amp;" "&amp;O79&amp;" "&amp;O80&amp;" "&amp;O81</f>
        <v xml:space="preserve">馬鈴薯 蛋 乳酪絲   </v>
      </c>
      <c r="AH75" s="139" t="e">
        <f>#REF!</f>
        <v>#REF!</v>
      </c>
      <c r="AI75" s="139" t="e">
        <f>#REF!&amp;" "&amp;#REF!&amp;" "&amp;#REF!&amp;" "&amp;#REF!&amp;" "&amp;#REF!&amp;" "&amp;#REF!</f>
        <v>#REF!</v>
      </c>
      <c r="AJ75" s="139" t="str">
        <f t="shared" ref="AJ75" si="56">R75</f>
        <v>時蔬</v>
      </c>
      <c r="AK75" s="139" t="str">
        <f t="shared" ref="AK75" si="57">R76&amp;" "&amp;R77&amp;" "&amp;R78&amp;" "&amp;R79&amp;" "&amp;R80&amp;" "&amp;R81</f>
        <v xml:space="preserve">蔬菜 薑    </v>
      </c>
      <c r="AL75" s="139" t="str">
        <f t="shared" ref="AL75" si="58">U75</f>
        <v>蘿蔔素丸湯</v>
      </c>
      <c r="AM75" s="139" t="str">
        <f t="shared" ref="AM75" si="59">U76&amp;" "&amp;U77&amp;" "&amp;U78&amp;" "&amp;U79&amp;" "&amp;U80&amp;" "&amp;U81</f>
        <v xml:space="preserve">素丸 白蘿蔔 薑 大骨  </v>
      </c>
      <c r="AN75" s="139" t="str">
        <f>X75</f>
        <v>點心</v>
      </c>
      <c r="AO75" s="139">
        <f>Y75</f>
        <v>0</v>
      </c>
      <c r="AP75" s="170" t="e">
        <f>#REF!</f>
        <v>#REF!</v>
      </c>
      <c r="AQ75" s="170" t="e">
        <f>#REF!</f>
        <v>#REF!</v>
      </c>
      <c r="AR75" s="170" t="e">
        <f>#REF!</f>
        <v>#REF!</v>
      </c>
      <c r="AS75" s="170" t="e">
        <f>#REF!</f>
        <v>#REF!</v>
      </c>
      <c r="AT75" s="170" t="e">
        <f>#REF!</f>
        <v>#REF!</v>
      </c>
      <c r="AU75" s="170" t="e">
        <f>#REF!</f>
        <v>#REF!</v>
      </c>
      <c r="AV75" s="180" t="e">
        <f>#REF!</f>
        <v>#REF!</v>
      </c>
      <c r="AW75" s="183">
        <f>B75</f>
        <v>5.6</v>
      </c>
      <c r="AX75" s="171">
        <f>G75</f>
        <v>3.1</v>
      </c>
      <c r="AY75" s="171">
        <f>D75</f>
        <v>1.7</v>
      </c>
      <c r="AZ75" s="171">
        <f>C75</f>
        <v>2.4</v>
      </c>
      <c r="BA75" s="171">
        <f>E75</f>
        <v>0</v>
      </c>
      <c r="BB75" s="171">
        <f>F75</f>
        <v>0</v>
      </c>
      <c r="BC75" s="172">
        <f>H75</f>
        <v>771.9</v>
      </c>
    </row>
    <row r="76" spans="1:55" s="73" customFormat="1" ht="15" customHeight="1">
      <c r="A76" s="224"/>
      <c r="B76" s="191"/>
      <c r="C76" s="191"/>
      <c r="D76" s="191"/>
      <c r="E76" s="192"/>
      <c r="F76" s="192"/>
      <c r="G76" s="191"/>
      <c r="H76" s="200"/>
      <c r="I76" s="249" t="s">
        <v>109</v>
      </c>
      <c r="J76" s="232">
        <v>10</v>
      </c>
      <c r="K76" s="165" t="s">
        <v>458</v>
      </c>
      <c r="L76" s="232" t="s">
        <v>487</v>
      </c>
      <c r="M76" s="232">
        <v>1.5</v>
      </c>
      <c r="N76" s="165" t="s">
        <v>458</v>
      </c>
      <c r="O76" s="66" t="s">
        <v>158</v>
      </c>
      <c r="P76" s="66">
        <v>5.5</v>
      </c>
      <c r="Q76" s="165" t="s">
        <v>458</v>
      </c>
      <c r="R76" s="165" t="s">
        <v>70</v>
      </c>
      <c r="S76" s="165">
        <v>7</v>
      </c>
      <c r="T76" s="165" t="str">
        <f t="shared" ref="T76:T81" si="60">IF(S76,"公斤","")</f>
        <v>公斤</v>
      </c>
      <c r="U76" s="66" t="s">
        <v>512</v>
      </c>
      <c r="V76" s="66">
        <v>2.5</v>
      </c>
      <c r="W76" s="145" t="str">
        <f t="shared" ref="W76" si="61">IF(V76,"公斤","")</f>
        <v>公斤</v>
      </c>
      <c r="X76" s="188" t="s">
        <v>106</v>
      </c>
      <c r="Y76" s="93"/>
      <c r="Z76" s="135" t="s">
        <v>121</v>
      </c>
      <c r="AA76" s="154"/>
      <c r="AB76" s="166"/>
      <c r="AC76" s="154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7"/>
      <c r="AQ76" s="167"/>
      <c r="AR76" s="167"/>
      <c r="AS76" s="167"/>
      <c r="AT76" s="167"/>
      <c r="AU76" s="167"/>
      <c r="AV76" s="181"/>
      <c r="AW76" s="184"/>
      <c r="AX76" s="164"/>
      <c r="AY76" s="164"/>
      <c r="AZ76" s="164"/>
      <c r="BA76" s="164"/>
      <c r="BB76" s="164"/>
      <c r="BC76" s="173"/>
    </row>
    <row r="77" spans="1:55" s="73" customFormat="1" ht="15" customHeight="1">
      <c r="A77" s="224"/>
      <c r="B77" s="193"/>
      <c r="C77" s="193"/>
      <c r="D77" s="193"/>
      <c r="E77" s="193"/>
      <c r="F77" s="193"/>
      <c r="G77" s="193"/>
      <c r="H77" s="201"/>
      <c r="I77" s="249"/>
      <c r="J77" s="232"/>
      <c r="K77" s="165" t="s">
        <v>459</v>
      </c>
      <c r="L77" s="232" t="s">
        <v>376</v>
      </c>
      <c r="M77" s="232">
        <v>2.5</v>
      </c>
      <c r="N77" s="165" t="s">
        <v>458</v>
      </c>
      <c r="O77" s="66" t="s">
        <v>379</v>
      </c>
      <c r="P77" s="66">
        <v>4</v>
      </c>
      <c r="Q77" s="165" t="s">
        <v>458</v>
      </c>
      <c r="R77" s="165" t="s">
        <v>115</v>
      </c>
      <c r="S77" s="165">
        <v>0.05</v>
      </c>
      <c r="T77" s="165" t="str">
        <f t="shared" si="60"/>
        <v>公斤</v>
      </c>
      <c r="U77" s="66" t="s">
        <v>116</v>
      </c>
      <c r="V77" s="66">
        <v>1.5</v>
      </c>
      <c r="W77" s="145" t="str">
        <f t="shared" si="25"/>
        <v>公斤</v>
      </c>
      <c r="X77" s="220"/>
      <c r="Y77" s="93"/>
      <c r="Z77" s="135"/>
      <c r="AA77" s="154"/>
      <c r="AB77" s="166"/>
      <c r="AC77" s="154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7"/>
      <c r="AQ77" s="167"/>
      <c r="AR77" s="167"/>
      <c r="AS77" s="167"/>
      <c r="AT77" s="167"/>
      <c r="AU77" s="167"/>
      <c r="AV77" s="181"/>
      <c r="AW77" s="184"/>
      <c r="AX77" s="164"/>
      <c r="AY77" s="164"/>
      <c r="AZ77" s="164"/>
      <c r="BA77" s="164"/>
      <c r="BB77" s="164"/>
      <c r="BC77" s="173"/>
    </row>
    <row r="78" spans="1:55" s="73" customFormat="1" ht="15" customHeight="1">
      <c r="A78" s="224"/>
      <c r="B78" s="191"/>
      <c r="C78" s="191"/>
      <c r="D78" s="191"/>
      <c r="E78" s="191"/>
      <c r="F78" s="191"/>
      <c r="G78" s="191"/>
      <c r="H78" s="200"/>
      <c r="I78" s="249"/>
      <c r="J78" s="232"/>
      <c r="K78" s="165" t="s">
        <v>459</v>
      </c>
      <c r="L78" s="232" t="s">
        <v>164</v>
      </c>
      <c r="M78" s="232">
        <v>6.5</v>
      </c>
      <c r="N78" s="165" t="s">
        <v>458</v>
      </c>
      <c r="O78" s="66" t="s">
        <v>490</v>
      </c>
      <c r="P78" s="66">
        <v>0.6</v>
      </c>
      <c r="Q78" s="165" t="s">
        <v>458</v>
      </c>
      <c r="R78" s="165"/>
      <c r="S78" s="165"/>
      <c r="T78" s="165" t="str">
        <f t="shared" si="60"/>
        <v/>
      </c>
      <c r="U78" s="66" t="s">
        <v>115</v>
      </c>
      <c r="V78" s="66">
        <v>0.1</v>
      </c>
      <c r="W78" s="145" t="str">
        <f t="shared" si="25"/>
        <v>公斤</v>
      </c>
      <c r="X78" s="220"/>
      <c r="Y78" s="93"/>
      <c r="Z78" s="135"/>
      <c r="AA78" s="154"/>
      <c r="AB78" s="166"/>
      <c r="AC78" s="154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7"/>
      <c r="AQ78" s="167"/>
      <c r="AR78" s="167"/>
      <c r="AS78" s="167"/>
      <c r="AT78" s="167"/>
      <c r="AU78" s="167"/>
      <c r="AV78" s="181"/>
      <c r="AW78" s="184"/>
      <c r="AX78" s="164"/>
      <c r="AY78" s="164"/>
      <c r="AZ78" s="164"/>
      <c r="BA78" s="164"/>
      <c r="BB78" s="164"/>
      <c r="BC78" s="173"/>
    </row>
    <row r="79" spans="1:55" s="73" customFormat="1" ht="15" customHeight="1">
      <c r="A79" s="224"/>
      <c r="B79" s="191"/>
      <c r="C79" s="191"/>
      <c r="D79" s="191"/>
      <c r="E79" s="191"/>
      <c r="F79" s="191"/>
      <c r="G79" s="191"/>
      <c r="H79" s="200"/>
      <c r="I79" s="249"/>
      <c r="J79" s="232"/>
      <c r="K79" s="165" t="s">
        <v>459</v>
      </c>
      <c r="L79" s="232" t="s">
        <v>162</v>
      </c>
      <c r="M79" s="232">
        <v>0.1</v>
      </c>
      <c r="N79" s="165" t="s">
        <v>458</v>
      </c>
      <c r="O79" s="232"/>
      <c r="P79" s="232"/>
      <c r="Q79" s="165" t="s">
        <v>459</v>
      </c>
      <c r="R79" s="165"/>
      <c r="S79" s="165"/>
      <c r="T79" s="165" t="str">
        <f t="shared" si="60"/>
        <v/>
      </c>
      <c r="U79" s="66" t="s">
        <v>118</v>
      </c>
      <c r="V79" s="66">
        <v>1</v>
      </c>
      <c r="W79" s="145" t="str">
        <f t="shared" si="25"/>
        <v>公斤</v>
      </c>
      <c r="X79" s="220"/>
      <c r="Y79" s="93"/>
      <c r="Z79" s="135"/>
      <c r="AA79" s="154"/>
      <c r="AB79" s="166"/>
      <c r="AC79" s="154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7"/>
      <c r="AQ79" s="167"/>
      <c r="AR79" s="167"/>
      <c r="AS79" s="167"/>
      <c r="AT79" s="167"/>
      <c r="AU79" s="167"/>
      <c r="AV79" s="181"/>
      <c r="AW79" s="184"/>
      <c r="AX79" s="164"/>
      <c r="AY79" s="164"/>
      <c r="AZ79" s="164"/>
      <c r="BA79" s="164"/>
      <c r="BB79" s="164"/>
      <c r="BC79" s="173"/>
    </row>
    <row r="80" spans="1:55" s="73" customFormat="1" ht="15" customHeight="1">
      <c r="A80" s="224"/>
      <c r="B80" s="191"/>
      <c r="C80" s="191"/>
      <c r="D80" s="191"/>
      <c r="E80" s="191"/>
      <c r="F80" s="191"/>
      <c r="G80" s="191"/>
      <c r="H80" s="200"/>
      <c r="I80" s="249"/>
      <c r="J80" s="232"/>
      <c r="K80" s="165" t="s">
        <v>459</v>
      </c>
      <c r="L80" s="232"/>
      <c r="M80" s="232"/>
      <c r="N80" s="165" t="s">
        <v>459</v>
      </c>
      <c r="O80" s="66"/>
      <c r="P80" s="66"/>
      <c r="Q80" s="165" t="s">
        <v>459</v>
      </c>
      <c r="R80" s="165"/>
      <c r="S80" s="165"/>
      <c r="T80" s="165" t="str">
        <f t="shared" si="60"/>
        <v/>
      </c>
      <c r="U80" s="66"/>
      <c r="V80" s="66"/>
      <c r="W80" s="145" t="str">
        <f t="shared" si="25"/>
        <v/>
      </c>
      <c r="X80" s="220"/>
      <c r="Y80" s="93"/>
      <c r="Z80" s="135"/>
      <c r="AA80" s="154"/>
      <c r="AB80" s="166"/>
      <c r="AC80" s="154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7"/>
      <c r="AQ80" s="167"/>
      <c r="AR80" s="167"/>
      <c r="AS80" s="167"/>
      <c r="AT80" s="167"/>
      <c r="AU80" s="167"/>
      <c r="AV80" s="181"/>
      <c r="AW80" s="184"/>
      <c r="AX80" s="164"/>
      <c r="AY80" s="164"/>
      <c r="AZ80" s="164"/>
      <c r="BA80" s="164"/>
      <c r="BB80" s="164"/>
      <c r="BC80" s="173"/>
    </row>
    <row r="81" spans="1:55" s="73" customFormat="1" ht="15" customHeight="1" thickBot="1">
      <c r="A81" s="225"/>
      <c r="B81" s="198"/>
      <c r="C81" s="198"/>
      <c r="D81" s="198"/>
      <c r="E81" s="198"/>
      <c r="F81" s="198"/>
      <c r="G81" s="198"/>
      <c r="H81" s="202"/>
      <c r="I81" s="250"/>
      <c r="J81" s="251"/>
      <c r="K81" s="174" t="s">
        <v>459</v>
      </c>
      <c r="L81" s="251"/>
      <c r="M81" s="251"/>
      <c r="N81" s="174" t="s">
        <v>459</v>
      </c>
      <c r="O81" s="235"/>
      <c r="P81" s="235"/>
      <c r="Q81" s="174" t="s">
        <v>459</v>
      </c>
      <c r="R81" s="174"/>
      <c r="S81" s="174"/>
      <c r="T81" s="174" t="str">
        <f t="shared" si="60"/>
        <v/>
      </c>
      <c r="U81" s="235"/>
      <c r="V81" s="235"/>
      <c r="W81" s="152" t="str">
        <f t="shared" si="25"/>
        <v/>
      </c>
      <c r="X81" s="221"/>
      <c r="Y81" s="94"/>
      <c r="Z81" s="161"/>
      <c r="AA81" s="157"/>
      <c r="AB81" s="175"/>
      <c r="AC81" s="157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6"/>
      <c r="AQ81" s="176"/>
      <c r="AR81" s="176"/>
      <c r="AS81" s="176"/>
      <c r="AT81" s="176"/>
      <c r="AU81" s="176"/>
      <c r="AV81" s="182"/>
      <c r="AW81" s="185"/>
      <c r="AX81" s="177"/>
      <c r="AY81" s="177"/>
      <c r="AZ81" s="177"/>
      <c r="BA81" s="177"/>
      <c r="BB81" s="177"/>
      <c r="BC81" s="178"/>
    </row>
    <row r="82" spans="1:55" s="73" customFormat="1" ht="15" customHeight="1">
      <c r="A82" s="223" t="s">
        <v>279</v>
      </c>
      <c r="B82" s="197">
        <v>5.7</v>
      </c>
      <c r="C82" s="197">
        <v>2.4</v>
      </c>
      <c r="D82" s="197">
        <v>1.8</v>
      </c>
      <c r="E82" s="197">
        <v>0</v>
      </c>
      <c r="F82" s="197">
        <v>0</v>
      </c>
      <c r="G82" s="197">
        <v>3.1</v>
      </c>
      <c r="H82" s="199">
        <v>786.9</v>
      </c>
      <c r="I82" s="305" t="s">
        <v>130</v>
      </c>
      <c r="J82" s="248"/>
      <c r="K82" s="168"/>
      <c r="L82" s="306" t="s">
        <v>422</v>
      </c>
      <c r="M82" s="227"/>
      <c r="N82" s="168"/>
      <c r="O82" s="229" t="s">
        <v>205</v>
      </c>
      <c r="P82" s="248"/>
      <c r="Q82" s="168"/>
      <c r="R82" s="279" t="s">
        <v>1</v>
      </c>
      <c r="S82" s="280"/>
      <c r="T82" s="168"/>
      <c r="U82" s="65" t="s">
        <v>339</v>
      </c>
      <c r="V82" s="65"/>
      <c r="W82" s="139"/>
      <c r="X82" s="203" t="s">
        <v>106</v>
      </c>
      <c r="Y82" s="134"/>
      <c r="Z82" s="153"/>
      <c r="AA82" s="169" t="str">
        <f>A82</f>
        <v>p2</v>
      </c>
      <c r="AB82" s="139" t="str">
        <f>I82</f>
        <v>糙米飯</v>
      </c>
      <c r="AC82" s="139" t="str">
        <f>I83&amp;" "&amp;I84&amp;" "&amp;I85&amp;" "&amp;I86&amp;" "&amp;I87&amp;" "&amp;I88</f>
        <v xml:space="preserve">米 糙米    </v>
      </c>
      <c r="AD82" s="139" t="str">
        <f>L82</f>
        <v>地瓜麵筋</v>
      </c>
      <c r="AE82" s="139" t="str">
        <f>L83&amp;" "&amp;L84&amp;" "&amp;L85&amp;" "&amp;L86&amp;" "&amp;L87&amp;" "&amp;L88</f>
        <v xml:space="preserve">麵筋 胡蘿蔔 地瓜 薑絲  </v>
      </c>
      <c r="AF82" s="139" t="str">
        <f>O82</f>
        <v>堅果花椰</v>
      </c>
      <c r="AG82" s="139" t="str">
        <f>O83&amp;" "&amp;O84&amp;" "&amp;O85&amp;" "&amp;O86&amp;" "&amp;O87&amp;" "&amp;O88</f>
        <v xml:space="preserve">冷凍花椰菜 胡蘿蔔 大蒜 腰果 素絞肉 </v>
      </c>
      <c r="AH82" s="139" t="e">
        <f>#REF!</f>
        <v>#REF!</v>
      </c>
      <c r="AI82" s="139" t="e">
        <f>#REF!&amp;" "&amp;#REF!&amp;" "&amp;#REF!&amp;" "&amp;#REF!&amp;" "&amp;#REF!&amp;" "&amp;#REF!</f>
        <v>#REF!</v>
      </c>
      <c r="AJ82" s="139" t="str">
        <f t="shared" ref="AJ82" si="62">R82</f>
        <v>時蔬</v>
      </c>
      <c r="AK82" s="139" t="str">
        <f t="shared" ref="AK82" si="63">R83&amp;" "&amp;R84&amp;" "&amp;R85&amp;" "&amp;R86&amp;" "&amp;R87&amp;" "&amp;R88</f>
        <v xml:space="preserve">蔬菜 薑    </v>
      </c>
      <c r="AL82" s="139" t="str">
        <f t="shared" ref="AL82" si="64">U82</f>
        <v>原民野菜湯</v>
      </c>
      <c r="AM82" s="139" t="str">
        <f t="shared" ref="AM82" si="65">U83&amp;" "&amp;U84&amp;" "&amp;U85&amp;" "&amp;U86&amp;" "&amp;U87&amp;" "&amp;U88</f>
        <v xml:space="preserve">枸杞葉 薑 南瓜   </v>
      </c>
      <c r="AN82" s="139" t="str">
        <f>X82</f>
        <v>點心</v>
      </c>
      <c r="AO82" s="139">
        <f>Y82</f>
        <v>0</v>
      </c>
      <c r="AP82" s="170" t="e">
        <f>#REF!</f>
        <v>#REF!</v>
      </c>
      <c r="AQ82" s="170" t="e">
        <f>#REF!</f>
        <v>#REF!</v>
      </c>
      <c r="AR82" s="170" t="e">
        <f>#REF!</f>
        <v>#REF!</v>
      </c>
      <c r="AS82" s="170" t="e">
        <f>#REF!</f>
        <v>#REF!</v>
      </c>
      <c r="AT82" s="170" t="e">
        <f>#REF!</f>
        <v>#REF!</v>
      </c>
      <c r="AU82" s="170" t="e">
        <f>#REF!</f>
        <v>#REF!</v>
      </c>
      <c r="AV82" s="180" t="e">
        <f>#REF!</f>
        <v>#REF!</v>
      </c>
      <c r="AW82" s="183">
        <f>B82</f>
        <v>5.7</v>
      </c>
      <c r="AX82" s="171">
        <f>G82</f>
        <v>3.1</v>
      </c>
      <c r="AY82" s="171">
        <f>D82</f>
        <v>1.8</v>
      </c>
      <c r="AZ82" s="171">
        <f>C82</f>
        <v>2.4</v>
      </c>
      <c r="BA82" s="171">
        <f>E82</f>
        <v>0</v>
      </c>
      <c r="BB82" s="171">
        <f>F82</f>
        <v>0</v>
      </c>
      <c r="BC82" s="172">
        <f>H82</f>
        <v>786.9</v>
      </c>
    </row>
    <row r="83" spans="1:55" s="73" customFormat="1" ht="15" customHeight="1">
      <c r="A83" s="224"/>
      <c r="B83" s="191"/>
      <c r="C83" s="191"/>
      <c r="D83" s="191"/>
      <c r="E83" s="192"/>
      <c r="F83" s="192"/>
      <c r="G83" s="191"/>
      <c r="H83" s="200"/>
      <c r="I83" s="249" t="s">
        <v>109</v>
      </c>
      <c r="J83" s="232">
        <v>7</v>
      </c>
      <c r="K83" s="165" t="s">
        <v>458</v>
      </c>
      <c r="L83" s="232" t="s">
        <v>365</v>
      </c>
      <c r="M83" s="232">
        <v>3</v>
      </c>
      <c r="N83" s="165" t="s">
        <v>458</v>
      </c>
      <c r="O83" s="66" t="s">
        <v>206</v>
      </c>
      <c r="P83" s="66">
        <v>6.5</v>
      </c>
      <c r="Q83" s="165" t="s">
        <v>458</v>
      </c>
      <c r="R83" s="165" t="s">
        <v>70</v>
      </c>
      <c r="S83" s="165">
        <v>7</v>
      </c>
      <c r="T83" s="165" t="str">
        <f t="shared" ref="T83:T88" si="66">IF(S83,"公斤","")</f>
        <v>公斤</v>
      </c>
      <c r="U83" s="66" t="s">
        <v>468</v>
      </c>
      <c r="V83" s="66">
        <v>2.5</v>
      </c>
      <c r="W83" s="145" t="str">
        <f t="shared" ref="W83" si="67">IF(V83,"公斤","")</f>
        <v>公斤</v>
      </c>
      <c r="X83" s="188" t="s">
        <v>106</v>
      </c>
      <c r="Y83" s="93"/>
      <c r="Z83" s="135"/>
      <c r="AA83" s="154"/>
      <c r="AB83" s="166"/>
      <c r="AC83" s="154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7"/>
      <c r="AQ83" s="167"/>
      <c r="AR83" s="167"/>
      <c r="AS83" s="167"/>
      <c r="AT83" s="167"/>
      <c r="AU83" s="167"/>
      <c r="AV83" s="181"/>
      <c r="AW83" s="184"/>
      <c r="AX83" s="164"/>
      <c r="AY83" s="164"/>
      <c r="AZ83" s="164"/>
      <c r="BA83" s="164"/>
      <c r="BB83" s="164"/>
      <c r="BC83" s="173"/>
    </row>
    <row r="84" spans="1:55" s="73" customFormat="1" ht="15" customHeight="1">
      <c r="A84" s="224"/>
      <c r="B84" s="193"/>
      <c r="C84" s="193"/>
      <c r="D84" s="193"/>
      <c r="E84" s="193"/>
      <c r="F84" s="193"/>
      <c r="G84" s="193"/>
      <c r="H84" s="201"/>
      <c r="I84" s="249" t="s">
        <v>131</v>
      </c>
      <c r="J84" s="232">
        <v>3</v>
      </c>
      <c r="K84" s="165" t="s">
        <v>458</v>
      </c>
      <c r="L84" s="232" t="s">
        <v>112</v>
      </c>
      <c r="M84" s="232">
        <v>1</v>
      </c>
      <c r="N84" s="165" t="s">
        <v>458</v>
      </c>
      <c r="O84" s="66" t="s">
        <v>112</v>
      </c>
      <c r="P84" s="66">
        <v>1</v>
      </c>
      <c r="Q84" s="165" t="s">
        <v>458</v>
      </c>
      <c r="R84" s="165" t="s">
        <v>115</v>
      </c>
      <c r="S84" s="165">
        <v>0.05</v>
      </c>
      <c r="T84" s="165" t="str">
        <f t="shared" si="66"/>
        <v>公斤</v>
      </c>
      <c r="U84" s="66" t="s">
        <v>115</v>
      </c>
      <c r="V84" s="66">
        <v>0.05</v>
      </c>
      <c r="W84" s="145" t="str">
        <f t="shared" si="31"/>
        <v>公斤</v>
      </c>
      <c r="X84" s="220"/>
      <c r="Y84" s="93"/>
      <c r="Z84" s="135"/>
      <c r="AA84" s="154"/>
      <c r="AB84" s="166"/>
      <c r="AC84" s="154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7"/>
      <c r="AQ84" s="167"/>
      <c r="AR84" s="167"/>
      <c r="AS84" s="167"/>
      <c r="AT84" s="167"/>
      <c r="AU84" s="167"/>
      <c r="AV84" s="181"/>
      <c r="AW84" s="184"/>
      <c r="AX84" s="164"/>
      <c r="AY84" s="164"/>
      <c r="AZ84" s="164"/>
      <c r="BA84" s="164"/>
      <c r="BB84" s="164"/>
      <c r="BC84" s="173"/>
    </row>
    <row r="85" spans="1:55" s="73" customFormat="1" ht="15" customHeight="1">
      <c r="A85" s="224"/>
      <c r="B85" s="191"/>
      <c r="C85" s="191"/>
      <c r="D85" s="191"/>
      <c r="E85" s="191"/>
      <c r="F85" s="191"/>
      <c r="G85" s="191"/>
      <c r="H85" s="200"/>
      <c r="I85" s="249"/>
      <c r="J85" s="232"/>
      <c r="K85" s="165" t="s">
        <v>459</v>
      </c>
      <c r="L85" s="232" t="s">
        <v>491</v>
      </c>
      <c r="M85" s="232">
        <v>3</v>
      </c>
      <c r="N85" s="165" t="s">
        <v>458</v>
      </c>
      <c r="O85" s="66" t="s">
        <v>111</v>
      </c>
      <c r="P85" s="66">
        <v>0.05</v>
      </c>
      <c r="Q85" s="165" t="s">
        <v>458</v>
      </c>
      <c r="R85" s="165"/>
      <c r="S85" s="165"/>
      <c r="T85" s="165" t="str">
        <f t="shared" si="66"/>
        <v/>
      </c>
      <c r="U85" s="66" t="s">
        <v>133</v>
      </c>
      <c r="V85" s="66">
        <v>1.5</v>
      </c>
      <c r="W85" s="145" t="str">
        <f t="shared" si="31"/>
        <v>公斤</v>
      </c>
      <c r="X85" s="220"/>
      <c r="Y85" s="93"/>
      <c r="Z85" s="135"/>
      <c r="AA85" s="154"/>
      <c r="AB85" s="166"/>
      <c r="AC85" s="154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7"/>
      <c r="AQ85" s="167"/>
      <c r="AR85" s="167"/>
      <c r="AS85" s="167"/>
      <c r="AT85" s="167"/>
      <c r="AU85" s="167"/>
      <c r="AV85" s="181"/>
      <c r="AW85" s="184"/>
      <c r="AX85" s="164"/>
      <c r="AY85" s="164"/>
      <c r="AZ85" s="164"/>
      <c r="BA85" s="164"/>
      <c r="BB85" s="164"/>
      <c r="BC85" s="173"/>
    </row>
    <row r="86" spans="1:55" s="73" customFormat="1" ht="15" customHeight="1">
      <c r="A86" s="224"/>
      <c r="B86" s="191"/>
      <c r="C86" s="191"/>
      <c r="D86" s="191"/>
      <c r="E86" s="191"/>
      <c r="F86" s="191"/>
      <c r="G86" s="191"/>
      <c r="H86" s="200"/>
      <c r="I86" s="249"/>
      <c r="J86" s="232"/>
      <c r="K86" s="165" t="s">
        <v>459</v>
      </c>
      <c r="L86" s="232" t="s">
        <v>508</v>
      </c>
      <c r="M86" s="232">
        <v>0.05</v>
      </c>
      <c r="N86" s="165" t="s">
        <v>458</v>
      </c>
      <c r="O86" s="232" t="s">
        <v>207</v>
      </c>
      <c r="P86" s="232">
        <v>0.2</v>
      </c>
      <c r="Q86" s="165" t="s">
        <v>458</v>
      </c>
      <c r="R86" s="165"/>
      <c r="S86" s="165"/>
      <c r="T86" s="165" t="str">
        <f t="shared" si="66"/>
        <v/>
      </c>
      <c r="U86" s="66"/>
      <c r="V86" s="66"/>
      <c r="W86" s="145" t="str">
        <f t="shared" si="31"/>
        <v/>
      </c>
      <c r="X86" s="220"/>
      <c r="Y86" s="93"/>
      <c r="Z86" s="135"/>
      <c r="AA86" s="154"/>
      <c r="AB86" s="166"/>
      <c r="AC86" s="154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7"/>
      <c r="AQ86" s="167"/>
      <c r="AR86" s="167"/>
      <c r="AS86" s="167"/>
      <c r="AT86" s="167"/>
      <c r="AU86" s="167"/>
      <c r="AV86" s="181"/>
      <c r="AW86" s="184"/>
      <c r="AX86" s="164"/>
      <c r="AY86" s="164"/>
      <c r="AZ86" s="164"/>
      <c r="BA86" s="164"/>
      <c r="BB86" s="164"/>
      <c r="BC86" s="173"/>
    </row>
    <row r="87" spans="1:55" s="73" customFormat="1" ht="15" customHeight="1">
      <c r="A87" s="224"/>
      <c r="B87" s="191"/>
      <c r="C87" s="191"/>
      <c r="D87" s="191"/>
      <c r="E87" s="191"/>
      <c r="F87" s="191"/>
      <c r="G87" s="191"/>
      <c r="H87" s="200"/>
      <c r="I87" s="249"/>
      <c r="J87" s="232"/>
      <c r="K87" s="165" t="s">
        <v>459</v>
      </c>
      <c r="L87" s="232"/>
      <c r="M87" s="232"/>
      <c r="N87" s="165" t="s">
        <v>459</v>
      </c>
      <c r="O87" s="66" t="s">
        <v>509</v>
      </c>
      <c r="P87" s="66">
        <v>1.3</v>
      </c>
      <c r="Q87" s="165" t="s">
        <v>458</v>
      </c>
      <c r="R87" s="165"/>
      <c r="S87" s="165"/>
      <c r="T87" s="165" t="str">
        <f t="shared" si="66"/>
        <v/>
      </c>
      <c r="U87" s="66"/>
      <c r="V87" s="66"/>
      <c r="W87" s="145" t="str">
        <f t="shared" si="31"/>
        <v/>
      </c>
      <c r="X87" s="220"/>
      <c r="Y87" s="93"/>
      <c r="Z87" s="135"/>
      <c r="AA87" s="154"/>
      <c r="AB87" s="166"/>
      <c r="AC87" s="154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7"/>
      <c r="AQ87" s="167"/>
      <c r="AR87" s="167"/>
      <c r="AS87" s="167"/>
      <c r="AT87" s="167"/>
      <c r="AU87" s="167"/>
      <c r="AV87" s="181"/>
      <c r="AW87" s="184"/>
      <c r="AX87" s="164"/>
      <c r="AY87" s="164"/>
      <c r="AZ87" s="164"/>
      <c r="BA87" s="164"/>
      <c r="BB87" s="164"/>
      <c r="BC87" s="173"/>
    </row>
    <row r="88" spans="1:55" s="73" customFormat="1" ht="15" customHeight="1" thickBot="1">
      <c r="A88" s="225"/>
      <c r="B88" s="198"/>
      <c r="C88" s="198"/>
      <c r="D88" s="198"/>
      <c r="E88" s="198"/>
      <c r="F88" s="198"/>
      <c r="G88" s="198"/>
      <c r="H88" s="202"/>
      <c r="I88" s="250"/>
      <c r="J88" s="251"/>
      <c r="K88" s="174" t="s">
        <v>459</v>
      </c>
      <c r="L88" s="251"/>
      <c r="M88" s="251"/>
      <c r="N88" s="174" t="s">
        <v>459</v>
      </c>
      <c r="O88" s="235"/>
      <c r="P88" s="235"/>
      <c r="Q88" s="174" t="s">
        <v>459</v>
      </c>
      <c r="R88" s="174"/>
      <c r="S88" s="174"/>
      <c r="T88" s="174" t="str">
        <f t="shared" si="66"/>
        <v/>
      </c>
      <c r="U88" s="235"/>
      <c r="V88" s="235"/>
      <c r="W88" s="152" t="str">
        <f t="shared" si="31"/>
        <v/>
      </c>
      <c r="X88" s="221"/>
      <c r="Y88" s="94"/>
      <c r="Z88" s="161"/>
      <c r="AA88" s="157"/>
      <c r="AB88" s="175"/>
      <c r="AC88" s="157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6"/>
      <c r="AQ88" s="176"/>
      <c r="AR88" s="176"/>
      <c r="AS88" s="176"/>
      <c r="AT88" s="176"/>
      <c r="AU88" s="176"/>
      <c r="AV88" s="182"/>
      <c r="AW88" s="185"/>
      <c r="AX88" s="177"/>
      <c r="AY88" s="177"/>
      <c r="AZ88" s="177"/>
      <c r="BA88" s="177"/>
      <c r="BB88" s="177"/>
      <c r="BC88" s="178"/>
    </row>
    <row r="89" spans="1:55" s="73" customFormat="1" ht="15" customHeight="1">
      <c r="A89" s="223" t="s">
        <v>283</v>
      </c>
      <c r="B89" s="197">
        <v>5</v>
      </c>
      <c r="C89" s="197">
        <v>1.7</v>
      </c>
      <c r="D89" s="197">
        <v>1.5</v>
      </c>
      <c r="E89" s="197">
        <v>0</v>
      </c>
      <c r="F89" s="197">
        <v>0</v>
      </c>
      <c r="G89" s="197">
        <v>2</v>
      </c>
      <c r="H89" s="199">
        <v>612.9</v>
      </c>
      <c r="I89" s="305" t="s">
        <v>426</v>
      </c>
      <c r="J89" s="248"/>
      <c r="K89" s="168"/>
      <c r="L89" s="306" t="s">
        <v>427</v>
      </c>
      <c r="M89" s="227"/>
      <c r="N89" s="168"/>
      <c r="O89" s="229" t="s">
        <v>210</v>
      </c>
      <c r="P89" s="248"/>
      <c r="Q89" s="168"/>
      <c r="R89" s="279" t="s">
        <v>1</v>
      </c>
      <c r="S89" s="280"/>
      <c r="T89" s="168"/>
      <c r="U89" s="65" t="s">
        <v>341</v>
      </c>
      <c r="V89" s="65"/>
      <c r="W89" s="139"/>
      <c r="X89" s="203" t="s">
        <v>106</v>
      </c>
      <c r="Y89" s="134"/>
      <c r="Z89" s="153"/>
      <c r="AA89" s="169" t="str">
        <f>A89</f>
        <v>p3</v>
      </c>
      <c r="AB89" s="139" t="str">
        <f>I89</f>
        <v>若羹麵特餐</v>
      </c>
      <c r="AC89" s="139" t="str">
        <f>I90&amp;" "&amp;I91&amp;" "&amp;I92&amp;" "&amp;I93&amp;" "&amp;I94&amp;" "&amp;I95</f>
        <v xml:space="preserve">麵條     </v>
      </c>
      <c r="AD89" s="139" t="str">
        <f>L89</f>
        <v>酥炸百頁</v>
      </c>
      <c r="AE89" s="139" t="str">
        <f>L90&amp;" "&amp;L91&amp;" "&amp;L92&amp;" "&amp;L93&amp;" "&amp;L94&amp;" "&amp;L95</f>
        <v xml:space="preserve">百頁豆腐     </v>
      </c>
      <c r="AF89" s="139" t="str">
        <f>O89</f>
        <v>拌麵配料</v>
      </c>
      <c r="AG89" s="139" t="str">
        <f>O90&amp;" "&amp;O91&amp;" "&amp;O92&amp;" "&amp;O93&amp;" "&amp;O94&amp;" "&amp;O95</f>
        <v xml:space="preserve">豆芽 胡蘿蔔 木耳絲 大蒜 素肉絲 </v>
      </c>
      <c r="AH89" s="139" t="e">
        <f>#REF!</f>
        <v>#REF!</v>
      </c>
      <c r="AI89" s="139" t="e">
        <f>#REF!&amp;" "&amp;#REF!&amp;" "&amp;#REF!&amp;" "&amp;#REF!&amp;" "&amp;#REF!&amp;" "&amp;#REF!</f>
        <v>#REF!</v>
      </c>
      <c r="AJ89" s="139" t="str">
        <f t="shared" ref="AJ89" si="68">R89</f>
        <v>時蔬</v>
      </c>
      <c r="AK89" s="139" t="str">
        <f t="shared" ref="AK89" si="69">R90&amp;" "&amp;R91&amp;" "&amp;R92&amp;" "&amp;R93&amp;" "&amp;R94&amp;" "&amp;R95</f>
        <v xml:space="preserve">蔬菜 薑    </v>
      </c>
      <c r="AL89" s="139" t="str">
        <f t="shared" ref="AL89" si="70">U89</f>
        <v>沙茶肉羹湯</v>
      </c>
      <c r="AM89" s="139" t="str">
        <f t="shared" ref="AM89" si="71">U90&amp;" "&amp;U91&amp;" "&amp;U92&amp;" "&amp;U93&amp;" "&amp;U94&amp;" "&amp;U95</f>
        <v xml:space="preserve">雞蛋 脆筍 時蔬 素肉羹 乾木耳 </v>
      </c>
      <c r="AN89" s="139" t="str">
        <f>X89</f>
        <v>點心</v>
      </c>
      <c r="AO89" s="139">
        <f>Y89</f>
        <v>0</v>
      </c>
      <c r="AP89" s="170" t="e">
        <f>#REF!</f>
        <v>#REF!</v>
      </c>
      <c r="AQ89" s="170" t="e">
        <f>#REF!</f>
        <v>#REF!</v>
      </c>
      <c r="AR89" s="170" t="e">
        <f>#REF!</f>
        <v>#REF!</v>
      </c>
      <c r="AS89" s="170" t="e">
        <f>#REF!</f>
        <v>#REF!</v>
      </c>
      <c r="AT89" s="170" t="e">
        <f>#REF!</f>
        <v>#REF!</v>
      </c>
      <c r="AU89" s="170" t="e">
        <f>#REF!</f>
        <v>#REF!</v>
      </c>
      <c r="AV89" s="180" t="e">
        <f>#REF!</f>
        <v>#REF!</v>
      </c>
      <c r="AW89" s="183">
        <f>B89</f>
        <v>5</v>
      </c>
      <c r="AX89" s="171">
        <f>G89</f>
        <v>2</v>
      </c>
      <c r="AY89" s="171">
        <f>D89</f>
        <v>1.5</v>
      </c>
      <c r="AZ89" s="171">
        <f>C89</f>
        <v>1.7</v>
      </c>
      <c r="BA89" s="171">
        <f>E89</f>
        <v>0</v>
      </c>
      <c r="BB89" s="171">
        <f>F89</f>
        <v>0</v>
      </c>
      <c r="BC89" s="172">
        <f>H89</f>
        <v>612.9</v>
      </c>
    </row>
    <row r="90" spans="1:55" s="73" customFormat="1" ht="15" customHeight="1">
      <c r="A90" s="224"/>
      <c r="B90" s="191"/>
      <c r="C90" s="191"/>
      <c r="D90" s="191"/>
      <c r="E90" s="192"/>
      <c r="F90" s="192"/>
      <c r="G90" s="191"/>
      <c r="H90" s="200"/>
      <c r="I90" s="249" t="s">
        <v>211</v>
      </c>
      <c r="J90" s="232">
        <v>15</v>
      </c>
      <c r="K90" s="165" t="s">
        <v>458</v>
      </c>
      <c r="L90" s="232" t="s">
        <v>503</v>
      </c>
      <c r="M90" s="232">
        <v>7</v>
      </c>
      <c r="N90" s="165" t="s">
        <v>458</v>
      </c>
      <c r="O90" s="66" t="s">
        <v>368</v>
      </c>
      <c r="P90" s="66">
        <v>4</v>
      </c>
      <c r="Q90" s="165" t="s">
        <v>458</v>
      </c>
      <c r="R90" s="165" t="s">
        <v>70</v>
      </c>
      <c r="S90" s="165">
        <v>7</v>
      </c>
      <c r="T90" s="165" t="str">
        <f t="shared" ref="T90:T95" si="72">IF(S90,"公斤","")</f>
        <v>公斤</v>
      </c>
      <c r="U90" s="66" t="s">
        <v>113</v>
      </c>
      <c r="V90" s="66">
        <v>1</v>
      </c>
      <c r="W90" s="145" t="str">
        <f t="shared" ref="W90:W95" si="73">IF(V90,"公斤","")</f>
        <v>公斤</v>
      </c>
      <c r="X90" s="188" t="s">
        <v>106</v>
      </c>
      <c r="Y90" s="93"/>
      <c r="Z90" s="135"/>
      <c r="AA90" s="154"/>
      <c r="AB90" s="166"/>
      <c r="AC90" s="154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7"/>
      <c r="AQ90" s="167"/>
      <c r="AR90" s="167"/>
      <c r="AS90" s="167"/>
      <c r="AT90" s="167"/>
      <c r="AU90" s="167"/>
      <c r="AV90" s="181"/>
      <c r="AW90" s="184"/>
      <c r="AX90" s="164"/>
      <c r="AY90" s="164"/>
      <c r="AZ90" s="164"/>
      <c r="BA90" s="164"/>
      <c r="BB90" s="164"/>
      <c r="BC90" s="173"/>
    </row>
    <row r="91" spans="1:55" s="73" customFormat="1" ht="15" customHeight="1">
      <c r="A91" s="224"/>
      <c r="B91" s="193"/>
      <c r="C91" s="193"/>
      <c r="D91" s="193"/>
      <c r="E91" s="193"/>
      <c r="F91" s="193"/>
      <c r="G91" s="193"/>
      <c r="H91" s="201"/>
      <c r="I91" s="249"/>
      <c r="J91" s="232"/>
      <c r="K91" s="165" t="s">
        <v>459</v>
      </c>
      <c r="L91" s="232"/>
      <c r="M91" s="232"/>
      <c r="N91" s="165" t="s">
        <v>459</v>
      </c>
      <c r="O91" s="66" t="s">
        <v>112</v>
      </c>
      <c r="P91" s="66">
        <v>1</v>
      </c>
      <c r="Q91" s="165" t="s">
        <v>458</v>
      </c>
      <c r="R91" s="165" t="s">
        <v>115</v>
      </c>
      <c r="S91" s="165">
        <v>0.05</v>
      </c>
      <c r="T91" s="165" t="str">
        <f t="shared" si="72"/>
        <v>公斤</v>
      </c>
      <c r="U91" s="66" t="s">
        <v>161</v>
      </c>
      <c r="V91" s="66">
        <v>2</v>
      </c>
      <c r="W91" s="145" t="str">
        <f t="shared" si="73"/>
        <v>公斤</v>
      </c>
      <c r="X91" s="220"/>
      <c r="Y91" s="93"/>
      <c r="Z91" s="135"/>
      <c r="AA91" s="154"/>
      <c r="AB91" s="166"/>
      <c r="AC91" s="154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7"/>
      <c r="AQ91" s="167"/>
      <c r="AR91" s="167"/>
      <c r="AS91" s="167"/>
      <c r="AT91" s="167"/>
      <c r="AU91" s="167"/>
      <c r="AV91" s="181"/>
      <c r="AW91" s="184"/>
      <c r="AX91" s="164"/>
      <c r="AY91" s="164"/>
      <c r="AZ91" s="164"/>
      <c r="BA91" s="164"/>
      <c r="BB91" s="164"/>
      <c r="BC91" s="173"/>
    </row>
    <row r="92" spans="1:55" s="73" customFormat="1" ht="15" customHeight="1">
      <c r="A92" s="224"/>
      <c r="B92" s="191"/>
      <c r="C92" s="191"/>
      <c r="D92" s="191"/>
      <c r="E92" s="191"/>
      <c r="F92" s="191"/>
      <c r="G92" s="191"/>
      <c r="H92" s="200"/>
      <c r="I92" s="249"/>
      <c r="J92" s="232"/>
      <c r="K92" s="165" t="s">
        <v>459</v>
      </c>
      <c r="L92" s="232"/>
      <c r="M92" s="232"/>
      <c r="N92" s="165" t="s">
        <v>459</v>
      </c>
      <c r="O92" s="66" t="s">
        <v>213</v>
      </c>
      <c r="P92" s="66">
        <v>0.1</v>
      </c>
      <c r="Q92" s="165" t="s">
        <v>458</v>
      </c>
      <c r="R92" s="165"/>
      <c r="S92" s="165"/>
      <c r="T92" s="165" t="str">
        <f t="shared" si="72"/>
        <v/>
      </c>
      <c r="U92" s="66" t="s">
        <v>1</v>
      </c>
      <c r="V92" s="66">
        <v>1.5</v>
      </c>
      <c r="W92" s="145" t="str">
        <f t="shared" si="73"/>
        <v>公斤</v>
      </c>
      <c r="X92" s="220"/>
      <c r="Y92" s="93"/>
      <c r="Z92" s="135"/>
      <c r="AA92" s="154"/>
      <c r="AB92" s="166"/>
      <c r="AC92" s="154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7"/>
      <c r="AQ92" s="167"/>
      <c r="AR92" s="167"/>
      <c r="AS92" s="167"/>
      <c r="AT92" s="167"/>
      <c r="AU92" s="167"/>
      <c r="AV92" s="181"/>
      <c r="AW92" s="184"/>
      <c r="AX92" s="164"/>
      <c r="AY92" s="164"/>
      <c r="AZ92" s="164"/>
      <c r="BA92" s="164"/>
      <c r="BB92" s="164"/>
      <c r="BC92" s="173"/>
    </row>
    <row r="93" spans="1:55" s="73" customFormat="1" ht="15" customHeight="1">
      <c r="A93" s="224"/>
      <c r="B93" s="191"/>
      <c r="C93" s="191"/>
      <c r="D93" s="191"/>
      <c r="E93" s="191"/>
      <c r="F93" s="191"/>
      <c r="G93" s="191"/>
      <c r="H93" s="200"/>
      <c r="I93" s="249"/>
      <c r="J93" s="232"/>
      <c r="K93" s="165" t="s">
        <v>459</v>
      </c>
      <c r="L93" s="232"/>
      <c r="M93" s="232"/>
      <c r="N93" s="165" t="s">
        <v>459</v>
      </c>
      <c r="O93" s="232" t="s">
        <v>111</v>
      </c>
      <c r="P93" s="232">
        <v>0.05</v>
      </c>
      <c r="Q93" s="165" t="s">
        <v>458</v>
      </c>
      <c r="R93" s="165"/>
      <c r="S93" s="165"/>
      <c r="T93" s="165" t="str">
        <f t="shared" si="72"/>
        <v/>
      </c>
      <c r="U93" s="66" t="s">
        <v>513</v>
      </c>
      <c r="V93" s="66">
        <v>1.5</v>
      </c>
      <c r="W93" s="145" t="str">
        <f t="shared" si="73"/>
        <v>公斤</v>
      </c>
      <c r="X93" s="220"/>
      <c r="Y93" s="93"/>
      <c r="Z93" s="135"/>
      <c r="AA93" s="154"/>
      <c r="AB93" s="166"/>
      <c r="AC93" s="154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7"/>
      <c r="AQ93" s="167"/>
      <c r="AR93" s="167"/>
      <c r="AS93" s="167"/>
      <c r="AT93" s="167"/>
      <c r="AU93" s="167"/>
      <c r="AV93" s="181"/>
      <c r="AW93" s="184"/>
      <c r="AX93" s="164"/>
      <c r="AY93" s="164"/>
      <c r="AZ93" s="164"/>
      <c r="BA93" s="164"/>
      <c r="BB93" s="164"/>
      <c r="BC93" s="173"/>
    </row>
    <row r="94" spans="1:55" s="73" customFormat="1" ht="15" customHeight="1">
      <c r="A94" s="224"/>
      <c r="B94" s="191"/>
      <c r="C94" s="191"/>
      <c r="D94" s="191"/>
      <c r="E94" s="191"/>
      <c r="F94" s="191"/>
      <c r="G94" s="191"/>
      <c r="H94" s="200"/>
      <c r="I94" s="249"/>
      <c r="J94" s="232"/>
      <c r="K94" s="165" t="s">
        <v>459</v>
      </c>
      <c r="L94" s="232"/>
      <c r="M94" s="232"/>
      <c r="N94" s="165" t="s">
        <v>459</v>
      </c>
      <c r="O94" s="66" t="s">
        <v>502</v>
      </c>
      <c r="P94" s="66">
        <v>0.6</v>
      </c>
      <c r="Q94" s="165" t="s">
        <v>458</v>
      </c>
      <c r="R94" s="165"/>
      <c r="S94" s="165"/>
      <c r="T94" s="165" t="str">
        <f t="shared" si="72"/>
        <v/>
      </c>
      <c r="U94" s="66" t="s">
        <v>114</v>
      </c>
      <c r="V94" s="66">
        <v>0.01</v>
      </c>
      <c r="W94" s="145" t="str">
        <f t="shared" si="73"/>
        <v>公斤</v>
      </c>
      <c r="X94" s="220"/>
      <c r="Y94" s="93"/>
      <c r="Z94" s="135"/>
      <c r="AA94" s="154"/>
      <c r="AB94" s="166"/>
      <c r="AC94" s="154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7"/>
      <c r="AQ94" s="167"/>
      <c r="AR94" s="167"/>
      <c r="AS94" s="167"/>
      <c r="AT94" s="167"/>
      <c r="AU94" s="167"/>
      <c r="AV94" s="181"/>
      <c r="AW94" s="184"/>
      <c r="AX94" s="164"/>
      <c r="AY94" s="164"/>
      <c r="AZ94" s="164"/>
      <c r="BA94" s="164"/>
      <c r="BB94" s="164"/>
      <c r="BC94" s="173"/>
    </row>
    <row r="95" spans="1:55" s="73" customFormat="1" ht="15" customHeight="1" thickBot="1">
      <c r="A95" s="225"/>
      <c r="B95" s="198"/>
      <c r="C95" s="198"/>
      <c r="D95" s="198"/>
      <c r="E95" s="198"/>
      <c r="F95" s="198"/>
      <c r="G95" s="198"/>
      <c r="H95" s="202"/>
      <c r="I95" s="250"/>
      <c r="J95" s="251"/>
      <c r="K95" s="174" t="s">
        <v>459</v>
      </c>
      <c r="L95" s="251"/>
      <c r="M95" s="251"/>
      <c r="N95" s="174" t="s">
        <v>459</v>
      </c>
      <c r="O95" s="235"/>
      <c r="P95" s="235"/>
      <c r="Q95" s="174" t="s">
        <v>459</v>
      </c>
      <c r="R95" s="174"/>
      <c r="S95" s="174"/>
      <c r="T95" s="174" t="str">
        <f t="shared" si="72"/>
        <v/>
      </c>
      <c r="U95" s="235"/>
      <c r="V95" s="235"/>
      <c r="W95" s="152" t="str">
        <f t="shared" si="73"/>
        <v/>
      </c>
      <c r="X95" s="221"/>
      <c r="Y95" s="94"/>
      <c r="Z95" s="161"/>
      <c r="AA95" s="157"/>
      <c r="AB95" s="175"/>
      <c r="AC95" s="157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6"/>
      <c r="AQ95" s="176"/>
      <c r="AR95" s="176"/>
      <c r="AS95" s="176"/>
      <c r="AT95" s="176"/>
      <c r="AU95" s="176"/>
      <c r="AV95" s="182"/>
      <c r="AW95" s="185"/>
      <c r="AX95" s="177"/>
      <c r="AY95" s="177"/>
      <c r="AZ95" s="177"/>
      <c r="BA95" s="177"/>
      <c r="BB95" s="177"/>
      <c r="BC95" s="178"/>
    </row>
    <row r="96" spans="1:55" ht="16.5">
      <c r="A96" s="223" t="s">
        <v>287</v>
      </c>
      <c r="B96" s="197">
        <v>6</v>
      </c>
      <c r="C96" s="197">
        <v>2</v>
      </c>
      <c r="D96" s="197">
        <v>1.5</v>
      </c>
      <c r="E96" s="197">
        <v>0</v>
      </c>
      <c r="F96" s="197">
        <v>0</v>
      </c>
      <c r="G96" s="197">
        <v>2.5</v>
      </c>
      <c r="H96" s="199">
        <v>731.5</v>
      </c>
      <c r="I96" s="305" t="s">
        <v>130</v>
      </c>
      <c r="J96" s="248"/>
      <c r="K96" s="168"/>
      <c r="L96" s="306" t="s">
        <v>369</v>
      </c>
      <c r="M96" s="227"/>
      <c r="N96" s="168"/>
      <c r="O96" s="229" t="s">
        <v>290</v>
      </c>
      <c r="P96" s="248"/>
      <c r="Q96" s="168"/>
      <c r="R96" s="279" t="s">
        <v>1</v>
      </c>
      <c r="S96" s="280"/>
      <c r="T96" s="168"/>
      <c r="U96" s="65" t="s">
        <v>343</v>
      </c>
      <c r="V96" s="65"/>
      <c r="W96" s="139"/>
      <c r="X96" s="203" t="s">
        <v>106</v>
      </c>
      <c r="Y96" s="134"/>
      <c r="Z96" s="153"/>
      <c r="AA96" s="16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70"/>
      <c r="AQ96" s="170"/>
      <c r="AR96" s="170"/>
      <c r="AS96" s="170"/>
      <c r="AT96" s="170"/>
      <c r="AU96" s="170"/>
      <c r="AV96" s="180"/>
      <c r="AW96" s="183">
        <f>B96</f>
        <v>6</v>
      </c>
      <c r="AX96" s="171">
        <f>G96</f>
        <v>2.5</v>
      </c>
      <c r="AY96" s="171">
        <f>D96</f>
        <v>1.5</v>
      </c>
      <c r="AZ96" s="171">
        <f>C96</f>
        <v>2</v>
      </c>
      <c r="BA96" s="171">
        <f>E96</f>
        <v>0</v>
      </c>
      <c r="BB96" s="171">
        <f>F96</f>
        <v>0</v>
      </c>
      <c r="BC96" s="172">
        <f>H96</f>
        <v>731.5</v>
      </c>
    </row>
    <row r="97" spans="1:55" ht="16.5">
      <c r="A97" s="224"/>
      <c r="B97" s="191"/>
      <c r="C97" s="191"/>
      <c r="D97" s="191"/>
      <c r="E97" s="192"/>
      <c r="F97" s="192"/>
      <c r="G97" s="191"/>
      <c r="H97" s="200"/>
      <c r="I97" s="249" t="s">
        <v>109</v>
      </c>
      <c r="J97" s="232">
        <v>7</v>
      </c>
      <c r="K97" s="165" t="s">
        <v>458</v>
      </c>
      <c r="L97" s="232" t="s">
        <v>370</v>
      </c>
      <c r="M97" s="232">
        <v>1.2</v>
      </c>
      <c r="N97" s="165" t="s">
        <v>458</v>
      </c>
      <c r="O97" s="66" t="s">
        <v>113</v>
      </c>
      <c r="P97" s="66">
        <v>2</v>
      </c>
      <c r="Q97" s="165" t="s">
        <v>458</v>
      </c>
      <c r="R97" s="165" t="s">
        <v>70</v>
      </c>
      <c r="S97" s="165">
        <v>7</v>
      </c>
      <c r="T97" s="165" t="str">
        <f t="shared" ref="T97:T102" si="74">IF(S97,"公斤","")</f>
        <v>公斤</v>
      </c>
      <c r="U97" s="66" t="s">
        <v>471</v>
      </c>
      <c r="V97" s="66">
        <v>2</v>
      </c>
      <c r="W97" s="145" t="str">
        <f t="shared" ref="W97" si="75">IF(V97,"公斤","")</f>
        <v>公斤</v>
      </c>
      <c r="X97" s="188" t="s">
        <v>106</v>
      </c>
      <c r="Y97" s="93"/>
      <c r="Z97" s="135"/>
      <c r="AA97" s="154"/>
      <c r="AB97" s="166"/>
      <c r="AC97" s="154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7"/>
      <c r="AQ97" s="167"/>
      <c r="AR97" s="167"/>
      <c r="AS97" s="167"/>
      <c r="AT97" s="167"/>
      <c r="AU97" s="167"/>
      <c r="AV97" s="181"/>
      <c r="AW97" s="184"/>
      <c r="AX97" s="164"/>
      <c r="AY97" s="164"/>
      <c r="AZ97" s="164"/>
      <c r="BA97" s="164"/>
      <c r="BB97" s="164"/>
      <c r="BC97" s="173"/>
    </row>
    <row r="98" spans="1:55" ht="16.5">
      <c r="A98" s="224"/>
      <c r="B98" s="193"/>
      <c r="C98" s="193"/>
      <c r="D98" s="193"/>
      <c r="E98" s="193"/>
      <c r="F98" s="193"/>
      <c r="G98" s="193"/>
      <c r="H98" s="201"/>
      <c r="I98" s="249" t="s">
        <v>131</v>
      </c>
      <c r="J98" s="232">
        <v>3</v>
      </c>
      <c r="K98" s="165" t="s">
        <v>458</v>
      </c>
      <c r="L98" s="232" t="s">
        <v>153</v>
      </c>
      <c r="M98" s="232">
        <v>4.5</v>
      </c>
      <c r="N98" s="165" t="s">
        <v>458</v>
      </c>
      <c r="O98" s="66" t="s">
        <v>196</v>
      </c>
      <c r="P98" s="66">
        <v>4</v>
      </c>
      <c r="Q98" s="165" t="s">
        <v>458</v>
      </c>
      <c r="R98" s="165" t="s">
        <v>115</v>
      </c>
      <c r="S98" s="165">
        <v>0.05</v>
      </c>
      <c r="T98" s="165" t="str">
        <f t="shared" si="74"/>
        <v>公斤</v>
      </c>
      <c r="U98" s="66" t="s">
        <v>381</v>
      </c>
      <c r="V98" s="66">
        <v>1</v>
      </c>
      <c r="W98" s="145"/>
      <c r="X98" s="220"/>
      <c r="Y98" s="93"/>
      <c r="Z98" s="135"/>
      <c r="AA98" s="154"/>
      <c r="AB98" s="166"/>
      <c r="AC98" s="154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7"/>
      <c r="AQ98" s="167"/>
      <c r="AR98" s="167"/>
      <c r="AS98" s="167"/>
      <c r="AT98" s="167"/>
      <c r="AU98" s="167"/>
      <c r="AV98" s="181"/>
      <c r="AW98" s="184"/>
      <c r="AX98" s="164"/>
      <c r="AY98" s="164"/>
      <c r="AZ98" s="164"/>
      <c r="BA98" s="164"/>
      <c r="BB98" s="164"/>
      <c r="BC98" s="173"/>
    </row>
    <row r="99" spans="1:55" ht="16.5">
      <c r="A99" s="224"/>
      <c r="B99" s="191"/>
      <c r="C99" s="191"/>
      <c r="D99" s="191"/>
      <c r="E99" s="191"/>
      <c r="F99" s="191"/>
      <c r="G99" s="191"/>
      <c r="H99" s="200"/>
      <c r="I99" s="249"/>
      <c r="J99" s="232"/>
      <c r="K99" s="165" t="s">
        <v>459</v>
      </c>
      <c r="L99" s="232" t="s">
        <v>371</v>
      </c>
      <c r="M99" s="232">
        <v>0.1</v>
      </c>
      <c r="N99" s="165" t="s">
        <v>458</v>
      </c>
      <c r="O99" s="66" t="s">
        <v>112</v>
      </c>
      <c r="P99" s="66">
        <v>0.5</v>
      </c>
      <c r="Q99" s="165" t="s">
        <v>458</v>
      </c>
      <c r="R99" s="165"/>
      <c r="S99" s="165"/>
      <c r="T99" s="165" t="str">
        <f t="shared" si="74"/>
        <v/>
      </c>
      <c r="U99" s="66" t="s">
        <v>122</v>
      </c>
      <c r="V99" s="66">
        <v>1</v>
      </c>
      <c r="W99" s="145"/>
      <c r="X99" s="220"/>
      <c r="Y99" s="93"/>
      <c r="Z99" s="135"/>
      <c r="AA99" s="154"/>
      <c r="AB99" s="166"/>
      <c r="AC99" s="154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7"/>
      <c r="AQ99" s="167"/>
      <c r="AR99" s="167"/>
      <c r="AS99" s="167"/>
      <c r="AT99" s="167"/>
      <c r="AU99" s="167"/>
      <c r="AV99" s="181"/>
      <c r="AW99" s="184"/>
      <c r="AX99" s="164"/>
      <c r="AY99" s="164"/>
      <c r="AZ99" s="164"/>
      <c r="BA99" s="164"/>
      <c r="BB99" s="164"/>
      <c r="BC99" s="173"/>
    </row>
    <row r="100" spans="1:55" ht="16.5">
      <c r="A100" s="224"/>
      <c r="B100" s="191"/>
      <c r="C100" s="191"/>
      <c r="D100" s="191"/>
      <c r="E100" s="191"/>
      <c r="F100" s="191"/>
      <c r="G100" s="191"/>
      <c r="H100" s="200"/>
      <c r="I100" s="249"/>
      <c r="J100" s="232"/>
      <c r="K100" s="165" t="s">
        <v>459</v>
      </c>
      <c r="L100" s="232" t="s">
        <v>123</v>
      </c>
      <c r="M100" s="232">
        <v>2.5</v>
      </c>
      <c r="N100" s="165" t="s">
        <v>458</v>
      </c>
      <c r="O100" s="232" t="s">
        <v>508</v>
      </c>
      <c r="P100" s="232">
        <v>0.1</v>
      </c>
      <c r="Q100" s="165" t="s">
        <v>458</v>
      </c>
      <c r="R100" s="165"/>
      <c r="S100" s="165"/>
      <c r="T100" s="165" t="str">
        <f t="shared" si="74"/>
        <v/>
      </c>
      <c r="U100" s="66"/>
      <c r="V100" s="66"/>
      <c r="W100" s="145"/>
      <c r="X100" s="220"/>
      <c r="Y100" s="93"/>
      <c r="Z100" s="135"/>
      <c r="AA100" s="154"/>
      <c r="AB100" s="166"/>
      <c r="AC100" s="154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7"/>
      <c r="AQ100" s="167"/>
      <c r="AR100" s="167"/>
      <c r="AS100" s="167"/>
      <c r="AT100" s="167"/>
      <c r="AU100" s="167"/>
      <c r="AV100" s="181"/>
      <c r="AW100" s="184"/>
      <c r="AX100" s="164"/>
      <c r="AY100" s="164"/>
      <c r="AZ100" s="164"/>
      <c r="BA100" s="164"/>
      <c r="BB100" s="164"/>
      <c r="BC100" s="173"/>
    </row>
    <row r="101" spans="1:55" ht="16.5">
      <c r="A101" s="224"/>
      <c r="B101" s="191"/>
      <c r="C101" s="191"/>
      <c r="D101" s="191"/>
      <c r="E101" s="191"/>
      <c r="F101" s="191"/>
      <c r="G101" s="191"/>
      <c r="H101" s="200"/>
      <c r="I101" s="249"/>
      <c r="J101" s="232"/>
      <c r="K101" s="165" t="s">
        <v>459</v>
      </c>
      <c r="L101" s="232" t="s">
        <v>112</v>
      </c>
      <c r="M101" s="232">
        <v>0.5</v>
      </c>
      <c r="N101" s="165" t="s">
        <v>458</v>
      </c>
      <c r="O101" s="66" t="s">
        <v>114</v>
      </c>
      <c r="P101" s="66">
        <v>0</v>
      </c>
      <c r="Q101" s="165" t="s">
        <v>459</v>
      </c>
      <c r="R101" s="165"/>
      <c r="S101" s="165"/>
      <c r="T101" s="165" t="str">
        <f t="shared" si="74"/>
        <v/>
      </c>
      <c r="U101" s="66"/>
      <c r="V101" s="66"/>
      <c r="W101" s="145"/>
      <c r="X101" s="220"/>
      <c r="Y101" s="93"/>
      <c r="Z101" s="135"/>
      <c r="AA101" s="154"/>
      <c r="AB101" s="166"/>
      <c r="AC101" s="154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7"/>
      <c r="AQ101" s="167"/>
      <c r="AR101" s="167"/>
      <c r="AS101" s="167"/>
      <c r="AT101" s="167"/>
      <c r="AU101" s="167"/>
      <c r="AV101" s="181"/>
      <c r="AW101" s="184"/>
      <c r="AX101" s="164"/>
      <c r="AY101" s="164"/>
      <c r="AZ101" s="164"/>
      <c r="BA101" s="164"/>
      <c r="BB101" s="164"/>
      <c r="BC101" s="173"/>
    </row>
    <row r="102" spans="1:55" ht="17.25" thickBot="1">
      <c r="A102" s="225"/>
      <c r="B102" s="198"/>
      <c r="C102" s="198"/>
      <c r="D102" s="198"/>
      <c r="E102" s="198"/>
      <c r="F102" s="198"/>
      <c r="G102" s="198"/>
      <c r="H102" s="202"/>
      <c r="I102" s="250"/>
      <c r="J102" s="251"/>
      <c r="K102" s="174" t="s">
        <v>459</v>
      </c>
      <c r="L102" s="251"/>
      <c r="M102" s="251"/>
      <c r="N102" s="174" t="s">
        <v>459</v>
      </c>
      <c r="O102" s="235"/>
      <c r="P102" s="235"/>
      <c r="Q102" s="174" t="s">
        <v>459</v>
      </c>
      <c r="R102" s="174"/>
      <c r="S102" s="174"/>
      <c r="T102" s="174" t="str">
        <f t="shared" si="74"/>
        <v/>
      </c>
      <c r="U102" s="235"/>
      <c r="V102" s="235"/>
      <c r="W102" s="152"/>
      <c r="X102" s="221"/>
      <c r="Y102" s="94"/>
      <c r="Z102" s="161"/>
      <c r="AA102" s="157"/>
      <c r="AB102" s="175"/>
      <c r="AC102" s="157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6"/>
      <c r="AQ102" s="176"/>
      <c r="AR102" s="176"/>
      <c r="AS102" s="176"/>
      <c r="AT102" s="176"/>
      <c r="AU102" s="176"/>
      <c r="AV102" s="182"/>
      <c r="AW102" s="185"/>
      <c r="AX102" s="177"/>
      <c r="AY102" s="177"/>
      <c r="AZ102" s="177"/>
      <c r="BA102" s="177"/>
      <c r="BB102" s="177"/>
      <c r="BC102" s="178"/>
    </row>
    <row r="103" spans="1:55" ht="16.5">
      <c r="A103" s="223" t="s">
        <v>291</v>
      </c>
      <c r="B103" s="197">
        <v>5</v>
      </c>
      <c r="C103" s="197">
        <v>1.9</v>
      </c>
      <c r="D103" s="197">
        <v>1.4</v>
      </c>
      <c r="E103" s="197">
        <v>0</v>
      </c>
      <c r="F103" s="197">
        <v>0</v>
      </c>
      <c r="G103" s="197">
        <v>2.4</v>
      </c>
      <c r="H103" s="199">
        <v>643.70000000000005</v>
      </c>
      <c r="I103" s="305" t="s">
        <v>215</v>
      </c>
      <c r="J103" s="248"/>
      <c r="K103" s="168" t="s">
        <v>459</v>
      </c>
      <c r="L103" s="306" t="s">
        <v>401</v>
      </c>
      <c r="M103" s="227"/>
      <c r="N103" s="168" t="s">
        <v>459</v>
      </c>
      <c r="O103" s="229" t="s">
        <v>183</v>
      </c>
      <c r="P103" s="248"/>
      <c r="Q103" s="168" t="s">
        <v>459</v>
      </c>
      <c r="R103" s="279" t="s">
        <v>1</v>
      </c>
      <c r="S103" s="280"/>
      <c r="T103" s="168"/>
      <c r="U103" s="65" t="s">
        <v>178</v>
      </c>
      <c r="V103" s="65"/>
      <c r="W103" s="139"/>
      <c r="X103" s="203" t="s">
        <v>106</v>
      </c>
      <c r="Y103" s="134"/>
      <c r="Z103" s="153"/>
      <c r="AA103" s="16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70"/>
      <c r="AQ103" s="170"/>
      <c r="AR103" s="170"/>
      <c r="AS103" s="170"/>
      <c r="AT103" s="170"/>
      <c r="AU103" s="170"/>
      <c r="AV103" s="180"/>
      <c r="AW103" s="183">
        <f>B103</f>
        <v>5</v>
      </c>
      <c r="AX103" s="171">
        <f>G103</f>
        <v>2.4</v>
      </c>
      <c r="AY103" s="171">
        <f>D103</f>
        <v>1.4</v>
      </c>
      <c r="AZ103" s="171">
        <f>C103</f>
        <v>1.9</v>
      </c>
      <c r="BA103" s="171">
        <f>E103</f>
        <v>0</v>
      </c>
      <c r="BB103" s="171">
        <f>F103</f>
        <v>0</v>
      </c>
      <c r="BC103" s="172">
        <f>H103</f>
        <v>643.70000000000005</v>
      </c>
    </row>
    <row r="104" spans="1:55" ht="16.5">
      <c r="A104" s="224"/>
      <c r="B104" s="191"/>
      <c r="C104" s="191"/>
      <c r="D104" s="191"/>
      <c r="E104" s="192"/>
      <c r="F104" s="192"/>
      <c r="G104" s="191"/>
      <c r="H104" s="200"/>
      <c r="I104" s="249" t="s">
        <v>109</v>
      </c>
      <c r="J104" s="232">
        <v>10</v>
      </c>
      <c r="K104" s="165" t="s">
        <v>458</v>
      </c>
      <c r="L104" s="232" t="s">
        <v>164</v>
      </c>
      <c r="M104" s="232">
        <v>6</v>
      </c>
      <c r="N104" s="165" t="s">
        <v>458</v>
      </c>
      <c r="O104" s="66" t="s">
        <v>113</v>
      </c>
      <c r="P104" s="66">
        <v>3.5</v>
      </c>
      <c r="Q104" s="165" t="s">
        <v>458</v>
      </c>
      <c r="R104" s="165" t="s">
        <v>70</v>
      </c>
      <c r="S104" s="165">
        <v>-6.9</v>
      </c>
      <c r="T104" s="165" t="str">
        <f t="shared" ref="T104:T109" si="76">IF(S104,"公斤","")</f>
        <v>公斤</v>
      </c>
      <c r="U104" s="66" t="s">
        <v>116</v>
      </c>
      <c r="V104" s="66">
        <v>2.5</v>
      </c>
      <c r="W104" s="145" t="str">
        <f t="shared" ref="W104:W144" si="77">IF(V104,"公斤","")</f>
        <v>公斤</v>
      </c>
      <c r="X104" s="188" t="s">
        <v>106</v>
      </c>
      <c r="Y104" s="93"/>
      <c r="Z104" s="135"/>
      <c r="AA104" s="154"/>
      <c r="AB104" s="166"/>
      <c r="AC104" s="154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7"/>
      <c r="AQ104" s="167"/>
      <c r="AR104" s="167"/>
      <c r="AS104" s="167"/>
      <c r="AT104" s="167"/>
      <c r="AU104" s="167"/>
      <c r="AV104" s="181"/>
      <c r="AW104" s="184"/>
      <c r="AX104" s="164"/>
      <c r="AY104" s="164"/>
      <c r="AZ104" s="164"/>
      <c r="BA104" s="164"/>
      <c r="BB104" s="164"/>
      <c r="BC104" s="173"/>
    </row>
    <row r="105" spans="1:55" ht="16.5">
      <c r="A105" s="224"/>
      <c r="B105" s="193"/>
      <c r="C105" s="193"/>
      <c r="D105" s="193"/>
      <c r="E105" s="193"/>
      <c r="F105" s="193"/>
      <c r="G105" s="193"/>
      <c r="H105" s="201"/>
      <c r="I105" s="249" t="s">
        <v>216</v>
      </c>
      <c r="J105" s="232">
        <v>0.01</v>
      </c>
      <c r="K105" s="165" t="s">
        <v>458</v>
      </c>
      <c r="L105" s="232" t="s">
        <v>167</v>
      </c>
      <c r="M105" s="232">
        <v>2</v>
      </c>
      <c r="N105" s="165" t="s">
        <v>458</v>
      </c>
      <c r="O105" s="66" t="s">
        <v>112</v>
      </c>
      <c r="P105" s="66">
        <v>4</v>
      </c>
      <c r="Q105" s="165" t="s">
        <v>458</v>
      </c>
      <c r="R105" s="165" t="s">
        <v>115</v>
      </c>
      <c r="S105" s="165">
        <v>-13.85</v>
      </c>
      <c r="T105" s="165" t="str">
        <f t="shared" si="76"/>
        <v>公斤</v>
      </c>
      <c r="U105" s="66" t="s">
        <v>115</v>
      </c>
      <c r="V105" s="66">
        <v>0.1</v>
      </c>
      <c r="W105" s="145" t="str">
        <f t="shared" si="77"/>
        <v>公斤</v>
      </c>
      <c r="X105" s="220"/>
      <c r="Y105" s="93"/>
      <c r="Z105" s="135"/>
      <c r="AA105" s="154"/>
      <c r="AB105" s="166"/>
      <c r="AC105" s="154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7"/>
      <c r="AQ105" s="167"/>
      <c r="AR105" s="167"/>
      <c r="AS105" s="167"/>
      <c r="AT105" s="167"/>
      <c r="AU105" s="167"/>
      <c r="AV105" s="181"/>
      <c r="AW105" s="184"/>
      <c r="AX105" s="164"/>
      <c r="AY105" s="164"/>
      <c r="AZ105" s="164"/>
      <c r="BA105" s="164"/>
      <c r="BB105" s="164"/>
      <c r="BC105" s="173"/>
    </row>
    <row r="106" spans="1:55" ht="16.5">
      <c r="A106" s="224"/>
      <c r="B106" s="191"/>
      <c r="C106" s="191"/>
      <c r="D106" s="191"/>
      <c r="E106" s="191"/>
      <c r="F106" s="191"/>
      <c r="G106" s="191"/>
      <c r="H106" s="200"/>
      <c r="I106" s="249"/>
      <c r="J106" s="232"/>
      <c r="K106" s="165" t="s">
        <v>459</v>
      </c>
      <c r="L106" s="232" t="s">
        <v>112</v>
      </c>
      <c r="M106" s="232">
        <v>0.5</v>
      </c>
      <c r="N106" s="165" t="s">
        <v>458</v>
      </c>
      <c r="O106" s="66" t="s">
        <v>115</v>
      </c>
      <c r="P106" s="66">
        <v>0.05</v>
      </c>
      <c r="Q106" s="165" t="s">
        <v>458</v>
      </c>
      <c r="R106" s="165"/>
      <c r="S106" s="165"/>
      <c r="T106" s="165" t="str">
        <f t="shared" si="76"/>
        <v/>
      </c>
      <c r="U106" s="66" t="s">
        <v>112</v>
      </c>
      <c r="V106" s="66">
        <v>0.5</v>
      </c>
      <c r="W106" s="145" t="str">
        <f t="shared" si="77"/>
        <v>公斤</v>
      </c>
      <c r="X106" s="220"/>
      <c r="Y106" s="93"/>
      <c r="Z106" s="135"/>
      <c r="AA106" s="154"/>
      <c r="AB106" s="166"/>
      <c r="AC106" s="154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7"/>
      <c r="AQ106" s="167"/>
      <c r="AR106" s="167"/>
      <c r="AS106" s="167"/>
      <c r="AT106" s="167"/>
      <c r="AU106" s="167"/>
      <c r="AV106" s="181"/>
      <c r="AW106" s="184"/>
      <c r="AX106" s="164"/>
      <c r="AY106" s="164"/>
      <c r="AZ106" s="164"/>
      <c r="BA106" s="164"/>
      <c r="BB106" s="164"/>
      <c r="BC106" s="173"/>
    </row>
    <row r="107" spans="1:55" ht="16.5">
      <c r="A107" s="224"/>
      <c r="B107" s="191"/>
      <c r="C107" s="191"/>
      <c r="D107" s="191"/>
      <c r="E107" s="191"/>
      <c r="F107" s="191"/>
      <c r="G107" s="191"/>
      <c r="H107" s="200"/>
      <c r="I107" s="249"/>
      <c r="J107" s="232"/>
      <c r="K107" s="165" t="s">
        <v>459</v>
      </c>
      <c r="L107" s="232" t="s">
        <v>115</v>
      </c>
      <c r="M107" s="232">
        <v>0.05</v>
      </c>
      <c r="N107" s="165" t="s">
        <v>458</v>
      </c>
      <c r="O107" s="232"/>
      <c r="P107" s="232"/>
      <c r="Q107" s="165" t="s">
        <v>459</v>
      </c>
      <c r="R107" s="165"/>
      <c r="S107" s="165"/>
      <c r="T107" s="165" t="str">
        <f t="shared" si="76"/>
        <v/>
      </c>
      <c r="U107" s="66"/>
      <c r="V107" s="66"/>
      <c r="W107" s="145" t="str">
        <f t="shared" si="77"/>
        <v/>
      </c>
      <c r="X107" s="220"/>
      <c r="Y107" s="93"/>
      <c r="Z107" s="135"/>
      <c r="AA107" s="154"/>
      <c r="AB107" s="166"/>
      <c r="AC107" s="154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7"/>
      <c r="AQ107" s="167"/>
      <c r="AR107" s="167"/>
      <c r="AS107" s="167"/>
      <c r="AT107" s="167"/>
      <c r="AU107" s="167"/>
      <c r="AV107" s="181"/>
      <c r="AW107" s="184"/>
      <c r="AX107" s="164"/>
      <c r="AY107" s="164"/>
      <c r="AZ107" s="164"/>
      <c r="BA107" s="164"/>
      <c r="BB107" s="164"/>
      <c r="BC107" s="173"/>
    </row>
    <row r="108" spans="1:55" ht="16.5">
      <c r="A108" s="224"/>
      <c r="B108" s="191"/>
      <c r="C108" s="191"/>
      <c r="D108" s="191"/>
      <c r="E108" s="191"/>
      <c r="F108" s="191"/>
      <c r="G108" s="191"/>
      <c r="H108" s="200"/>
      <c r="I108" s="249"/>
      <c r="J108" s="232"/>
      <c r="K108" s="165" t="s">
        <v>459</v>
      </c>
      <c r="L108" s="232"/>
      <c r="M108" s="232"/>
      <c r="N108" s="165" t="s">
        <v>459</v>
      </c>
      <c r="O108" s="66"/>
      <c r="P108" s="66"/>
      <c r="Q108" s="165" t="s">
        <v>459</v>
      </c>
      <c r="R108" s="165"/>
      <c r="S108" s="165"/>
      <c r="T108" s="165" t="str">
        <f t="shared" si="76"/>
        <v/>
      </c>
      <c r="U108" s="66"/>
      <c r="V108" s="66"/>
      <c r="W108" s="145" t="str">
        <f t="shared" si="77"/>
        <v/>
      </c>
      <c r="X108" s="220"/>
      <c r="Y108" s="93"/>
      <c r="Z108" s="135"/>
      <c r="AA108" s="154"/>
      <c r="AB108" s="166"/>
      <c r="AC108" s="154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7"/>
      <c r="AQ108" s="167"/>
      <c r="AR108" s="167"/>
      <c r="AS108" s="167"/>
      <c r="AT108" s="167"/>
      <c r="AU108" s="167"/>
      <c r="AV108" s="181"/>
      <c r="AW108" s="184"/>
      <c r="AX108" s="164"/>
      <c r="AY108" s="164"/>
      <c r="AZ108" s="164"/>
      <c r="BA108" s="164"/>
      <c r="BB108" s="164"/>
      <c r="BC108" s="173"/>
    </row>
    <row r="109" spans="1:55" ht="17.25" thickBot="1">
      <c r="A109" s="225"/>
      <c r="B109" s="198"/>
      <c r="C109" s="198"/>
      <c r="D109" s="198"/>
      <c r="E109" s="198"/>
      <c r="F109" s="198"/>
      <c r="G109" s="198"/>
      <c r="H109" s="202"/>
      <c r="I109" s="250"/>
      <c r="J109" s="251"/>
      <c r="K109" s="174" t="s">
        <v>459</v>
      </c>
      <c r="L109" s="251"/>
      <c r="M109" s="251"/>
      <c r="N109" s="174" t="s">
        <v>459</v>
      </c>
      <c r="O109" s="235"/>
      <c r="P109" s="235"/>
      <c r="Q109" s="174" t="s">
        <v>459</v>
      </c>
      <c r="R109" s="174"/>
      <c r="S109" s="174"/>
      <c r="T109" s="174" t="str">
        <f t="shared" si="76"/>
        <v/>
      </c>
      <c r="U109" s="235"/>
      <c r="V109" s="235"/>
      <c r="W109" s="152" t="str">
        <f t="shared" si="77"/>
        <v/>
      </c>
      <c r="X109" s="221"/>
      <c r="Y109" s="94"/>
      <c r="Z109" s="161"/>
      <c r="AA109" s="157"/>
      <c r="AB109" s="175"/>
      <c r="AC109" s="157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6"/>
      <c r="AQ109" s="176"/>
      <c r="AR109" s="176"/>
      <c r="AS109" s="176"/>
      <c r="AT109" s="176"/>
      <c r="AU109" s="176"/>
      <c r="AV109" s="182"/>
      <c r="AW109" s="185"/>
      <c r="AX109" s="177"/>
      <c r="AY109" s="177"/>
      <c r="AZ109" s="177"/>
      <c r="BA109" s="177"/>
      <c r="BB109" s="177"/>
      <c r="BC109" s="178"/>
    </row>
    <row r="110" spans="1:55" ht="16.5">
      <c r="A110" s="223" t="s">
        <v>295</v>
      </c>
      <c r="B110" s="197">
        <v>5</v>
      </c>
      <c r="C110" s="197">
        <v>2.1</v>
      </c>
      <c r="D110" s="197">
        <v>2.2000000000000002</v>
      </c>
      <c r="E110" s="197">
        <v>0</v>
      </c>
      <c r="F110" s="197">
        <v>0</v>
      </c>
      <c r="G110" s="197">
        <v>2</v>
      </c>
      <c r="H110" s="199">
        <v>649.5</v>
      </c>
      <c r="I110" s="305" t="s">
        <v>125</v>
      </c>
      <c r="J110" s="248"/>
      <c r="K110" s="168" t="s">
        <v>459</v>
      </c>
      <c r="L110" s="306" t="s">
        <v>372</v>
      </c>
      <c r="M110" s="227"/>
      <c r="N110" s="168" t="s">
        <v>459</v>
      </c>
      <c r="O110" s="229" t="s">
        <v>436</v>
      </c>
      <c r="P110" s="248"/>
      <c r="Q110" s="168" t="s">
        <v>459</v>
      </c>
      <c r="R110" s="279" t="s">
        <v>1</v>
      </c>
      <c r="S110" s="280"/>
      <c r="T110" s="168"/>
      <c r="U110" s="65" t="s">
        <v>347</v>
      </c>
      <c r="V110" s="65"/>
      <c r="W110" s="139" t="str">
        <f t="shared" si="77"/>
        <v/>
      </c>
      <c r="X110" s="203" t="s">
        <v>106</v>
      </c>
      <c r="Y110" s="134"/>
      <c r="Z110" s="153"/>
      <c r="AA110" s="16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70"/>
      <c r="AQ110" s="170"/>
      <c r="AR110" s="170"/>
      <c r="AS110" s="170"/>
      <c r="AT110" s="170"/>
      <c r="AU110" s="170"/>
      <c r="AV110" s="180"/>
      <c r="AW110" s="183">
        <f>B110</f>
        <v>5</v>
      </c>
      <c r="AX110" s="171">
        <f>G110</f>
        <v>2</v>
      </c>
      <c r="AY110" s="171">
        <f>D110</f>
        <v>2.2000000000000002</v>
      </c>
      <c r="AZ110" s="171">
        <f>C110</f>
        <v>2.1</v>
      </c>
      <c r="BA110" s="171">
        <f>E110</f>
        <v>0</v>
      </c>
      <c r="BB110" s="171">
        <f>F110</f>
        <v>0</v>
      </c>
      <c r="BC110" s="172">
        <f>H110</f>
        <v>649.5</v>
      </c>
    </row>
    <row r="111" spans="1:55" ht="16.5">
      <c r="A111" s="224"/>
      <c r="B111" s="191"/>
      <c r="C111" s="191"/>
      <c r="D111" s="191"/>
      <c r="E111" s="192"/>
      <c r="F111" s="192"/>
      <c r="G111" s="191"/>
      <c r="H111" s="200"/>
      <c r="I111" s="249" t="s">
        <v>109</v>
      </c>
      <c r="J111" s="232">
        <v>10</v>
      </c>
      <c r="K111" s="165" t="s">
        <v>458</v>
      </c>
      <c r="L111" s="232" t="s">
        <v>370</v>
      </c>
      <c r="M111" s="232">
        <v>1.8</v>
      </c>
      <c r="N111" s="165" t="s">
        <v>458</v>
      </c>
      <c r="O111" s="66" t="s">
        <v>502</v>
      </c>
      <c r="P111" s="66">
        <v>0.6</v>
      </c>
      <c r="Q111" s="165" t="s">
        <v>458</v>
      </c>
      <c r="R111" s="165" t="s">
        <v>70</v>
      </c>
      <c r="S111" s="165">
        <v>-20.8</v>
      </c>
      <c r="T111" s="165" t="str">
        <f t="shared" ref="T111:T116" si="78">IF(S111,"公斤","")</f>
        <v>公斤</v>
      </c>
      <c r="U111" s="66" t="s">
        <v>472</v>
      </c>
      <c r="V111" s="66">
        <v>0.5</v>
      </c>
      <c r="W111" s="145" t="str">
        <f t="shared" si="77"/>
        <v>公斤</v>
      </c>
      <c r="X111" s="188" t="s">
        <v>106</v>
      </c>
      <c r="Y111" s="93"/>
      <c r="Z111" s="135"/>
      <c r="AA111" s="154"/>
      <c r="AB111" s="166"/>
      <c r="AC111" s="154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7"/>
      <c r="AQ111" s="167"/>
      <c r="AR111" s="167"/>
      <c r="AS111" s="167"/>
      <c r="AT111" s="167"/>
      <c r="AU111" s="167"/>
      <c r="AV111" s="181"/>
      <c r="AW111" s="184"/>
      <c r="AX111" s="164"/>
      <c r="AY111" s="164"/>
      <c r="AZ111" s="164"/>
      <c r="BA111" s="164"/>
      <c r="BB111" s="164"/>
      <c r="BC111" s="173"/>
    </row>
    <row r="112" spans="1:55" ht="16.5">
      <c r="A112" s="224"/>
      <c r="B112" s="193"/>
      <c r="C112" s="193"/>
      <c r="D112" s="193"/>
      <c r="E112" s="193"/>
      <c r="F112" s="193"/>
      <c r="G112" s="193"/>
      <c r="H112" s="201"/>
      <c r="I112" s="249"/>
      <c r="J112" s="232"/>
      <c r="K112" s="165" t="s">
        <v>459</v>
      </c>
      <c r="L112" s="232" t="s">
        <v>168</v>
      </c>
      <c r="M112" s="232">
        <v>3.5</v>
      </c>
      <c r="N112" s="165" t="s">
        <v>458</v>
      </c>
      <c r="O112" s="66" t="s">
        <v>218</v>
      </c>
      <c r="P112" s="66">
        <v>6</v>
      </c>
      <c r="Q112" s="165" t="s">
        <v>458</v>
      </c>
      <c r="R112" s="165" t="s">
        <v>115</v>
      </c>
      <c r="S112" s="165">
        <v>-27.75</v>
      </c>
      <c r="T112" s="165" t="str">
        <f t="shared" si="78"/>
        <v>公斤</v>
      </c>
      <c r="U112" s="66" t="s">
        <v>382</v>
      </c>
      <c r="V112" s="66">
        <v>1.5</v>
      </c>
      <c r="W112" s="145" t="str">
        <f t="shared" si="77"/>
        <v>公斤</v>
      </c>
      <c r="X112" s="220"/>
      <c r="Y112" s="93"/>
      <c r="Z112" s="135"/>
      <c r="AA112" s="154"/>
      <c r="AB112" s="166"/>
      <c r="AC112" s="154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7"/>
      <c r="AQ112" s="167"/>
      <c r="AR112" s="167"/>
      <c r="AS112" s="167"/>
      <c r="AT112" s="167"/>
      <c r="AU112" s="167"/>
      <c r="AV112" s="181"/>
      <c r="AW112" s="184"/>
      <c r="AX112" s="164"/>
      <c r="AY112" s="164"/>
      <c r="AZ112" s="164"/>
      <c r="BA112" s="164"/>
      <c r="BB112" s="164"/>
      <c r="BC112" s="173"/>
    </row>
    <row r="113" spans="1:55" ht="16.5">
      <c r="A113" s="224"/>
      <c r="B113" s="191"/>
      <c r="C113" s="191"/>
      <c r="D113" s="191"/>
      <c r="E113" s="191"/>
      <c r="F113" s="191"/>
      <c r="G113" s="191"/>
      <c r="H113" s="200"/>
      <c r="I113" s="249"/>
      <c r="J113" s="232"/>
      <c r="K113" s="165" t="s">
        <v>459</v>
      </c>
      <c r="L113" s="232" t="s">
        <v>219</v>
      </c>
      <c r="M113" s="232"/>
      <c r="N113" s="165" t="s">
        <v>459</v>
      </c>
      <c r="O113" s="66" t="s">
        <v>112</v>
      </c>
      <c r="P113" s="66">
        <v>0.5</v>
      </c>
      <c r="Q113" s="165" t="s">
        <v>458</v>
      </c>
      <c r="R113" s="165"/>
      <c r="S113" s="165"/>
      <c r="T113" s="165" t="str">
        <f t="shared" si="78"/>
        <v/>
      </c>
      <c r="U113" s="66" t="s">
        <v>115</v>
      </c>
      <c r="V113" s="66">
        <v>0.1</v>
      </c>
      <c r="W113" s="145" t="str">
        <f t="shared" si="77"/>
        <v>公斤</v>
      </c>
      <c r="X113" s="220"/>
      <c r="Y113" s="93"/>
      <c r="Z113" s="135"/>
      <c r="AA113" s="154"/>
      <c r="AB113" s="166"/>
      <c r="AC113" s="154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7"/>
      <c r="AQ113" s="167"/>
      <c r="AR113" s="167"/>
      <c r="AS113" s="167"/>
      <c r="AT113" s="167"/>
      <c r="AU113" s="167"/>
      <c r="AV113" s="181"/>
      <c r="AW113" s="184"/>
      <c r="AX113" s="164"/>
      <c r="AY113" s="164"/>
      <c r="AZ113" s="164"/>
      <c r="BA113" s="164"/>
      <c r="BB113" s="164"/>
      <c r="BC113" s="173"/>
    </row>
    <row r="114" spans="1:55" ht="16.5">
      <c r="A114" s="224"/>
      <c r="B114" s="191"/>
      <c r="C114" s="191"/>
      <c r="D114" s="191"/>
      <c r="E114" s="191"/>
      <c r="F114" s="191"/>
      <c r="G114" s="191"/>
      <c r="H114" s="200"/>
      <c r="I114" s="249"/>
      <c r="J114" s="232"/>
      <c r="K114" s="165" t="s">
        <v>459</v>
      </c>
      <c r="L114" s="232"/>
      <c r="M114" s="232"/>
      <c r="N114" s="165" t="s">
        <v>459</v>
      </c>
      <c r="O114" s="232" t="s">
        <v>508</v>
      </c>
      <c r="P114" s="232">
        <v>0.05</v>
      </c>
      <c r="Q114" s="165" t="s">
        <v>458</v>
      </c>
      <c r="R114" s="165"/>
      <c r="S114" s="165"/>
      <c r="T114" s="165" t="str">
        <f t="shared" si="78"/>
        <v/>
      </c>
      <c r="U114" s="66" t="s">
        <v>165</v>
      </c>
      <c r="V114" s="66">
        <v>1</v>
      </c>
      <c r="W114" s="145" t="str">
        <f t="shared" si="77"/>
        <v>公斤</v>
      </c>
      <c r="X114" s="220"/>
      <c r="Y114" s="93"/>
      <c r="Z114" s="135"/>
      <c r="AA114" s="154"/>
      <c r="AB114" s="166"/>
      <c r="AC114" s="154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7"/>
      <c r="AQ114" s="167"/>
      <c r="AR114" s="167"/>
      <c r="AS114" s="167"/>
      <c r="AT114" s="167"/>
      <c r="AU114" s="167"/>
      <c r="AV114" s="181"/>
      <c r="AW114" s="184"/>
      <c r="AX114" s="164"/>
      <c r="AY114" s="164"/>
      <c r="AZ114" s="164"/>
      <c r="BA114" s="164"/>
      <c r="BB114" s="164"/>
      <c r="BC114" s="173"/>
    </row>
    <row r="115" spans="1:55" ht="16.5">
      <c r="A115" s="224"/>
      <c r="B115" s="191"/>
      <c r="C115" s="191"/>
      <c r="D115" s="191"/>
      <c r="E115" s="191"/>
      <c r="F115" s="191"/>
      <c r="G115" s="191"/>
      <c r="H115" s="200"/>
      <c r="I115" s="249"/>
      <c r="J115" s="232"/>
      <c r="K115" s="165" t="s">
        <v>459</v>
      </c>
      <c r="L115" s="232"/>
      <c r="M115" s="232"/>
      <c r="N115" s="165" t="s">
        <v>459</v>
      </c>
      <c r="O115" s="66"/>
      <c r="P115" s="66"/>
      <c r="Q115" s="165" t="s">
        <v>459</v>
      </c>
      <c r="R115" s="165"/>
      <c r="S115" s="165"/>
      <c r="T115" s="165" t="str">
        <f t="shared" si="78"/>
        <v/>
      </c>
      <c r="U115" s="66"/>
      <c r="V115" s="66"/>
      <c r="W115" s="145" t="str">
        <f t="shared" si="77"/>
        <v/>
      </c>
      <c r="X115" s="220"/>
      <c r="Y115" s="93"/>
      <c r="Z115" s="135"/>
      <c r="AA115" s="154"/>
      <c r="AB115" s="166"/>
      <c r="AC115" s="154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7"/>
      <c r="AQ115" s="167"/>
      <c r="AR115" s="167"/>
      <c r="AS115" s="167"/>
      <c r="AT115" s="167"/>
      <c r="AU115" s="167"/>
      <c r="AV115" s="181"/>
      <c r="AW115" s="184"/>
      <c r="AX115" s="164"/>
      <c r="AY115" s="164"/>
      <c r="AZ115" s="164"/>
      <c r="BA115" s="164"/>
      <c r="BB115" s="164"/>
      <c r="BC115" s="173"/>
    </row>
    <row r="116" spans="1:55" ht="17.25" thickBot="1">
      <c r="A116" s="225"/>
      <c r="B116" s="198"/>
      <c r="C116" s="198"/>
      <c r="D116" s="198"/>
      <c r="E116" s="198"/>
      <c r="F116" s="198"/>
      <c r="G116" s="198"/>
      <c r="H116" s="202"/>
      <c r="I116" s="250"/>
      <c r="J116" s="251"/>
      <c r="K116" s="174" t="s">
        <v>459</v>
      </c>
      <c r="L116" s="251"/>
      <c r="M116" s="251"/>
      <c r="N116" s="174" t="s">
        <v>459</v>
      </c>
      <c r="O116" s="235"/>
      <c r="P116" s="235"/>
      <c r="Q116" s="174" t="s">
        <v>459</v>
      </c>
      <c r="R116" s="174"/>
      <c r="S116" s="174"/>
      <c r="T116" s="174" t="str">
        <f t="shared" si="78"/>
        <v/>
      </c>
      <c r="U116" s="235"/>
      <c r="V116" s="235"/>
      <c r="W116" s="152" t="str">
        <f t="shared" si="77"/>
        <v/>
      </c>
      <c r="X116" s="221"/>
      <c r="Y116" s="94"/>
      <c r="Z116" s="161"/>
      <c r="AA116" s="157"/>
      <c r="AB116" s="175"/>
      <c r="AC116" s="157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6"/>
      <c r="AQ116" s="176"/>
      <c r="AR116" s="176"/>
      <c r="AS116" s="176"/>
      <c r="AT116" s="176"/>
      <c r="AU116" s="176"/>
      <c r="AV116" s="182"/>
      <c r="AW116" s="185"/>
      <c r="AX116" s="177"/>
      <c r="AY116" s="177"/>
      <c r="AZ116" s="177"/>
      <c r="BA116" s="177"/>
      <c r="BB116" s="177"/>
      <c r="BC116" s="178"/>
    </row>
    <row r="117" spans="1:55" ht="16.5">
      <c r="A117" s="223" t="s">
        <v>299</v>
      </c>
      <c r="B117" s="197">
        <v>5</v>
      </c>
      <c r="C117" s="197">
        <v>2</v>
      </c>
      <c r="D117" s="197">
        <v>1.5</v>
      </c>
      <c r="E117" s="197">
        <v>0</v>
      </c>
      <c r="F117" s="197">
        <v>0</v>
      </c>
      <c r="G117" s="197">
        <v>2.6</v>
      </c>
      <c r="H117" s="199">
        <v>669.8</v>
      </c>
      <c r="I117" s="305" t="s">
        <v>130</v>
      </c>
      <c r="J117" s="248"/>
      <c r="K117" s="168" t="s">
        <v>459</v>
      </c>
      <c r="L117" s="306" t="s">
        <v>181</v>
      </c>
      <c r="M117" s="227"/>
      <c r="N117" s="168" t="s">
        <v>459</v>
      </c>
      <c r="O117" s="229" t="s">
        <v>300</v>
      </c>
      <c r="P117" s="248"/>
      <c r="Q117" s="168" t="s">
        <v>459</v>
      </c>
      <c r="R117" s="279" t="s">
        <v>1</v>
      </c>
      <c r="S117" s="280"/>
      <c r="T117" s="168"/>
      <c r="U117" s="65" t="s">
        <v>349</v>
      </c>
      <c r="V117" s="65"/>
      <c r="W117" s="139" t="str">
        <f t="shared" si="77"/>
        <v/>
      </c>
      <c r="X117" s="203" t="s">
        <v>106</v>
      </c>
      <c r="Y117" s="134"/>
      <c r="Z117" s="153"/>
      <c r="AA117" s="16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70"/>
      <c r="AQ117" s="170"/>
      <c r="AR117" s="170"/>
      <c r="AS117" s="170"/>
      <c r="AT117" s="170"/>
      <c r="AU117" s="170"/>
      <c r="AV117" s="180"/>
      <c r="AW117" s="183">
        <f>B117</f>
        <v>5</v>
      </c>
      <c r="AX117" s="171">
        <f>G117</f>
        <v>2.6</v>
      </c>
      <c r="AY117" s="171">
        <f>D117</f>
        <v>1.5</v>
      </c>
      <c r="AZ117" s="171">
        <f>C117</f>
        <v>2</v>
      </c>
      <c r="BA117" s="171">
        <f>E117</f>
        <v>0</v>
      </c>
      <c r="BB117" s="171">
        <f>F117</f>
        <v>0</v>
      </c>
      <c r="BC117" s="172">
        <f>H117</f>
        <v>669.8</v>
      </c>
    </row>
    <row r="118" spans="1:55" ht="16.5">
      <c r="A118" s="224"/>
      <c r="B118" s="191"/>
      <c r="C118" s="191"/>
      <c r="D118" s="191"/>
      <c r="E118" s="192"/>
      <c r="F118" s="192"/>
      <c r="G118" s="191"/>
      <c r="H118" s="200"/>
      <c r="I118" s="249" t="s">
        <v>109</v>
      </c>
      <c r="J118" s="232">
        <v>7</v>
      </c>
      <c r="K118" s="165" t="s">
        <v>458</v>
      </c>
      <c r="L118" s="232" t="s">
        <v>164</v>
      </c>
      <c r="M118" s="232">
        <v>6</v>
      </c>
      <c r="N118" s="165" t="s">
        <v>458</v>
      </c>
      <c r="O118" s="66" t="s">
        <v>153</v>
      </c>
      <c r="P118" s="66">
        <v>3</v>
      </c>
      <c r="Q118" s="165" t="s">
        <v>458</v>
      </c>
      <c r="R118" s="165" t="s">
        <v>70</v>
      </c>
      <c r="S118" s="165">
        <v>-34.700000000000003</v>
      </c>
      <c r="T118" s="165" t="str">
        <f t="shared" ref="T118:T123" si="79">IF(S118,"公斤","")</f>
        <v>公斤</v>
      </c>
      <c r="U118" s="66" t="s">
        <v>467</v>
      </c>
      <c r="V118" s="66">
        <v>0.5</v>
      </c>
      <c r="W118" s="145" t="str">
        <f t="shared" si="77"/>
        <v>公斤</v>
      </c>
      <c r="X118" s="188" t="s">
        <v>106</v>
      </c>
      <c r="Y118" s="93"/>
      <c r="Z118" s="135"/>
      <c r="AA118" s="154"/>
      <c r="AB118" s="166"/>
      <c r="AC118" s="154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7"/>
      <c r="AQ118" s="167"/>
      <c r="AR118" s="167"/>
      <c r="AS118" s="167"/>
      <c r="AT118" s="167"/>
      <c r="AU118" s="167"/>
      <c r="AV118" s="181"/>
      <c r="AW118" s="184"/>
      <c r="AX118" s="164"/>
      <c r="AY118" s="164"/>
      <c r="AZ118" s="164"/>
      <c r="BA118" s="164"/>
      <c r="BB118" s="164"/>
      <c r="BC118" s="173"/>
    </row>
    <row r="119" spans="1:55" ht="16.5">
      <c r="A119" s="224"/>
      <c r="B119" s="193"/>
      <c r="C119" s="193"/>
      <c r="D119" s="193"/>
      <c r="E119" s="193"/>
      <c r="F119" s="193"/>
      <c r="G119" s="193"/>
      <c r="H119" s="201"/>
      <c r="I119" s="249" t="s">
        <v>131</v>
      </c>
      <c r="J119" s="232">
        <v>3</v>
      </c>
      <c r="K119" s="165" t="s">
        <v>458</v>
      </c>
      <c r="L119" s="232" t="s">
        <v>510</v>
      </c>
      <c r="M119" s="232">
        <v>3</v>
      </c>
      <c r="N119" s="165" t="s">
        <v>458</v>
      </c>
      <c r="O119" s="66" t="s">
        <v>123</v>
      </c>
      <c r="P119" s="66">
        <v>3.5</v>
      </c>
      <c r="Q119" s="165" t="s">
        <v>458</v>
      </c>
      <c r="R119" s="165" t="s">
        <v>115</v>
      </c>
      <c r="S119" s="165">
        <v>-41.65</v>
      </c>
      <c r="T119" s="165" t="str">
        <f t="shared" si="79"/>
        <v>公斤</v>
      </c>
      <c r="U119" s="66" t="s">
        <v>113</v>
      </c>
      <c r="V119" s="66">
        <v>0.6</v>
      </c>
      <c r="W119" s="145" t="str">
        <f t="shared" si="77"/>
        <v>公斤</v>
      </c>
      <c r="X119" s="220"/>
      <c r="Y119" s="93"/>
      <c r="Z119" s="135"/>
      <c r="AA119" s="154"/>
      <c r="AB119" s="166"/>
      <c r="AC119" s="154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7"/>
      <c r="AQ119" s="167"/>
      <c r="AR119" s="167"/>
      <c r="AS119" s="167"/>
      <c r="AT119" s="167"/>
      <c r="AU119" s="167"/>
      <c r="AV119" s="181"/>
      <c r="AW119" s="184"/>
      <c r="AX119" s="164"/>
      <c r="AY119" s="164"/>
      <c r="AZ119" s="164"/>
      <c r="BA119" s="164"/>
      <c r="BB119" s="164"/>
      <c r="BC119" s="173"/>
    </row>
    <row r="120" spans="1:55" ht="16.5">
      <c r="A120" s="224"/>
      <c r="B120" s="191"/>
      <c r="C120" s="191"/>
      <c r="D120" s="191"/>
      <c r="E120" s="191"/>
      <c r="F120" s="191"/>
      <c r="G120" s="191"/>
      <c r="H120" s="200"/>
      <c r="I120" s="249"/>
      <c r="J120" s="232"/>
      <c r="K120" s="165" t="s">
        <v>459</v>
      </c>
      <c r="L120" s="232" t="s">
        <v>112</v>
      </c>
      <c r="M120" s="232">
        <v>0.5</v>
      </c>
      <c r="N120" s="165" t="s">
        <v>458</v>
      </c>
      <c r="O120" s="66" t="s">
        <v>115</v>
      </c>
      <c r="P120" s="66">
        <v>0.05</v>
      </c>
      <c r="Q120" s="165" t="s">
        <v>458</v>
      </c>
      <c r="R120" s="165"/>
      <c r="S120" s="165"/>
      <c r="T120" s="165" t="str">
        <f t="shared" si="79"/>
        <v/>
      </c>
      <c r="U120" s="66" t="s">
        <v>115</v>
      </c>
      <c r="V120" s="66">
        <v>0.05</v>
      </c>
      <c r="W120" s="145" t="str">
        <f t="shared" si="77"/>
        <v>公斤</v>
      </c>
      <c r="X120" s="220"/>
      <c r="Y120" s="93"/>
      <c r="Z120" s="135"/>
      <c r="AA120" s="154"/>
      <c r="AB120" s="166"/>
      <c r="AC120" s="154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7"/>
      <c r="AQ120" s="167"/>
      <c r="AR120" s="167"/>
      <c r="AS120" s="167"/>
      <c r="AT120" s="167"/>
      <c r="AU120" s="167"/>
      <c r="AV120" s="181"/>
      <c r="AW120" s="184"/>
      <c r="AX120" s="164"/>
      <c r="AY120" s="164"/>
      <c r="AZ120" s="164"/>
      <c r="BA120" s="164"/>
      <c r="BB120" s="164"/>
      <c r="BC120" s="173"/>
    </row>
    <row r="121" spans="1:55" ht="16.5">
      <c r="A121" s="224"/>
      <c r="B121" s="191"/>
      <c r="C121" s="191"/>
      <c r="D121" s="191"/>
      <c r="E121" s="191"/>
      <c r="F121" s="191"/>
      <c r="G121" s="191"/>
      <c r="H121" s="200"/>
      <c r="I121" s="249"/>
      <c r="J121" s="232"/>
      <c r="K121" s="165" t="s">
        <v>459</v>
      </c>
      <c r="L121" s="232" t="s">
        <v>115</v>
      </c>
      <c r="M121" s="232">
        <v>0.05</v>
      </c>
      <c r="N121" s="165" t="s">
        <v>458</v>
      </c>
      <c r="O121" s="232"/>
      <c r="P121" s="232"/>
      <c r="Q121" s="165" t="s">
        <v>459</v>
      </c>
      <c r="R121" s="165"/>
      <c r="S121" s="165"/>
      <c r="T121" s="165" t="str">
        <f t="shared" si="79"/>
        <v/>
      </c>
      <c r="U121" s="66"/>
      <c r="V121" s="66"/>
      <c r="W121" s="145" t="str">
        <f t="shared" si="77"/>
        <v/>
      </c>
      <c r="X121" s="220"/>
      <c r="Y121" s="93"/>
      <c r="Z121" s="135"/>
      <c r="AA121" s="154"/>
      <c r="AB121" s="166"/>
      <c r="AC121" s="154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7"/>
      <c r="AQ121" s="167"/>
      <c r="AR121" s="167"/>
      <c r="AS121" s="167"/>
      <c r="AT121" s="167"/>
      <c r="AU121" s="167"/>
      <c r="AV121" s="181"/>
      <c r="AW121" s="184"/>
      <c r="AX121" s="164"/>
      <c r="AY121" s="164"/>
      <c r="AZ121" s="164"/>
      <c r="BA121" s="164"/>
      <c r="BB121" s="164"/>
      <c r="BC121" s="173"/>
    </row>
    <row r="122" spans="1:55" ht="16.5">
      <c r="A122" s="224"/>
      <c r="B122" s="191"/>
      <c r="C122" s="191"/>
      <c r="D122" s="191"/>
      <c r="E122" s="191"/>
      <c r="F122" s="191"/>
      <c r="G122" s="191"/>
      <c r="H122" s="200"/>
      <c r="I122" s="249"/>
      <c r="J122" s="232"/>
      <c r="K122" s="165" t="s">
        <v>459</v>
      </c>
      <c r="L122" s="232"/>
      <c r="M122" s="232"/>
      <c r="N122" s="165" t="s">
        <v>459</v>
      </c>
      <c r="O122" s="66"/>
      <c r="P122" s="66"/>
      <c r="Q122" s="165" t="s">
        <v>459</v>
      </c>
      <c r="R122" s="165"/>
      <c r="S122" s="165"/>
      <c r="T122" s="165" t="str">
        <f t="shared" si="79"/>
        <v/>
      </c>
      <c r="U122" s="66"/>
      <c r="V122" s="66"/>
      <c r="W122" s="145" t="str">
        <f t="shared" si="77"/>
        <v/>
      </c>
      <c r="X122" s="220"/>
      <c r="Y122" s="93"/>
      <c r="Z122" s="135"/>
      <c r="AA122" s="154"/>
      <c r="AB122" s="166"/>
      <c r="AC122" s="154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7"/>
      <c r="AQ122" s="167"/>
      <c r="AR122" s="167"/>
      <c r="AS122" s="167"/>
      <c r="AT122" s="167"/>
      <c r="AU122" s="167"/>
      <c r="AV122" s="181"/>
      <c r="AW122" s="184"/>
      <c r="AX122" s="164"/>
      <c r="AY122" s="164"/>
      <c r="AZ122" s="164"/>
      <c r="BA122" s="164"/>
      <c r="BB122" s="164"/>
      <c r="BC122" s="173"/>
    </row>
    <row r="123" spans="1:55" ht="17.25" thickBot="1">
      <c r="A123" s="225"/>
      <c r="B123" s="198"/>
      <c r="C123" s="198"/>
      <c r="D123" s="198"/>
      <c r="E123" s="198"/>
      <c r="F123" s="198"/>
      <c r="G123" s="198"/>
      <c r="H123" s="202"/>
      <c r="I123" s="250"/>
      <c r="J123" s="251"/>
      <c r="K123" s="174" t="s">
        <v>459</v>
      </c>
      <c r="L123" s="251"/>
      <c r="M123" s="251"/>
      <c r="N123" s="174" t="s">
        <v>459</v>
      </c>
      <c r="O123" s="235"/>
      <c r="P123" s="235"/>
      <c r="Q123" s="174" t="s">
        <v>459</v>
      </c>
      <c r="R123" s="174"/>
      <c r="S123" s="174"/>
      <c r="T123" s="174" t="str">
        <f t="shared" si="79"/>
        <v/>
      </c>
      <c r="U123" s="235"/>
      <c r="V123" s="235"/>
      <c r="W123" s="152" t="str">
        <f t="shared" si="77"/>
        <v/>
      </c>
      <c r="X123" s="221"/>
      <c r="Y123" s="94"/>
      <c r="Z123" s="161"/>
      <c r="AA123" s="157"/>
      <c r="AB123" s="175"/>
      <c r="AC123" s="157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6"/>
      <c r="AQ123" s="176"/>
      <c r="AR123" s="176"/>
      <c r="AS123" s="176"/>
      <c r="AT123" s="176"/>
      <c r="AU123" s="176"/>
      <c r="AV123" s="182"/>
      <c r="AW123" s="185"/>
      <c r="AX123" s="177"/>
      <c r="AY123" s="177"/>
      <c r="AZ123" s="177"/>
      <c r="BA123" s="177"/>
      <c r="BB123" s="177"/>
      <c r="BC123" s="178"/>
    </row>
    <row r="124" spans="1:55" ht="16.5">
      <c r="A124" s="223" t="s">
        <v>302</v>
      </c>
      <c r="B124" s="197">
        <v>6.3</v>
      </c>
      <c r="C124" s="197">
        <v>1.6</v>
      </c>
      <c r="D124" s="197">
        <v>1</v>
      </c>
      <c r="E124" s="197">
        <v>0</v>
      </c>
      <c r="F124" s="197">
        <v>0</v>
      </c>
      <c r="G124" s="197">
        <v>2.2999999999999998</v>
      </c>
      <c r="H124" s="199">
        <v>712.3</v>
      </c>
      <c r="I124" s="305" t="s">
        <v>220</v>
      </c>
      <c r="J124" s="248"/>
      <c r="K124" s="168" t="s">
        <v>459</v>
      </c>
      <c r="L124" s="306" t="s">
        <v>373</v>
      </c>
      <c r="M124" s="227"/>
      <c r="N124" s="168" t="s">
        <v>459</v>
      </c>
      <c r="O124" s="229" t="s">
        <v>305</v>
      </c>
      <c r="P124" s="248"/>
      <c r="Q124" s="168" t="s">
        <v>459</v>
      </c>
      <c r="R124" s="279" t="s">
        <v>1</v>
      </c>
      <c r="S124" s="280"/>
      <c r="T124" s="168"/>
      <c r="U124" s="65" t="s">
        <v>351</v>
      </c>
      <c r="V124" s="65"/>
      <c r="W124" s="139" t="str">
        <f t="shared" si="77"/>
        <v/>
      </c>
      <c r="X124" s="203" t="s">
        <v>106</v>
      </c>
      <c r="Y124" s="134"/>
      <c r="Z124" s="153"/>
      <c r="AA124" s="16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70"/>
      <c r="AQ124" s="170"/>
      <c r="AR124" s="170"/>
      <c r="AS124" s="170"/>
      <c r="AT124" s="170"/>
      <c r="AU124" s="170"/>
      <c r="AV124" s="180"/>
      <c r="AW124" s="183">
        <f>B124</f>
        <v>6.3</v>
      </c>
      <c r="AX124" s="171">
        <f>G124</f>
        <v>2.2999999999999998</v>
      </c>
      <c r="AY124" s="171">
        <f>D124</f>
        <v>1</v>
      </c>
      <c r="AZ124" s="171">
        <f>C124</f>
        <v>1.6</v>
      </c>
      <c r="BA124" s="171">
        <f>E124</f>
        <v>0</v>
      </c>
      <c r="BB124" s="171">
        <f>F124</f>
        <v>0</v>
      </c>
      <c r="BC124" s="172">
        <f>H124</f>
        <v>712.3</v>
      </c>
    </row>
    <row r="125" spans="1:55" ht="16.5">
      <c r="A125" s="224"/>
      <c r="B125" s="191"/>
      <c r="C125" s="191"/>
      <c r="D125" s="191"/>
      <c r="E125" s="192"/>
      <c r="F125" s="192"/>
      <c r="G125" s="191"/>
      <c r="H125" s="200"/>
      <c r="I125" s="249" t="s">
        <v>221</v>
      </c>
      <c r="J125" s="232">
        <v>5</v>
      </c>
      <c r="K125" s="165" t="s">
        <v>458</v>
      </c>
      <c r="L125" s="232" t="s">
        <v>374</v>
      </c>
      <c r="M125" s="232">
        <v>6</v>
      </c>
      <c r="N125" s="165" t="s">
        <v>458</v>
      </c>
      <c r="O125" s="66" t="s">
        <v>228</v>
      </c>
      <c r="P125" s="66">
        <v>6</v>
      </c>
      <c r="Q125" s="165" t="s">
        <v>458</v>
      </c>
      <c r="R125" s="165" t="s">
        <v>70</v>
      </c>
      <c r="S125" s="165">
        <v>-48.6</v>
      </c>
      <c r="T125" s="165" t="str">
        <f t="shared" ref="T125:T130" si="80">IF(S125,"公斤","")</f>
        <v>公斤</v>
      </c>
      <c r="U125" s="66" t="s">
        <v>473</v>
      </c>
      <c r="V125" s="66">
        <v>2.5</v>
      </c>
      <c r="W125" s="145" t="str">
        <f t="shared" si="77"/>
        <v>公斤</v>
      </c>
      <c r="X125" s="188" t="s">
        <v>106</v>
      </c>
      <c r="Y125" s="93"/>
      <c r="Z125" s="135"/>
      <c r="AA125" s="154"/>
      <c r="AB125" s="166"/>
      <c r="AC125" s="154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7"/>
      <c r="AQ125" s="167"/>
      <c r="AR125" s="167"/>
      <c r="AS125" s="167"/>
      <c r="AT125" s="167"/>
      <c r="AU125" s="167"/>
      <c r="AV125" s="181"/>
      <c r="AW125" s="184"/>
      <c r="AX125" s="164"/>
      <c r="AY125" s="164"/>
      <c r="AZ125" s="164"/>
      <c r="BA125" s="164"/>
      <c r="BB125" s="164"/>
      <c r="BC125" s="173"/>
    </row>
    <row r="126" spans="1:55" ht="16.5">
      <c r="A126" s="224"/>
      <c r="B126" s="193"/>
      <c r="C126" s="193"/>
      <c r="D126" s="193"/>
      <c r="E126" s="193"/>
      <c r="F126" s="193"/>
      <c r="G126" s="193"/>
      <c r="H126" s="201"/>
      <c r="I126" s="249"/>
      <c r="J126" s="232"/>
      <c r="K126" s="165" t="s">
        <v>459</v>
      </c>
      <c r="L126" s="232"/>
      <c r="M126" s="232"/>
      <c r="N126" s="165" t="s">
        <v>459</v>
      </c>
      <c r="O126" s="66" t="s">
        <v>509</v>
      </c>
      <c r="P126" s="66"/>
      <c r="Q126" s="165" t="s">
        <v>459</v>
      </c>
      <c r="R126" s="165" t="s">
        <v>115</v>
      </c>
      <c r="S126" s="165">
        <v>-55.55</v>
      </c>
      <c r="T126" s="165" t="str">
        <f t="shared" si="80"/>
        <v>公斤</v>
      </c>
      <c r="U126" s="66" t="s">
        <v>474</v>
      </c>
      <c r="V126" s="66">
        <v>1</v>
      </c>
      <c r="W126" s="145" t="str">
        <f t="shared" si="77"/>
        <v>公斤</v>
      </c>
      <c r="X126" s="220"/>
      <c r="Y126" s="93"/>
      <c r="Z126" s="135"/>
      <c r="AA126" s="154"/>
      <c r="AB126" s="166"/>
      <c r="AC126" s="154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7"/>
      <c r="AQ126" s="167"/>
      <c r="AR126" s="167"/>
      <c r="AS126" s="167"/>
      <c r="AT126" s="167"/>
      <c r="AU126" s="167"/>
      <c r="AV126" s="181"/>
      <c r="AW126" s="184"/>
      <c r="AX126" s="164"/>
      <c r="AY126" s="164"/>
      <c r="AZ126" s="164"/>
      <c r="BA126" s="164"/>
      <c r="BB126" s="164"/>
      <c r="BC126" s="173"/>
    </row>
    <row r="127" spans="1:55" ht="16.5">
      <c r="A127" s="224"/>
      <c r="B127" s="191"/>
      <c r="C127" s="191"/>
      <c r="D127" s="191"/>
      <c r="E127" s="191"/>
      <c r="F127" s="191"/>
      <c r="G127" s="191"/>
      <c r="H127" s="200"/>
      <c r="I127" s="249"/>
      <c r="J127" s="232"/>
      <c r="K127" s="165" t="s">
        <v>459</v>
      </c>
      <c r="L127" s="232"/>
      <c r="M127" s="232"/>
      <c r="N127" s="165" t="s">
        <v>459</v>
      </c>
      <c r="O127" s="66" t="s">
        <v>485</v>
      </c>
      <c r="P127" s="66">
        <v>2.5</v>
      </c>
      <c r="Q127" s="165" t="s">
        <v>458</v>
      </c>
      <c r="R127" s="165"/>
      <c r="S127" s="165"/>
      <c r="T127" s="165" t="str">
        <f t="shared" si="80"/>
        <v/>
      </c>
      <c r="U127" s="66" t="s">
        <v>122</v>
      </c>
      <c r="V127" s="66">
        <v>1</v>
      </c>
      <c r="W127" s="145" t="str">
        <f t="shared" si="77"/>
        <v>公斤</v>
      </c>
      <c r="X127" s="220"/>
      <c r="Y127" s="93"/>
      <c r="Z127" s="135"/>
      <c r="AA127" s="154"/>
      <c r="AB127" s="166"/>
      <c r="AC127" s="154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7"/>
      <c r="AQ127" s="167"/>
      <c r="AR127" s="167"/>
      <c r="AS127" s="167"/>
      <c r="AT127" s="167"/>
      <c r="AU127" s="167"/>
      <c r="AV127" s="181"/>
      <c r="AW127" s="184"/>
      <c r="AX127" s="164"/>
      <c r="AY127" s="164"/>
      <c r="AZ127" s="164"/>
      <c r="BA127" s="164"/>
      <c r="BB127" s="164"/>
      <c r="BC127" s="173"/>
    </row>
    <row r="128" spans="1:55" ht="16.5">
      <c r="A128" s="224"/>
      <c r="B128" s="191"/>
      <c r="C128" s="191"/>
      <c r="D128" s="191"/>
      <c r="E128" s="191"/>
      <c r="F128" s="191"/>
      <c r="G128" s="191"/>
      <c r="H128" s="200"/>
      <c r="I128" s="249"/>
      <c r="J128" s="232"/>
      <c r="K128" s="165" t="s">
        <v>459</v>
      </c>
      <c r="L128" s="232"/>
      <c r="M128" s="232"/>
      <c r="N128" s="165" t="s">
        <v>459</v>
      </c>
      <c r="O128" s="232" t="s">
        <v>493</v>
      </c>
      <c r="P128" s="232">
        <v>0.1</v>
      </c>
      <c r="Q128" s="165" t="s">
        <v>458</v>
      </c>
      <c r="R128" s="165"/>
      <c r="S128" s="165"/>
      <c r="T128" s="165" t="str">
        <f t="shared" si="80"/>
        <v/>
      </c>
      <c r="U128" s="66"/>
      <c r="V128" s="66"/>
      <c r="W128" s="145" t="str">
        <f t="shared" si="77"/>
        <v/>
      </c>
      <c r="X128" s="220"/>
      <c r="Y128" s="93"/>
      <c r="Z128" s="135"/>
      <c r="AA128" s="154"/>
      <c r="AB128" s="166"/>
      <c r="AC128" s="154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7"/>
      <c r="AQ128" s="167"/>
      <c r="AR128" s="167"/>
      <c r="AS128" s="167"/>
      <c r="AT128" s="167"/>
      <c r="AU128" s="167"/>
      <c r="AV128" s="181"/>
      <c r="AW128" s="184"/>
      <c r="AX128" s="164"/>
      <c r="AY128" s="164"/>
      <c r="AZ128" s="164"/>
      <c r="BA128" s="164"/>
      <c r="BB128" s="164"/>
      <c r="BC128" s="173"/>
    </row>
    <row r="129" spans="1:55" ht="16.5">
      <c r="A129" s="224"/>
      <c r="B129" s="191"/>
      <c r="C129" s="191"/>
      <c r="D129" s="191"/>
      <c r="E129" s="191"/>
      <c r="F129" s="191"/>
      <c r="G129" s="191"/>
      <c r="H129" s="200"/>
      <c r="I129" s="249"/>
      <c r="J129" s="232"/>
      <c r="K129" s="165" t="s">
        <v>459</v>
      </c>
      <c r="L129" s="232"/>
      <c r="M129" s="232"/>
      <c r="N129" s="165" t="s">
        <v>459</v>
      </c>
      <c r="O129" s="66"/>
      <c r="P129" s="66"/>
      <c r="Q129" s="165" t="s">
        <v>459</v>
      </c>
      <c r="R129" s="165"/>
      <c r="S129" s="165"/>
      <c r="T129" s="165" t="str">
        <f t="shared" si="80"/>
        <v/>
      </c>
      <c r="U129" s="66"/>
      <c r="V129" s="66"/>
      <c r="W129" s="145" t="str">
        <f t="shared" si="77"/>
        <v/>
      </c>
      <c r="X129" s="220"/>
      <c r="Y129" s="93"/>
      <c r="Z129" s="135"/>
      <c r="AA129" s="154"/>
      <c r="AB129" s="166"/>
      <c r="AC129" s="154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7"/>
      <c r="AQ129" s="167"/>
      <c r="AR129" s="167"/>
      <c r="AS129" s="167"/>
      <c r="AT129" s="167"/>
      <c r="AU129" s="167"/>
      <c r="AV129" s="181"/>
      <c r="AW129" s="184"/>
      <c r="AX129" s="164"/>
      <c r="AY129" s="164"/>
      <c r="AZ129" s="164"/>
      <c r="BA129" s="164"/>
      <c r="BB129" s="164"/>
      <c r="BC129" s="173"/>
    </row>
    <row r="130" spans="1:55" ht="17.25" thickBot="1">
      <c r="A130" s="225"/>
      <c r="B130" s="198"/>
      <c r="C130" s="198"/>
      <c r="D130" s="198"/>
      <c r="E130" s="198"/>
      <c r="F130" s="198"/>
      <c r="G130" s="198"/>
      <c r="H130" s="202"/>
      <c r="I130" s="250"/>
      <c r="J130" s="251"/>
      <c r="K130" s="174" t="s">
        <v>459</v>
      </c>
      <c r="L130" s="251"/>
      <c r="M130" s="251"/>
      <c r="N130" s="174" t="s">
        <v>459</v>
      </c>
      <c r="O130" s="235"/>
      <c r="P130" s="235"/>
      <c r="Q130" s="174" t="s">
        <v>459</v>
      </c>
      <c r="R130" s="174"/>
      <c r="S130" s="174"/>
      <c r="T130" s="174" t="str">
        <f t="shared" si="80"/>
        <v/>
      </c>
      <c r="U130" s="235"/>
      <c r="V130" s="235"/>
      <c r="W130" s="152" t="str">
        <f t="shared" si="77"/>
        <v/>
      </c>
      <c r="X130" s="221"/>
      <c r="Y130" s="94"/>
      <c r="Z130" s="161"/>
      <c r="AA130" s="157"/>
      <c r="AB130" s="175"/>
      <c r="AC130" s="157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6"/>
      <c r="AQ130" s="176"/>
      <c r="AR130" s="176"/>
      <c r="AS130" s="176"/>
      <c r="AT130" s="176"/>
      <c r="AU130" s="176"/>
      <c r="AV130" s="182"/>
      <c r="AW130" s="185"/>
      <c r="AX130" s="177"/>
      <c r="AY130" s="177"/>
      <c r="AZ130" s="177"/>
      <c r="BA130" s="177"/>
      <c r="BB130" s="177"/>
      <c r="BC130" s="178"/>
    </row>
    <row r="131" spans="1:55" ht="16.5">
      <c r="A131" s="223" t="s">
        <v>307</v>
      </c>
      <c r="B131" s="197">
        <v>5.2</v>
      </c>
      <c r="C131" s="197">
        <v>1.9</v>
      </c>
      <c r="D131" s="197">
        <v>1.7</v>
      </c>
      <c r="E131" s="197">
        <v>0</v>
      </c>
      <c r="F131" s="197">
        <v>0</v>
      </c>
      <c r="G131" s="197">
        <v>2.2000000000000002</v>
      </c>
      <c r="H131" s="199">
        <v>657.1</v>
      </c>
      <c r="I131" s="305" t="s">
        <v>141</v>
      </c>
      <c r="J131" s="248"/>
      <c r="K131" s="168" t="s">
        <v>459</v>
      </c>
      <c r="L131" s="306" t="s">
        <v>442</v>
      </c>
      <c r="M131" s="227"/>
      <c r="N131" s="168" t="s">
        <v>459</v>
      </c>
      <c r="O131" s="229" t="s">
        <v>310</v>
      </c>
      <c r="P131" s="248"/>
      <c r="Q131" s="168" t="s">
        <v>459</v>
      </c>
      <c r="R131" s="279" t="s">
        <v>1</v>
      </c>
      <c r="S131" s="280"/>
      <c r="T131" s="168"/>
      <c r="U131" s="65" t="s">
        <v>445</v>
      </c>
      <c r="V131" s="65"/>
      <c r="W131" s="139" t="str">
        <f t="shared" si="77"/>
        <v/>
      </c>
      <c r="X131" s="203" t="s">
        <v>106</v>
      </c>
      <c r="Y131" s="134"/>
      <c r="Z131" s="153"/>
      <c r="AA131" s="16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70"/>
      <c r="AQ131" s="170"/>
      <c r="AR131" s="170"/>
      <c r="AS131" s="170"/>
      <c r="AT131" s="170"/>
      <c r="AU131" s="170"/>
      <c r="AV131" s="180"/>
      <c r="AW131" s="183">
        <f>B131</f>
        <v>5.2</v>
      </c>
      <c r="AX131" s="171">
        <f>G131</f>
        <v>2.2000000000000002</v>
      </c>
      <c r="AY131" s="171">
        <f>D131</f>
        <v>1.7</v>
      </c>
      <c r="AZ131" s="171">
        <f>C131</f>
        <v>1.9</v>
      </c>
      <c r="BA131" s="171">
        <f>E131</f>
        <v>0</v>
      </c>
      <c r="BB131" s="171">
        <f>F131</f>
        <v>0</v>
      </c>
      <c r="BC131" s="172">
        <f>H131</f>
        <v>657.1</v>
      </c>
    </row>
    <row r="132" spans="1:55" ht="16.5">
      <c r="A132" s="224"/>
      <c r="B132" s="191"/>
      <c r="C132" s="191"/>
      <c r="D132" s="191"/>
      <c r="E132" s="192"/>
      <c r="F132" s="192"/>
      <c r="G132" s="191"/>
      <c r="H132" s="200"/>
      <c r="I132" s="249" t="s">
        <v>109</v>
      </c>
      <c r="J132" s="232">
        <v>10</v>
      </c>
      <c r="K132" s="165" t="s">
        <v>458</v>
      </c>
      <c r="L132" s="232" t="s">
        <v>442</v>
      </c>
      <c r="M132" s="232">
        <v>6</v>
      </c>
      <c r="N132" s="165" t="s">
        <v>458</v>
      </c>
      <c r="O132" s="66" t="s">
        <v>139</v>
      </c>
      <c r="P132" s="66">
        <v>8</v>
      </c>
      <c r="Q132" s="165" t="s">
        <v>458</v>
      </c>
      <c r="R132" s="165" t="s">
        <v>70</v>
      </c>
      <c r="S132" s="165">
        <v>-62.5</v>
      </c>
      <c r="T132" s="165" t="str">
        <f t="shared" ref="T132:T137" si="81">IF(S132,"公斤","")</f>
        <v>公斤</v>
      </c>
      <c r="U132" s="66" t="s">
        <v>116</v>
      </c>
      <c r="V132" s="66">
        <v>4</v>
      </c>
      <c r="W132" s="145" t="str">
        <f t="shared" si="77"/>
        <v>公斤</v>
      </c>
      <c r="X132" s="188" t="s">
        <v>106</v>
      </c>
      <c r="Y132" s="93"/>
      <c r="Z132" s="135"/>
      <c r="AA132" s="154"/>
      <c r="AB132" s="166"/>
      <c r="AC132" s="154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7"/>
      <c r="AQ132" s="167"/>
      <c r="AR132" s="167"/>
      <c r="AS132" s="167"/>
      <c r="AT132" s="167"/>
      <c r="AU132" s="167"/>
      <c r="AV132" s="181"/>
      <c r="AW132" s="184"/>
      <c r="AX132" s="164"/>
      <c r="AY132" s="164"/>
      <c r="AZ132" s="164"/>
      <c r="BA132" s="164"/>
      <c r="BB132" s="164"/>
      <c r="BC132" s="173"/>
    </row>
    <row r="133" spans="1:55" ht="16.5">
      <c r="A133" s="224"/>
      <c r="B133" s="193"/>
      <c r="C133" s="193"/>
      <c r="D133" s="193"/>
      <c r="E133" s="193"/>
      <c r="F133" s="193"/>
      <c r="G133" s="193"/>
      <c r="H133" s="201"/>
      <c r="I133" s="249" t="s">
        <v>142</v>
      </c>
      <c r="J133" s="232">
        <v>0.4</v>
      </c>
      <c r="K133" s="165" t="s">
        <v>458</v>
      </c>
      <c r="L133" s="232"/>
      <c r="M133" s="232"/>
      <c r="N133" s="165" t="s">
        <v>459</v>
      </c>
      <c r="O133" s="66" t="s">
        <v>115</v>
      </c>
      <c r="P133" s="66">
        <v>0.05</v>
      </c>
      <c r="Q133" s="165" t="s">
        <v>458</v>
      </c>
      <c r="R133" s="165" t="s">
        <v>115</v>
      </c>
      <c r="S133" s="165">
        <v>-69.45</v>
      </c>
      <c r="T133" s="165" t="str">
        <f t="shared" si="81"/>
        <v>公斤</v>
      </c>
      <c r="U133" s="66" t="s">
        <v>115</v>
      </c>
      <c r="V133" s="66">
        <v>0.1</v>
      </c>
      <c r="W133" s="145" t="str">
        <f t="shared" si="77"/>
        <v>公斤</v>
      </c>
      <c r="X133" s="220"/>
      <c r="Y133" s="93"/>
      <c r="Z133" s="135"/>
      <c r="AA133" s="154"/>
      <c r="AB133" s="166"/>
      <c r="AC133" s="154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7"/>
      <c r="AQ133" s="167"/>
      <c r="AR133" s="167"/>
      <c r="AS133" s="167"/>
      <c r="AT133" s="167"/>
      <c r="AU133" s="167"/>
      <c r="AV133" s="181"/>
      <c r="AW133" s="184"/>
      <c r="AX133" s="164"/>
      <c r="AY133" s="164"/>
      <c r="AZ133" s="164"/>
      <c r="BA133" s="164"/>
      <c r="BB133" s="164"/>
      <c r="BC133" s="173"/>
    </row>
    <row r="134" spans="1:55" ht="16.5">
      <c r="A134" s="224"/>
      <c r="B134" s="191"/>
      <c r="C134" s="191"/>
      <c r="D134" s="191"/>
      <c r="E134" s="191"/>
      <c r="F134" s="191"/>
      <c r="G134" s="191"/>
      <c r="H134" s="200"/>
      <c r="I134" s="249"/>
      <c r="J134" s="232"/>
      <c r="K134" s="165" t="s">
        <v>459</v>
      </c>
      <c r="L134" s="232"/>
      <c r="M134" s="232"/>
      <c r="N134" s="165" t="s">
        <v>459</v>
      </c>
      <c r="O134" s="66" t="s">
        <v>375</v>
      </c>
      <c r="P134" s="66">
        <v>2</v>
      </c>
      <c r="Q134" s="165" t="s">
        <v>458</v>
      </c>
      <c r="R134" s="165"/>
      <c r="S134" s="165"/>
      <c r="T134" s="165" t="str">
        <f t="shared" si="81"/>
        <v/>
      </c>
      <c r="U134" s="66" t="s">
        <v>475</v>
      </c>
      <c r="V134" s="66"/>
      <c r="W134" s="145" t="str">
        <f t="shared" si="77"/>
        <v/>
      </c>
      <c r="X134" s="220"/>
      <c r="Y134" s="93"/>
      <c r="Z134" s="135"/>
      <c r="AA134" s="154"/>
      <c r="AB134" s="166"/>
      <c r="AC134" s="154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7"/>
      <c r="AQ134" s="167"/>
      <c r="AR134" s="167"/>
      <c r="AS134" s="167"/>
      <c r="AT134" s="167"/>
      <c r="AU134" s="167"/>
      <c r="AV134" s="181"/>
      <c r="AW134" s="184"/>
      <c r="AX134" s="164"/>
      <c r="AY134" s="164"/>
      <c r="AZ134" s="164"/>
      <c r="BA134" s="164"/>
      <c r="BB134" s="164"/>
      <c r="BC134" s="173"/>
    </row>
    <row r="135" spans="1:55" ht="16.5">
      <c r="A135" s="224"/>
      <c r="B135" s="191"/>
      <c r="C135" s="191"/>
      <c r="D135" s="191"/>
      <c r="E135" s="191"/>
      <c r="F135" s="191"/>
      <c r="G135" s="191"/>
      <c r="H135" s="200"/>
      <c r="I135" s="249"/>
      <c r="J135" s="232"/>
      <c r="K135" s="165" t="s">
        <v>459</v>
      </c>
      <c r="L135" s="232"/>
      <c r="M135" s="232"/>
      <c r="N135" s="165" t="s">
        <v>459</v>
      </c>
      <c r="O135" s="232" t="s">
        <v>376</v>
      </c>
      <c r="P135" s="232">
        <v>2.5</v>
      </c>
      <c r="Q135" s="165" t="s">
        <v>458</v>
      </c>
      <c r="R135" s="165"/>
      <c r="S135" s="165"/>
      <c r="T135" s="165" t="str">
        <f t="shared" si="81"/>
        <v/>
      </c>
      <c r="U135" s="66" t="s">
        <v>505</v>
      </c>
      <c r="V135" s="66">
        <v>1</v>
      </c>
      <c r="W135" s="145" t="str">
        <f t="shared" si="77"/>
        <v>公斤</v>
      </c>
      <c r="X135" s="220"/>
      <c r="Y135" s="93"/>
      <c r="Z135" s="135"/>
      <c r="AA135" s="154"/>
      <c r="AB135" s="166"/>
      <c r="AC135" s="154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7"/>
      <c r="AQ135" s="167"/>
      <c r="AR135" s="167"/>
      <c r="AS135" s="167"/>
      <c r="AT135" s="167"/>
      <c r="AU135" s="167"/>
      <c r="AV135" s="181"/>
      <c r="AW135" s="184"/>
      <c r="AX135" s="164"/>
      <c r="AY135" s="164"/>
      <c r="AZ135" s="164"/>
      <c r="BA135" s="164"/>
      <c r="BB135" s="164"/>
      <c r="BC135" s="173"/>
    </row>
    <row r="136" spans="1:55" ht="16.5">
      <c r="A136" s="224"/>
      <c r="B136" s="191"/>
      <c r="C136" s="191"/>
      <c r="D136" s="191"/>
      <c r="E136" s="191"/>
      <c r="F136" s="191"/>
      <c r="G136" s="191"/>
      <c r="H136" s="200"/>
      <c r="I136" s="249"/>
      <c r="J136" s="232"/>
      <c r="K136" s="165" t="s">
        <v>459</v>
      </c>
      <c r="L136" s="232"/>
      <c r="M136" s="232"/>
      <c r="N136" s="165" t="s">
        <v>459</v>
      </c>
      <c r="O136" s="66"/>
      <c r="P136" s="66"/>
      <c r="Q136" s="165" t="s">
        <v>459</v>
      </c>
      <c r="R136" s="165"/>
      <c r="S136" s="165"/>
      <c r="T136" s="165" t="str">
        <f t="shared" si="81"/>
        <v/>
      </c>
      <c r="U136" s="66"/>
      <c r="V136" s="66"/>
      <c r="W136" s="145" t="str">
        <f t="shared" si="77"/>
        <v/>
      </c>
      <c r="X136" s="220"/>
      <c r="Y136" s="93"/>
      <c r="Z136" s="135"/>
      <c r="AA136" s="154"/>
      <c r="AB136" s="166"/>
      <c r="AC136" s="154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7"/>
      <c r="AQ136" s="167"/>
      <c r="AR136" s="167"/>
      <c r="AS136" s="167"/>
      <c r="AT136" s="167"/>
      <c r="AU136" s="167"/>
      <c r="AV136" s="181"/>
      <c r="AW136" s="184"/>
      <c r="AX136" s="164"/>
      <c r="AY136" s="164"/>
      <c r="AZ136" s="164"/>
      <c r="BA136" s="164"/>
      <c r="BB136" s="164"/>
      <c r="BC136" s="173"/>
    </row>
    <row r="137" spans="1:55" ht="17.25" thickBot="1">
      <c r="A137" s="225"/>
      <c r="B137" s="198"/>
      <c r="C137" s="198"/>
      <c r="D137" s="198"/>
      <c r="E137" s="198"/>
      <c r="F137" s="198"/>
      <c r="G137" s="198"/>
      <c r="H137" s="202"/>
      <c r="I137" s="250"/>
      <c r="J137" s="251"/>
      <c r="K137" s="174" t="s">
        <v>459</v>
      </c>
      <c r="L137" s="251"/>
      <c r="M137" s="251"/>
      <c r="N137" s="174" t="s">
        <v>459</v>
      </c>
      <c r="O137" s="235"/>
      <c r="P137" s="235"/>
      <c r="Q137" s="174" t="s">
        <v>459</v>
      </c>
      <c r="R137" s="174"/>
      <c r="S137" s="174"/>
      <c r="T137" s="174" t="str">
        <f t="shared" si="81"/>
        <v/>
      </c>
      <c r="U137" s="235"/>
      <c r="V137" s="235"/>
      <c r="W137" s="152" t="str">
        <f t="shared" si="77"/>
        <v/>
      </c>
      <c r="X137" s="221"/>
      <c r="Y137" s="94"/>
      <c r="Z137" s="161"/>
      <c r="AA137" s="157"/>
      <c r="AB137" s="175"/>
      <c r="AC137" s="157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6"/>
      <c r="AQ137" s="176"/>
      <c r="AR137" s="176"/>
      <c r="AS137" s="176"/>
      <c r="AT137" s="176"/>
      <c r="AU137" s="176"/>
      <c r="AV137" s="182"/>
      <c r="AW137" s="185"/>
      <c r="AX137" s="177"/>
      <c r="AY137" s="177"/>
      <c r="AZ137" s="177"/>
      <c r="BA137" s="177"/>
      <c r="BB137" s="177"/>
      <c r="BC137" s="178"/>
    </row>
    <row r="138" spans="1:55" ht="16.5">
      <c r="A138" s="223" t="s">
        <v>312</v>
      </c>
      <c r="B138" s="197">
        <v>5</v>
      </c>
      <c r="C138" s="197">
        <v>2</v>
      </c>
      <c r="D138" s="197">
        <v>1.8</v>
      </c>
      <c r="E138" s="197">
        <v>0</v>
      </c>
      <c r="F138" s="197">
        <v>0</v>
      </c>
      <c r="G138" s="197">
        <v>2.2000000000000002</v>
      </c>
      <c r="H138" s="199">
        <v>654.6</v>
      </c>
      <c r="I138" s="305" t="s">
        <v>125</v>
      </c>
      <c r="J138" s="248"/>
      <c r="K138" s="168" t="s">
        <v>459</v>
      </c>
      <c r="L138" s="306" t="s">
        <v>401</v>
      </c>
      <c r="M138" s="227"/>
      <c r="N138" s="168" t="s">
        <v>459</v>
      </c>
      <c r="O138" s="229" t="s">
        <v>377</v>
      </c>
      <c r="P138" s="248"/>
      <c r="Q138" s="168" t="s">
        <v>459</v>
      </c>
      <c r="R138" s="279" t="s">
        <v>1</v>
      </c>
      <c r="S138" s="280"/>
      <c r="T138" s="168"/>
      <c r="U138" s="65" t="s">
        <v>354</v>
      </c>
      <c r="V138" s="65"/>
      <c r="W138" s="139" t="str">
        <f t="shared" si="77"/>
        <v/>
      </c>
      <c r="X138" s="203" t="s">
        <v>106</v>
      </c>
      <c r="Y138" s="134"/>
      <c r="Z138" s="153"/>
      <c r="AA138" s="16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70"/>
      <c r="AQ138" s="170"/>
      <c r="AR138" s="170"/>
      <c r="AS138" s="170"/>
      <c r="AT138" s="170"/>
      <c r="AU138" s="170"/>
      <c r="AV138" s="180"/>
      <c r="AW138" s="183">
        <f>B138</f>
        <v>5</v>
      </c>
      <c r="AX138" s="171">
        <f>G138</f>
        <v>2.2000000000000002</v>
      </c>
      <c r="AY138" s="171">
        <f>D138</f>
        <v>1.8</v>
      </c>
      <c r="AZ138" s="171">
        <f>C138</f>
        <v>2</v>
      </c>
      <c r="BA138" s="171">
        <f>E138</f>
        <v>0</v>
      </c>
      <c r="BB138" s="171">
        <f>F138</f>
        <v>0</v>
      </c>
      <c r="BC138" s="172">
        <f>H138</f>
        <v>654.6</v>
      </c>
    </row>
    <row r="139" spans="1:55" ht="16.5">
      <c r="A139" s="224"/>
      <c r="B139" s="191"/>
      <c r="C139" s="191"/>
      <c r="D139" s="191"/>
      <c r="E139" s="192"/>
      <c r="F139" s="192"/>
      <c r="G139" s="191"/>
      <c r="H139" s="200"/>
      <c r="I139" s="249" t="s">
        <v>109</v>
      </c>
      <c r="J139" s="232">
        <v>10</v>
      </c>
      <c r="K139" s="165" t="s">
        <v>458</v>
      </c>
      <c r="L139" s="232" t="s">
        <v>164</v>
      </c>
      <c r="M139" s="232">
        <v>6</v>
      </c>
      <c r="N139" s="165" t="s">
        <v>458</v>
      </c>
      <c r="O139" s="66" t="s">
        <v>223</v>
      </c>
      <c r="P139" s="66">
        <v>6</v>
      </c>
      <c r="Q139" s="165" t="s">
        <v>458</v>
      </c>
      <c r="R139" s="165" t="s">
        <v>70</v>
      </c>
      <c r="S139" s="165">
        <v>-76.400000000000006</v>
      </c>
      <c r="T139" s="165" t="str">
        <f t="shared" ref="T139:T144" si="82">IF(S139,"公斤","")</f>
        <v>公斤</v>
      </c>
      <c r="U139" s="66" t="s">
        <v>463</v>
      </c>
      <c r="V139" s="66"/>
      <c r="W139" s="145" t="str">
        <f t="shared" si="77"/>
        <v/>
      </c>
      <c r="X139" s="188" t="s">
        <v>106</v>
      </c>
      <c r="Y139" s="93"/>
      <c r="Z139" s="135"/>
      <c r="AA139" s="154"/>
      <c r="AB139" s="166"/>
      <c r="AC139" s="154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7"/>
      <c r="AQ139" s="167"/>
      <c r="AR139" s="167"/>
      <c r="AS139" s="167"/>
      <c r="AT139" s="167"/>
      <c r="AU139" s="167"/>
      <c r="AV139" s="181"/>
      <c r="AW139" s="184"/>
      <c r="AX139" s="164"/>
      <c r="AY139" s="164"/>
      <c r="AZ139" s="164"/>
      <c r="BA139" s="164"/>
      <c r="BB139" s="164"/>
      <c r="BC139" s="173"/>
    </row>
    <row r="140" spans="1:55" ht="16.5">
      <c r="A140" s="224"/>
      <c r="B140" s="193"/>
      <c r="C140" s="193"/>
      <c r="D140" s="193"/>
      <c r="E140" s="193"/>
      <c r="F140" s="193"/>
      <c r="G140" s="193"/>
      <c r="H140" s="201"/>
      <c r="I140" s="249"/>
      <c r="J140" s="232"/>
      <c r="K140" s="165" t="s">
        <v>459</v>
      </c>
      <c r="L140" s="232" t="s">
        <v>167</v>
      </c>
      <c r="M140" s="232">
        <v>2</v>
      </c>
      <c r="N140" s="165" t="s">
        <v>458</v>
      </c>
      <c r="O140" s="66" t="s">
        <v>378</v>
      </c>
      <c r="P140" s="66">
        <v>0.8</v>
      </c>
      <c r="Q140" s="165" t="s">
        <v>458</v>
      </c>
      <c r="R140" s="165" t="s">
        <v>115</v>
      </c>
      <c r="S140" s="165">
        <v>-83.35</v>
      </c>
      <c r="T140" s="165" t="str">
        <f t="shared" si="82"/>
        <v>公斤</v>
      </c>
      <c r="U140" s="66" t="s">
        <v>1</v>
      </c>
      <c r="V140" s="66">
        <v>2</v>
      </c>
      <c r="W140" s="145" t="str">
        <f t="shared" si="77"/>
        <v>公斤</v>
      </c>
      <c r="X140" s="220"/>
      <c r="Y140" s="93"/>
      <c r="Z140" s="135"/>
      <c r="AA140" s="154"/>
      <c r="AB140" s="166"/>
      <c r="AC140" s="154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7"/>
      <c r="AQ140" s="167"/>
      <c r="AR140" s="167"/>
      <c r="AS140" s="167"/>
      <c r="AT140" s="167"/>
      <c r="AU140" s="167"/>
      <c r="AV140" s="181"/>
      <c r="AW140" s="184"/>
      <c r="AX140" s="164"/>
      <c r="AY140" s="164"/>
      <c r="AZ140" s="164"/>
      <c r="BA140" s="164"/>
      <c r="BB140" s="164"/>
      <c r="BC140" s="173"/>
    </row>
    <row r="141" spans="1:55" ht="16.5">
      <c r="A141" s="224"/>
      <c r="B141" s="191"/>
      <c r="C141" s="191"/>
      <c r="D141" s="191"/>
      <c r="E141" s="191"/>
      <c r="F141" s="191"/>
      <c r="G141" s="191"/>
      <c r="H141" s="200"/>
      <c r="I141" s="249"/>
      <c r="J141" s="232"/>
      <c r="K141" s="165" t="s">
        <v>459</v>
      </c>
      <c r="L141" s="232" t="s">
        <v>112</v>
      </c>
      <c r="M141" s="232">
        <v>0.5</v>
      </c>
      <c r="N141" s="165" t="s">
        <v>458</v>
      </c>
      <c r="O141" s="66" t="s">
        <v>112</v>
      </c>
      <c r="P141" s="66">
        <v>0.5</v>
      </c>
      <c r="Q141" s="165" t="s">
        <v>458</v>
      </c>
      <c r="R141" s="165"/>
      <c r="S141" s="165"/>
      <c r="T141" s="165" t="str">
        <f t="shared" si="82"/>
        <v/>
      </c>
      <c r="U141" s="66" t="s">
        <v>115</v>
      </c>
      <c r="V141" s="66">
        <v>0.1</v>
      </c>
      <c r="W141" s="145" t="str">
        <f t="shared" si="77"/>
        <v>公斤</v>
      </c>
      <c r="X141" s="220"/>
      <c r="Y141" s="93"/>
      <c r="Z141" s="135"/>
      <c r="AA141" s="154"/>
      <c r="AB141" s="166"/>
      <c r="AC141" s="154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7"/>
      <c r="AQ141" s="167"/>
      <c r="AR141" s="167"/>
      <c r="AS141" s="167"/>
      <c r="AT141" s="167"/>
      <c r="AU141" s="167"/>
      <c r="AV141" s="181"/>
      <c r="AW141" s="184"/>
      <c r="AX141" s="164"/>
      <c r="AY141" s="164"/>
      <c r="AZ141" s="164"/>
      <c r="BA141" s="164"/>
      <c r="BB141" s="164"/>
      <c r="BC141" s="173"/>
    </row>
    <row r="142" spans="1:55" ht="16.5">
      <c r="A142" s="224"/>
      <c r="B142" s="191"/>
      <c r="C142" s="191"/>
      <c r="D142" s="191"/>
      <c r="E142" s="191"/>
      <c r="F142" s="191"/>
      <c r="G142" s="191"/>
      <c r="H142" s="200"/>
      <c r="I142" s="249"/>
      <c r="J142" s="232"/>
      <c r="K142" s="165" t="s">
        <v>459</v>
      </c>
      <c r="L142" s="232" t="s">
        <v>115</v>
      </c>
      <c r="M142" s="232">
        <v>0.05</v>
      </c>
      <c r="N142" s="165" t="s">
        <v>458</v>
      </c>
      <c r="O142" s="232" t="s">
        <v>115</v>
      </c>
      <c r="P142" s="232">
        <v>0.05</v>
      </c>
      <c r="Q142" s="165" t="s">
        <v>458</v>
      </c>
      <c r="R142" s="165"/>
      <c r="S142" s="165"/>
      <c r="T142" s="165" t="str">
        <f t="shared" si="82"/>
        <v/>
      </c>
      <c r="U142" s="66"/>
      <c r="V142" s="66"/>
      <c r="W142" s="145" t="str">
        <f t="shared" si="77"/>
        <v/>
      </c>
      <c r="X142" s="220"/>
      <c r="Y142" s="93"/>
      <c r="Z142" s="135"/>
      <c r="AA142" s="154"/>
      <c r="AB142" s="166"/>
      <c r="AC142" s="154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7"/>
      <c r="AQ142" s="167"/>
      <c r="AR142" s="167"/>
      <c r="AS142" s="167"/>
      <c r="AT142" s="167"/>
      <c r="AU142" s="167"/>
      <c r="AV142" s="181"/>
      <c r="AW142" s="184"/>
      <c r="AX142" s="164"/>
      <c r="AY142" s="164"/>
      <c r="AZ142" s="164"/>
      <c r="BA142" s="164"/>
      <c r="BB142" s="164"/>
      <c r="BC142" s="173"/>
    </row>
    <row r="143" spans="1:55" ht="16.5">
      <c r="A143" s="224"/>
      <c r="B143" s="191"/>
      <c r="C143" s="191"/>
      <c r="D143" s="191"/>
      <c r="E143" s="191"/>
      <c r="F143" s="191"/>
      <c r="G143" s="191"/>
      <c r="H143" s="200"/>
      <c r="I143" s="249"/>
      <c r="J143" s="232"/>
      <c r="K143" s="165" t="s">
        <v>459</v>
      </c>
      <c r="L143" s="232"/>
      <c r="M143" s="232"/>
      <c r="N143" s="165" t="s">
        <v>459</v>
      </c>
      <c r="O143" s="66"/>
      <c r="P143" s="66"/>
      <c r="Q143" s="165" t="s">
        <v>459</v>
      </c>
      <c r="R143" s="165"/>
      <c r="S143" s="165"/>
      <c r="T143" s="165" t="str">
        <f t="shared" si="82"/>
        <v/>
      </c>
      <c r="U143" s="66"/>
      <c r="V143" s="66"/>
      <c r="W143" s="145" t="str">
        <f t="shared" si="77"/>
        <v/>
      </c>
      <c r="X143" s="220"/>
      <c r="Y143" s="93"/>
      <c r="Z143" s="135"/>
      <c r="AA143" s="154"/>
      <c r="AB143" s="166"/>
      <c r="AC143" s="154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7"/>
      <c r="AQ143" s="167"/>
      <c r="AR143" s="167"/>
      <c r="AS143" s="167"/>
      <c r="AT143" s="167"/>
      <c r="AU143" s="167"/>
      <c r="AV143" s="181"/>
      <c r="AW143" s="184"/>
      <c r="AX143" s="164"/>
      <c r="AY143" s="164"/>
      <c r="AZ143" s="164"/>
      <c r="BA143" s="164"/>
      <c r="BB143" s="164"/>
      <c r="BC143" s="173"/>
    </row>
    <row r="144" spans="1:55" ht="17.25" thickBot="1">
      <c r="A144" s="225"/>
      <c r="B144" s="198"/>
      <c r="C144" s="198"/>
      <c r="D144" s="198"/>
      <c r="E144" s="198"/>
      <c r="F144" s="198"/>
      <c r="G144" s="198"/>
      <c r="H144" s="202"/>
      <c r="I144" s="250"/>
      <c r="J144" s="251"/>
      <c r="K144" s="174" t="s">
        <v>459</v>
      </c>
      <c r="L144" s="251"/>
      <c r="M144" s="251"/>
      <c r="N144" s="174" t="s">
        <v>459</v>
      </c>
      <c r="O144" s="235"/>
      <c r="P144" s="235"/>
      <c r="Q144" s="174" t="s">
        <v>459</v>
      </c>
      <c r="R144" s="174"/>
      <c r="S144" s="174"/>
      <c r="T144" s="174" t="str">
        <f t="shared" si="82"/>
        <v/>
      </c>
      <c r="U144" s="235"/>
      <c r="V144" s="235"/>
      <c r="W144" s="152" t="str">
        <f t="shared" si="77"/>
        <v/>
      </c>
      <c r="X144" s="221"/>
      <c r="Y144" s="94"/>
      <c r="Z144" s="161"/>
      <c r="AA144" s="157"/>
      <c r="AB144" s="175"/>
      <c r="AC144" s="157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6"/>
      <c r="AQ144" s="176"/>
      <c r="AR144" s="176"/>
      <c r="AS144" s="176"/>
      <c r="AT144" s="176"/>
      <c r="AU144" s="176"/>
      <c r="AV144" s="182"/>
      <c r="AW144" s="185"/>
      <c r="AX144" s="177"/>
      <c r="AY144" s="177"/>
      <c r="AZ144" s="177"/>
      <c r="BA144" s="177"/>
      <c r="BB144" s="177"/>
      <c r="BC144" s="178"/>
    </row>
    <row r="145" spans="1:55" ht="16.5">
      <c r="A145" s="1" t="s">
        <v>316</v>
      </c>
      <c r="B145" s="2">
        <v>5</v>
      </c>
      <c r="C145" s="2">
        <v>2.1</v>
      </c>
      <c r="D145" s="2">
        <v>1.8</v>
      </c>
      <c r="E145" s="2">
        <v>0</v>
      </c>
      <c r="F145" s="2">
        <v>0</v>
      </c>
      <c r="G145" s="2">
        <v>2.5</v>
      </c>
      <c r="H145" s="2">
        <v>681.3</v>
      </c>
      <c r="I145" s="305" t="s">
        <v>130</v>
      </c>
      <c r="J145" s="248"/>
      <c r="K145" s="168"/>
      <c r="L145" s="306" t="s">
        <v>448</v>
      </c>
      <c r="M145" s="227"/>
      <c r="N145" s="168"/>
      <c r="O145" s="229" t="s">
        <v>450</v>
      </c>
      <c r="P145" s="248"/>
      <c r="Q145" s="168"/>
      <c r="R145" s="279" t="s">
        <v>1</v>
      </c>
      <c r="S145" s="280"/>
      <c r="T145" s="168"/>
      <c r="U145" s="65" t="s">
        <v>329</v>
      </c>
      <c r="V145" s="65"/>
      <c r="W145" s="139"/>
      <c r="X145" s="203" t="s">
        <v>106</v>
      </c>
      <c r="Y145" s="134"/>
      <c r="Z145" s="92"/>
      <c r="AA145" s="101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W145" s="183">
        <f t="shared" ref="AW145:AW158" si="83">B145</f>
        <v>5</v>
      </c>
      <c r="AX145" s="171">
        <f t="shared" ref="AX145:AX158" si="84">G145</f>
        <v>2.5</v>
      </c>
      <c r="AY145" s="171">
        <f t="shared" ref="AY145:AY158" si="85">D145</f>
        <v>1.8</v>
      </c>
      <c r="AZ145" s="171">
        <f t="shared" ref="AZ145:AZ158" si="86">C145</f>
        <v>2.1</v>
      </c>
      <c r="BA145" s="171">
        <f t="shared" ref="BA145:BA158" si="87">E145</f>
        <v>0</v>
      </c>
      <c r="BB145" s="171">
        <f t="shared" ref="BB145:BB158" si="88">F145</f>
        <v>0</v>
      </c>
      <c r="BC145" s="172">
        <f t="shared" ref="BC145:BC158" si="89">H145</f>
        <v>681.3</v>
      </c>
    </row>
    <row r="146" spans="1:55" ht="16.5">
      <c r="A146" s="1"/>
      <c r="B146" s="2"/>
      <c r="C146" s="2"/>
      <c r="D146" s="2"/>
      <c r="E146" s="2"/>
      <c r="F146" s="2"/>
      <c r="G146" s="2"/>
      <c r="H146" s="2"/>
      <c r="I146" s="249" t="s">
        <v>109</v>
      </c>
      <c r="J146" s="232">
        <v>7</v>
      </c>
      <c r="K146" s="165"/>
      <c r="L146" s="232" t="s">
        <v>197</v>
      </c>
      <c r="M146" s="232">
        <v>6</v>
      </c>
      <c r="N146" s="165"/>
      <c r="O146" s="66" t="s">
        <v>160</v>
      </c>
      <c r="P146" s="66">
        <v>5</v>
      </c>
      <c r="Q146" s="165"/>
      <c r="R146" s="165" t="s">
        <v>70</v>
      </c>
      <c r="S146" s="165">
        <v>-76.400000000000006</v>
      </c>
      <c r="T146" s="165"/>
      <c r="U146" s="66" t="s">
        <v>223</v>
      </c>
      <c r="V146" s="66">
        <v>4</v>
      </c>
      <c r="W146" s="145"/>
      <c r="X146" s="188" t="s">
        <v>106</v>
      </c>
      <c r="Y146" s="93"/>
      <c r="Z146" s="92"/>
      <c r="AA146" s="101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W146" s="184"/>
      <c r="AX146" s="164"/>
      <c r="AY146" s="164"/>
      <c r="AZ146" s="164"/>
      <c r="BA146" s="164"/>
      <c r="BB146" s="164"/>
      <c r="BC146" s="173"/>
    </row>
    <row r="147" spans="1:55" ht="16.5">
      <c r="A147" s="1"/>
      <c r="B147" s="2"/>
      <c r="C147" s="2"/>
      <c r="D147" s="2"/>
      <c r="E147" s="2"/>
      <c r="F147" s="2"/>
      <c r="G147" s="2"/>
      <c r="H147" s="2"/>
      <c r="I147" s="249" t="s">
        <v>131</v>
      </c>
      <c r="J147" s="232">
        <v>3</v>
      </c>
      <c r="K147" s="165"/>
      <c r="L147" s="232"/>
      <c r="M147" s="232"/>
      <c r="N147" s="165"/>
      <c r="O147" s="66" t="s">
        <v>379</v>
      </c>
      <c r="P147" s="66">
        <v>3</v>
      </c>
      <c r="Q147" s="165"/>
      <c r="R147" s="165" t="s">
        <v>115</v>
      </c>
      <c r="S147" s="165">
        <v>-83.35</v>
      </c>
      <c r="T147" s="165"/>
      <c r="U147" s="66" t="s">
        <v>112</v>
      </c>
      <c r="V147" s="66">
        <v>0.5</v>
      </c>
      <c r="W147" s="145"/>
      <c r="X147" s="220"/>
      <c r="Y147" s="93"/>
      <c r="Z147" s="92"/>
      <c r="AA147" s="101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W147" s="184"/>
      <c r="AX147" s="164"/>
      <c r="AY147" s="164"/>
      <c r="AZ147" s="164"/>
      <c r="BA147" s="164"/>
      <c r="BB147" s="164"/>
      <c r="BC147" s="173"/>
    </row>
    <row r="148" spans="1:55" ht="16.5">
      <c r="A148" s="1"/>
      <c r="B148" s="2"/>
      <c r="C148" s="2"/>
      <c r="D148" s="2"/>
      <c r="E148" s="2"/>
      <c r="F148" s="2"/>
      <c r="G148" s="2"/>
      <c r="H148" s="2"/>
      <c r="I148" s="249"/>
      <c r="J148" s="232"/>
      <c r="K148" s="165"/>
      <c r="L148" s="232"/>
      <c r="M148" s="232"/>
      <c r="N148" s="165"/>
      <c r="O148" s="66" t="s">
        <v>115</v>
      </c>
      <c r="P148" s="66">
        <v>0.05</v>
      </c>
      <c r="Q148" s="165"/>
      <c r="R148" s="165"/>
      <c r="S148" s="165"/>
      <c r="T148" s="165"/>
      <c r="U148" s="66" t="s">
        <v>115</v>
      </c>
      <c r="V148" s="66">
        <v>0.1</v>
      </c>
      <c r="W148" s="145"/>
      <c r="X148" s="220"/>
      <c r="Y148" s="93"/>
      <c r="Z148" s="92"/>
      <c r="AA148" s="101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W148" s="184"/>
      <c r="AX148" s="164"/>
      <c r="AY148" s="164"/>
      <c r="AZ148" s="164"/>
      <c r="BA148" s="164"/>
      <c r="BB148" s="164"/>
      <c r="BC148" s="173"/>
    </row>
    <row r="149" spans="1:55" ht="16.5">
      <c r="A149" s="1"/>
      <c r="B149" s="2"/>
      <c r="C149" s="2"/>
      <c r="D149" s="2"/>
      <c r="E149" s="2"/>
      <c r="F149" s="2"/>
      <c r="G149" s="2"/>
      <c r="H149" s="2"/>
      <c r="I149" s="249"/>
      <c r="J149" s="232"/>
      <c r="K149" s="165"/>
      <c r="L149" s="232"/>
      <c r="M149" s="232"/>
      <c r="N149" s="165"/>
      <c r="O149" s="232"/>
      <c r="P149" s="232"/>
      <c r="Q149" s="165"/>
      <c r="R149" s="165"/>
      <c r="S149" s="165"/>
      <c r="T149" s="165"/>
      <c r="U149" s="66" t="s">
        <v>165</v>
      </c>
      <c r="V149" s="66">
        <v>1</v>
      </c>
      <c r="W149" s="145"/>
      <c r="X149" s="220"/>
      <c r="Y149" s="93"/>
      <c r="Z149" s="92"/>
      <c r="AA149" s="101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W149" s="184"/>
      <c r="AX149" s="164"/>
      <c r="AY149" s="164"/>
      <c r="AZ149" s="164"/>
      <c r="BA149" s="164"/>
      <c r="BB149" s="164"/>
      <c r="BC149" s="173"/>
    </row>
    <row r="150" spans="1:55" ht="16.5">
      <c r="A150" s="1"/>
      <c r="B150" s="2"/>
      <c r="C150" s="2"/>
      <c r="D150" s="2"/>
      <c r="E150" s="2"/>
      <c r="F150" s="2"/>
      <c r="G150" s="2"/>
      <c r="H150" s="2"/>
      <c r="I150" s="249"/>
      <c r="J150" s="232"/>
      <c r="K150" s="165"/>
      <c r="L150" s="232"/>
      <c r="M150" s="232"/>
      <c r="N150" s="165"/>
      <c r="O150" s="66"/>
      <c r="P150" s="66"/>
      <c r="Q150" s="165"/>
      <c r="R150" s="165"/>
      <c r="S150" s="165"/>
      <c r="T150" s="165"/>
      <c r="U150" s="66"/>
      <c r="V150" s="66"/>
      <c r="W150" s="145"/>
      <c r="X150" s="220"/>
      <c r="Y150" s="93"/>
      <c r="Z150" s="92"/>
      <c r="AA150" s="101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W150" s="184"/>
      <c r="AX150" s="164"/>
      <c r="AY150" s="164"/>
      <c r="AZ150" s="164"/>
      <c r="BA150" s="164"/>
      <c r="BB150" s="164"/>
      <c r="BC150" s="173"/>
    </row>
    <row r="151" spans="1:55" ht="17.25" thickBot="1">
      <c r="A151" s="1"/>
      <c r="B151" s="2"/>
      <c r="C151" s="2"/>
      <c r="D151" s="2"/>
      <c r="E151" s="2"/>
      <c r="F151" s="2"/>
      <c r="G151" s="2"/>
      <c r="H151" s="2"/>
      <c r="I151" s="250"/>
      <c r="J151" s="251"/>
      <c r="K151" s="174"/>
      <c r="L151" s="251"/>
      <c r="M151" s="251"/>
      <c r="N151" s="174"/>
      <c r="O151" s="235"/>
      <c r="P151" s="235"/>
      <c r="Q151" s="174"/>
      <c r="R151" s="174"/>
      <c r="S151" s="174"/>
      <c r="T151" s="174"/>
      <c r="U151" s="235"/>
      <c r="V151" s="235"/>
      <c r="W151" s="152"/>
      <c r="X151" s="221"/>
      <c r="Y151" s="94"/>
      <c r="Z151" s="92"/>
      <c r="AA151" s="101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W151" s="185"/>
      <c r="AX151" s="177"/>
      <c r="AY151" s="177"/>
      <c r="AZ151" s="177"/>
      <c r="BA151" s="177"/>
      <c r="BB151" s="177"/>
      <c r="BC151" s="178"/>
    </row>
    <row r="152" spans="1:55" ht="16.5">
      <c r="A152" s="1" t="s">
        <v>318</v>
      </c>
      <c r="B152" s="2">
        <v>5.6</v>
      </c>
      <c r="C152" s="2">
        <v>1.9</v>
      </c>
      <c r="D152" s="2">
        <v>2</v>
      </c>
      <c r="E152" s="2">
        <v>0</v>
      </c>
      <c r="F152" s="2">
        <v>0</v>
      </c>
      <c r="G152" s="2">
        <v>1.9</v>
      </c>
      <c r="H152" s="2">
        <v>669.1</v>
      </c>
      <c r="I152" s="305" t="s">
        <v>225</v>
      </c>
      <c r="J152" s="248"/>
      <c r="K152" s="168"/>
      <c r="L152" s="306" t="s">
        <v>380</v>
      </c>
      <c r="M152" s="227"/>
      <c r="N152" s="168"/>
      <c r="O152" s="229" t="s">
        <v>454</v>
      </c>
      <c r="P152" s="248"/>
      <c r="Q152" s="168"/>
      <c r="R152" s="279" t="s">
        <v>1</v>
      </c>
      <c r="S152" s="280"/>
      <c r="T152" s="168"/>
      <c r="U152" s="65" t="s">
        <v>356</v>
      </c>
      <c r="V152" s="65"/>
      <c r="W152" s="139"/>
      <c r="X152" s="203" t="s">
        <v>106</v>
      </c>
      <c r="Y152" s="134"/>
      <c r="Z152" s="92"/>
      <c r="AA152" s="101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W152" s="183">
        <f t="shared" ref="AW152:AW158" si="90">B152</f>
        <v>5.6</v>
      </c>
      <c r="AX152" s="171">
        <f t="shared" ref="AX152:AX158" si="91">G152</f>
        <v>1.9</v>
      </c>
      <c r="AY152" s="171">
        <f t="shared" ref="AY152:AY158" si="92">D152</f>
        <v>2</v>
      </c>
      <c r="AZ152" s="171">
        <f t="shared" ref="AZ152:AZ158" si="93">C152</f>
        <v>1.9</v>
      </c>
      <c r="BA152" s="171">
        <f t="shared" ref="BA152:BA158" si="94">E152</f>
        <v>0</v>
      </c>
      <c r="BB152" s="171">
        <f t="shared" ref="BB152:BB158" si="95">F152</f>
        <v>0</v>
      </c>
      <c r="BC152" s="172">
        <f t="shared" ref="BC152:BC158" si="96">H152</f>
        <v>669.1</v>
      </c>
    </row>
    <row r="153" spans="1:55" ht="16.5">
      <c r="A153" s="1"/>
      <c r="B153" s="2"/>
      <c r="C153" s="2"/>
      <c r="D153" s="2"/>
      <c r="E153" s="2"/>
      <c r="F153" s="2"/>
      <c r="G153" s="2"/>
      <c r="H153" s="2"/>
      <c r="I153" s="249" t="s">
        <v>496</v>
      </c>
      <c r="J153" s="232">
        <v>12</v>
      </c>
      <c r="K153" s="165"/>
      <c r="L153" s="232" t="s">
        <v>370</v>
      </c>
      <c r="M153" s="232">
        <v>1.8</v>
      </c>
      <c r="N153" s="165"/>
      <c r="O153" s="66" t="s">
        <v>206</v>
      </c>
      <c r="P153" s="66">
        <v>7</v>
      </c>
      <c r="Q153" s="165"/>
      <c r="R153" s="165" t="s">
        <v>70</v>
      </c>
      <c r="S153" s="165">
        <v>-76.400000000000006</v>
      </c>
      <c r="T153" s="165"/>
      <c r="U153" s="66" t="s">
        <v>113</v>
      </c>
      <c r="V153" s="66">
        <v>1</v>
      </c>
      <c r="W153" s="145"/>
      <c r="X153" s="188" t="s">
        <v>106</v>
      </c>
      <c r="Y153" s="93"/>
      <c r="Z153" s="92"/>
      <c r="AA153" s="101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W153" s="184"/>
      <c r="AX153" s="164"/>
      <c r="AY153" s="164"/>
      <c r="AZ153" s="164"/>
      <c r="BA153" s="164"/>
      <c r="BB153" s="164"/>
      <c r="BC153" s="173"/>
    </row>
    <row r="154" spans="1:55" ht="16.5">
      <c r="A154" s="1"/>
      <c r="B154" s="2"/>
      <c r="C154" s="2"/>
      <c r="D154" s="2"/>
      <c r="E154" s="2"/>
      <c r="F154" s="2"/>
      <c r="G154" s="2"/>
      <c r="H154" s="2"/>
      <c r="I154" s="249"/>
      <c r="J154" s="232"/>
      <c r="K154" s="165"/>
      <c r="L154" s="232" t="s">
        <v>158</v>
      </c>
      <c r="M154" s="232">
        <v>3</v>
      </c>
      <c r="N154" s="165"/>
      <c r="O154" s="66" t="s">
        <v>112</v>
      </c>
      <c r="P154" s="66">
        <v>0.5</v>
      </c>
      <c r="Q154" s="165"/>
      <c r="R154" s="165" t="s">
        <v>115</v>
      </c>
      <c r="S154" s="165">
        <v>-83.35</v>
      </c>
      <c r="T154" s="165"/>
      <c r="U154" s="66" t="s">
        <v>383</v>
      </c>
      <c r="V154" s="66">
        <v>2</v>
      </c>
      <c r="W154" s="145"/>
      <c r="X154" s="220"/>
      <c r="Y154" s="93"/>
      <c r="Z154" s="92"/>
      <c r="AA154" s="101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W154" s="184"/>
      <c r="AX154" s="164"/>
      <c r="AY154" s="164"/>
      <c r="AZ154" s="164"/>
      <c r="BA154" s="164"/>
      <c r="BB154" s="164"/>
      <c r="BC154" s="173"/>
    </row>
    <row r="155" spans="1:55" ht="16.5">
      <c r="A155" s="1"/>
      <c r="B155" s="2"/>
      <c r="C155" s="2"/>
      <c r="D155" s="2"/>
      <c r="E155" s="2"/>
      <c r="F155" s="2"/>
      <c r="G155" s="2"/>
      <c r="H155" s="2"/>
      <c r="I155" s="249"/>
      <c r="J155" s="232"/>
      <c r="K155" s="165"/>
      <c r="L155" s="232" t="s">
        <v>123</v>
      </c>
      <c r="M155" s="232">
        <v>2</v>
      </c>
      <c r="N155" s="165"/>
      <c r="O155" s="66" t="s">
        <v>511</v>
      </c>
      <c r="P155" s="66">
        <v>1</v>
      </c>
      <c r="Q155" s="165"/>
      <c r="R155" s="165"/>
      <c r="S155" s="165"/>
      <c r="T155" s="165"/>
      <c r="U155" s="66" t="s">
        <v>231</v>
      </c>
      <c r="V155" s="66">
        <v>2</v>
      </c>
      <c r="W155" s="145"/>
      <c r="X155" s="220"/>
      <c r="Y155" s="93"/>
      <c r="Z155" s="92"/>
      <c r="AA155" s="101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W155" s="184"/>
      <c r="AX155" s="164"/>
      <c r="AY155" s="164"/>
      <c r="AZ155" s="164"/>
      <c r="BA155" s="164"/>
      <c r="BB155" s="164"/>
      <c r="BC155" s="173"/>
    </row>
    <row r="156" spans="1:55" ht="16.5">
      <c r="A156" s="1"/>
      <c r="B156" s="2"/>
      <c r="C156" s="2"/>
      <c r="D156" s="2"/>
      <c r="E156" s="2"/>
      <c r="F156" s="2"/>
      <c r="G156" s="2"/>
      <c r="H156" s="2"/>
      <c r="I156" s="249"/>
      <c r="J156" s="232"/>
      <c r="K156" s="165"/>
      <c r="L156" s="232" t="s">
        <v>229</v>
      </c>
      <c r="M156" s="232"/>
      <c r="N156" s="165"/>
      <c r="O156" s="232" t="s">
        <v>115</v>
      </c>
      <c r="P156" s="232">
        <v>0.05</v>
      </c>
      <c r="Q156" s="165"/>
      <c r="R156" s="165"/>
      <c r="S156" s="165"/>
      <c r="T156" s="165"/>
      <c r="U156" s="66" t="s">
        <v>169</v>
      </c>
      <c r="V156" s="66">
        <v>1</v>
      </c>
      <c r="W156" s="145"/>
      <c r="X156" s="220"/>
      <c r="Y156" s="93"/>
      <c r="Z156" s="92"/>
      <c r="AA156" s="101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W156" s="184"/>
      <c r="AX156" s="164"/>
      <c r="AY156" s="164"/>
      <c r="AZ156" s="164"/>
      <c r="BA156" s="164"/>
      <c r="BB156" s="164"/>
      <c r="BC156" s="173"/>
    </row>
    <row r="157" spans="1:55" ht="16.5">
      <c r="A157" s="1"/>
      <c r="B157" s="2"/>
      <c r="C157" s="2"/>
      <c r="D157" s="2"/>
      <c r="E157" s="2"/>
      <c r="F157" s="2"/>
      <c r="G157" s="2"/>
      <c r="H157" s="2"/>
      <c r="I157" s="249"/>
      <c r="J157" s="232"/>
      <c r="K157" s="165"/>
      <c r="L157" s="232"/>
      <c r="M157" s="232"/>
      <c r="N157" s="165"/>
      <c r="O157" s="66"/>
      <c r="P157" s="66"/>
      <c r="Q157" s="165"/>
      <c r="R157" s="165"/>
      <c r="S157" s="165"/>
      <c r="T157" s="165"/>
      <c r="U157" s="66" t="s">
        <v>112</v>
      </c>
      <c r="V157" s="66">
        <v>0.5</v>
      </c>
      <c r="W157" s="145"/>
      <c r="X157" s="220"/>
      <c r="Y157" s="93"/>
      <c r="Z157" s="92"/>
      <c r="AA157" s="101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W157" s="184"/>
      <c r="AX157" s="164"/>
      <c r="AY157" s="164"/>
      <c r="AZ157" s="164"/>
      <c r="BA157" s="164"/>
      <c r="BB157" s="164"/>
      <c r="BC157" s="173"/>
    </row>
    <row r="158" spans="1:55" ht="17.25" thickBot="1">
      <c r="A158" s="1"/>
      <c r="B158" s="2"/>
      <c r="C158" s="2"/>
      <c r="D158" s="2"/>
      <c r="E158" s="2"/>
      <c r="F158" s="2"/>
      <c r="G158" s="2"/>
      <c r="H158" s="2"/>
      <c r="I158" s="250"/>
      <c r="J158" s="251"/>
      <c r="K158" s="174"/>
      <c r="L158" s="251"/>
      <c r="M158" s="251"/>
      <c r="N158" s="174"/>
      <c r="O158" s="235"/>
      <c r="P158" s="235"/>
      <c r="Q158" s="174"/>
      <c r="R158" s="174"/>
      <c r="S158" s="174"/>
      <c r="T158" s="174"/>
      <c r="U158" s="235"/>
      <c r="V158" s="235"/>
      <c r="W158" s="152"/>
      <c r="X158" s="221"/>
      <c r="Y158" s="94"/>
      <c r="Z158" s="92"/>
      <c r="AA158" s="101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W158" s="185"/>
      <c r="AX158" s="177"/>
      <c r="AY158" s="177"/>
      <c r="AZ158" s="177"/>
      <c r="BA158" s="177"/>
      <c r="BB158" s="177"/>
      <c r="BC158" s="178"/>
    </row>
    <row r="159" spans="1:55" ht="16.5">
      <c r="A159" s="1"/>
      <c r="B159" s="2"/>
      <c r="C159" s="2"/>
      <c r="D159" s="2"/>
      <c r="E159" s="2"/>
      <c r="F159" s="2"/>
      <c r="G159" s="2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92"/>
      <c r="AA159" s="101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55" ht="16.5">
      <c r="A160" s="1"/>
      <c r="B160" s="2"/>
      <c r="C160" s="2"/>
      <c r="D160" s="2"/>
      <c r="E160" s="2"/>
      <c r="F160" s="2"/>
      <c r="G160" s="2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92"/>
      <c r="AA160" s="101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16.5">
      <c r="A161" s="1"/>
      <c r="B161" s="2"/>
      <c r="C161" s="2"/>
      <c r="D161" s="2"/>
      <c r="E161" s="2"/>
      <c r="F161" s="2"/>
      <c r="G161" s="2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92"/>
      <c r="AA161" s="101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6.5">
      <c r="A162" s="1"/>
      <c r="B162" s="2"/>
      <c r="C162" s="2"/>
      <c r="D162" s="2"/>
      <c r="E162" s="2"/>
      <c r="F162" s="2"/>
      <c r="G162" s="2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92"/>
      <c r="AA162" s="101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ht="16.5">
      <c r="A163" s="1"/>
      <c r="B163" s="2"/>
      <c r="C163" s="2"/>
      <c r="D163" s="2"/>
      <c r="E163" s="2"/>
      <c r="F163" s="2"/>
      <c r="G163" s="2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92"/>
      <c r="AA163" s="101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ht="16.5">
      <c r="A164" s="1"/>
      <c r="B164" s="2"/>
      <c r="C164" s="2"/>
      <c r="D164" s="2"/>
      <c r="E164" s="2"/>
      <c r="F164" s="2"/>
      <c r="G164" s="2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92"/>
      <c r="AA164" s="101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6.5">
      <c r="A165" s="1"/>
      <c r="B165" s="2"/>
      <c r="C165" s="2"/>
      <c r="D165" s="2"/>
      <c r="E165" s="2"/>
      <c r="F165" s="2"/>
      <c r="G165" s="2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92"/>
      <c r="AA165" s="101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6.5">
      <c r="A166" s="1"/>
      <c r="B166" s="2"/>
      <c r="C166" s="2"/>
      <c r="D166" s="2"/>
      <c r="E166" s="2"/>
      <c r="F166" s="2"/>
      <c r="G166" s="2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92"/>
      <c r="AA166" s="101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6.5">
      <c r="A167" s="1"/>
      <c r="B167" s="2"/>
      <c r="C167" s="2"/>
      <c r="D167" s="2"/>
      <c r="E167" s="2"/>
      <c r="F167" s="2"/>
      <c r="G167" s="2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92"/>
      <c r="AA167" s="101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6.5">
      <c r="A168" s="1"/>
      <c r="B168" s="2"/>
      <c r="C168" s="2"/>
      <c r="D168" s="2"/>
      <c r="E168" s="2"/>
      <c r="F168" s="2"/>
      <c r="G168" s="2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92"/>
      <c r="AA168" s="101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6.5">
      <c r="A169" s="1"/>
      <c r="B169" s="2"/>
      <c r="C169" s="2"/>
      <c r="D169" s="2"/>
      <c r="E169" s="2"/>
      <c r="F169" s="2"/>
      <c r="G169" s="2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92"/>
      <c r="AA169" s="101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6.5">
      <c r="A170" s="1"/>
      <c r="B170" s="2"/>
      <c r="C170" s="2"/>
      <c r="D170" s="2"/>
      <c r="E170" s="2"/>
      <c r="F170" s="2"/>
      <c r="G170" s="2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92"/>
      <c r="AA170" s="101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6.5">
      <c r="A171" s="1"/>
      <c r="B171" s="2"/>
      <c r="C171" s="2"/>
      <c r="D171" s="2"/>
      <c r="E171" s="2"/>
      <c r="F171" s="2"/>
      <c r="G171" s="2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92"/>
      <c r="AA171" s="101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6.5">
      <c r="A172" s="1"/>
      <c r="B172" s="2"/>
      <c r="C172" s="2"/>
      <c r="D172" s="2"/>
      <c r="E172" s="2"/>
      <c r="F172" s="2"/>
      <c r="G172" s="2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92"/>
      <c r="AA172" s="101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6.5">
      <c r="A173" s="1"/>
      <c r="B173" s="2"/>
      <c r="C173" s="2"/>
      <c r="D173" s="2"/>
      <c r="E173" s="2"/>
      <c r="F173" s="2"/>
      <c r="G173" s="2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92"/>
      <c r="AA173" s="101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6.5">
      <c r="A174" s="1"/>
      <c r="B174" s="2"/>
      <c r="C174" s="2"/>
      <c r="D174" s="2"/>
      <c r="E174" s="2"/>
      <c r="F174" s="2"/>
      <c r="G174" s="2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92"/>
      <c r="AA174" s="101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6.5">
      <c r="A175" s="1"/>
      <c r="B175" s="2"/>
      <c r="C175" s="2"/>
      <c r="D175" s="2"/>
      <c r="E175" s="2"/>
      <c r="F175" s="2"/>
      <c r="G175" s="2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92"/>
      <c r="AA175" s="101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6.5">
      <c r="A176" s="1"/>
      <c r="B176" s="2"/>
      <c r="C176" s="2"/>
      <c r="D176" s="2"/>
      <c r="E176" s="2"/>
      <c r="F176" s="2"/>
      <c r="G176" s="2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92"/>
      <c r="AA176" s="101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1:41" ht="16.5">
      <c r="A177" s="1"/>
      <c r="B177" s="2"/>
      <c r="C177" s="2"/>
      <c r="D177" s="2"/>
      <c r="E177" s="2"/>
      <c r="F177" s="2"/>
      <c r="G177" s="2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92"/>
      <c r="AA177" s="101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1:41" ht="16.5">
      <c r="A178" s="1"/>
      <c r="B178" s="2"/>
      <c r="C178" s="2"/>
      <c r="D178" s="2"/>
      <c r="E178" s="2"/>
      <c r="F178" s="2"/>
      <c r="G178" s="2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92"/>
      <c r="AA178" s="101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1:41" ht="16.5">
      <c r="A179" s="1"/>
      <c r="B179" s="2"/>
      <c r="C179" s="2"/>
      <c r="D179" s="2"/>
      <c r="E179" s="2"/>
      <c r="F179" s="2"/>
      <c r="G179" s="2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92"/>
      <c r="AA179" s="101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1:41" ht="16.5">
      <c r="A180" s="1"/>
      <c r="B180" s="2"/>
      <c r="C180" s="2"/>
      <c r="D180" s="2"/>
      <c r="E180" s="2"/>
      <c r="F180" s="2"/>
      <c r="G180" s="2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92"/>
      <c r="AA180" s="101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1:41" ht="16.5">
      <c r="A181" s="1"/>
      <c r="B181" s="2"/>
      <c r="C181" s="2"/>
      <c r="D181" s="2"/>
      <c r="E181" s="2"/>
      <c r="F181" s="2"/>
      <c r="G181" s="2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92"/>
      <c r="AA181" s="101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1:41" ht="16.5">
      <c r="A182" s="1"/>
      <c r="B182" s="2"/>
      <c r="C182" s="2"/>
      <c r="D182" s="2"/>
      <c r="E182" s="2"/>
      <c r="F182" s="2"/>
      <c r="G182" s="2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92"/>
      <c r="AA182" s="101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1:41" ht="16.5">
      <c r="A183" s="1"/>
      <c r="B183" s="2"/>
      <c r="C183" s="2"/>
      <c r="D183" s="2"/>
      <c r="E183" s="2"/>
      <c r="F183" s="2"/>
      <c r="G183" s="2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92"/>
      <c r="AA183" s="101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1:41" ht="16.5">
      <c r="B184" s="2"/>
      <c r="C184" s="2"/>
      <c r="D184" s="2"/>
      <c r="E184" s="2"/>
      <c r="F184" s="2"/>
      <c r="G184" s="2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92"/>
      <c r="AA184" s="101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1:41" ht="16.5">
      <c r="B185" s="2"/>
      <c r="C185" s="2"/>
      <c r="D185" s="2"/>
      <c r="E185" s="2"/>
      <c r="F185" s="2"/>
      <c r="G185" s="2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92"/>
      <c r="AA185" s="101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1:41" ht="16.5">
      <c r="B186" s="2"/>
      <c r="C186" s="2"/>
      <c r="D186" s="2"/>
      <c r="E186" s="2"/>
      <c r="F186" s="2"/>
      <c r="G186" s="2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92"/>
      <c r="AA186" s="101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1:41" ht="16.5"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92"/>
      <c r="AA187" s="101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41" ht="16.5"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92"/>
      <c r="AA188" s="101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41" ht="16.5"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92"/>
      <c r="AA189" s="101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41" ht="16.5"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92"/>
      <c r="AA190" s="101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41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92"/>
      <c r="AA191" s="101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41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92"/>
      <c r="AA192" s="101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92"/>
      <c r="AA193" s="101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92"/>
      <c r="AA194" s="101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92"/>
      <c r="AA195" s="101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92"/>
      <c r="AA196" s="101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92"/>
      <c r="AA197" s="101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92"/>
      <c r="AA198" s="101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92"/>
      <c r="AA199" s="101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92"/>
      <c r="AA200" s="101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92"/>
      <c r="AA201" s="101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92"/>
      <c r="AA202" s="101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92"/>
      <c r="AA203" s="101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92"/>
      <c r="AA204" s="101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92"/>
      <c r="AA205" s="101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92"/>
      <c r="AA206" s="101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92"/>
      <c r="AA207" s="101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92"/>
      <c r="AA208" s="101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92"/>
      <c r="AA209" s="101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92"/>
      <c r="AA210" s="101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92"/>
      <c r="AA211" s="101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92"/>
      <c r="AA212" s="101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92"/>
      <c r="AA213" s="101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92"/>
      <c r="AA214" s="101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92"/>
      <c r="AA215" s="101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92"/>
      <c r="AA216" s="101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92"/>
      <c r="AA217" s="101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92"/>
      <c r="AA218" s="101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92"/>
      <c r="AA219" s="101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92"/>
      <c r="AA220" s="101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92"/>
      <c r="AA221" s="101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92"/>
      <c r="AA222" s="101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92"/>
      <c r="AA223" s="101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92"/>
      <c r="AA224" s="101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92"/>
      <c r="AA225" s="101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92"/>
      <c r="AA226" s="101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92"/>
      <c r="AA227" s="101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92"/>
      <c r="AA228" s="101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92"/>
      <c r="AA229" s="101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92"/>
      <c r="AA230" s="101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92"/>
      <c r="AA231" s="101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92"/>
      <c r="AA232" s="101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92"/>
      <c r="AA233" s="101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92"/>
      <c r="AA234" s="101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92"/>
      <c r="AA235" s="101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92"/>
      <c r="AA236" s="101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92"/>
      <c r="AA237" s="101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92"/>
      <c r="AA238" s="101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92"/>
      <c r="AA239" s="101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92"/>
      <c r="AA240" s="101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92"/>
      <c r="AA241" s="101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92"/>
      <c r="AA242" s="101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92"/>
      <c r="AA243" s="101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92"/>
      <c r="AA244" s="101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92"/>
      <c r="AA245" s="101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92"/>
      <c r="AA246" s="101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92"/>
      <c r="AA247" s="101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92"/>
      <c r="AA248" s="101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92"/>
      <c r="AA249" s="101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92"/>
      <c r="AA250" s="101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92"/>
      <c r="AA251" s="101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92"/>
      <c r="AA252" s="101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92"/>
      <c r="AA253" s="101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92"/>
      <c r="AA254" s="101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92"/>
      <c r="AA255" s="101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92"/>
      <c r="AA256" s="101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92"/>
      <c r="AA257" s="101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92"/>
      <c r="AA258" s="101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92"/>
      <c r="AA259" s="101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92"/>
      <c r="AA260" s="101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92"/>
      <c r="AA261" s="101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92"/>
      <c r="AA262" s="101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92"/>
      <c r="AA263" s="101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92"/>
      <c r="AA264" s="101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92"/>
      <c r="AA265" s="101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92"/>
      <c r="AA266" s="101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92"/>
      <c r="AA267" s="101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92"/>
      <c r="AA268" s="101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92"/>
      <c r="AA269" s="101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92"/>
      <c r="AA270" s="101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92"/>
      <c r="AA271" s="101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92"/>
      <c r="AA272" s="101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92"/>
      <c r="AA273" s="101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92"/>
      <c r="AA274" s="101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92"/>
      <c r="AA275" s="101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92"/>
      <c r="AA276" s="101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92"/>
      <c r="AA277" s="101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92"/>
      <c r="AA278" s="101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92"/>
      <c r="AA279" s="101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92"/>
      <c r="AA280" s="101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92"/>
      <c r="AA281" s="101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92"/>
      <c r="AA282" s="101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92"/>
      <c r="AA283" s="101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92"/>
      <c r="AA284" s="101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92"/>
      <c r="AA285" s="101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92"/>
      <c r="AA286" s="101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92"/>
      <c r="AA287" s="101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92"/>
      <c r="AA288" s="101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92"/>
      <c r="AA289" s="101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92"/>
      <c r="AA290" s="101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92"/>
      <c r="AA291" s="101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92"/>
      <c r="AA292" s="101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92"/>
      <c r="AA293" s="101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92"/>
      <c r="AA294" s="101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92"/>
      <c r="AA295" s="101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92"/>
      <c r="AA296" s="101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92"/>
      <c r="AA297" s="101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92"/>
      <c r="AA298" s="101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92"/>
      <c r="AA299" s="101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92"/>
      <c r="AA300" s="101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92"/>
      <c r="AA301" s="101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92"/>
      <c r="AA302" s="101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92"/>
      <c r="AA303" s="101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92"/>
      <c r="AA304" s="101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92"/>
      <c r="AA305" s="101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92"/>
      <c r="AA306" s="101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92"/>
      <c r="AA307" s="101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92"/>
      <c r="AA308" s="101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92"/>
      <c r="AA309" s="101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92"/>
      <c r="AA310" s="101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92"/>
      <c r="AA311" s="101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92"/>
      <c r="AA312" s="101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92"/>
      <c r="AA313" s="101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92"/>
      <c r="AA314" s="101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92"/>
      <c r="AA315" s="101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92"/>
      <c r="AA316" s="101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92"/>
      <c r="AA317" s="101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92"/>
      <c r="AA318" s="101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92"/>
      <c r="AA319" s="101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92"/>
      <c r="AA320" s="101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92"/>
      <c r="AA321" s="101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92"/>
      <c r="AA322" s="101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92"/>
      <c r="AA323" s="101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92"/>
      <c r="AA324" s="101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92"/>
      <c r="AA325" s="101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92"/>
      <c r="AA326" s="101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92"/>
      <c r="AA327" s="101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92"/>
      <c r="AA328" s="101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92"/>
      <c r="AA329" s="101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92"/>
      <c r="AA330" s="101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92"/>
      <c r="AA331" s="101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92"/>
      <c r="AA332" s="101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92"/>
      <c r="AA333" s="101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92"/>
      <c r="AA334" s="101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92"/>
      <c r="AA335" s="101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92"/>
      <c r="AA336" s="101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92"/>
      <c r="AA337" s="101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92"/>
      <c r="AA338" s="101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92"/>
      <c r="AA339" s="101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92"/>
      <c r="AA340" s="101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92"/>
      <c r="AA341" s="101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92"/>
      <c r="AA342" s="101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92"/>
      <c r="AA343" s="101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92"/>
      <c r="AA344" s="101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92"/>
      <c r="AA345" s="101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92"/>
      <c r="AA346" s="101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92"/>
      <c r="AA347" s="101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92"/>
      <c r="AA348" s="101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92"/>
      <c r="AA349" s="101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92"/>
      <c r="AA350" s="101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92"/>
      <c r="AA351" s="101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92"/>
      <c r="AA352" s="101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92"/>
      <c r="AA353" s="101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92"/>
      <c r="AA354" s="101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92"/>
      <c r="AA355" s="101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92"/>
      <c r="AA356" s="101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92"/>
      <c r="AA357" s="101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92"/>
      <c r="AA358" s="101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92"/>
      <c r="AA359" s="101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92"/>
      <c r="AA360" s="101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92"/>
      <c r="AA361" s="101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92"/>
      <c r="AA362" s="101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92"/>
      <c r="AA363" s="101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92"/>
      <c r="AA364" s="101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92"/>
      <c r="AA365" s="101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92"/>
      <c r="AA366" s="101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92"/>
      <c r="AA367" s="101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92"/>
      <c r="AA368" s="101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92"/>
      <c r="AA369" s="101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92"/>
      <c r="AA370" s="101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92"/>
      <c r="AA371" s="101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92"/>
      <c r="AA372" s="101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92"/>
      <c r="AA373" s="101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92"/>
      <c r="AA374" s="101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92"/>
      <c r="AA375" s="101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92"/>
      <c r="AA376" s="101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92"/>
      <c r="AA377" s="101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92"/>
      <c r="AA378" s="101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92"/>
      <c r="AA379" s="101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92"/>
      <c r="AA380" s="101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92"/>
      <c r="AA381" s="101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92"/>
      <c r="AA382" s="101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92"/>
      <c r="AA383" s="101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92"/>
      <c r="AA384" s="101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92"/>
      <c r="AA385" s="101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92"/>
      <c r="AA386" s="101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92"/>
      <c r="AA387" s="101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92"/>
      <c r="AA388" s="101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92"/>
      <c r="AA389" s="101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92"/>
      <c r="AA390" s="101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92"/>
      <c r="AA391" s="101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92"/>
      <c r="AA392" s="101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92"/>
      <c r="AA393" s="101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92"/>
      <c r="AA394" s="101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92"/>
      <c r="AA395" s="101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92"/>
      <c r="AA396" s="101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92"/>
      <c r="AA397" s="101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92"/>
      <c r="AA398" s="101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92"/>
      <c r="AA399" s="101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92"/>
      <c r="AA400" s="101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"/>
      <c r="E401" s="2"/>
      <c r="F401" s="2"/>
      <c r="G401" s="2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92"/>
      <c r="AA401" s="101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"/>
      <c r="E402" s="2"/>
      <c r="F402" s="2"/>
      <c r="G402" s="2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92"/>
      <c r="AA402" s="101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"/>
      <c r="E403" s="2"/>
      <c r="F403" s="2"/>
      <c r="G403" s="2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92"/>
      <c r="AA403" s="101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"/>
      <c r="E404" s="2"/>
      <c r="F404" s="2"/>
      <c r="G404" s="2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92"/>
      <c r="AA404" s="101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"/>
      <c r="E405" s="2"/>
      <c r="F405" s="2"/>
      <c r="G405" s="2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92"/>
      <c r="AA405" s="101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"/>
      <c r="E406" s="2"/>
      <c r="F406" s="2"/>
      <c r="G406" s="2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92"/>
      <c r="AA406" s="101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"/>
      <c r="E407" s="2"/>
      <c r="F407" s="2"/>
      <c r="G407" s="2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92"/>
      <c r="AA407" s="101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"/>
      <c r="E408" s="2"/>
      <c r="F408" s="2"/>
      <c r="G408" s="2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92"/>
      <c r="AA408" s="101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"/>
      <c r="E409" s="2"/>
      <c r="F409" s="2"/>
      <c r="G409" s="2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92"/>
      <c r="AA409" s="101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"/>
      <c r="E410" s="2"/>
      <c r="F410" s="2"/>
      <c r="G410" s="2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92"/>
      <c r="AA410" s="101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"/>
      <c r="E411" s="2"/>
      <c r="F411" s="2"/>
      <c r="G411" s="2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92"/>
      <c r="AA411" s="101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"/>
      <c r="E412" s="2"/>
      <c r="F412" s="2"/>
      <c r="G412" s="2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Z412" s="92"/>
      <c r="AA412" s="101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"/>
      <c r="E413" s="2"/>
      <c r="F413" s="2"/>
      <c r="G413" s="2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Z413" s="92"/>
      <c r="AA413" s="101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"/>
      <c r="E414" s="2"/>
      <c r="F414" s="2"/>
      <c r="G414" s="2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Z414" s="92"/>
      <c r="AA414" s="101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"/>
      <c r="E415" s="2"/>
      <c r="F415" s="2"/>
      <c r="G415" s="2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Z415" s="92"/>
      <c r="AA415" s="101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"/>
      <c r="E416" s="2"/>
      <c r="F416" s="2"/>
      <c r="G416" s="2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Z416" s="92"/>
      <c r="AA416" s="101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"/>
      <c r="E417" s="2"/>
      <c r="F417" s="2"/>
      <c r="G417" s="2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Z417" s="92"/>
      <c r="AA417" s="101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"/>
      <c r="E418" s="2"/>
      <c r="F418" s="2"/>
      <c r="G418" s="2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Z418" s="92"/>
      <c r="AA418" s="101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"/>
      <c r="E419" s="2"/>
      <c r="F419" s="2"/>
      <c r="G419" s="2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Z419" s="92"/>
      <c r="AA419" s="101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"/>
      <c r="E420" s="2"/>
      <c r="F420" s="2"/>
      <c r="G420" s="2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Y420" s="1"/>
      <c r="Z420" s="92"/>
      <c r="AA420" s="101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"/>
      <c r="E421" s="2"/>
      <c r="F421" s="2"/>
      <c r="G421" s="2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Y421" s="1"/>
      <c r="Z421" s="92"/>
      <c r="AA421" s="101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"/>
      <c r="E422" s="2"/>
      <c r="F422" s="2"/>
      <c r="G422" s="2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Y422" s="1"/>
      <c r="Z422" s="92"/>
      <c r="AA422" s="101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"/>
      <c r="E423" s="2"/>
      <c r="F423" s="2"/>
      <c r="G423" s="2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Y423" s="1"/>
      <c r="Z423" s="92"/>
      <c r="AA423" s="101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"/>
      <c r="E424" s="2"/>
      <c r="F424" s="2"/>
      <c r="G424" s="2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Y424" s="1"/>
      <c r="Z424" s="92"/>
      <c r="AA424" s="101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"/>
      <c r="E425" s="2"/>
      <c r="F425" s="2"/>
      <c r="G425" s="2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Y425" s="1"/>
      <c r="Z425" s="92"/>
      <c r="AA425" s="101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B426" s="2"/>
      <c r="C426" s="2"/>
      <c r="D426" s="2"/>
      <c r="E426" s="2"/>
      <c r="F426" s="2"/>
      <c r="G426" s="2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1"/>
      <c r="Y426" s="1"/>
      <c r="Z426" s="92"/>
      <c r="AA426" s="101"/>
      <c r="AB426" s="47"/>
      <c r="AC426" s="1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</row>
    <row r="427" spans="2:41" ht="16.5">
      <c r="B427" s="2"/>
      <c r="C427" s="2"/>
      <c r="D427" s="2"/>
      <c r="E427" s="2"/>
      <c r="F427" s="2"/>
      <c r="G427" s="2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1"/>
      <c r="Y427" s="1"/>
      <c r="Z427" s="92"/>
      <c r="AA427" s="101"/>
      <c r="AB427" s="47"/>
      <c r="AC427" s="1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</row>
    <row r="428" spans="2:41" ht="16.5">
      <c r="B428" s="2"/>
      <c r="C428" s="2"/>
      <c r="D428" s="2"/>
      <c r="E428" s="2"/>
      <c r="F428" s="2"/>
      <c r="G428" s="2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1"/>
      <c r="Y428" s="1"/>
      <c r="Z428" s="92"/>
      <c r="AA428" s="101"/>
      <c r="AB428" s="47"/>
      <c r="AC428" s="1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</row>
    <row r="429" spans="2:41" ht="16.5">
      <c r="B429" s="2"/>
      <c r="C429" s="2"/>
      <c r="D429" s="2"/>
      <c r="E429" s="2"/>
      <c r="F429" s="2"/>
      <c r="G429" s="2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1"/>
      <c r="Y429" s="1"/>
      <c r="Z429" s="92"/>
      <c r="AA429" s="101"/>
      <c r="AB429" s="47"/>
      <c r="AC429" s="1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</row>
    <row r="430" spans="2:41" ht="16.5">
      <c r="B430" s="2"/>
      <c r="C430" s="2"/>
      <c r="D430" s="2"/>
      <c r="E430" s="2"/>
      <c r="F430" s="2"/>
      <c r="G430" s="2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1"/>
      <c r="Y430" s="1"/>
      <c r="Z430" s="92"/>
      <c r="AA430" s="101"/>
      <c r="AB430" s="47"/>
      <c r="AC430" s="1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</row>
    <row r="431" spans="2:41" ht="16.5">
      <c r="B431" s="2"/>
      <c r="C431" s="2"/>
      <c r="D431" s="2"/>
      <c r="E431" s="2"/>
      <c r="F431" s="2"/>
      <c r="G431" s="2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1"/>
      <c r="Y431" s="1"/>
      <c r="Z431" s="92"/>
      <c r="AA431" s="101"/>
      <c r="AB431" s="47"/>
      <c r="AC431" s="1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</row>
    <row r="432" spans="2:41" ht="16.5">
      <c r="B432" s="2"/>
      <c r="C432" s="2"/>
      <c r="D432" s="2"/>
      <c r="E432" s="2"/>
      <c r="F432" s="2"/>
      <c r="G432" s="2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1"/>
      <c r="Y432" s="1"/>
      <c r="Z432" s="92"/>
      <c r="AA432" s="101"/>
      <c r="AB432" s="47"/>
      <c r="AC432" s="1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</row>
    <row r="433" spans="2:41" ht="16.5">
      <c r="B433" s="2"/>
      <c r="C433" s="2"/>
      <c r="D433" s="2"/>
      <c r="E433" s="2"/>
      <c r="F433" s="2"/>
      <c r="G433" s="2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1"/>
      <c r="Y433" s="1"/>
      <c r="Z433" s="92"/>
      <c r="AA433" s="101"/>
      <c r="AB433" s="47"/>
      <c r="AC433" s="1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</row>
    <row r="434" spans="2:41" ht="16.5">
      <c r="B434" s="2"/>
      <c r="C434" s="2"/>
      <c r="D434" s="2"/>
      <c r="E434" s="2"/>
      <c r="F434" s="2"/>
      <c r="G434" s="2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1"/>
      <c r="Y434" s="1"/>
      <c r="Z434" s="92"/>
      <c r="AA434" s="101"/>
      <c r="AB434" s="47"/>
      <c r="AC434" s="1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</row>
    <row r="435" spans="2:41" ht="16.5">
      <c r="B435" s="2"/>
      <c r="C435" s="2"/>
      <c r="D435" s="2"/>
      <c r="E435" s="2"/>
      <c r="F435" s="2"/>
      <c r="G435" s="2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1"/>
      <c r="Y435" s="1"/>
      <c r="Z435" s="92"/>
      <c r="AA435" s="101"/>
      <c r="AB435" s="47"/>
      <c r="AC435" s="1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</row>
    <row r="436" spans="2:41" ht="16.5">
      <c r="B436" s="2"/>
      <c r="C436" s="2"/>
      <c r="D436" s="2"/>
      <c r="E436" s="2"/>
      <c r="F436" s="2"/>
      <c r="G436" s="2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1"/>
      <c r="Y436" s="1"/>
      <c r="Z436" s="92"/>
      <c r="AA436" s="101"/>
      <c r="AB436" s="47"/>
      <c r="AC436" s="1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</row>
    <row r="437" spans="2:41" ht="16.5">
      <c r="B437" s="2"/>
      <c r="C437" s="2"/>
      <c r="D437" s="2"/>
      <c r="E437" s="2"/>
      <c r="F437" s="2"/>
      <c r="G437" s="2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1"/>
      <c r="Y437" s="1"/>
      <c r="Z437" s="92"/>
      <c r="AA437" s="101"/>
      <c r="AB437" s="47"/>
      <c r="AC437" s="1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</row>
    <row r="438" spans="2:41" ht="16.5">
      <c r="B438" s="2"/>
      <c r="C438" s="2"/>
      <c r="D438" s="2"/>
      <c r="E438" s="2"/>
      <c r="F438" s="2"/>
      <c r="G438" s="2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1"/>
      <c r="Y438" s="1"/>
      <c r="Z438" s="92"/>
      <c r="AA438" s="101"/>
      <c r="AB438" s="47"/>
      <c r="AC438" s="1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</row>
    <row r="439" spans="2:41" ht="16.5">
      <c r="B439" s="2"/>
      <c r="C439" s="2"/>
      <c r="D439" s="2"/>
      <c r="E439" s="2"/>
      <c r="F439" s="2"/>
      <c r="G439" s="2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1"/>
      <c r="Y439" s="1"/>
      <c r="Z439" s="92"/>
      <c r="AA439" s="101"/>
      <c r="AB439" s="47"/>
      <c r="AC439" s="1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</row>
    <row r="440" spans="2:41" ht="16.5">
      <c r="B440" s="2"/>
      <c r="C440" s="2"/>
      <c r="D440" s="2"/>
      <c r="E440" s="2"/>
      <c r="F440" s="2"/>
      <c r="G440" s="2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1"/>
      <c r="Y440" s="1"/>
      <c r="Z440" s="92"/>
      <c r="AA440" s="101"/>
      <c r="AB440" s="47"/>
      <c r="AC440" s="1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</row>
    <row r="441" spans="2:41" ht="16.5">
      <c r="B441" s="2"/>
      <c r="C441" s="2"/>
      <c r="D441" s="2"/>
      <c r="E441" s="2"/>
      <c r="F441" s="2"/>
      <c r="G441" s="2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1"/>
      <c r="Y441" s="1"/>
      <c r="Z441" s="92"/>
      <c r="AA441" s="101"/>
      <c r="AB441" s="47"/>
      <c r="AC441" s="1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</row>
    <row r="442" spans="2:41" ht="16.5">
      <c r="B442" s="2"/>
      <c r="C442" s="2"/>
      <c r="D442" s="2"/>
      <c r="E442" s="2"/>
      <c r="F442" s="2"/>
      <c r="G442" s="2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1"/>
      <c r="Y442" s="1"/>
      <c r="Z442" s="92"/>
      <c r="AA442" s="101"/>
      <c r="AB442" s="47"/>
      <c r="AC442" s="1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</row>
    <row r="443" spans="2:41" ht="16.5">
      <c r="B443" s="2"/>
      <c r="C443" s="2"/>
      <c r="D443" s="2"/>
      <c r="E443" s="2"/>
      <c r="F443" s="2"/>
      <c r="G443" s="2"/>
      <c r="H443" s="2"/>
      <c r="I443" s="47"/>
      <c r="J443" s="47"/>
      <c r="K443" s="1"/>
      <c r="L443" s="47"/>
      <c r="M443" s="47"/>
      <c r="N443" s="1"/>
      <c r="O443" s="47"/>
      <c r="P443" s="47"/>
      <c r="Q443" s="1"/>
      <c r="R443" s="47"/>
      <c r="S443" s="47"/>
      <c r="T443" s="1"/>
      <c r="U443" s="47"/>
      <c r="V443" s="47"/>
      <c r="W443" s="1"/>
      <c r="X443" s="1"/>
      <c r="Y443" s="1"/>
      <c r="Z443" s="92"/>
      <c r="AA443" s="101"/>
      <c r="AB443" s="47"/>
      <c r="AC443" s="1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</row>
    <row r="444" spans="2:41" ht="16.5">
      <c r="B444" s="2"/>
      <c r="C444" s="2"/>
      <c r="D444" s="2"/>
      <c r="E444" s="2"/>
      <c r="F444" s="2"/>
      <c r="G444" s="2"/>
      <c r="H444" s="2"/>
      <c r="I444" s="47"/>
      <c r="J444" s="47"/>
      <c r="K444" s="1"/>
      <c r="L444" s="47"/>
      <c r="M444" s="47"/>
      <c r="N444" s="1"/>
      <c r="O444" s="47"/>
      <c r="P444" s="47"/>
      <c r="Q444" s="1"/>
      <c r="R444" s="47"/>
      <c r="S444" s="47"/>
      <c r="T444" s="1"/>
      <c r="U444" s="47"/>
      <c r="V444" s="47"/>
      <c r="W444" s="1"/>
      <c r="X444" s="1"/>
      <c r="Y444" s="1"/>
      <c r="Z444" s="92"/>
      <c r="AA444" s="101"/>
      <c r="AB444" s="47"/>
      <c r="AC444" s="1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</row>
    <row r="445" spans="2:41" ht="16.5">
      <c r="B445" s="2"/>
      <c r="C445" s="2"/>
      <c r="D445" s="2"/>
      <c r="E445" s="2"/>
      <c r="F445" s="2"/>
      <c r="G445" s="2"/>
      <c r="H445" s="2"/>
      <c r="I445" s="47"/>
      <c r="J445" s="47"/>
      <c r="K445" s="1"/>
      <c r="L445" s="47"/>
      <c r="M445" s="47"/>
      <c r="N445" s="1"/>
      <c r="O445" s="47"/>
      <c r="P445" s="47"/>
      <c r="Q445" s="1"/>
      <c r="R445" s="47"/>
      <c r="S445" s="47"/>
      <c r="T445" s="1"/>
      <c r="U445" s="47"/>
      <c r="V445" s="47"/>
      <c r="W445" s="1"/>
      <c r="X445" s="1"/>
      <c r="Y445" s="1"/>
      <c r="Z445" s="92"/>
      <c r="AA445" s="101"/>
      <c r="AB445" s="47"/>
      <c r="AC445" s="1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</row>
    <row r="446" spans="2:41" ht="16.5">
      <c r="B446" s="2"/>
      <c r="C446" s="2"/>
      <c r="D446" s="2"/>
      <c r="E446" s="2"/>
      <c r="F446" s="2"/>
      <c r="G446" s="2"/>
      <c r="H446" s="2"/>
      <c r="I446" s="47"/>
      <c r="J446" s="47"/>
      <c r="K446" s="1"/>
      <c r="L446" s="47"/>
      <c r="M446" s="47"/>
      <c r="N446" s="1"/>
      <c r="O446" s="47"/>
      <c r="P446" s="47"/>
      <c r="Q446" s="1"/>
      <c r="R446" s="47"/>
      <c r="S446" s="47"/>
      <c r="T446" s="1"/>
      <c r="U446" s="47"/>
      <c r="V446" s="47"/>
      <c r="W446" s="1"/>
      <c r="X446" s="1"/>
      <c r="Y446" s="1"/>
      <c r="Z446" s="92"/>
      <c r="AA446" s="101"/>
      <c r="AB446" s="47"/>
      <c r="AC446" s="1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</row>
    <row r="447" spans="2:41" ht="16.5">
      <c r="B447" s="2"/>
      <c r="C447" s="2"/>
      <c r="D447" s="2"/>
      <c r="E447" s="2"/>
      <c r="F447" s="2"/>
      <c r="G447" s="2"/>
      <c r="H447" s="2"/>
      <c r="I447" s="47"/>
      <c r="J447" s="47"/>
      <c r="K447" s="1"/>
      <c r="L447" s="47"/>
      <c r="M447" s="47"/>
      <c r="N447" s="1"/>
      <c r="O447" s="47"/>
      <c r="P447" s="47"/>
      <c r="Q447" s="1"/>
      <c r="R447" s="47"/>
      <c r="S447" s="47"/>
      <c r="T447" s="1"/>
      <c r="U447" s="47"/>
      <c r="V447" s="47"/>
      <c r="W447" s="1"/>
      <c r="X447" s="1"/>
      <c r="Y447" s="1"/>
      <c r="Z447" s="92"/>
      <c r="AA447" s="101"/>
      <c r="AB447" s="47"/>
      <c r="AC447" s="1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</row>
    <row r="448" spans="2:41" ht="16.5">
      <c r="B448" s="2"/>
      <c r="C448" s="2"/>
      <c r="D448" s="2"/>
      <c r="E448" s="2"/>
      <c r="F448" s="2"/>
      <c r="G448" s="2"/>
      <c r="H448" s="2"/>
      <c r="I448" s="47"/>
      <c r="J448" s="47"/>
      <c r="K448" s="1"/>
      <c r="L448" s="47"/>
      <c r="M448" s="47"/>
      <c r="N448" s="1"/>
      <c r="O448" s="47"/>
      <c r="P448" s="47"/>
      <c r="Q448" s="1"/>
      <c r="R448" s="47"/>
      <c r="S448" s="47"/>
      <c r="T448" s="1"/>
      <c r="U448" s="47"/>
      <c r="V448" s="47"/>
      <c r="W448" s="1"/>
      <c r="X448" s="1"/>
      <c r="Y448" s="1"/>
      <c r="Z448" s="92"/>
      <c r="AA448" s="101"/>
      <c r="AB448" s="47"/>
      <c r="AC448" s="1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</row>
    <row r="449" spans="2:41" ht="16.5">
      <c r="B449" s="2"/>
      <c r="C449" s="2"/>
      <c r="D449" s="2"/>
      <c r="E449" s="2"/>
      <c r="F449" s="2"/>
      <c r="G449" s="2"/>
      <c r="H449" s="2"/>
      <c r="I449" s="47"/>
      <c r="J449" s="47"/>
      <c r="K449" s="1"/>
      <c r="L449" s="47"/>
      <c r="M449" s="47"/>
      <c r="N449" s="1"/>
      <c r="O449" s="47"/>
      <c r="P449" s="47"/>
      <c r="Q449" s="1"/>
      <c r="R449" s="47"/>
      <c r="S449" s="47"/>
      <c r="T449" s="1"/>
      <c r="U449" s="47"/>
      <c r="V449" s="47"/>
      <c r="W449" s="1"/>
      <c r="X449" s="1"/>
      <c r="Y449" s="1"/>
      <c r="Z449" s="92"/>
      <c r="AA449" s="101"/>
      <c r="AB449" s="47"/>
      <c r="AC449" s="1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</row>
    <row r="450" spans="2:41" ht="16.5">
      <c r="B450" s="2"/>
      <c r="C450" s="2"/>
      <c r="D450" s="2"/>
      <c r="E450" s="2"/>
      <c r="F450" s="2"/>
      <c r="G450" s="2"/>
      <c r="H450" s="2"/>
      <c r="I450" s="47"/>
      <c r="J450" s="47"/>
      <c r="K450" s="1"/>
      <c r="L450" s="47"/>
      <c r="M450" s="47"/>
      <c r="N450" s="1"/>
      <c r="O450" s="47"/>
      <c r="P450" s="47"/>
      <c r="Q450" s="1"/>
      <c r="R450" s="47"/>
      <c r="S450" s="47"/>
      <c r="T450" s="1"/>
      <c r="U450" s="47"/>
      <c r="V450" s="47"/>
      <c r="W450" s="1"/>
      <c r="X450" s="1"/>
      <c r="Y450" s="1"/>
      <c r="Z450" s="92"/>
      <c r="AA450" s="101"/>
      <c r="AB450" s="47"/>
      <c r="AC450" s="1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</row>
    <row r="451" spans="2:41" ht="16.5">
      <c r="B451" s="2"/>
      <c r="C451" s="2"/>
      <c r="D451" s="2"/>
      <c r="E451" s="2"/>
      <c r="F451" s="2"/>
      <c r="G451" s="2"/>
      <c r="H451" s="2"/>
      <c r="I451" s="47"/>
      <c r="J451" s="47"/>
      <c r="K451" s="1"/>
      <c r="L451" s="47"/>
      <c r="M451" s="47"/>
      <c r="N451" s="1"/>
      <c r="O451" s="47"/>
      <c r="P451" s="47"/>
      <c r="Q451" s="1"/>
      <c r="R451" s="47"/>
      <c r="S451" s="47"/>
      <c r="T451" s="1"/>
      <c r="U451" s="47"/>
      <c r="V451" s="47"/>
      <c r="W451" s="1"/>
      <c r="X451" s="1"/>
      <c r="Y451" s="1"/>
      <c r="Z451" s="92"/>
      <c r="AA451" s="101"/>
      <c r="AB451" s="47"/>
      <c r="AC451" s="1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</row>
    <row r="452" spans="2:41" ht="16.5">
      <c r="B452" s="2"/>
      <c r="C452" s="2"/>
      <c r="D452" s="2"/>
      <c r="E452" s="2"/>
      <c r="F452" s="2"/>
      <c r="G452" s="2"/>
      <c r="H452" s="2"/>
      <c r="I452" s="47"/>
      <c r="J452" s="47"/>
      <c r="K452" s="1"/>
      <c r="L452" s="47"/>
      <c r="M452" s="47"/>
      <c r="N452" s="1"/>
      <c r="O452" s="47"/>
      <c r="P452" s="47"/>
      <c r="Q452" s="1"/>
      <c r="R452" s="47"/>
      <c r="S452" s="47"/>
      <c r="T452" s="1"/>
      <c r="U452" s="47"/>
      <c r="V452" s="47"/>
      <c r="W452" s="1"/>
      <c r="X452" s="1"/>
      <c r="Y452" s="1"/>
      <c r="Z452" s="92"/>
      <c r="AA452" s="101"/>
      <c r="AB452" s="47"/>
      <c r="AC452" s="1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</row>
    <row r="453" spans="2:41" ht="16.5">
      <c r="B453" s="2"/>
      <c r="C453" s="2"/>
      <c r="D453" s="2"/>
      <c r="E453" s="2"/>
      <c r="F453" s="2"/>
      <c r="G453" s="2"/>
      <c r="H453" s="2"/>
      <c r="I453" s="47"/>
      <c r="J453" s="47"/>
      <c r="K453" s="1"/>
      <c r="L453" s="47"/>
      <c r="M453" s="47"/>
      <c r="N453" s="1"/>
      <c r="O453" s="47"/>
      <c r="P453" s="47"/>
      <c r="Q453" s="1"/>
      <c r="R453" s="47"/>
      <c r="S453" s="47"/>
      <c r="T453" s="1"/>
      <c r="U453" s="47"/>
      <c r="V453" s="47"/>
      <c r="W453" s="1"/>
      <c r="X453" s="1"/>
      <c r="Y453" s="1"/>
      <c r="Z453" s="92"/>
      <c r="AA453" s="101"/>
      <c r="AB453" s="47"/>
      <c r="AC453" s="1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</row>
    <row r="454" spans="2:41" ht="16.5">
      <c r="B454" s="2"/>
      <c r="C454" s="2"/>
      <c r="D454" s="2"/>
      <c r="E454" s="2"/>
      <c r="F454" s="2"/>
      <c r="G454" s="2"/>
      <c r="H454" s="2"/>
      <c r="I454" s="47"/>
      <c r="J454" s="47"/>
      <c r="K454" s="1"/>
      <c r="L454" s="47"/>
      <c r="M454" s="47"/>
      <c r="N454" s="1"/>
      <c r="O454" s="47"/>
      <c r="P454" s="47"/>
      <c r="Q454" s="1"/>
      <c r="R454" s="47"/>
      <c r="S454" s="47"/>
      <c r="T454" s="1"/>
      <c r="U454" s="47"/>
      <c r="V454" s="47"/>
      <c r="W454" s="1"/>
      <c r="X454" s="1"/>
      <c r="Y454" s="1"/>
      <c r="Z454" s="92"/>
      <c r="AA454" s="101"/>
      <c r="AB454" s="47"/>
      <c r="AC454" s="1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</row>
    <row r="455" spans="2:41" ht="16.5">
      <c r="B455" s="2"/>
      <c r="C455" s="2"/>
      <c r="D455" s="2"/>
      <c r="E455" s="2"/>
      <c r="F455" s="2"/>
      <c r="G455" s="2"/>
      <c r="H455" s="2"/>
      <c r="I455" s="47"/>
      <c r="J455" s="47"/>
      <c r="K455" s="1"/>
      <c r="L455" s="47"/>
      <c r="M455" s="47"/>
      <c r="N455" s="1"/>
      <c r="O455" s="47"/>
      <c r="P455" s="47"/>
      <c r="Q455" s="1"/>
      <c r="R455" s="47"/>
      <c r="S455" s="47"/>
      <c r="T455" s="1"/>
      <c r="U455" s="47"/>
      <c r="V455" s="47"/>
      <c r="W455" s="1"/>
      <c r="X455" s="1"/>
      <c r="Y455" s="1"/>
      <c r="Z455" s="92"/>
      <c r="AA455" s="101"/>
      <c r="AB455" s="47"/>
      <c r="AC455" s="1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</row>
    <row r="456" spans="2:41" ht="16.5">
      <c r="B456" s="2"/>
      <c r="C456" s="2"/>
      <c r="D456" s="2"/>
      <c r="E456" s="2"/>
      <c r="F456" s="2"/>
      <c r="G456" s="2"/>
      <c r="H456" s="2"/>
      <c r="I456" s="47"/>
      <c r="J456" s="47"/>
      <c r="K456" s="1"/>
      <c r="L456" s="47"/>
      <c r="M456" s="47"/>
      <c r="N456" s="1"/>
      <c r="O456" s="47"/>
      <c r="P456" s="47"/>
      <c r="Q456" s="1"/>
      <c r="R456" s="47"/>
      <c r="S456" s="47"/>
      <c r="T456" s="1"/>
      <c r="U456" s="47"/>
      <c r="V456" s="47"/>
      <c r="W456" s="1"/>
      <c r="X456" s="1"/>
      <c r="Y456" s="1"/>
      <c r="Z456" s="92"/>
      <c r="AA456" s="101"/>
      <c r="AB456" s="47"/>
      <c r="AC456" s="1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</row>
    <row r="457" spans="2:41" ht="16.5">
      <c r="B457" s="2"/>
      <c r="C457" s="2"/>
      <c r="D457" s="2"/>
      <c r="E457" s="2"/>
      <c r="F457" s="2"/>
      <c r="G457" s="2"/>
      <c r="H457" s="2"/>
      <c r="I457" s="47"/>
      <c r="J457" s="47"/>
      <c r="K457" s="1"/>
      <c r="L457" s="47"/>
      <c r="M457" s="47"/>
      <c r="N457" s="1"/>
      <c r="O457" s="47"/>
      <c r="P457" s="47"/>
      <c r="Q457" s="1"/>
      <c r="R457" s="47"/>
      <c r="S457" s="47"/>
      <c r="T457" s="1"/>
      <c r="U457" s="47"/>
      <c r="V457" s="47"/>
      <c r="W457" s="1"/>
      <c r="X457" s="1"/>
      <c r="Y457" s="1"/>
      <c r="Z457" s="92"/>
      <c r="AA457" s="101"/>
      <c r="AB457" s="47"/>
      <c r="AC457" s="1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</row>
    <row r="458" spans="2:41" ht="16.5">
      <c r="B458" s="2"/>
      <c r="C458" s="2"/>
      <c r="D458" s="2"/>
      <c r="E458" s="2"/>
      <c r="F458" s="2"/>
      <c r="G458" s="2"/>
      <c r="H458" s="2"/>
      <c r="I458" s="47"/>
      <c r="J458" s="47"/>
      <c r="K458" s="1"/>
      <c r="L458" s="47"/>
      <c r="M458" s="47"/>
      <c r="N458" s="1"/>
      <c r="O458" s="47"/>
      <c r="P458" s="47"/>
      <c r="Q458" s="1"/>
      <c r="R458" s="47"/>
      <c r="S458" s="47"/>
      <c r="T458" s="1"/>
      <c r="U458" s="47"/>
      <c r="V458" s="47"/>
      <c r="W458" s="1"/>
      <c r="X458" s="1"/>
      <c r="Y458" s="1"/>
      <c r="Z458" s="92"/>
      <c r="AA458" s="101"/>
      <c r="AB458" s="47"/>
      <c r="AC458" s="1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</row>
    <row r="459" spans="2:41" ht="16.5">
      <c r="B459" s="2"/>
      <c r="C459" s="2"/>
      <c r="D459" s="2"/>
      <c r="E459" s="2"/>
      <c r="F459" s="2"/>
      <c r="G459" s="2"/>
      <c r="H459" s="2"/>
      <c r="I459" s="47"/>
      <c r="J459" s="47"/>
      <c r="K459" s="1"/>
      <c r="L459" s="47"/>
      <c r="M459" s="47"/>
      <c r="N459" s="1"/>
      <c r="O459" s="47"/>
      <c r="P459" s="47"/>
      <c r="Q459" s="1"/>
      <c r="R459" s="47"/>
      <c r="S459" s="47"/>
      <c r="T459" s="1"/>
      <c r="U459" s="47"/>
      <c r="V459" s="47"/>
      <c r="W459" s="1"/>
      <c r="X459" s="1"/>
      <c r="Y459" s="1"/>
      <c r="Z459" s="92"/>
      <c r="AA459" s="101"/>
      <c r="AB459" s="47"/>
      <c r="AC459" s="1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</row>
    <row r="460" spans="2:41" ht="16.5">
      <c r="B460" s="2"/>
      <c r="C460" s="2"/>
      <c r="D460" s="2"/>
      <c r="E460" s="2"/>
      <c r="F460" s="2"/>
      <c r="G460" s="2"/>
      <c r="H460" s="2"/>
      <c r="I460" s="47"/>
      <c r="J460" s="47"/>
      <c r="K460" s="1"/>
      <c r="L460" s="47"/>
      <c r="M460" s="47"/>
      <c r="N460" s="1"/>
      <c r="O460" s="47"/>
      <c r="P460" s="47"/>
      <c r="Q460" s="1"/>
      <c r="R460" s="47"/>
      <c r="S460" s="47"/>
      <c r="T460" s="1"/>
      <c r="U460" s="47"/>
      <c r="V460" s="47"/>
      <c r="W460" s="1"/>
      <c r="X460" s="1"/>
      <c r="Y460" s="1"/>
      <c r="Z460" s="92"/>
      <c r="AA460" s="101"/>
      <c r="AB460" s="47"/>
      <c r="AC460" s="1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</row>
    <row r="461" spans="2:41" ht="16.5">
      <c r="B461" s="2"/>
      <c r="C461" s="2"/>
      <c r="D461" s="2"/>
      <c r="E461" s="2"/>
      <c r="F461" s="2"/>
      <c r="G461" s="2"/>
      <c r="H461" s="2"/>
      <c r="I461" s="47"/>
      <c r="J461" s="47"/>
      <c r="K461" s="1"/>
      <c r="L461" s="47"/>
      <c r="M461" s="47"/>
      <c r="N461" s="1"/>
      <c r="O461" s="47"/>
      <c r="P461" s="47"/>
      <c r="Q461" s="1"/>
      <c r="R461" s="47"/>
      <c r="S461" s="47"/>
      <c r="T461" s="1"/>
      <c r="U461" s="47"/>
      <c r="V461" s="47"/>
      <c r="W461" s="1"/>
      <c r="X461" s="1"/>
      <c r="Y461" s="1"/>
      <c r="Z461" s="92"/>
      <c r="AA461" s="101"/>
      <c r="AB461" s="47"/>
      <c r="AC461" s="1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</row>
    <row r="462" spans="2:41" ht="16.5">
      <c r="B462" s="2"/>
      <c r="C462" s="2"/>
      <c r="D462" s="2"/>
      <c r="E462" s="2"/>
      <c r="F462" s="2"/>
      <c r="G462" s="2"/>
      <c r="H462" s="2"/>
      <c r="I462" s="47"/>
      <c r="J462" s="47"/>
      <c r="K462" s="1"/>
      <c r="L462" s="47"/>
      <c r="M462" s="47"/>
      <c r="N462" s="1"/>
      <c r="O462" s="47"/>
      <c r="P462" s="47"/>
      <c r="Q462" s="1"/>
      <c r="R462" s="47"/>
      <c r="S462" s="47"/>
      <c r="T462" s="1"/>
      <c r="U462" s="47"/>
      <c r="V462" s="47"/>
      <c r="W462" s="1"/>
      <c r="X462" s="1"/>
      <c r="Y462" s="1"/>
      <c r="Z462" s="92"/>
      <c r="AA462" s="101"/>
      <c r="AB462" s="47"/>
      <c r="AC462" s="1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</row>
    <row r="463" spans="2:41" ht="16.5">
      <c r="B463" s="2"/>
      <c r="C463" s="2"/>
      <c r="D463" s="2"/>
      <c r="E463" s="2"/>
      <c r="F463" s="2"/>
      <c r="G463" s="2"/>
      <c r="H463" s="2"/>
      <c r="I463" s="47"/>
      <c r="J463" s="47"/>
      <c r="K463" s="1"/>
      <c r="L463" s="47"/>
      <c r="M463" s="47"/>
      <c r="N463" s="1"/>
      <c r="O463" s="47"/>
      <c r="P463" s="47"/>
      <c r="Q463" s="1"/>
      <c r="R463" s="47"/>
      <c r="S463" s="47"/>
      <c r="T463" s="1"/>
      <c r="U463" s="47"/>
      <c r="V463" s="47"/>
      <c r="W463" s="1"/>
      <c r="X463" s="1"/>
      <c r="Y463" s="1"/>
      <c r="Z463" s="92"/>
      <c r="AA463" s="101"/>
      <c r="AB463" s="47"/>
      <c r="AC463" s="1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</row>
    <row r="464" spans="2:41" ht="16.5">
      <c r="B464" s="2"/>
      <c r="C464" s="2"/>
      <c r="D464" s="2"/>
      <c r="E464" s="2"/>
      <c r="F464" s="2"/>
      <c r="G464" s="2"/>
      <c r="H464" s="2"/>
      <c r="I464" s="47"/>
      <c r="J464" s="47"/>
      <c r="K464" s="1"/>
      <c r="L464" s="47"/>
      <c r="M464" s="47"/>
      <c r="N464" s="1"/>
      <c r="O464" s="47"/>
      <c r="P464" s="47"/>
      <c r="Q464" s="1"/>
      <c r="R464" s="47"/>
      <c r="S464" s="47"/>
      <c r="T464" s="1"/>
      <c r="U464" s="47"/>
      <c r="V464" s="47"/>
      <c r="W464" s="1"/>
      <c r="X464" s="1"/>
      <c r="Y464" s="1"/>
      <c r="AA464" s="101"/>
      <c r="AB464" s="47"/>
      <c r="AC464" s="1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</row>
    <row r="465" spans="2:41" ht="16.5">
      <c r="B465" s="2"/>
      <c r="C465" s="2"/>
      <c r="D465" s="2"/>
      <c r="E465" s="2"/>
      <c r="F465" s="2"/>
      <c r="G465" s="2"/>
      <c r="H465" s="2"/>
      <c r="I465" s="47"/>
      <c r="J465" s="47"/>
      <c r="K465" s="1"/>
      <c r="L465" s="47"/>
      <c r="M465" s="47"/>
      <c r="N465" s="1"/>
      <c r="O465" s="47"/>
      <c r="P465" s="47"/>
      <c r="Q465" s="1"/>
      <c r="R465" s="47"/>
      <c r="S465" s="47"/>
      <c r="T465" s="1"/>
      <c r="U465" s="47"/>
      <c r="V465" s="47"/>
      <c r="W465" s="1"/>
      <c r="X465" s="1"/>
      <c r="Y465" s="1"/>
      <c r="AA465" s="101"/>
      <c r="AB465" s="47"/>
      <c r="AC465" s="1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</row>
    <row r="466" spans="2:41" ht="16.5">
      <c r="B466" s="2"/>
      <c r="C466" s="2"/>
      <c r="D466" s="2"/>
      <c r="E466" s="2"/>
      <c r="F466" s="2"/>
      <c r="G466" s="2"/>
      <c r="H466" s="2"/>
      <c r="I466" s="47"/>
      <c r="J466" s="47"/>
      <c r="K466" s="1"/>
      <c r="L466" s="47"/>
      <c r="M466" s="47"/>
      <c r="N466" s="1"/>
      <c r="O466" s="47"/>
      <c r="P466" s="47"/>
      <c r="Q466" s="1"/>
      <c r="R466" s="47"/>
      <c r="S466" s="47"/>
      <c r="T466" s="1"/>
      <c r="U466" s="47"/>
      <c r="V466" s="47"/>
      <c r="W466" s="1"/>
      <c r="X466" s="1"/>
      <c r="Y466" s="1"/>
      <c r="AA466" s="101"/>
      <c r="AB466" s="47"/>
      <c r="AC466" s="1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</row>
    <row r="467" spans="2:41" ht="16.5">
      <c r="B467" s="2"/>
      <c r="C467" s="2"/>
      <c r="D467" s="2"/>
      <c r="E467" s="2"/>
      <c r="F467" s="2"/>
      <c r="G467" s="2"/>
      <c r="H467" s="2"/>
      <c r="I467" s="47"/>
      <c r="J467" s="47"/>
      <c r="K467" s="1"/>
      <c r="L467" s="47"/>
      <c r="M467" s="47"/>
      <c r="N467" s="1"/>
      <c r="O467" s="47"/>
      <c r="P467" s="47"/>
      <c r="Q467" s="1"/>
      <c r="R467" s="47"/>
      <c r="S467" s="47"/>
      <c r="T467" s="1"/>
      <c r="U467" s="47"/>
      <c r="V467" s="47"/>
      <c r="W467" s="1"/>
      <c r="X467" s="1"/>
      <c r="Y467" s="1"/>
      <c r="AA467" s="101"/>
      <c r="AB467" s="47"/>
      <c r="AC467" s="1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</row>
    <row r="468" spans="2:41" ht="16.5">
      <c r="B468" s="2"/>
      <c r="C468" s="2"/>
      <c r="D468" s="2"/>
      <c r="E468" s="2"/>
      <c r="F468" s="2"/>
      <c r="G468" s="2"/>
      <c r="H468" s="2"/>
      <c r="I468" s="47"/>
      <c r="J468" s="47"/>
      <c r="K468" s="1"/>
      <c r="L468" s="47"/>
      <c r="M468" s="47"/>
      <c r="N468" s="1"/>
      <c r="O468" s="47"/>
      <c r="P468" s="47"/>
      <c r="Q468" s="1"/>
      <c r="R468" s="47"/>
      <c r="S468" s="47"/>
      <c r="T468" s="1"/>
      <c r="U468" s="47"/>
      <c r="V468" s="47"/>
      <c r="W468" s="1"/>
      <c r="X468" s="1"/>
      <c r="Y468" s="1"/>
      <c r="AA468" s="101"/>
      <c r="AB468" s="47"/>
      <c r="AC468" s="1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</row>
    <row r="469" spans="2:41" ht="16.5">
      <c r="B469" s="2"/>
      <c r="C469" s="2"/>
      <c r="D469" s="2"/>
      <c r="E469" s="2"/>
      <c r="F469" s="2"/>
      <c r="G469" s="2"/>
      <c r="H469" s="2"/>
      <c r="I469" s="47"/>
      <c r="J469" s="47"/>
      <c r="K469" s="1"/>
      <c r="L469" s="47"/>
      <c r="M469" s="47"/>
      <c r="N469" s="1"/>
      <c r="O469" s="47"/>
      <c r="P469" s="47"/>
      <c r="Q469" s="1"/>
      <c r="R469" s="47"/>
      <c r="S469" s="47"/>
      <c r="T469" s="1"/>
      <c r="U469" s="47"/>
      <c r="V469" s="47"/>
      <c r="W469" s="1"/>
      <c r="X469" s="1"/>
      <c r="Y469" s="1"/>
      <c r="AA469" s="101"/>
      <c r="AB469" s="47"/>
      <c r="AC469" s="1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</row>
    <row r="470" spans="2:41" ht="16.5">
      <c r="B470" s="2"/>
      <c r="C470" s="2"/>
      <c r="D470" s="2"/>
      <c r="E470" s="2"/>
      <c r="F470" s="2"/>
      <c r="G470" s="2"/>
      <c r="H470" s="2"/>
      <c r="I470" s="47"/>
      <c r="J470" s="47"/>
      <c r="K470" s="1"/>
      <c r="L470" s="47"/>
      <c r="M470" s="47"/>
      <c r="N470" s="1"/>
      <c r="O470" s="47"/>
      <c r="P470" s="47"/>
      <c r="Q470" s="1"/>
      <c r="R470" s="47"/>
      <c r="S470" s="47"/>
      <c r="T470" s="1"/>
      <c r="U470" s="47"/>
      <c r="V470" s="47"/>
      <c r="W470" s="1"/>
      <c r="X470" s="1"/>
      <c r="Y470" s="1"/>
      <c r="AA470" s="101"/>
      <c r="AB470" s="47"/>
      <c r="AC470" s="1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</row>
    <row r="471" spans="2:41" ht="16.5">
      <c r="B471" s="2"/>
      <c r="C471" s="2"/>
      <c r="D471" s="2"/>
      <c r="E471" s="2"/>
      <c r="F471" s="2"/>
      <c r="G471" s="2"/>
      <c r="H471" s="2"/>
      <c r="I471" s="47"/>
      <c r="J471" s="47"/>
      <c r="K471" s="1"/>
      <c r="L471" s="47"/>
      <c r="M471" s="47"/>
      <c r="N471" s="1"/>
      <c r="O471" s="47"/>
      <c r="P471" s="47"/>
      <c r="Q471" s="1"/>
      <c r="R471" s="47"/>
      <c r="S471" s="47"/>
      <c r="T471" s="1"/>
      <c r="U471" s="47"/>
      <c r="V471" s="47"/>
      <c r="W471" s="1"/>
      <c r="X471" s="1"/>
      <c r="Y471" s="1"/>
      <c r="AA471" s="101"/>
      <c r="AB471" s="47"/>
      <c r="AC471" s="1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</row>
    <row r="472" spans="2:41" ht="16.5">
      <c r="B472" s="2"/>
      <c r="C472" s="2"/>
      <c r="D472" s="2"/>
      <c r="E472" s="2"/>
      <c r="F472" s="2"/>
      <c r="G472" s="2"/>
      <c r="H472" s="2"/>
      <c r="I472" s="47"/>
      <c r="J472" s="47"/>
      <c r="K472" s="1"/>
      <c r="L472" s="47"/>
      <c r="M472" s="47"/>
      <c r="N472" s="1"/>
      <c r="O472" s="47"/>
      <c r="P472" s="47"/>
      <c r="Q472" s="1"/>
      <c r="R472" s="47"/>
      <c r="S472" s="47"/>
      <c r="T472" s="1"/>
      <c r="U472" s="47"/>
      <c r="V472" s="47"/>
      <c r="W472" s="1"/>
      <c r="X472" s="1"/>
      <c r="AA472" s="101"/>
      <c r="AB472" s="47"/>
      <c r="AC472" s="1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</row>
    <row r="473" spans="2:41" ht="16.5">
      <c r="B473" s="2"/>
      <c r="C473" s="2"/>
      <c r="D473" s="2"/>
      <c r="E473" s="2"/>
      <c r="F473" s="2"/>
      <c r="G473" s="2"/>
      <c r="H473" s="2"/>
      <c r="I473" s="47"/>
      <c r="J473" s="47"/>
      <c r="K473" s="1"/>
      <c r="L473" s="47"/>
      <c r="M473" s="47"/>
      <c r="N473" s="1"/>
      <c r="O473" s="47"/>
      <c r="P473" s="47"/>
      <c r="Q473" s="1"/>
      <c r="R473" s="47"/>
      <c r="S473" s="47"/>
      <c r="T473" s="1"/>
      <c r="U473" s="47"/>
      <c r="V473" s="47"/>
      <c r="W473" s="1"/>
      <c r="X473" s="1"/>
      <c r="AA473" s="101"/>
      <c r="AB473" s="47"/>
      <c r="AC473" s="1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</row>
    <row r="474" spans="2:41" ht="16.5">
      <c r="B474" s="2"/>
      <c r="C474" s="2"/>
      <c r="D474" s="2"/>
      <c r="E474" s="2"/>
      <c r="F474" s="2"/>
      <c r="G474" s="2"/>
      <c r="H474" s="2"/>
      <c r="I474" s="47"/>
      <c r="J474" s="47"/>
      <c r="K474" s="1"/>
      <c r="L474" s="47"/>
      <c r="M474" s="47"/>
      <c r="N474" s="1"/>
      <c r="O474" s="47"/>
      <c r="P474" s="47"/>
      <c r="Q474" s="1"/>
      <c r="R474" s="47"/>
      <c r="S474" s="47"/>
      <c r="T474" s="1"/>
      <c r="U474" s="47"/>
      <c r="V474" s="47"/>
      <c r="W474" s="1"/>
      <c r="X474" s="1"/>
      <c r="AA474" s="101"/>
      <c r="AB474" s="47"/>
      <c r="AC474" s="1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</row>
    <row r="475" spans="2:41" ht="16.5">
      <c r="B475" s="2"/>
      <c r="C475" s="2"/>
      <c r="D475" s="2"/>
      <c r="E475" s="2"/>
      <c r="F475" s="2"/>
      <c r="G475" s="2"/>
      <c r="H475" s="2"/>
      <c r="I475" s="47"/>
      <c r="J475" s="47"/>
      <c r="K475" s="1"/>
      <c r="L475" s="47"/>
      <c r="M475" s="47"/>
      <c r="N475" s="1"/>
      <c r="O475" s="47"/>
      <c r="P475" s="47"/>
      <c r="Q475" s="1"/>
      <c r="R475" s="47"/>
      <c r="S475" s="47"/>
      <c r="T475" s="1"/>
      <c r="U475" s="47"/>
      <c r="V475" s="47"/>
      <c r="W475" s="1"/>
      <c r="X475" s="1"/>
      <c r="AA475" s="101"/>
      <c r="AB475" s="47"/>
      <c r="AC475" s="1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</row>
    <row r="476" spans="2:41" ht="16.5">
      <c r="B476" s="2"/>
      <c r="C476" s="2"/>
      <c r="D476" s="2"/>
      <c r="E476" s="2"/>
      <c r="F476" s="2"/>
      <c r="G476" s="2"/>
      <c r="H476" s="2"/>
      <c r="I476" s="47"/>
      <c r="J476" s="47"/>
      <c r="K476" s="1"/>
      <c r="L476" s="47"/>
      <c r="M476" s="47"/>
      <c r="N476" s="1"/>
      <c r="O476" s="47"/>
      <c r="P476" s="47"/>
      <c r="Q476" s="1"/>
      <c r="R476" s="47"/>
      <c r="S476" s="47"/>
      <c r="T476" s="1"/>
      <c r="U476" s="47"/>
      <c r="V476" s="47"/>
      <c r="W476" s="1"/>
      <c r="X476" s="1"/>
      <c r="AA476" s="101"/>
      <c r="AB476" s="47"/>
      <c r="AC476" s="1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</row>
    <row r="477" spans="2:41" ht="16.5">
      <c r="B477" s="2"/>
      <c r="C477" s="2"/>
      <c r="D477" s="2"/>
      <c r="E477" s="2"/>
      <c r="F477" s="2"/>
      <c r="G477" s="2"/>
      <c r="H477" s="2"/>
      <c r="I477" s="47"/>
      <c r="J477" s="47"/>
      <c r="K477" s="1"/>
      <c r="L477" s="47"/>
      <c r="M477" s="47"/>
      <c r="N477" s="1"/>
      <c r="O477" s="47"/>
      <c r="P477" s="47"/>
      <c r="Q477" s="1"/>
      <c r="R477" s="47"/>
      <c r="S477" s="47"/>
      <c r="T477" s="1"/>
      <c r="U477" s="47"/>
      <c r="V477" s="47"/>
      <c r="W477" s="1"/>
      <c r="X477" s="1"/>
      <c r="AA477" s="101"/>
      <c r="AB477" s="47"/>
      <c r="AC477" s="1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</row>
    <row r="478" spans="2:41" ht="15" customHeight="1">
      <c r="K478" s="1"/>
      <c r="N478" s="1"/>
      <c r="Q478" s="1"/>
      <c r="T478" s="1"/>
      <c r="W478" s="1"/>
      <c r="X478" s="1"/>
      <c r="AC478" s="1"/>
    </row>
    <row r="479" spans="2:41" ht="15" customHeight="1">
      <c r="K479" s="1"/>
      <c r="N479" s="1"/>
      <c r="Q479" s="1"/>
      <c r="T479" s="1"/>
      <c r="W479" s="1"/>
      <c r="X479" s="1"/>
      <c r="AC479" s="1"/>
    </row>
    <row r="480" spans="2:41" ht="15" customHeight="1">
      <c r="K480" s="1"/>
      <c r="N480" s="1"/>
      <c r="Q480" s="1"/>
      <c r="T480" s="1"/>
      <c r="W480" s="1"/>
      <c r="X480" s="1"/>
      <c r="AC480" s="1"/>
    </row>
    <row r="481" spans="11:29" ht="15" customHeight="1">
      <c r="K481" s="1"/>
      <c r="N481" s="1"/>
      <c r="Q481" s="1"/>
      <c r="T481" s="1"/>
      <c r="W481" s="1"/>
      <c r="X481" s="1"/>
      <c r="AC481" s="1"/>
    </row>
    <row r="482" spans="11:29" ht="15" customHeight="1">
      <c r="K482" s="1"/>
      <c r="N482" s="1"/>
      <c r="Q482" s="1"/>
      <c r="T482" s="1"/>
      <c r="W482" s="1"/>
      <c r="X482" s="1"/>
      <c r="AC482" s="1"/>
    </row>
    <row r="483" spans="11:29" ht="15" customHeight="1">
      <c r="K483" s="1"/>
      <c r="N483" s="1"/>
      <c r="Q483" s="1"/>
      <c r="T483" s="1"/>
      <c r="W483" s="1"/>
      <c r="X483" s="1"/>
      <c r="AC483" s="1"/>
    </row>
    <row r="484" spans="11:29" ht="15" customHeight="1">
      <c r="K484" s="1"/>
      <c r="N484" s="1"/>
      <c r="Q484" s="1"/>
      <c r="T484" s="1"/>
      <c r="W484" s="1"/>
      <c r="X484" s="1"/>
      <c r="AC484" s="1"/>
    </row>
    <row r="485" spans="11:29" ht="15" customHeight="1">
      <c r="K485" s="1"/>
      <c r="N485" s="1"/>
      <c r="Q485" s="1"/>
      <c r="T485" s="1"/>
      <c r="W485" s="1"/>
      <c r="X485" s="1"/>
      <c r="AC485" s="1"/>
    </row>
    <row r="486" spans="11:29" ht="15" customHeight="1">
      <c r="K486" s="1"/>
      <c r="N486" s="1"/>
      <c r="Q486" s="1"/>
      <c r="T486" s="1"/>
      <c r="W486" s="1"/>
      <c r="X486" s="1"/>
      <c r="AC486" s="1"/>
    </row>
  </sheetData>
  <mergeCells count="31">
    <mergeCell ref="R110:S110"/>
    <mergeCell ref="R117:S117"/>
    <mergeCell ref="R124:S124"/>
    <mergeCell ref="R131:S131"/>
    <mergeCell ref="R138:S138"/>
    <mergeCell ref="R75:S75"/>
    <mergeCell ref="R82:S82"/>
    <mergeCell ref="R89:S89"/>
    <mergeCell ref="R96:S96"/>
    <mergeCell ref="R103:S103"/>
    <mergeCell ref="R40:S40"/>
    <mergeCell ref="R47:S47"/>
    <mergeCell ref="R54:S54"/>
    <mergeCell ref="R61:S61"/>
    <mergeCell ref="R68:S68"/>
    <mergeCell ref="R5:S5"/>
    <mergeCell ref="R12:S12"/>
    <mergeCell ref="R19:S19"/>
    <mergeCell ref="R26:S26"/>
    <mergeCell ref="R33:S33"/>
    <mergeCell ref="A3:Y3"/>
    <mergeCell ref="A1:H1"/>
    <mergeCell ref="I1:K1"/>
    <mergeCell ref="L1:N1"/>
    <mergeCell ref="O1:Q1"/>
    <mergeCell ref="R1:T1"/>
    <mergeCell ref="U1:W1"/>
    <mergeCell ref="X1:Y1"/>
    <mergeCell ref="A2:Y2"/>
    <mergeCell ref="R145:S145"/>
    <mergeCell ref="R152:S152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2"/>
  <sheetViews>
    <sheetView tabSelected="1" zoomScale="70" zoomScaleNormal="70" workbookViewId="0">
      <pane ySplit="4" topLeftCell="A5" activePane="bottomLeft" state="frozen"/>
      <selection pane="bottomLeft" activeCell="T33" sqref="T33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275" t="s">
        <v>151</v>
      </c>
      <c r="B1" s="276"/>
      <c r="C1" s="276"/>
      <c r="D1" s="276"/>
      <c r="E1" s="277" t="s">
        <v>99</v>
      </c>
      <c r="F1" s="277"/>
      <c r="G1" s="137" t="s">
        <v>152</v>
      </c>
      <c r="H1" s="137" t="s">
        <v>102</v>
      </c>
      <c r="I1" s="276" t="s">
        <v>135</v>
      </c>
      <c r="J1" s="276"/>
      <c r="K1" s="276" t="s">
        <v>100</v>
      </c>
      <c r="L1" s="276"/>
      <c r="M1" s="276" t="s">
        <v>0</v>
      </c>
      <c r="N1" s="278"/>
    </row>
    <row r="2" spans="1:21" ht="18" customHeight="1" thickBot="1">
      <c r="B2" s="51"/>
      <c r="C2" s="52"/>
      <c r="D2" s="64"/>
      <c r="E2" s="53"/>
      <c r="F2" s="68"/>
      <c r="G2" s="52"/>
      <c r="H2" s="64"/>
      <c r="I2" s="54"/>
      <c r="J2" s="69"/>
      <c r="K2" s="51"/>
      <c r="L2" s="70"/>
      <c r="M2" s="55"/>
      <c r="N2" s="52"/>
    </row>
    <row r="3" spans="1:21" ht="15.75" customHeight="1">
      <c r="A3" s="289" t="s">
        <v>93</v>
      </c>
      <c r="B3" s="291" t="s">
        <v>94</v>
      </c>
      <c r="C3" s="291" t="s">
        <v>66</v>
      </c>
      <c r="D3" s="293" t="s">
        <v>72</v>
      </c>
      <c r="E3" s="291" t="s">
        <v>67</v>
      </c>
      <c r="F3" s="296" t="s">
        <v>73</v>
      </c>
      <c r="G3" s="291" t="s">
        <v>68</v>
      </c>
      <c r="H3" s="296" t="s">
        <v>74</v>
      </c>
      <c r="I3" s="291" t="s">
        <v>70</v>
      </c>
      <c r="J3" s="296" t="s">
        <v>75</v>
      </c>
      <c r="K3" s="291" t="s">
        <v>71</v>
      </c>
      <c r="L3" s="296" t="s">
        <v>76</v>
      </c>
      <c r="M3" s="291" t="s">
        <v>95</v>
      </c>
      <c r="N3" s="291" t="s">
        <v>96</v>
      </c>
      <c r="O3" s="291" t="s">
        <v>136</v>
      </c>
      <c r="P3" s="291"/>
      <c r="Q3" s="291"/>
      <c r="R3" s="291"/>
      <c r="S3" s="291"/>
      <c r="T3" s="291"/>
      <c r="U3" s="295"/>
    </row>
    <row r="4" spans="1:21" ht="15.75" customHeight="1" thickBot="1">
      <c r="A4" s="290"/>
      <c r="B4" s="292"/>
      <c r="C4" s="292"/>
      <c r="D4" s="294"/>
      <c r="E4" s="292"/>
      <c r="F4" s="297"/>
      <c r="G4" s="292"/>
      <c r="H4" s="297"/>
      <c r="I4" s="292"/>
      <c r="J4" s="297"/>
      <c r="K4" s="292"/>
      <c r="L4" s="297"/>
      <c r="M4" s="292"/>
      <c r="N4" s="292"/>
      <c r="O4" s="123" t="s">
        <v>77</v>
      </c>
      <c r="P4" s="123" t="s">
        <v>78</v>
      </c>
      <c r="Q4" s="123" t="s">
        <v>79</v>
      </c>
      <c r="R4" s="123" t="s">
        <v>80</v>
      </c>
      <c r="S4" s="123" t="s">
        <v>81</v>
      </c>
      <c r="T4" s="123" t="s">
        <v>82</v>
      </c>
      <c r="U4" s="124" t="s">
        <v>83</v>
      </c>
    </row>
    <row r="5" spans="1:21" ht="18.75" customHeight="1">
      <c r="A5" s="105">
        <v>45992</v>
      </c>
      <c r="B5" s="159" t="s">
        <v>232</v>
      </c>
      <c r="C5" s="159" t="s">
        <v>125</v>
      </c>
      <c r="D5" s="186" t="s">
        <v>146</v>
      </c>
      <c r="E5" s="159" t="s">
        <v>358</v>
      </c>
      <c r="F5" s="186" t="s">
        <v>384</v>
      </c>
      <c r="G5" s="159" t="s">
        <v>183</v>
      </c>
      <c r="H5" s="186" t="s">
        <v>385</v>
      </c>
      <c r="I5" s="159" t="s">
        <v>1</v>
      </c>
      <c r="J5" s="186" t="s">
        <v>156</v>
      </c>
      <c r="K5" s="159" t="s">
        <v>386</v>
      </c>
      <c r="L5" s="186" t="s">
        <v>387</v>
      </c>
      <c r="M5" s="159" t="s">
        <v>106</v>
      </c>
      <c r="N5" s="313"/>
      <c r="O5" s="217">
        <f>'偏鄉國小(素)'!AW5</f>
        <v>5.4</v>
      </c>
      <c r="P5" s="50">
        <f>'偏鄉國小(素)'!AX5</f>
        <v>2</v>
      </c>
      <c r="Q5" s="50">
        <f>'偏鄉國小(素)'!AY5</f>
        <v>1.5</v>
      </c>
      <c r="R5" s="50">
        <f>'偏鄉國小(素)'!AZ5</f>
        <v>1.8</v>
      </c>
      <c r="S5" s="50">
        <f>'偏鄉國小(素)'!BA5</f>
        <v>0</v>
      </c>
      <c r="T5" s="50">
        <f>'偏鄉國小(素)'!BB5</f>
        <v>0</v>
      </c>
      <c r="U5" s="78">
        <f>'偏鄉國小(素)'!BC5</f>
        <v>643.5</v>
      </c>
    </row>
    <row r="6" spans="1:21" ht="18.75" customHeight="1">
      <c r="A6" s="106">
        <v>45993</v>
      </c>
      <c r="B6" s="160" t="s">
        <v>235</v>
      </c>
      <c r="C6" s="160" t="s">
        <v>130</v>
      </c>
      <c r="D6" s="187" t="s">
        <v>144</v>
      </c>
      <c r="E6" s="160" t="s">
        <v>360</v>
      </c>
      <c r="F6" s="187" t="s">
        <v>388</v>
      </c>
      <c r="G6" s="160" t="s">
        <v>185</v>
      </c>
      <c r="H6" s="187" t="s">
        <v>389</v>
      </c>
      <c r="I6" s="160" t="s">
        <v>1</v>
      </c>
      <c r="J6" s="187" t="s">
        <v>156</v>
      </c>
      <c r="K6" s="160" t="s">
        <v>323</v>
      </c>
      <c r="L6" s="187" t="s">
        <v>324</v>
      </c>
      <c r="M6" s="160" t="s">
        <v>106</v>
      </c>
      <c r="N6" s="316"/>
      <c r="O6" s="218">
        <f>'偏鄉國小(素)'!AW12</f>
        <v>5</v>
      </c>
      <c r="P6" s="62">
        <f>'偏鄉國小(素)'!AX12</f>
        <v>2.4</v>
      </c>
      <c r="Q6" s="62">
        <f>'偏鄉國小(素)'!AY12</f>
        <v>1.6</v>
      </c>
      <c r="R6" s="62">
        <f>'偏鄉國小(素)'!AZ12</f>
        <v>2</v>
      </c>
      <c r="S6" s="62">
        <f>'偏鄉國小(素)'!BA12</f>
        <v>0</v>
      </c>
      <c r="T6" s="62">
        <f>'偏鄉國小(素)'!BB12</f>
        <v>0</v>
      </c>
      <c r="U6" s="79">
        <f>'偏鄉國小(素)'!BC12</f>
        <v>660.7</v>
      </c>
    </row>
    <row r="7" spans="1:21" ht="18.75" customHeight="1">
      <c r="A7" s="106">
        <v>45994</v>
      </c>
      <c r="B7" s="160" t="s">
        <v>239</v>
      </c>
      <c r="C7" s="160" t="s">
        <v>187</v>
      </c>
      <c r="D7" s="187" t="s">
        <v>240</v>
      </c>
      <c r="E7" s="160" t="s">
        <v>362</v>
      </c>
      <c r="F7" s="187" t="s">
        <v>390</v>
      </c>
      <c r="G7" s="160" t="s">
        <v>391</v>
      </c>
      <c r="H7" s="187" t="s">
        <v>392</v>
      </c>
      <c r="I7" s="160" t="s">
        <v>1</v>
      </c>
      <c r="J7" s="187" t="s">
        <v>156</v>
      </c>
      <c r="K7" s="160" t="s">
        <v>117</v>
      </c>
      <c r="L7" s="187" t="s">
        <v>393</v>
      </c>
      <c r="M7" s="160" t="s">
        <v>106</v>
      </c>
      <c r="N7" s="316"/>
      <c r="O7" s="218">
        <f>'偏鄉國小(素)'!AW19</f>
        <v>3.2</v>
      </c>
      <c r="P7" s="62">
        <f>'偏鄉國小(素)'!AX19</f>
        <v>2.5</v>
      </c>
      <c r="Q7" s="62">
        <f>'偏鄉國小(素)'!AY19</f>
        <v>2</v>
      </c>
      <c r="R7" s="62">
        <f>'偏鄉國小(素)'!AZ19</f>
        <v>2.2000000000000002</v>
      </c>
      <c r="S7" s="62">
        <f>'偏鄉國小(素)'!BA19</f>
        <v>0</v>
      </c>
      <c r="T7" s="62">
        <f>'偏鄉國小(素)'!BB19</f>
        <v>0</v>
      </c>
      <c r="U7" s="79">
        <f>'偏鄉國小(素)'!BC19</f>
        <v>560.29999999999995</v>
      </c>
    </row>
    <row r="8" spans="1:21" ht="18.75" customHeight="1">
      <c r="A8" s="106">
        <v>45995</v>
      </c>
      <c r="B8" s="160" t="s">
        <v>243</v>
      </c>
      <c r="C8" s="160" t="s">
        <v>130</v>
      </c>
      <c r="D8" s="187" t="s">
        <v>144</v>
      </c>
      <c r="E8" s="160" t="s">
        <v>394</v>
      </c>
      <c r="F8" s="187" t="s">
        <v>395</v>
      </c>
      <c r="G8" s="160" t="s">
        <v>396</v>
      </c>
      <c r="H8" s="187" t="s">
        <v>397</v>
      </c>
      <c r="I8" s="160" t="s">
        <v>1</v>
      </c>
      <c r="J8" s="187" t="s">
        <v>156</v>
      </c>
      <c r="K8" s="160" t="s">
        <v>327</v>
      </c>
      <c r="L8" s="187" t="s">
        <v>328</v>
      </c>
      <c r="M8" s="160" t="s">
        <v>106</v>
      </c>
      <c r="N8" s="316"/>
      <c r="O8" s="218">
        <f>'偏鄉國小(素)'!AW26</f>
        <v>5</v>
      </c>
      <c r="P8" s="62">
        <f>'偏鄉國小(素)'!AX26</f>
        <v>1.1000000000000001</v>
      </c>
      <c r="Q8" s="62">
        <f>'偏鄉國小(素)'!AY26</f>
        <v>2.6</v>
      </c>
      <c r="R8" s="62">
        <f>'偏鄉國小(素)'!AZ26</f>
        <v>1.8</v>
      </c>
      <c r="S8" s="62">
        <f>'偏鄉國小(素)'!BA26</f>
        <v>0</v>
      </c>
      <c r="T8" s="62">
        <f>'偏鄉國小(素)'!BB26</f>
        <v>0</v>
      </c>
      <c r="U8" s="79">
        <f>'偏鄉國小(素)'!BC26</f>
        <v>582.6</v>
      </c>
    </row>
    <row r="9" spans="1:21" ht="18.75" customHeight="1" thickBot="1">
      <c r="A9" s="189">
        <v>45996</v>
      </c>
      <c r="B9" s="190" t="s">
        <v>248</v>
      </c>
      <c r="C9" s="190" t="s">
        <v>177</v>
      </c>
      <c r="D9" s="252" t="s">
        <v>249</v>
      </c>
      <c r="E9" s="190" t="s">
        <v>250</v>
      </c>
      <c r="F9" s="252" t="s">
        <v>398</v>
      </c>
      <c r="G9" s="190" t="s">
        <v>194</v>
      </c>
      <c r="H9" s="252" t="s">
        <v>399</v>
      </c>
      <c r="I9" s="190" t="s">
        <v>1</v>
      </c>
      <c r="J9" s="252" t="s">
        <v>156</v>
      </c>
      <c r="K9" s="190" t="s">
        <v>329</v>
      </c>
      <c r="L9" s="252" t="s">
        <v>400</v>
      </c>
      <c r="M9" s="190" t="s">
        <v>106</v>
      </c>
      <c r="N9" s="317"/>
      <c r="O9" s="219">
        <f>'偏鄉國小(素)'!AW33</f>
        <v>5</v>
      </c>
      <c r="P9" s="63">
        <f>'偏鄉國小(素)'!AX33</f>
        <v>2.4</v>
      </c>
      <c r="Q9" s="63">
        <f>'偏鄉國小(素)'!AY33</f>
        <v>1.6</v>
      </c>
      <c r="R9" s="63">
        <f>'偏鄉國小(素)'!AZ33</f>
        <v>2</v>
      </c>
      <c r="S9" s="63">
        <f>'偏鄉國小(素)'!BA33</f>
        <v>0</v>
      </c>
      <c r="T9" s="63">
        <f>'偏鄉國小(素)'!BB33</f>
        <v>0</v>
      </c>
      <c r="U9" s="80">
        <f>'偏鄉國小(素)'!BC33</f>
        <v>654.6</v>
      </c>
    </row>
    <row r="10" spans="1:21" ht="18.75" customHeight="1">
      <c r="A10" s="105">
        <v>45999</v>
      </c>
      <c r="B10" s="159" t="s">
        <v>253</v>
      </c>
      <c r="C10" s="159" t="s">
        <v>125</v>
      </c>
      <c r="D10" s="186" t="s">
        <v>146</v>
      </c>
      <c r="E10" s="159" t="s">
        <v>401</v>
      </c>
      <c r="F10" s="186" t="s">
        <v>402</v>
      </c>
      <c r="G10" s="159" t="s">
        <v>256</v>
      </c>
      <c r="H10" s="186" t="s">
        <v>403</v>
      </c>
      <c r="I10" s="159" t="s">
        <v>1</v>
      </c>
      <c r="J10" s="186" t="s">
        <v>156</v>
      </c>
      <c r="K10" s="159" t="s">
        <v>117</v>
      </c>
      <c r="L10" s="186" t="s">
        <v>404</v>
      </c>
      <c r="M10" s="159" t="s">
        <v>106</v>
      </c>
      <c r="N10" s="313"/>
      <c r="O10" s="217">
        <f>'偏鄉國小(素)'!AW40</f>
        <v>5</v>
      </c>
      <c r="P10" s="50">
        <f>'偏鄉國小(素)'!AX40</f>
        <v>4.3</v>
      </c>
      <c r="Q10" s="50">
        <f>'偏鄉國小(素)'!AY40</f>
        <v>1.7</v>
      </c>
      <c r="R10" s="50">
        <f>'偏鄉國小(素)'!AZ40</f>
        <v>3</v>
      </c>
      <c r="S10" s="50">
        <f>'偏鄉國小(素)'!BA40</f>
        <v>0</v>
      </c>
      <c r="T10" s="50">
        <f>'偏鄉國小(素)'!BB40</f>
        <v>0</v>
      </c>
      <c r="U10" s="78">
        <f>'偏鄉國小(素)'!BC40</f>
        <v>853.7</v>
      </c>
    </row>
    <row r="11" spans="1:21" ht="18.75" customHeight="1">
      <c r="A11" s="106">
        <v>46000</v>
      </c>
      <c r="B11" s="160" t="s">
        <v>258</v>
      </c>
      <c r="C11" s="160" t="s">
        <v>130</v>
      </c>
      <c r="D11" s="222" t="s">
        <v>144</v>
      </c>
      <c r="E11" s="160" t="s">
        <v>364</v>
      </c>
      <c r="F11" s="222" t="s">
        <v>405</v>
      </c>
      <c r="G11" s="160" t="s">
        <v>180</v>
      </c>
      <c r="H11" s="222" t="s">
        <v>406</v>
      </c>
      <c r="I11" s="160" t="s">
        <v>1</v>
      </c>
      <c r="J11" s="222" t="s">
        <v>156</v>
      </c>
      <c r="K11" s="160" t="s">
        <v>329</v>
      </c>
      <c r="L11" s="222" t="s">
        <v>407</v>
      </c>
      <c r="M11" s="160" t="s">
        <v>106</v>
      </c>
      <c r="N11" s="314"/>
      <c r="O11" s="218">
        <f>'偏鄉國小(素)'!AW47</f>
        <v>5.7</v>
      </c>
      <c r="P11" s="62">
        <f>'偏鄉國小(素)'!AX47</f>
        <v>1.8</v>
      </c>
      <c r="Q11" s="62">
        <f>'偏鄉國小(素)'!AY47</f>
        <v>1.9</v>
      </c>
      <c r="R11" s="62">
        <f>'偏鄉國小(素)'!AZ47</f>
        <v>1.9</v>
      </c>
      <c r="S11" s="62">
        <f>'偏鄉國小(素)'!BA47</f>
        <v>0</v>
      </c>
      <c r="T11" s="62">
        <f>'偏鄉國小(素)'!BB47</f>
        <v>0</v>
      </c>
      <c r="U11" s="79">
        <f>'偏鄉國小(素)'!BC47</f>
        <v>665</v>
      </c>
    </row>
    <row r="12" spans="1:21" ht="18.75" customHeight="1">
      <c r="A12" s="106">
        <v>46001</v>
      </c>
      <c r="B12" s="160" t="s">
        <v>262</v>
      </c>
      <c r="C12" s="160" t="s">
        <v>198</v>
      </c>
      <c r="D12" s="222" t="s">
        <v>146</v>
      </c>
      <c r="E12" s="160" t="s">
        <v>408</v>
      </c>
      <c r="F12" s="222" t="s">
        <v>409</v>
      </c>
      <c r="G12" s="160" t="s">
        <v>264</v>
      </c>
      <c r="H12" s="222" t="s">
        <v>410</v>
      </c>
      <c r="I12" s="160" t="s">
        <v>1</v>
      </c>
      <c r="J12" s="222" t="s">
        <v>156</v>
      </c>
      <c r="K12" s="160" t="s">
        <v>179</v>
      </c>
      <c r="L12" s="222" t="s">
        <v>332</v>
      </c>
      <c r="M12" s="160" t="s">
        <v>106</v>
      </c>
      <c r="N12" s="314"/>
      <c r="O12" s="218">
        <f>'偏鄉國小(素)'!AW54</f>
        <v>5.2</v>
      </c>
      <c r="P12" s="62">
        <f>'偏鄉國小(素)'!AX54</f>
        <v>2.4</v>
      </c>
      <c r="Q12" s="62">
        <f>'偏鄉國小(素)'!AY54</f>
        <v>1.4</v>
      </c>
      <c r="R12" s="62">
        <f>'偏鄉國小(素)'!AZ54</f>
        <v>1.9</v>
      </c>
      <c r="S12" s="62">
        <f>'偏鄉國小(素)'!BA54</f>
        <v>0</v>
      </c>
      <c r="T12" s="62">
        <f>'偏鄉國小(素)'!BB54</f>
        <v>0</v>
      </c>
      <c r="U12" s="79">
        <f>'偏鄉國小(素)'!BC54</f>
        <v>665.1</v>
      </c>
    </row>
    <row r="13" spans="1:21" ht="18.75" customHeight="1">
      <c r="A13" s="106">
        <v>46002</v>
      </c>
      <c r="B13" s="160" t="s">
        <v>266</v>
      </c>
      <c r="C13" s="160" t="s">
        <v>130</v>
      </c>
      <c r="D13" s="222" t="s">
        <v>144</v>
      </c>
      <c r="E13" s="160" t="s">
        <v>317</v>
      </c>
      <c r="F13" s="222" t="s">
        <v>155</v>
      </c>
      <c r="G13" s="160" t="s">
        <v>171</v>
      </c>
      <c r="H13" s="222" t="s">
        <v>411</v>
      </c>
      <c r="I13" s="160" t="s">
        <v>1</v>
      </c>
      <c r="J13" s="222" t="s">
        <v>156</v>
      </c>
      <c r="K13" s="160" t="s">
        <v>333</v>
      </c>
      <c r="L13" s="222" t="s">
        <v>334</v>
      </c>
      <c r="M13" s="160" t="s">
        <v>106</v>
      </c>
      <c r="N13" s="314"/>
      <c r="O13" s="218">
        <f>'偏鄉國小(素)'!AW61</f>
        <v>6</v>
      </c>
      <c r="P13" s="62">
        <f>'偏鄉國小(素)'!AX61</f>
        <v>1.8</v>
      </c>
      <c r="Q13" s="62">
        <f>'偏鄉國小(素)'!AY61</f>
        <v>1</v>
      </c>
      <c r="R13" s="62">
        <f>'偏鄉國小(素)'!AZ61</f>
        <v>1.4</v>
      </c>
      <c r="S13" s="62">
        <f>'偏鄉國小(素)'!BA61</f>
        <v>0</v>
      </c>
      <c r="T13" s="62">
        <f>'偏鄉國小(素)'!BB61</f>
        <v>0</v>
      </c>
      <c r="U13" s="79">
        <f>'偏鄉國小(素)'!BC61</f>
        <v>645.9</v>
      </c>
    </row>
    <row r="14" spans="1:21" ht="18.75" customHeight="1" thickBot="1">
      <c r="A14" s="189">
        <v>46003</v>
      </c>
      <c r="B14" s="190" t="s">
        <v>269</v>
      </c>
      <c r="C14" s="190" t="s">
        <v>202</v>
      </c>
      <c r="D14" s="253" t="s">
        <v>270</v>
      </c>
      <c r="E14" s="190" t="s">
        <v>412</v>
      </c>
      <c r="F14" s="253" t="s">
        <v>413</v>
      </c>
      <c r="G14" s="190" t="s">
        <v>175</v>
      </c>
      <c r="H14" s="253" t="s">
        <v>414</v>
      </c>
      <c r="I14" s="190" t="s">
        <v>1</v>
      </c>
      <c r="J14" s="253" t="s">
        <v>156</v>
      </c>
      <c r="K14" s="190" t="s">
        <v>349</v>
      </c>
      <c r="L14" s="253" t="s">
        <v>415</v>
      </c>
      <c r="M14" s="190" t="s">
        <v>106</v>
      </c>
      <c r="N14" s="315" t="s">
        <v>515</v>
      </c>
      <c r="O14" s="219">
        <f>'偏鄉國小(素)'!AW68</f>
        <v>5.5</v>
      </c>
      <c r="P14" s="63">
        <f>'偏鄉國小(素)'!AX68</f>
        <v>1.8</v>
      </c>
      <c r="Q14" s="63">
        <f>'偏鄉國小(素)'!AY68</f>
        <v>2.2000000000000002</v>
      </c>
      <c r="R14" s="63">
        <f>'偏鄉國小(素)'!AZ68</f>
        <v>2</v>
      </c>
      <c r="S14" s="63">
        <f>'偏鄉國小(素)'!BA68</f>
        <v>0</v>
      </c>
      <c r="T14" s="63">
        <f>'偏鄉國小(素)'!BB68</f>
        <v>0</v>
      </c>
      <c r="U14" s="80">
        <f>'偏鄉國小(素)'!BC68</f>
        <v>667.8</v>
      </c>
    </row>
    <row r="15" spans="1:21" ht="18.75" customHeight="1">
      <c r="A15" s="105">
        <v>46006</v>
      </c>
      <c r="B15" s="159" t="s">
        <v>274</v>
      </c>
      <c r="C15" s="159" t="s">
        <v>125</v>
      </c>
      <c r="D15" s="186" t="s">
        <v>146</v>
      </c>
      <c r="E15" s="159" t="s">
        <v>416</v>
      </c>
      <c r="F15" s="186" t="s">
        <v>417</v>
      </c>
      <c r="G15" s="159" t="s">
        <v>418</v>
      </c>
      <c r="H15" s="186" t="s">
        <v>419</v>
      </c>
      <c r="I15" s="159" t="s">
        <v>1</v>
      </c>
      <c r="J15" s="186" t="s">
        <v>156</v>
      </c>
      <c r="K15" s="159" t="s">
        <v>420</v>
      </c>
      <c r="L15" s="186" t="s">
        <v>421</v>
      </c>
      <c r="M15" s="159" t="s">
        <v>106</v>
      </c>
      <c r="N15" s="308"/>
      <c r="O15" s="217">
        <f>'偏鄉國小(素)'!AW75</f>
        <v>5.6</v>
      </c>
      <c r="P15" s="50">
        <f>'偏鄉國小(素)'!AX75</f>
        <v>3.1</v>
      </c>
      <c r="Q15" s="50">
        <f>'偏鄉國小(素)'!AY75</f>
        <v>1.7</v>
      </c>
      <c r="R15" s="50">
        <f>'偏鄉國小(素)'!AZ75</f>
        <v>2.4</v>
      </c>
      <c r="S15" s="50">
        <f>'偏鄉國小(素)'!BA75</f>
        <v>0</v>
      </c>
      <c r="T15" s="50">
        <f>'偏鄉國小(素)'!BB75</f>
        <v>0</v>
      </c>
      <c r="U15" s="78">
        <f>'偏鄉國小(素)'!BC75</f>
        <v>771.9</v>
      </c>
    </row>
    <row r="16" spans="1:21" ht="18.75" customHeight="1">
      <c r="A16" s="106">
        <v>46007</v>
      </c>
      <c r="B16" s="160" t="s">
        <v>279</v>
      </c>
      <c r="C16" s="160" t="s">
        <v>130</v>
      </c>
      <c r="D16" s="187" t="s">
        <v>144</v>
      </c>
      <c r="E16" s="160" t="s">
        <v>422</v>
      </c>
      <c r="F16" s="187" t="s">
        <v>423</v>
      </c>
      <c r="G16" s="160" t="s">
        <v>205</v>
      </c>
      <c r="H16" s="187" t="s">
        <v>424</v>
      </c>
      <c r="I16" s="160" t="s">
        <v>1</v>
      </c>
      <c r="J16" s="187" t="s">
        <v>156</v>
      </c>
      <c r="K16" s="160" t="s">
        <v>339</v>
      </c>
      <c r="L16" s="187" t="s">
        <v>425</v>
      </c>
      <c r="M16" s="160" t="s">
        <v>106</v>
      </c>
      <c r="N16" s="311"/>
      <c r="O16" s="218">
        <f>'偏鄉國小(素)'!AW82</f>
        <v>5.7</v>
      </c>
      <c r="P16" s="62">
        <f>'偏鄉國小(素)'!AX82</f>
        <v>3.1</v>
      </c>
      <c r="Q16" s="62">
        <f>'偏鄉國小(素)'!AY82</f>
        <v>1.8</v>
      </c>
      <c r="R16" s="62">
        <f>'偏鄉國小(素)'!AZ82</f>
        <v>2.4</v>
      </c>
      <c r="S16" s="62">
        <f>'偏鄉國小(素)'!BA82</f>
        <v>0</v>
      </c>
      <c r="T16" s="62">
        <f>'偏鄉國小(素)'!BB82</f>
        <v>0</v>
      </c>
      <c r="U16" s="79">
        <f>'偏鄉國小(素)'!BC82</f>
        <v>786.9</v>
      </c>
    </row>
    <row r="17" spans="1:21" ht="18.75" customHeight="1">
      <c r="A17" s="106">
        <v>46008</v>
      </c>
      <c r="B17" s="160" t="s">
        <v>283</v>
      </c>
      <c r="C17" s="160" t="s">
        <v>426</v>
      </c>
      <c r="D17" s="187" t="s">
        <v>284</v>
      </c>
      <c r="E17" s="160" t="s">
        <v>427</v>
      </c>
      <c r="F17" s="187" t="s">
        <v>428</v>
      </c>
      <c r="G17" s="160" t="s">
        <v>210</v>
      </c>
      <c r="H17" s="187" t="s">
        <v>429</v>
      </c>
      <c r="I17" s="160" t="s">
        <v>1</v>
      </c>
      <c r="J17" s="187" t="s">
        <v>156</v>
      </c>
      <c r="K17" s="160" t="s">
        <v>341</v>
      </c>
      <c r="L17" s="187" t="s">
        <v>430</v>
      </c>
      <c r="M17" s="160" t="s">
        <v>106</v>
      </c>
      <c r="N17" s="311"/>
      <c r="O17" s="218">
        <f>'偏鄉國小(素)'!AW89</f>
        <v>5</v>
      </c>
      <c r="P17" s="62">
        <f>'偏鄉國小(素)'!AX89</f>
        <v>2</v>
      </c>
      <c r="Q17" s="62">
        <f>'偏鄉國小(素)'!AY89</f>
        <v>1.5</v>
      </c>
      <c r="R17" s="62">
        <f>'偏鄉國小(素)'!AZ89</f>
        <v>1.7</v>
      </c>
      <c r="S17" s="62">
        <f>'偏鄉國小(素)'!BA89</f>
        <v>0</v>
      </c>
      <c r="T17" s="62">
        <f>'偏鄉國小(素)'!BB89</f>
        <v>0</v>
      </c>
      <c r="U17" s="79">
        <f>'偏鄉國小(素)'!BC89</f>
        <v>612.9</v>
      </c>
    </row>
    <row r="18" spans="1:21" ht="16.5">
      <c r="A18" s="106">
        <v>46009</v>
      </c>
      <c r="B18" s="160" t="s">
        <v>287</v>
      </c>
      <c r="C18" s="160" t="s">
        <v>130</v>
      </c>
      <c r="D18" s="187" t="s">
        <v>144</v>
      </c>
      <c r="E18" s="160" t="s">
        <v>369</v>
      </c>
      <c r="F18" s="187" t="s">
        <v>431</v>
      </c>
      <c r="G18" s="160" t="s">
        <v>290</v>
      </c>
      <c r="H18" s="187" t="s">
        <v>432</v>
      </c>
      <c r="I18" s="160" t="s">
        <v>1</v>
      </c>
      <c r="J18" s="187" t="s">
        <v>156</v>
      </c>
      <c r="K18" s="160" t="s">
        <v>343</v>
      </c>
      <c r="L18" s="187" t="s">
        <v>344</v>
      </c>
      <c r="M18" s="160" t="s">
        <v>106</v>
      </c>
      <c r="N18" s="311"/>
      <c r="O18" s="218">
        <f>'偏鄉國小(素)'!AW96</f>
        <v>6</v>
      </c>
      <c r="P18" s="62">
        <f>'偏鄉國小(素)'!AX96</f>
        <v>2.5</v>
      </c>
      <c r="Q18" s="62">
        <f>'偏鄉國小(素)'!AY96</f>
        <v>1.5</v>
      </c>
      <c r="R18" s="62">
        <f>'偏鄉國小(素)'!AZ96</f>
        <v>2</v>
      </c>
      <c r="S18" s="62">
        <f>'偏鄉國小(素)'!BA96</f>
        <v>0</v>
      </c>
      <c r="T18" s="62">
        <f>'偏鄉國小(素)'!BB96</f>
        <v>0</v>
      </c>
      <c r="U18" s="79">
        <f>'偏鄉國小(素)'!BC96</f>
        <v>731.5</v>
      </c>
    </row>
    <row r="19" spans="1:21" s="57" customFormat="1" ht="19.5" customHeight="1" thickBot="1">
      <c r="A19" s="189">
        <v>46010</v>
      </c>
      <c r="B19" s="190" t="s">
        <v>291</v>
      </c>
      <c r="C19" s="190" t="s">
        <v>215</v>
      </c>
      <c r="D19" s="252" t="s">
        <v>292</v>
      </c>
      <c r="E19" s="190" t="s">
        <v>401</v>
      </c>
      <c r="F19" s="252" t="s">
        <v>402</v>
      </c>
      <c r="G19" s="190" t="s">
        <v>183</v>
      </c>
      <c r="H19" s="252" t="s">
        <v>433</v>
      </c>
      <c r="I19" s="190" t="s">
        <v>1</v>
      </c>
      <c r="J19" s="252" t="s">
        <v>156</v>
      </c>
      <c r="K19" s="190" t="s">
        <v>178</v>
      </c>
      <c r="L19" s="252" t="s">
        <v>434</v>
      </c>
      <c r="M19" s="190" t="s">
        <v>106</v>
      </c>
      <c r="N19" s="312" t="s">
        <v>150</v>
      </c>
      <c r="O19" s="219">
        <f>'偏鄉國小(素)'!AW103</f>
        <v>5</v>
      </c>
      <c r="P19" s="63">
        <f>'偏鄉國小(素)'!AX103</f>
        <v>2.4</v>
      </c>
      <c r="Q19" s="63">
        <f>'偏鄉國小(素)'!AY103</f>
        <v>1.4</v>
      </c>
      <c r="R19" s="63">
        <f>'偏鄉國小(素)'!AZ103</f>
        <v>1.9</v>
      </c>
      <c r="S19" s="63">
        <f>'偏鄉國小(素)'!BA103</f>
        <v>0</v>
      </c>
      <c r="T19" s="63">
        <f>'偏鄉國小(素)'!BB103</f>
        <v>0</v>
      </c>
      <c r="U19" s="80">
        <f>'偏鄉國小(素)'!BC103</f>
        <v>643.70000000000005</v>
      </c>
    </row>
    <row r="20" spans="1:21" s="57" customFormat="1" ht="16.5">
      <c r="A20" s="105">
        <v>46013</v>
      </c>
      <c r="B20" s="159" t="s">
        <v>295</v>
      </c>
      <c r="C20" s="159" t="s">
        <v>125</v>
      </c>
      <c r="D20" s="186" t="s">
        <v>146</v>
      </c>
      <c r="E20" s="159" t="s">
        <v>372</v>
      </c>
      <c r="F20" s="186" t="s">
        <v>435</v>
      </c>
      <c r="G20" s="159" t="s">
        <v>436</v>
      </c>
      <c r="H20" s="186" t="s">
        <v>437</v>
      </c>
      <c r="I20" s="159" t="s">
        <v>1</v>
      </c>
      <c r="J20" s="186" t="s">
        <v>156</v>
      </c>
      <c r="K20" s="159" t="s">
        <v>347</v>
      </c>
      <c r="L20" s="186" t="s">
        <v>438</v>
      </c>
      <c r="M20" s="159" t="s">
        <v>106</v>
      </c>
      <c r="N20" s="308"/>
      <c r="O20" s="217">
        <f>'偏鄉國小(素)'!AW110</f>
        <v>5</v>
      </c>
      <c r="P20" s="50">
        <f>'偏鄉國小(素)'!AX110</f>
        <v>2</v>
      </c>
      <c r="Q20" s="50">
        <f>'偏鄉國小(素)'!AY110</f>
        <v>2.2000000000000002</v>
      </c>
      <c r="R20" s="50">
        <f>'偏鄉國小(素)'!AZ110</f>
        <v>2.1</v>
      </c>
      <c r="S20" s="50">
        <f>'偏鄉國小(素)'!BA110</f>
        <v>0</v>
      </c>
      <c r="T20" s="50">
        <f>'偏鄉國小(素)'!BB110</f>
        <v>0</v>
      </c>
      <c r="U20" s="78">
        <f>'偏鄉國小(素)'!BC110</f>
        <v>649.5</v>
      </c>
    </row>
    <row r="21" spans="1:21" s="57" customFormat="1" ht="16.5" customHeight="1">
      <c r="A21" s="106">
        <v>46014</v>
      </c>
      <c r="B21" s="160" t="s">
        <v>299</v>
      </c>
      <c r="C21" s="160" t="s">
        <v>130</v>
      </c>
      <c r="D21" s="187" t="s">
        <v>144</v>
      </c>
      <c r="E21" s="160" t="s">
        <v>181</v>
      </c>
      <c r="F21" s="187" t="s">
        <v>439</v>
      </c>
      <c r="G21" s="160" t="s">
        <v>300</v>
      </c>
      <c r="H21" s="187" t="s">
        <v>440</v>
      </c>
      <c r="I21" s="160" t="s">
        <v>1</v>
      </c>
      <c r="J21" s="187" t="s">
        <v>156</v>
      </c>
      <c r="K21" s="160" t="s">
        <v>349</v>
      </c>
      <c r="L21" s="187" t="s">
        <v>415</v>
      </c>
      <c r="M21" s="160" t="s">
        <v>106</v>
      </c>
      <c r="N21" s="311"/>
      <c r="O21" s="218">
        <f>'偏鄉國小(素)'!AW117</f>
        <v>5</v>
      </c>
      <c r="P21" s="62">
        <f>'偏鄉國小(素)'!AX117</f>
        <v>2.6</v>
      </c>
      <c r="Q21" s="62">
        <f>'偏鄉國小(素)'!AY117</f>
        <v>1.5</v>
      </c>
      <c r="R21" s="62">
        <f>'偏鄉國小(素)'!AZ117</f>
        <v>2</v>
      </c>
      <c r="S21" s="62">
        <f>'偏鄉國小(素)'!BA117</f>
        <v>0</v>
      </c>
      <c r="T21" s="62">
        <f>'偏鄉國小(素)'!BB117</f>
        <v>0</v>
      </c>
      <c r="U21" s="79">
        <f>'偏鄉國小(素)'!BC117</f>
        <v>669.8</v>
      </c>
    </row>
    <row r="22" spans="1:21" s="57" customFormat="1" ht="16.5" customHeight="1">
      <c r="A22" s="106">
        <v>46015</v>
      </c>
      <c r="B22" s="160" t="s">
        <v>302</v>
      </c>
      <c r="C22" s="160" t="s">
        <v>220</v>
      </c>
      <c r="D22" s="187" t="s">
        <v>303</v>
      </c>
      <c r="E22" s="160" t="s">
        <v>373</v>
      </c>
      <c r="F22" s="187" t="s">
        <v>154</v>
      </c>
      <c r="G22" s="160" t="s">
        <v>305</v>
      </c>
      <c r="H22" s="187" t="s">
        <v>441</v>
      </c>
      <c r="I22" s="160" t="s">
        <v>1</v>
      </c>
      <c r="J22" s="187" t="s">
        <v>156</v>
      </c>
      <c r="K22" s="160" t="s">
        <v>351</v>
      </c>
      <c r="L22" s="187" t="s">
        <v>352</v>
      </c>
      <c r="M22" s="160" t="s">
        <v>106</v>
      </c>
      <c r="N22" s="311"/>
      <c r="O22" s="218">
        <f>'偏鄉國小(素)'!AW124</f>
        <v>6.3</v>
      </c>
      <c r="P22" s="62">
        <f>'偏鄉國小(素)'!AX124</f>
        <v>2.2999999999999998</v>
      </c>
      <c r="Q22" s="62">
        <f>'偏鄉國小(素)'!AY124</f>
        <v>1</v>
      </c>
      <c r="R22" s="62">
        <f>'偏鄉國小(素)'!AZ124</f>
        <v>1.6</v>
      </c>
      <c r="S22" s="62">
        <f>'偏鄉國小(素)'!BA124</f>
        <v>0</v>
      </c>
      <c r="T22" s="62">
        <f>'偏鄉國小(素)'!BB124</f>
        <v>0</v>
      </c>
      <c r="U22" s="79">
        <f>'偏鄉國小(素)'!BC124</f>
        <v>712.3</v>
      </c>
    </row>
    <row r="23" spans="1:21" s="57" customFormat="1" ht="16.5" customHeight="1" thickBot="1">
      <c r="A23" s="189">
        <v>46017</v>
      </c>
      <c r="B23" s="190" t="s">
        <v>307</v>
      </c>
      <c r="C23" s="190" t="s">
        <v>141</v>
      </c>
      <c r="D23" s="252" t="s">
        <v>148</v>
      </c>
      <c r="E23" s="190" t="s">
        <v>442</v>
      </c>
      <c r="F23" s="252" t="s">
        <v>443</v>
      </c>
      <c r="G23" s="190" t="s">
        <v>310</v>
      </c>
      <c r="H23" s="252" t="s">
        <v>444</v>
      </c>
      <c r="I23" s="190" t="s">
        <v>1</v>
      </c>
      <c r="J23" s="252" t="s">
        <v>156</v>
      </c>
      <c r="K23" s="190" t="s">
        <v>445</v>
      </c>
      <c r="L23" s="252" t="s">
        <v>514</v>
      </c>
      <c r="M23" s="190" t="s">
        <v>106</v>
      </c>
      <c r="N23" s="312" t="s">
        <v>150</v>
      </c>
      <c r="O23" s="219">
        <f>'偏鄉國小(素)'!AW131</f>
        <v>5.2</v>
      </c>
      <c r="P23" s="63">
        <f>'偏鄉國小(素)'!AX131</f>
        <v>2.2000000000000002</v>
      </c>
      <c r="Q23" s="63">
        <f>'偏鄉國小(素)'!AY131</f>
        <v>1.7</v>
      </c>
      <c r="R23" s="63">
        <f>'偏鄉國小(素)'!AZ131</f>
        <v>1.9</v>
      </c>
      <c r="S23" s="63">
        <f>'偏鄉國小(素)'!BA131</f>
        <v>0</v>
      </c>
      <c r="T23" s="63">
        <f>'偏鄉國小(素)'!BB131</f>
        <v>0</v>
      </c>
      <c r="U23" s="80">
        <f>'偏鄉國小(素)'!BC131</f>
        <v>657.1</v>
      </c>
    </row>
    <row r="24" spans="1:21" s="57" customFormat="1" ht="16.5" customHeight="1">
      <c r="A24" s="105">
        <v>46020</v>
      </c>
      <c r="B24" s="159" t="s">
        <v>312</v>
      </c>
      <c r="C24" s="159" t="s">
        <v>125</v>
      </c>
      <c r="D24" s="186" t="s">
        <v>146</v>
      </c>
      <c r="E24" s="159" t="s">
        <v>401</v>
      </c>
      <c r="F24" s="186" t="s">
        <v>402</v>
      </c>
      <c r="G24" s="159" t="s">
        <v>377</v>
      </c>
      <c r="H24" s="186" t="s">
        <v>446</v>
      </c>
      <c r="I24" s="159" t="s">
        <v>1</v>
      </c>
      <c r="J24" s="186" t="s">
        <v>156</v>
      </c>
      <c r="K24" s="159" t="s">
        <v>354</v>
      </c>
      <c r="L24" s="186" t="s">
        <v>447</v>
      </c>
      <c r="M24" s="159" t="s">
        <v>106</v>
      </c>
      <c r="N24" s="308"/>
      <c r="O24" s="217">
        <f>'偏鄉國小(素)'!AW138</f>
        <v>5</v>
      </c>
      <c r="P24" s="50">
        <f>'偏鄉國小(素)'!AX138</f>
        <v>2.2000000000000002</v>
      </c>
      <c r="Q24" s="50">
        <f>'偏鄉國小(素)'!AY138</f>
        <v>1.8</v>
      </c>
      <c r="R24" s="50">
        <f>'偏鄉國小(素)'!AZ138</f>
        <v>2</v>
      </c>
      <c r="S24" s="50">
        <f>'偏鄉國小(素)'!BA138</f>
        <v>0</v>
      </c>
      <c r="T24" s="50">
        <f>'偏鄉國小(素)'!BB138</f>
        <v>0</v>
      </c>
      <c r="U24" s="78">
        <f>'偏鄉國小(素)'!BC138</f>
        <v>654.6</v>
      </c>
    </row>
    <row r="25" spans="1:21" ht="16.5">
      <c r="A25" s="106">
        <v>46021</v>
      </c>
      <c r="B25" s="62" t="s">
        <v>316</v>
      </c>
      <c r="C25" s="254" t="s">
        <v>130</v>
      </c>
      <c r="D25" s="255" t="s">
        <v>144</v>
      </c>
      <c r="E25" s="254" t="s">
        <v>448</v>
      </c>
      <c r="F25" s="256" t="s">
        <v>449</v>
      </c>
      <c r="G25" s="254" t="s">
        <v>450</v>
      </c>
      <c r="H25" s="256" t="s">
        <v>451</v>
      </c>
      <c r="I25" s="254" t="s">
        <v>1</v>
      </c>
      <c r="J25" s="256" t="s">
        <v>156</v>
      </c>
      <c r="K25" s="254" t="s">
        <v>329</v>
      </c>
      <c r="L25" s="245" t="s">
        <v>452</v>
      </c>
      <c r="M25" s="254" t="s">
        <v>106</v>
      </c>
      <c r="N25" s="309"/>
      <c r="O25" s="218">
        <f>'偏鄉國小(素)'!AW145</f>
        <v>5</v>
      </c>
      <c r="P25" s="62">
        <f>'偏鄉國小(素)'!AX145</f>
        <v>2.5</v>
      </c>
      <c r="Q25" s="62">
        <f>'偏鄉國小(素)'!AY145</f>
        <v>1.8</v>
      </c>
      <c r="R25" s="62">
        <f>'偏鄉國小(素)'!AZ145</f>
        <v>2.1</v>
      </c>
      <c r="S25" s="62">
        <f>'偏鄉國小(素)'!BA145</f>
        <v>0</v>
      </c>
      <c r="T25" s="62">
        <f>'偏鄉國小(素)'!BB145</f>
        <v>0</v>
      </c>
      <c r="U25" s="79">
        <f>'偏鄉國小(素)'!BC145</f>
        <v>681.3</v>
      </c>
    </row>
    <row r="26" spans="1:21" ht="17.25" thickBot="1">
      <c r="A26" s="117">
        <v>46022</v>
      </c>
      <c r="B26" s="63" t="s">
        <v>318</v>
      </c>
      <c r="C26" s="257" t="s">
        <v>225</v>
      </c>
      <c r="D26" s="258" t="s">
        <v>498</v>
      </c>
      <c r="E26" s="257" t="s">
        <v>380</v>
      </c>
      <c r="F26" s="259" t="s">
        <v>453</v>
      </c>
      <c r="G26" s="257" t="s">
        <v>454</v>
      </c>
      <c r="H26" s="259" t="s">
        <v>455</v>
      </c>
      <c r="I26" s="257" t="s">
        <v>1</v>
      </c>
      <c r="J26" s="259" t="s">
        <v>156</v>
      </c>
      <c r="K26" s="257" t="s">
        <v>356</v>
      </c>
      <c r="L26" s="247" t="s">
        <v>456</v>
      </c>
      <c r="M26" s="257" t="s">
        <v>106</v>
      </c>
      <c r="N26" s="310"/>
      <c r="O26" s="219">
        <f>'偏鄉國小(素)'!AW152</f>
        <v>5.6</v>
      </c>
      <c r="P26" s="63">
        <f>'偏鄉國小(素)'!AX152</f>
        <v>1.9</v>
      </c>
      <c r="Q26" s="63">
        <f>'偏鄉國小(素)'!AY152</f>
        <v>2</v>
      </c>
      <c r="R26" s="63">
        <f>'偏鄉國小(素)'!AZ152</f>
        <v>1.9</v>
      </c>
      <c r="S26" s="63">
        <f>'偏鄉國小(素)'!BA152</f>
        <v>0</v>
      </c>
      <c r="T26" s="63">
        <f>'偏鄉國小(素)'!BB152</f>
        <v>0</v>
      </c>
      <c r="U26" s="80">
        <f>'偏鄉國小(素)'!BC152</f>
        <v>669.1</v>
      </c>
    </row>
    <row r="27" spans="1:21" ht="15.75">
      <c r="A27" s="162"/>
      <c r="B27" s="3"/>
      <c r="C27" s="3"/>
      <c r="D27" s="67"/>
      <c r="E27" s="3"/>
      <c r="F27" s="67"/>
      <c r="G27" s="3"/>
      <c r="H27" s="67"/>
      <c r="I27" s="3"/>
      <c r="J27" s="67"/>
      <c r="K27" s="3"/>
      <c r="L27" s="67"/>
      <c r="M27" s="3"/>
      <c r="N27" s="3"/>
      <c r="O27" s="307"/>
      <c r="P27" s="307"/>
      <c r="Q27" s="307"/>
      <c r="R27" s="307"/>
      <c r="S27" s="307"/>
      <c r="T27" s="307"/>
      <c r="U27" s="307"/>
    </row>
    <row r="28" spans="1:21" ht="15.75">
      <c r="A28" s="162"/>
      <c r="B28" s="3"/>
      <c r="C28" s="3"/>
      <c r="D28" s="67"/>
      <c r="E28" s="3"/>
      <c r="F28" s="67"/>
      <c r="G28" s="3"/>
      <c r="H28" s="67"/>
      <c r="I28" s="3"/>
      <c r="J28" s="67"/>
      <c r="K28" s="3"/>
      <c r="L28" s="67"/>
      <c r="M28" s="3"/>
      <c r="N28" s="3"/>
    </row>
    <row r="29" spans="1:21" ht="15.75">
      <c r="A29" s="162"/>
      <c r="B29" s="3"/>
      <c r="C29" s="3"/>
      <c r="D29" s="67"/>
      <c r="E29" s="3"/>
      <c r="F29" s="67"/>
      <c r="G29" s="3"/>
      <c r="H29" s="67"/>
      <c r="I29" s="3"/>
      <c r="J29" s="67"/>
      <c r="K29" s="3"/>
      <c r="L29" s="67"/>
      <c r="M29" s="3"/>
      <c r="N29" s="3"/>
    </row>
    <row r="30" spans="1:21" ht="15.75">
      <c r="A30" s="162"/>
      <c r="B30" s="3"/>
      <c r="C30" s="3"/>
      <c r="D30" s="67"/>
      <c r="E30" s="3"/>
      <c r="F30" s="67"/>
      <c r="G30" s="3"/>
      <c r="H30" s="67"/>
      <c r="I30" s="3"/>
      <c r="J30" s="67"/>
      <c r="K30" s="3"/>
      <c r="L30" s="67"/>
      <c r="M30" s="3"/>
      <c r="N30" s="3"/>
    </row>
    <row r="31" spans="1:21" ht="15.75">
      <c r="A31" s="162"/>
      <c r="B31" s="3"/>
      <c r="C31" s="3"/>
      <c r="D31" s="67"/>
      <c r="E31" s="3"/>
      <c r="F31" s="67"/>
      <c r="G31" s="3"/>
      <c r="H31" s="67"/>
      <c r="I31" s="3"/>
      <c r="J31" s="67"/>
      <c r="K31" s="3"/>
      <c r="L31" s="67"/>
      <c r="M31" s="3"/>
      <c r="N31" s="3"/>
    </row>
    <row r="32" spans="1:21" ht="15.75">
      <c r="A32" s="162"/>
      <c r="B32" s="3"/>
      <c r="C32" s="3"/>
      <c r="D32" s="67"/>
      <c r="E32" s="3"/>
      <c r="F32" s="67"/>
      <c r="G32" s="3"/>
      <c r="H32" s="67"/>
      <c r="I32" s="3"/>
      <c r="J32" s="67"/>
      <c r="K32" s="3"/>
      <c r="L32" s="67"/>
      <c r="M32" s="3"/>
      <c r="N32" s="3"/>
    </row>
    <row r="33" spans="2:14" ht="15.75">
      <c r="B33" s="3"/>
      <c r="C33" s="3"/>
      <c r="D33" s="67"/>
      <c r="E33" s="3"/>
      <c r="F33" s="67"/>
      <c r="G33" s="3"/>
      <c r="H33" s="67"/>
      <c r="I33" s="3"/>
      <c r="J33" s="67"/>
      <c r="K33" s="3"/>
      <c r="L33" s="67"/>
      <c r="M33" s="3"/>
      <c r="N33" s="3"/>
    </row>
    <row r="34" spans="2:14" ht="15.75">
      <c r="B34" s="3"/>
      <c r="C34" s="3"/>
      <c r="D34" s="67"/>
      <c r="E34" s="3"/>
      <c r="F34" s="67"/>
      <c r="G34" s="3"/>
      <c r="H34" s="67"/>
      <c r="I34" s="3"/>
      <c r="J34" s="67"/>
      <c r="K34" s="3"/>
      <c r="L34" s="67"/>
      <c r="M34" s="3"/>
      <c r="N34" s="3"/>
    </row>
    <row r="35" spans="2:14" ht="15.75">
      <c r="B35" s="3"/>
      <c r="C35" s="3"/>
      <c r="D35" s="67"/>
      <c r="E35" s="3"/>
      <c r="F35" s="67"/>
      <c r="G35" s="3"/>
      <c r="H35" s="67"/>
      <c r="I35" s="3"/>
      <c r="J35" s="67"/>
      <c r="K35" s="3"/>
      <c r="L35" s="67"/>
      <c r="M35" s="3"/>
      <c r="N35" s="3"/>
    </row>
    <row r="36" spans="2:14" ht="15.75">
      <c r="B36" s="3"/>
      <c r="C36" s="3"/>
      <c r="D36" s="67"/>
      <c r="E36" s="3"/>
      <c r="F36" s="67"/>
      <c r="G36" s="3"/>
      <c r="H36" s="67"/>
      <c r="I36" s="3"/>
      <c r="J36" s="67"/>
      <c r="K36" s="3"/>
      <c r="L36" s="67"/>
      <c r="M36" s="3"/>
      <c r="N36" s="3"/>
    </row>
    <row r="37" spans="2:14" ht="15.75">
      <c r="B37" s="3"/>
      <c r="C37" s="3"/>
      <c r="D37" s="67"/>
      <c r="E37" s="3"/>
      <c r="F37" s="67"/>
      <c r="G37" s="3"/>
      <c r="H37" s="67"/>
      <c r="I37" s="3"/>
      <c r="J37" s="67"/>
      <c r="K37" s="3"/>
      <c r="L37" s="67"/>
      <c r="M37" s="3"/>
      <c r="N37" s="3"/>
    </row>
    <row r="38" spans="2:14" ht="15.75">
      <c r="B38" s="3"/>
      <c r="C38" s="3"/>
      <c r="D38" s="67"/>
      <c r="E38" s="3"/>
      <c r="F38" s="67"/>
      <c r="G38" s="3"/>
      <c r="H38" s="67"/>
      <c r="I38" s="3"/>
      <c r="J38" s="67"/>
      <c r="K38" s="3"/>
      <c r="L38" s="67"/>
      <c r="M38" s="3"/>
      <c r="N38" s="3"/>
    </row>
    <row r="39" spans="2:14" ht="15.75">
      <c r="B39" s="3"/>
      <c r="C39" s="3"/>
      <c r="D39" s="67"/>
      <c r="E39" s="3"/>
      <c r="F39" s="67"/>
      <c r="G39" s="3"/>
      <c r="H39" s="67"/>
      <c r="I39" s="3"/>
      <c r="J39" s="67"/>
      <c r="K39" s="3"/>
      <c r="L39" s="67"/>
      <c r="M39" s="3"/>
      <c r="N39" s="3"/>
    </row>
    <row r="40" spans="2:14" ht="15.75">
      <c r="B40" s="3"/>
      <c r="C40" s="3"/>
      <c r="D40" s="67"/>
      <c r="E40" s="3"/>
      <c r="F40" s="67"/>
      <c r="G40" s="3"/>
      <c r="H40" s="67"/>
      <c r="I40" s="3"/>
      <c r="J40" s="67"/>
      <c r="K40" s="3"/>
      <c r="L40" s="67"/>
      <c r="M40" s="3"/>
      <c r="N40" s="3"/>
    </row>
    <row r="41" spans="2:14" ht="15.75">
      <c r="B41" s="3"/>
      <c r="C41" s="3"/>
      <c r="D41" s="67"/>
      <c r="E41" s="3"/>
      <c r="F41" s="67"/>
      <c r="G41" s="3"/>
      <c r="H41" s="67"/>
      <c r="I41" s="3"/>
      <c r="J41" s="67"/>
      <c r="K41" s="3"/>
      <c r="L41" s="67"/>
      <c r="M41" s="3"/>
      <c r="N41" s="3"/>
    </row>
    <row r="42" spans="2:14" ht="15.75">
      <c r="B42" s="3"/>
      <c r="C42" s="3"/>
      <c r="D42" s="67"/>
      <c r="E42" s="3"/>
      <c r="F42" s="67"/>
      <c r="G42" s="3"/>
      <c r="H42" s="67"/>
      <c r="I42" s="3"/>
      <c r="J42" s="67"/>
      <c r="K42" s="3"/>
      <c r="L42" s="67"/>
      <c r="M42" s="3"/>
      <c r="N42" s="3"/>
    </row>
    <row r="43" spans="2:14" ht="15.75">
      <c r="B43" s="3"/>
      <c r="C43" s="3"/>
      <c r="D43" s="67"/>
      <c r="E43" s="3"/>
      <c r="F43" s="67"/>
      <c r="G43" s="3"/>
      <c r="H43" s="67"/>
      <c r="I43" s="3"/>
      <c r="J43" s="67"/>
      <c r="K43" s="3"/>
      <c r="L43" s="67"/>
      <c r="M43" s="3"/>
      <c r="N43" s="3"/>
    </row>
    <row r="44" spans="2:14" ht="15.75">
      <c r="B44" s="3"/>
      <c r="C44" s="3"/>
      <c r="D44" s="67"/>
      <c r="E44" s="3"/>
      <c r="F44" s="67"/>
      <c r="G44" s="3"/>
      <c r="H44" s="67"/>
      <c r="I44" s="3"/>
      <c r="J44" s="67"/>
      <c r="K44" s="3"/>
      <c r="L44" s="67"/>
      <c r="M44" s="3"/>
      <c r="N44" s="3"/>
    </row>
    <row r="45" spans="2:14" ht="15.75">
      <c r="B45" s="3"/>
      <c r="C45" s="3"/>
      <c r="D45" s="67"/>
      <c r="E45" s="3"/>
      <c r="F45" s="67"/>
      <c r="G45" s="3"/>
      <c r="H45" s="67"/>
      <c r="I45" s="3"/>
      <c r="J45" s="67"/>
      <c r="K45" s="3"/>
      <c r="L45" s="67"/>
      <c r="M45" s="3"/>
      <c r="N45" s="3"/>
    </row>
    <row r="46" spans="2:14" ht="15.75">
      <c r="B46" s="3"/>
      <c r="C46" s="3"/>
      <c r="D46" s="67"/>
      <c r="E46" s="3"/>
      <c r="F46" s="67"/>
      <c r="G46" s="3"/>
      <c r="H46" s="67"/>
      <c r="I46" s="3"/>
      <c r="J46" s="67"/>
      <c r="K46" s="3"/>
      <c r="L46" s="67"/>
      <c r="M46" s="3"/>
      <c r="N46" s="3"/>
    </row>
    <row r="47" spans="2:14" ht="16.5">
      <c r="B47" s="60"/>
      <c r="C47" s="57"/>
      <c r="D47" s="57"/>
      <c r="E47" s="57"/>
      <c r="F47" s="57"/>
      <c r="G47" s="57"/>
      <c r="H47" s="57"/>
      <c r="I47" s="3"/>
      <c r="J47" s="67"/>
      <c r="K47" s="3"/>
      <c r="L47" s="67"/>
      <c r="M47" s="3"/>
      <c r="N47" s="3"/>
    </row>
    <row r="48" spans="2:14" ht="16.5">
      <c r="B48" s="57"/>
      <c r="C48" s="57"/>
      <c r="D48" s="57"/>
      <c r="E48" s="57"/>
      <c r="F48" s="57"/>
      <c r="G48" s="57"/>
      <c r="H48" s="57"/>
      <c r="I48" s="3"/>
      <c r="J48" s="67"/>
      <c r="K48" s="3"/>
      <c r="L48" s="67"/>
      <c r="M48" s="3"/>
      <c r="N48" s="3"/>
    </row>
    <row r="49" spans="1:14" ht="16.5">
      <c r="B49" s="57" t="s">
        <v>86</v>
      </c>
      <c r="C49" s="57"/>
      <c r="D49" s="57"/>
      <c r="E49" s="57"/>
      <c r="F49" s="57"/>
      <c r="G49" s="57"/>
      <c r="H49" s="57"/>
      <c r="I49" s="3"/>
      <c r="J49" s="67"/>
      <c r="K49" s="3"/>
      <c r="L49" s="67"/>
      <c r="M49" s="3"/>
      <c r="N49" s="3"/>
    </row>
    <row r="50" spans="1:14" ht="16.5">
      <c r="B50" s="136" t="s">
        <v>134</v>
      </c>
      <c r="C50" s="57"/>
      <c r="D50" s="57"/>
      <c r="E50" s="57"/>
      <c r="F50" s="57"/>
      <c r="G50" s="57"/>
      <c r="H50" s="57"/>
      <c r="I50" s="3"/>
      <c r="J50" s="67"/>
      <c r="K50" s="3"/>
      <c r="L50" s="67"/>
      <c r="M50" s="3"/>
      <c r="N50" s="3"/>
    </row>
    <row r="51" spans="1:14" ht="16.5">
      <c r="B51" s="136" t="s">
        <v>138</v>
      </c>
      <c r="C51" s="57"/>
      <c r="D51" s="57"/>
      <c r="E51" s="57"/>
      <c r="F51" s="57"/>
      <c r="G51" s="57"/>
      <c r="H51" s="57"/>
      <c r="I51" s="3"/>
      <c r="J51" s="67"/>
      <c r="K51" s="3"/>
      <c r="L51" s="67"/>
      <c r="M51" s="3"/>
      <c r="N51" s="3"/>
    </row>
    <row r="52" spans="1:14" ht="15.75">
      <c r="B52" s="3"/>
      <c r="C52" s="3"/>
      <c r="D52" s="67"/>
      <c r="E52" s="3"/>
      <c r="F52" s="67"/>
      <c r="G52" s="3"/>
      <c r="H52" s="67"/>
      <c r="I52" s="3"/>
      <c r="J52" s="67"/>
      <c r="K52" s="3"/>
      <c r="L52" s="67"/>
      <c r="M52" s="3"/>
      <c r="N52" s="3"/>
    </row>
    <row r="53" spans="1:14" ht="15.75">
      <c r="B53" s="3"/>
      <c r="C53" s="3"/>
      <c r="D53" s="67"/>
      <c r="E53" s="3"/>
      <c r="F53" s="67"/>
      <c r="G53" s="3"/>
      <c r="H53" s="67"/>
      <c r="I53" s="3"/>
      <c r="J53" s="67"/>
      <c r="K53" s="3"/>
      <c r="L53" s="67"/>
      <c r="M53" s="3"/>
      <c r="N53" s="3"/>
    </row>
    <row r="54" spans="1:14" ht="16.5">
      <c r="A54" s="60" t="s">
        <v>84</v>
      </c>
      <c r="B54" s="3"/>
      <c r="C54" s="3"/>
      <c r="D54" s="67"/>
      <c r="E54" s="3"/>
      <c r="F54" s="67"/>
      <c r="G54" s="3"/>
      <c r="H54" s="67"/>
      <c r="I54" s="57"/>
      <c r="J54" s="57"/>
      <c r="K54" s="57"/>
      <c r="L54" s="57"/>
      <c r="M54" s="3"/>
      <c r="N54" s="3"/>
    </row>
    <row r="55" spans="1:14" ht="16.5">
      <c r="A55" s="61" t="s">
        <v>85</v>
      </c>
      <c r="B55" s="3"/>
      <c r="C55" s="3"/>
      <c r="D55" s="67"/>
      <c r="E55" s="3"/>
      <c r="F55" s="67"/>
      <c r="G55" s="3"/>
      <c r="H55" s="67"/>
      <c r="I55" s="57"/>
      <c r="J55" s="57"/>
      <c r="K55" s="57"/>
      <c r="L55" s="57"/>
      <c r="M55" s="3"/>
      <c r="N55" s="3"/>
    </row>
    <row r="56" spans="1:14" ht="16.5">
      <c r="A56" s="71" t="s">
        <v>88</v>
      </c>
      <c r="B56" s="3"/>
      <c r="C56" s="3"/>
      <c r="D56" s="67"/>
      <c r="E56" s="3"/>
      <c r="F56" s="67"/>
      <c r="G56" s="3"/>
      <c r="H56" s="67"/>
      <c r="I56" s="57"/>
      <c r="J56" s="57"/>
      <c r="K56" s="57"/>
      <c r="L56" s="57"/>
      <c r="M56" s="3"/>
      <c r="N56" s="3"/>
    </row>
    <row r="57" spans="1:14" ht="16.5">
      <c r="A57" s="71" t="s">
        <v>89</v>
      </c>
      <c r="B57" s="3"/>
      <c r="C57" s="3"/>
      <c r="D57" s="67"/>
      <c r="E57" s="3"/>
      <c r="F57" s="67"/>
      <c r="G57" s="3"/>
      <c r="H57" s="67"/>
      <c r="I57" s="57"/>
      <c r="J57" s="57"/>
      <c r="K57" s="57"/>
      <c r="L57" s="57"/>
      <c r="M57" s="3"/>
      <c r="N57" s="3"/>
    </row>
    <row r="58" spans="1:14" ht="19.5">
      <c r="A58" s="72" t="s">
        <v>90</v>
      </c>
      <c r="B58" s="3"/>
      <c r="C58" s="3"/>
      <c r="D58" s="67"/>
      <c r="E58" s="3"/>
      <c r="F58" s="67"/>
      <c r="G58" s="3"/>
      <c r="H58" s="67"/>
      <c r="I58" s="57"/>
      <c r="J58" s="57"/>
      <c r="K58" s="57"/>
      <c r="L58" s="57"/>
      <c r="M58" s="3"/>
      <c r="N58" s="3"/>
    </row>
    <row r="59" spans="1:14" ht="15.75">
      <c r="B59" s="3"/>
      <c r="C59" s="3"/>
      <c r="D59" s="67"/>
      <c r="E59" s="3"/>
      <c r="F59" s="67"/>
      <c r="G59" s="3"/>
      <c r="H59" s="67"/>
      <c r="I59" s="3"/>
      <c r="J59" s="67"/>
      <c r="K59" s="3"/>
      <c r="L59" s="67"/>
      <c r="M59" s="3"/>
      <c r="N59" s="3"/>
    </row>
    <row r="60" spans="1:14" ht="15.75">
      <c r="B60" s="3"/>
      <c r="C60" s="3"/>
      <c r="D60" s="67"/>
      <c r="E60" s="3"/>
      <c r="F60" s="67"/>
      <c r="G60" s="3"/>
      <c r="H60" s="67"/>
      <c r="I60" s="3"/>
      <c r="J60" s="67"/>
      <c r="K60" s="3"/>
      <c r="L60" s="67"/>
      <c r="M60" s="3"/>
      <c r="N60" s="3"/>
    </row>
    <row r="61" spans="1:14" ht="15.75">
      <c r="B61" s="3"/>
      <c r="C61" s="3"/>
      <c r="D61" s="67"/>
      <c r="E61" s="3"/>
      <c r="F61" s="67"/>
      <c r="G61" s="3"/>
      <c r="H61" s="67"/>
      <c r="I61" s="3"/>
      <c r="J61" s="67"/>
      <c r="K61" s="3"/>
      <c r="L61" s="67"/>
      <c r="M61" s="3"/>
      <c r="N61" s="3"/>
    </row>
    <row r="62" spans="1:14" ht="15.75">
      <c r="B62" s="3"/>
      <c r="C62" s="3"/>
      <c r="D62" s="67"/>
      <c r="E62" s="3"/>
      <c r="F62" s="67"/>
      <c r="G62" s="3"/>
      <c r="H62" s="67"/>
      <c r="I62" s="3"/>
      <c r="J62" s="67"/>
      <c r="K62" s="3"/>
      <c r="L62" s="67"/>
      <c r="M62" s="3"/>
      <c r="N62" s="3"/>
    </row>
    <row r="63" spans="1:14" ht="15.75">
      <c r="B63" s="3"/>
      <c r="C63" s="3"/>
      <c r="D63" s="67"/>
      <c r="E63" s="3"/>
      <c r="F63" s="67"/>
      <c r="G63" s="3"/>
      <c r="H63" s="67"/>
      <c r="I63" s="3"/>
      <c r="J63" s="67"/>
      <c r="K63" s="3"/>
      <c r="L63" s="67"/>
      <c r="M63" s="3"/>
      <c r="N63" s="3"/>
    </row>
    <row r="64" spans="1:14" ht="15.75">
      <c r="B64" s="3"/>
      <c r="C64" s="3"/>
      <c r="D64" s="67"/>
      <c r="E64" s="3"/>
      <c r="F64" s="67"/>
      <c r="G64" s="3"/>
      <c r="H64" s="67"/>
      <c r="I64" s="3"/>
      <c r="J64" s="67"/>
      <c r="K64" s="3"/>
      <c r="L64" s="67"/>
      <c r="M64" s="3"/>
      <c r="N64" s="3"/>
    </row>
    <row r="65" spans="2:14" ht="15.75">
      <c r="B65" s="3"/>
      <c r="C65" s="3"/>
      <c r="D65" s="67"/>
      <c r="E65" s="3"/>
      <c r="F65" s="67"/>
      <c r="G65" s="3"/>
      <c r="H65" s="67"/>
      <c r="I65" s="3"/>
      <c r="J65" s="67"/>
      <c r="K65" s="3"/>
      <c r="L65" s="67"/>
      <c r="M65" s="3"/>
      <c r="N65" s="3"/>
    </row>
    <row r="66" spans="2:14" ht="15.75">
      <c r="B66" s="3"/>
      <c r="C66" s="3"/>
      <c r="D66" s="67"/>
      <c r="E66" s="3"/>
      <c r="F66" s="67"/>
      <c r="G66" s="3"/>
      <c r="H66" s="67"/>
      <c r="I66" s="3"/>
      <c r="J66" s="67"/>
      <c r="K66" s="3"/>
      <c r="L66" s="67"/>
      <c r="M66" s="3"/>
      <c r="N66" s="3"/>
    </row>
    <row r="67" spans="2:14" ht="15.75">
      <c r="B67" s="3"/>
      <c r="C67" s="3"/>
      <c r="D67" s="67"/>
      <c r="E67" s="3"/>
      <c r="F67" s="67"/>
      <c r="G67" s="3"/>
      <c r="H67" s="67"/>
      <c r="I67" s="3"/>
      <c r="J67" s="67"/>
      <c r="K67" s="3"/>
      <c r="L67" s="67"/>
      <c r="M67" s="3"/>
      <c r="N67" s="3"/>
    </row>
    <row r="68" spans="2:14" ht="15.75">
      <c r="B68" s="3"/>
      <c r="C68" s="3"/>
      <c r="D68" s="67"/>
      <c r="E68" s="3"/>
      <c r="F68" s="67"/>
      <c r="G68" s="3"/>
      <c r="H68" s="67"/>
      <c r="I68" s="3"/>
      <c r="J68" s="67"/>
      <c r="K68" s="3"/>
      <c r="L68" s="67"/>
      <c r="M68" s="3"/>
      <c r="N68" s="3"/>
    </row>
    <row r="69" spans="2:14" ht="15.75">
      <c r="B69" s="3"/>
      <c r="C69" s="3"/>
      <c r="D69" s="67"/>
      <c r="E69" s="3"/>
      <c r="F69" s="67"/>
      <c r="G69" s="3"/>
      <c r="H69" s="67"/>
      <c r="I69" s="3"/>
      <c r="J69" s="67"/>
      <c r="K69" s="3"/>
      <c r="L69" s="67"/>
      <c r="M69" s="3"/>
      <c r="N69" s="3"/>
    </row>
    <row r="70" spans="2:14" ht="15.75">
      <c r="B70" s="3"/>
      <c r="C70" s="3"/>
      <c r="D70" s="67"/>
      <c r="E70" s="3"/>
      <c r="F70" s="67"/>
      <c r="G70" s="3"/>
      <c r="H70" s="67"/>
      <c r="I70" s="3"/>
      <c r="J70" s="67"/>
      <c r="K70" s="3"/>
      <c r="L70" s="67"/>
      <c r="M70" s="3"/>
      <c r="N70" s="3"/>
    </row>
    <row r="71" spans="2:14" ht="15.75">
      <c r="B71" s="3"/>
      <c r="C71" s="3"/>
      <c r="D71" s="67"/>
      <c r="E71" s="3"/>
      <c r="F71" s="67"/>
      <c r="G71" s="3"/>
      <c r="H71" s="67"/>
      <c r="I71" s="3"/>
      <c r="J71" s="67"/>
      <c r="K71" s="3"/>
      <c r="L71" s="67"/>
      <c r="M71" s="3"/>
      <c r="N71" s="3"/>
    </row>
    <row r="72" spans="2:14" ht="15.75">
      <c r="B72" s="3"/>
      <c r="C72" s="3"/>
      <c r="D72" s="67"/>
      <c r="E72" s="3"/>
      <c r="F72" s="67"/>
      <c r="G72" s="3"/>
      <c r="H72" s="67"/>
      <c r="I72" s="3"/>
      <c r="J72" s="67"/>
      <c r="K72" s="3"/>
      <c r="L72" s="67"/>
      <c r="M72" s="3"/>
      <c r="N72" s="3"/>
    </row>
    <row r="73" spans="2:14" ht="15.75">
      <c r="B73" s="3"/>
      <c r="C73" s="3"/>
      <c r="D73" s="67"/>
      <c r="E73" s="3"/>
      <c r="F73" s="67"/>
      <c r="G73" s="3"/>
      <c r="H73" s="67"/>
      <c r="I73" s="3"/>
      <c r="J73" s="67"/>
      <c r="K73" s="3"/>
      <c r="L73" s="67"/>
      <c r="M73" s="3"/>
      <c r="N73" s="3"/>
    </row>
    <row r="74" spans="2:14" ht="15.75">
      <c r="B74" s="3"/>
      <c r="C74" s="3"/>
      <c r="D74" s="67"/>
      <c r="E74" s="3"/>
      <c r="F74" s="67"/>
      <c r="G74" s="3"/>
      <c r="H74" s="67"/>
      <c r="I74" s="3"/>
      <c r="J74" s="67"/>
      <c r="K74" s="3"/>
      <c r="L74" s="67"/>
      <c r="M74" s="3"/>
      <c r="N74" s="3"/>
    </row>
    <row r="75" spans="2:14" ht="15.75">
      <c r="B75" s="3"/>
      <c r="C75" s="3"/>
      <c r="D75" s="67"/>
      <c r="E75" s="3"/>
      <c r="F75" s="67"/>
      <c r="G75" s="3"/>
      <c r="H75" s="67"/>
      <c r="I75" s="3"/>
      <c r="J75" s="67"/>
      <c r="K75" s="3"/>
      <c r="L75" s="67"/>
      <c r="M75" s="3"/>
      <c r="N75" s="3"/>
    </row>
    <row r="76" spans="2:14" ht="15.75">
      <c r="I76" s="3"/>
      <c r="J76" s="67"/>
      <c r="K76" s="3"/>
      <c r="L76" s="67"/>
      <c r="M76" s="3"/>
      <c r="N76" s="3"/>
    </row>
    <row r="77" spans="2:14" ht="15.75">
      <c r="I77" s="3"/>
      <c r="J77" s="67"/>
      <c r="K77" s="3"/>
      <c r="L77" s="67"/>
      <c r="M77" s="3"/>
      <c r="N77" s="3"/>
    </row>
    <row r="78" spans="2:14" ht="15.75">
      <c r="I78" s="3"/>
      <c r="J78" s="67"/>
      <c r="K78" s="3"/>
      <c r="L78" s="67"/>
      <c r="M78" s="3"/>
      <c r="N78" s="3"/>
    </row>
    <row r="79" spans="2:14" ht="15.75">
      <c r="I79" s="3"/>
      <c r="J79" s="67"/>
      <c r="K79" s="3"/>
      <c r="L79" s="67"/>
      <c r="M79" s="3"/>
      <c r="N79" s="3"/>
    </row>
    <row r="80" spans="2:14" ht="15.75">
      <c r="I80" s="3"/>
      <c r="J80" s="67"/>
      <c r="K80" s="3"/>
      <c r="L80" s="67"/>
      <c r="M80" s="3"/>
      <c r="N80" s="3"/>
    </row>
    <row r="81" spans="9:14" ht="15.75">
      <c r="I81" s="3"/>
      <c r="J81" s="67"/>
      <c r="K81" s="3"/>
      <c r="L81" s="67"/>
      <c r="M81" s="3"/>
      <c r="N81" s="3"/>
    </row>
    <row r="82" spans="9:14" ht="15" customHeight="1">
      <c r="I82" s="3"/>
      <c r="J82" s="67"/>
      <c r="K82" s="3"/>
      <c r="L82" s="67"/>
      <c r="M82" s="3"/>
      <c r="N82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2025-11-30T05:37:57Z</dcterms:modified>
</cp:coreProperties>
</file>