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3716" activeTab="3"/>
  </bookViews>
  <sheets>
    <sheet name="A-E葷食國中--偏鄉" sheetId="1" r:id="rId1"/>
    <sheet name="A-E葷食國中月總表" sheetId="2" r:id="rId2"/>
    <sheet name="A-E葷食國小--偏鄉" sheetId="3" r:id="rId3"/>
    <sheet name="A-E葷食國小月總表" sheetId="4" r:id="rId4"/>
    <sheet name="A-E素食國中--偏鄉" sheetId="5" r:id="rId5"/>
    <sheet name="A-E素食國中月總表" sheetId="6" r:id="rId6"/>
    <sheet name="A-E素食國小--偏鄉" sheetId="7" r:id="rId7"/>
    <sheet name="A-E素食國小月總表" sheetId="8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6" l="1"/>
  <c r="I25" i="4"/>
  <c r="I24" i="4"/>
  <c r="N25" i="6"/>
  <c r="N24" i="6"/>
  <c r="M25" i="6"/>
  <c r="M24" i="6"/>
  <c r="L25" i="6"/>
  <c r="L24" i="6"/>
  <c r="K24" i="6"/>
  <c r="J25" i="6"/>
  <c r="J24" i="6"/>
  <c r="I25" i="6"/>
  <c r="I24" i="6"/>
  <c r="H25" i="6"/>
  <c r="H24" i="6"/>
  <c r="G25" i="6"/>
  <c r="G24" i="6"/>
  <c r="F25" i="6"/>
  <c r="F24" i="6"/>
  <c r="E25" i="6"/>
  <c r="E24" i="6"/>
  <c r="D25" i="6"/>
  <c r="D24" i="6"/>
  <c r="C25" i="6"/>
  <c r="C24" i="6"/>
  <c r="L25" i="8"/>
  <c r="L24" i="8"/>
  <c r="K25" i="8"/>
  <c r="K24" i="8"/>
  <c r="J25" i="8"/>
  <c r="J24" i="8"/>
  <c r="I25" i="8"/>
  <c r="I24" i="8"/>
  <c r="H25" i="8"/>
  <c r="H24" i="8"/>
  <c r="G25" i="8"/>
  <c r="G24" i="8"/>
  <c r="F25" i="8"/>
  <c r="F24" i="8"/>
  <c r="E25" i="8"/>
  <c r="E24" i="8"/>
  <c r="D25" i="8"/>
  <c r="D24" i="8"/>
  <c r="C25" i="8"/>
  <c r="C24" i="8"/>
  <c r="T9" i="4"/>
  <c r="S9" i="4"/>
  <c r="W141" i="7" l="1"/>
  <c r="W140" i="7"/>
  <c r="W139" i="7"/>
  <c r="W138" i="7"/>
  <c r="W137" i="7"/>
  <c r="W135" i="7"/>
  <c r="W134" i="7"/>
  <c r="W133" i="7"/>
  <c r="W132" i="7"/>
  <c r="W131" i="7"/>
  <c r="W129" i="7"/>
  <c r="W128" i="7"/>
  <c r="W127" i="7"/>
  <c r="W126" i="7"/>
  <c r="W125" i="7"/>
  <c r="W123" i="7"/>
  <c r="W122" i="7"/>
  <c r="W121" i="7"/>
  <c r="W120" i="7"/>
  <c r="W119" i="7"/>
  <c r="W117" i="7"/>
  <c r="W116" i="7"/>
  <c r="W115" i="7"/>
  <c r="W114" i="7"/>
  <c r="W113" i="7"/>
  <c r="W111" i="7"/>
  <c r="W110" i="7"/>
  <c r="W109" i="7"/>
  <c r="W108" i="7"/>
  <c r="W107" i="7"/>
  <c r="W105" i="7"/>
  <c r="W104" i="7"/>
  <c r="W103" i="7"/>
  <c r="W102" i="7"/>
  <c r="W101" i="7"/>
  <c r="W99" i="7"/>
  <c r="W98" i="7"/>
  <c r="W97" i="7"/>
  <c r="W96" i="7"/>
  <c r="W95" i="7"/>
  <c r="W93" i="7"/>
  <c r="W92" i="7"/>
  <c r="W91" i="7"/>
  <c r="W90" i="7"/>
  <c r="W89" i="7"/>
  <c r="W87" i="7"/>
  <c r="W86" i="7"/>
  <c r="W85" i="7"/>
  <c r="W84" i="7"/>
  <c r="W83" i="7"/>
  <c r="W81" i="7"/>
  <c r="W80" i="7"/>
  <c r="W79" i="7"/>
  <c r="W78" i="7"/>
  <c r="W77" i="7"/>
  <c r="W75" i="7"/>
  <c r="W74" i="7"/>
  <c r="W73" i="7"/>
  <c r="W72" i="7"/>
  <c r="W71" i="7"/>
  <c r="W69" i="7"/>
  <c r="W68" i="7"/>
  <c r="W67" i="7"/>
  <c r="W66" i="7"/>
  <c r="W65" i="7"/>
  <c r="W63" i="7"/>
  <c r="W62" i="7"/>
  <c r="W61" i="7"/>
  <c r="W60" i="7"/>
  <c r="W59" i="7"/>
  <c r="W57" i="7"/>
  <c r="W56" i="7"/>
  <c r="W55" i="7"/>
  <c r="W54" i="7"/>
  <c r="W53" i="7"/>
  <c r="W51" i="7"/>
  <c r="W50" i="7"/>
  <c r="W49" i="7"/>
  <c r="W48" i="7"/>
  <c r="W47" i="7"/>
  <c r="W43" i="7"/>
  <c r="W42" i="7"/>
  <c r="W41" i="7"/>
  <c r="W32" i="7"/>
  <c r="W31" i="7"/>
  <c r="W30" i="7"/>
  <c r="W29" i="7"/>
  <c r="W27" i="7"/>
  <c r="W26" i="7"/>
  <c r="W25" i="7"/>
  <c r="W24" i="7"/>
  <c r="W23" i="7"/>
  <c r="W21" i="7"/>
  <c r="W20" i="7"/>
  <c r="W19" i="7"/>
  <c r="W18" i="7"/>
  <c r="W17" i="7"/>
  <c r="W16" i="7"/>
  <c r="W14" i="7"/>
  <c r="W12" i="7"/>
  <c r="W11" i="7"/>
  <c r="W9" i="7"/>
  <c r="W8" i="7"/>
  <c r="W7" i="7"/>
  <c r="W6" i="7"/>
  <c r="W5" i="7"/>
  <c r="Q141" i="7"/>
  <c r="N141" i="7"/>
  <c r="K141" i="7"/>
  <c r="Q140" i="7"/>
  <c r="N140" i="7"/>
  <c r="K140" i="7"/>
  <c r="Q139" i="7"/>
  <c r="N139" i="7"/>
  <c r="K139" i="7"/>
  <c r="Q138" i="7"/>
  <c r="N138" i="7"/>
  <c r="K138" i="7"/>
  <c r="Q137" i="7"/>
  <c r="N137" i="7"/>
  <c r="K137" i="7"/>
  <c r="Q135" i="7"/>
  <c r="N135" i="7"/>
  <c r="K135" i="7"/>
  <c r="Q134" i="7"/>
  <c r="N134" i="7"/>
  <c r="K134" i="7"/>
  <c r="Q133" i="7"/>
  <c r="N133" i="7"/>
  <c r="K133" i="7"/>
  <c r="Q132" i="7"/>
  <c r="N132" i="7"/>
  <c r="Q131" i="7"/>
  <c r="N131" i="7"/>
  <c r="K131" i="7"/>
  <c r="Q129" i="7"/>
  <c r="N129" i="7"/>
  <c r="K129" i="7"/>
  <c r="Q128" i="7"/>
  <c r="N128" i="7"/>
  <c r="K128" i="7"/>
  <c r="Q127" i="7"/>
  <c r="N127" i="7"/>
  <c r="K127" i="7"/>
  <c r="Q126" i="7"/>
  <c r="N126" i="7"/>
  <c r="K126" i="7"/>
  <c r="Q125" i="7"/>
  <c r="N125" i="7"/>
  <c r="K125" i="7"/>
  <c r="Q123" i="7"/>
  <c r="N123" i="7"/>
  <c r="K123" i="7"/>
  <c r="Q122" i="7"/>
  <c r="N122" i="7"/>
  <c r="K122" i="7"/>
  <c r="Q121" i="7"/>
  <c r="N121" i="7"/>
  <c r="K121" i="7"/>
  <c r="Q120" i="7"/>
  <c r="N120" i="7"/>
  <c r="Q119" i="7"/>
  <c r="N119" i="7"/>
  <c r="K119" i="7"/>
  <c r="Q117" i="7"/>
  <c r="N117" i="7"/>
  <c r="K117" i="7"/>
  <c r="Q116" i="7"/>
  <c r="K116" i="7"/>
  <c r="Q115" i="7"/>
  <c r="K115" i="7"/>
  <c r="Q114" i="7"/>
  <c r="N114" i="7"/>
  <c r="Q113" i="7"/>
  <c r="N113" i="7"/>
  <c r="K113" i="7"/>
  <c r="K111" i="7"/>
  <c r="N110" i="7"/>
  <c r="K110" i="7"/>
  <c r="N109" i="7"/>
  <c r="K109" i="7"/>
  <c r="N108" i="7"/>
  <c r="K108" i="7"/>
  <c r="N107" i="7"/>
  <c r="K107" i="7"/>
  <c r="Q105" i="7"/>
  <c r="N105" i="7"/>
  <c r="K105" i="7"/>
  <c r="Q104" i="7"/>
  <c r="K104" i="7"/>
  <c r="Q103" i="7"/>
  <c r="N103" i="7"/>
  <c r="K103" i="7"/>
  <c r="Q102" i="7"/>
  <c r="N102" i="7"/>
  <c r="K102" i="7"/>
  <c r="Q101" i="7"/>
  <c r="N101" i="7"/>
  <c r="K101" i="7"/>
  <c r="N100" i="7"/>
  <c r="Q99" i="7"/>
  <c r="N99" i="7"/>
  <c r="K99" i="7"/>
  <c r="Q98" i="7"/>
  <c r="N98" i="7"/>
  <c r="K98" i="7"/>
  <c r="Q97" i="7"/>
  <c r="N97" i="7"/>
  <c r="K97" i="7"/>
  <c r="Q96" i="7"/>
  <c r="N96" i="7"/>
  <c r="K96" i="7"/>
  <c r="Q95" i="7"/>
  <c r="N95" i="7"/>
  <c r="K95" i="7"/>
  <c r="Q93" i="7"/>
  <c r="N93" i="7"/>
  <c r="K93" i="7"/>
  <c r="Q92" i="7"/>
  <c r="N92" i="7"/>
  <c r="K92" i="7"/>
  <c r="Q91" i="7"/>
  <c r="N91" i="7"/>
  <c r="K91" i="7"/>
  <c r="Q90" i="7"/>
  <c r="K90" i="7"/>
  <c r="Q89" i="7"/>
  <c r="N89" i="7"/>
  <c r="K89" i="7"/>
  <c r="Q87" i="7"/>
  <c r="N87" i="7"/>
  <c r="K87" i="7"/>
  <c r="Q86" i="7"/>
  <c r="N86" i="7"/>
  <c r="K86" i="7"/>
  <c r="Q85" i="7"/>
  <c r="N85" i="7"/>
  <c r="K85" i="7"/>
  <c r="Q84" i="7"/>
  <c r="N84" i="7"/>
  <c r="K84" i="7"/>
  <c r="Q83" i="7"/>
  <c r="N83" i="7"/>
  <c r="K83" i="7"/>
  <c r="N82" i="7"/>
  <c r="N81" i="7"/>
  <c r="K81" i="7"/>
  <c r="N80" i="7"/>
  <c r="K80" i="7"/>
  <c r="N79" i="7"/>
  <c r="K79" i="7"/>
  <c r="N78" i="7"/>
  <c r="K78" i="7"/>
  <c r="N77" i="7"/>
  <c r="K77" i="7"/>
  <c r="Q75" i="7"/>
  <c r="N75" i="7"/>
  <c r="K75" i="7"/>
  <c r="Q74" i="7"/>
  <c r="N74" i="7"/>
  <c r="K74" i="7"/>
  <c r="Q73" i="7"/>
  <c r="N73" i="7"/>
  <c r="K73" i="7"/>
  <c r="Q72" i="7"/>
  <c r="N72" i="7"/>
  <c r="K72" i="7"/>
  <c r="Q71" i="7"/>
  <c r="N71" i="7"/>
  <c r="K71" i="7"/>
  <c r="Q69" i="7"/>
  <c r="N69" i="7"/>
  <c r="K69" i="7"/>
  <c r="Q68" i="7"/>
  <c r="N68" i="7"/>
  <c r="K68" i="7"/>
  <c r="Q67" i="7"/>
  <c r="N67" i="7"/>
  <c r="K67" i="7"/>
  <c r="Q66" i="7"/>
  <c r="N66" i="7"/>
  <c r="Q65" i="7"/>
  <c r="N65" i="7"/>
  <c r="K65" i="7"/>
  <c r="Q63" i="7"/>
  <c r="N63" i="7"/>
  <c r="K63" i="7"/>
  <c r="Q62" i="7"/>
  <c r="N62" i="7"/>
  <c r="K62" i="7"/>
  <c r="Q61" i="7"/>
  <c r="N61" i="7"/>
  <c r="K61" i="7"/>
  <c r="Q60" i="7"/>
  <c r="N60" i="7"/>
  <c r="K60" i="7"/>
  <c r="Q59" i="7"/>
  <c r="N59" i="7"/>
  <c r="K59" i="7"/>
  <c r="Q57" i="7"/>
  <c r="N57" i="7"/>
  <c r="K57" i="7"/>
  <c r="Q56" i="7"/>
  <c r="N56" i="7"/>
  <c r="K56" i="7"/>
  <c r="Q55" i="7"/>
  <c r="N55" i="7"/>
  <c r="K55" i="7"/>
  <c r="Q54" i="7"/>
  <c r="N54" i="7"/>
  <c r="K54" i="7"/>
  <c r="Q53" i="7"/>
  <c r="N53" i="7"/>
  <c r="K53" i="7"/>
  <c r="Q51" i="7"/>
  <c r="N51" i="7"/>
  <c r="K51" i="7"/>
  <c r="Q50" i="7"/>
  <c r="N50" i="7"/>
  <c r="K50" i="7"/>
  <c r="Q49" i="7"/>
  <c r="N49" i="7"/>
  <c r="K49" i="7"/>
  <c r="Q48" i="7"/>
  <c r="N48" i="7"/>
  <c r="K48" i="7"/>
  <c r="Q47" i="7"/>
  <c r="N47" i="7"/>
  <c r="K47" i="7"/>
  <c r="N46" i="7"/>
  <c r="Q43" i="7"/>
  <c r="Q42" i="7"/>
  <c r="K42" i="7"/>
  <c r="Q41" i="7"/>
  <c r="K41" i="7"/>
  <c r="Q37" i="7"/>
  <c r="N37" i="7"/>
  <c r="Q36" i="7"/>
  <c r="N36" i="7"/>
  <c r="Q35" i="7"/>
  <c r="N35" i="7"/>
  <c r="K35" i="7"/>
  <c r="Q33" i="7"/>
  <c r="Q32" i="7"/>
  <c r="Q31" i="7"/>
  <c r="Q30" i="7"/>
  <c r="N30" i="7"/>
  <c r="Q29" i="7"/>
  <c r="N29" i="7"/>
  <c r="Q26" i="7"/>
  <c r="Q25" i="7"/>
  <c r="N25" i="7"/>
  <c r="Q24" i="7"/>
  <c r="Q23" i="7"/>
  <c r="N23" i="7"/>
  <c r="N21" i="7"/>
  <c r="Q20" i="7"/>
  <c r="N20" i="7"/>
  <c r="Q19" i="7"/>
  <c r="N19" i="7"/>
  <c r="Q18" i="7"/>
  <c r="N18" i="7"/>
  <c r="K18" i="7"/>
  <c r="Q17" i="7"/>
  <c r="N17" i="7"/>
  <c r="K17" i="7"/>
  <c r="Q15" i="7"/>
  <c r="N15" i="7"/>
  <c r="K15" i="7"/>
  <c r="N14" i="7"/>
  <c r="K14" i="7"/>
  <c r="Q13" i="7"/>
  <c r="N13" i="7"/>
  <c r="K13" i="7"/>
  <c r="Q12" i="7"/>
  <c r="N12" i="7"/>
  <c r="Q11" i="7"/>
  <c r="N11" i="7"/>
  <c r="Q9" i="7"/>
  <c r="N9" i="7"/>
  <c r="K9" i="7"/>
  <c r="N8" i="7"/>
  <c r="K8" i="7"/>
  <c r="Q7" i="7"/>
  <c r="N7" i="7"/>
  <c r="K7" i="7"/>
  <c r="Q6" i="7"/>
  <c r="N6" i="7"/>
  <c r="Q5" i="7"/>
  <c r="N5" i="7"/>
  <c r="K5" i="7"/>
  <c r="Q33" i="5"/>
  <c r="N21" i="5"/>
  <c r="N8" i="5"/>
  <c r="N9" i="5"/>
  <c r="W141" i="3"/>
  <c r="W140" i="3"/>
  <c r="W139" i="3"/>
  <c r="W138" i="3"/>
  <c r="W137" i="3"/>
  <c r="W135" i="3"/>
  <c r="W134" i="3"/>
  <c r="W133" i="3"/>
  <c r="W132" i="3"/>
  <c r="W131" i="3"/>
  <c r="W129" i="3"/>
  <c r="W128" i="3"/>
  <c r="W126" i="3"/>
  <c r="W125" i="3"/>
  <c r="W123" i="3"/>
  <c r="W122" i="3"/>
  <c r="W121" i="3"/>
  <c r="W120" i="3"/>
  <c r="W119" i="3"/>
  <c r="W117" i="3"/>
  <c r="W116" i="3"/>
  <c r="W115" i="3"/>
  <c r="W114" i="3"/>
  <c r="W113" i="3"/>
  <c r="W111" i="3"/>
  <c r="W108" i="3"/>
  <c r="W107" i="3"/>
  <c r="W105" i="3"/>
  <c r="W102" i="3"/>
  <c r="W101" i="3"/>
  <c r="W99" i="3"/>
  <c r="W98" i="3"/>
  <c r="W97" i="3"/>
  <c r="W96" i="3"/>
  <c r="W95" i="3"/>
  <c r="W93" i="3"/>
  <c r="W92" i="3"/>
  <c r="W91" i="3"/>
  <c r="W90" i="3"/>
  <c r="W89" i="3"/>
  <c r="W87" i="3"/>
  <c r="W86" i="3"/>
  <c r="W85" i="3"/>
  <c r="W84" i="3"/>
  <c r="W83" i="3"/>
  <c r="W81" i="3"/>
  <c r="W80" i="3"/>
  <c r="W79" i="3"/>
  <c r="W78" i="3"/>
  <c r="W77" i="3"/>
  <c r="W75" i="3"/>
  <c r="W72" i="3"/>
  <c r="W71" i="3"/>
  <c r="W69" i="3"/>
  <c r="W68" i="3"/>
  <c r="W67" i="3"/>
  <c r="W66" i="3"/>
  <c r="W65" i="3"/>
  <c r="W63" i="3"/>
  <c r="W62" i="3"/>
  <c r="W61" i="3"/>
  <c r="W60" i="3"/>
  <c r="W59" i="3"/>
  <c r="W57" i="3"/>
  <c r="W56" i="3"/>
  <c r="W55" i="3"/>
  <c r="W54" i="3"/>
  <c r="W53" i="3"/>
  <c r="W51" i="3"/>
  <c r="W49" i="3"/>
  <c r="W48" i="3"/>
  <c r="W47" i="3"/>
  <c r="W45" i="3"/>
  <c r="W42" i="3"/>
  <c r="W41" i="3"/>
  <c r="W40" i="3"/>
  <c r="W33" i="3"/>
  <c r="W32" i="3"/>
  <c r="W31" i="3"/>
  <c r="W30" i="3"/>
  <c r="W29" i="3"/>
  <c r="W28" i="3"/>
  <c r="W27" i="3"/>
  <c r="W23" i="3"/>
  <c r="W22" i="3"/>
  <c r="W21" i="3"/>
  <c r="W20" i="3"/>
  <c r="W18" i="3"/>
  <c r="W17" i="3"/>
  <c r="W16" i="3"/>
  <c r="W15" i="3"/>
  <c r="W13" i="3"/>
  <c r="W12" i="3"/>
  <c r="W11" i="3"/>
  <c r="W10" i="3"/>
  <c r="W9" i="3"/>
  <c r="W8" i="3"/>
  <c r="W7" i="3"/>
  <c r="W6" i="3"/>
  <c r="W5" i="3"/>
  <c r="W4" i="3"/>
  <c r="Q141" i="3"/>
  <c r="N141" i="3"/>
  <c r="K141" i="3"/>
  <c r="Q140" i="3"/>
  <c r="N140" i="3"/>
  <c r="K140" i="3"/>
  <c r="Q139" i="3"/>
  <c r="N139" i="3"/>
  <c r="K139" i="3"/>
  <c r="Q138" i="3"/>
  <c r="N138" i="3"/>
  <c r="K138" i="3"/>
  <c r="Q137" i="3"/>
  <c r="N137" i="3"/>
  <c r="K137" i="3"/>
  <c r="Q135" i="3"/>
  <c r="N135" i="3"/>
  <c r="K135" i="3"/>
  <c r="Q134" i="3"/>
  <c r="N134" i="3"/>
  <c r="K134" i="3"/>
  <c r="Q133" i="3"/>
  <c r="N133" i="3"/>
  <c r="K133" i="3"/>
  <c r="Q132" i="3"/>
  <c r="N132" i="3"/>
  <c r="Q131" i="3"/>
  <c r="N131" i="3"/>
  <c r="K131" i="3"/>
  <c r="Q129" i="3"/>
  <c r="K129" i="3"/>
  <c r="Q128" i="3"/>
  <c r="K128" i="3"/>
  <c r="Q127" i="3"/>
  <c r="K127" i="3"/>
  <c r="Q126" i="3"/>
  <c r="N126" i="3"/>
  <c r="K126" i="3"/>
  <c r="Q125" i="3"/>
  <c r="N125" i="3"/>
  <c r="K125" i="3"/>
  <c r="Q123" i="3"/>
  <c r="N123" i="3"/>
  <c r="K123" i="3"/>
  <c r="Q122" i="3"/>
  <c r="N122" i="3"/>
  <c r="K122" i="3"/>
  <c r="Q121" i="3"/>
  <c r="N121" i="3"/>
  <c r="K121" i="3"/>
  <c r="Q120" i="3"/>
  <c r="N120" i="3"/>
  <c r="Q119" i="3"/>
  <c r="N119" i="3"/>
  <c r="K119" i="3"/>
  <c r="Q117" i="3"/>
  <c r="K117" i="3"/>
  <c r="Q116" i="3"/>
  <c r="K116" i="3"/>
  <c r="Q115" i="3"/>
  <c r="K115" i="3"/>
  <c r="Q114" i="3"/>
  <c r="N114" i="3"/>
  <c r="Q113" i="3"/>
  <c r="N113" i="3"/>
  <c r="K113" i="3"/>
  <c r="N111" i="3"/>
  <c r="K111" i="3"/>
  <c r="N110" i="3"/>
  <c r="K110" i="3"/>
  <c r="N109" i="3"/>
  <c r="K109" i="3"/>
  <c r="Q108" i="3"/>
  <c r="N108" i="3"/>
  <c r="K108" i="3"/>
  <c r="Q107" i="3"/>
  <c r="N107" i="3"/>
  <c r="K107" i="3"/>
  <c r="N105" i="3"/>
  <c r="K105" i="3"/>
  <c r="K104" i="3"/>
  <c r="Q103" i="3"/>
  <c r="N103" i="3"/>
  <c r="K103" i="3"/>
  <c r="Q102" i="3"/>
  <c r="N102" i="3"/>
  <c r="K102" i="3"/>
  <c r="Q101" i="3"/>
  <c r="N101" i="3"/>
  <c r="K101" i="3"/>
  <c r="N100" i="3"/>
  <c r="Q99" i="3"/>
  <c r="N99" i="3"/>
  <c r="K99" i="3"/>
  <c r="Q98" i="3"/>
  <c r="N98" i="3"/>
  <c r="K98" i="3"/>
  <c r="Q97" i="3"/>
  <c r="N97" i="3"/>
  <c r="K97" i="3"/>
  <c r="Q96" i="3"/>
  <c r="N96" i="3"/>
  <c r="K96" i="3"/>
  <c r="Q95" i="3"/>
  <c r="N95" i="3"/>
  <c r="K95" i="3"/>
  <c r="Q93" i="3"/>
  <c r="K93" i="3"/>
  <c r="Q92" i="3"/>
  <c r="K92" i="3"/>
  <c r="Q91" i="3"/>
  <c r="K91" i="3"/>
  <c r="Q90" i="3"/>
  <c r="K90" i="3"/>
  <c r="Q89" i="3"/>
  <c r="N89" i="3"/>
  <c r="K89" i="3"/>
  <c r="N87" i="3"/>
  <c r="K87" i="3"/>
  <c r="Q86" i="3"/>
  <c r="N86" i="3"/>
  <c r="K86" i="3"/>
  <c r="Q85" i="3"/>
  <c r="N85" i="3"/>
  <c r="K85" i="3"/>
  <c r="Q84" i="3"/>
  <c r="N84" i="3"/>
  <c r="K84" i="3"/>
  <c r="Q83" i="3"/>
  <c r="N83" i="3"/>
  <c r="K83" i="3"/>
  <c r="N82" i="3"/>
  <c r="Q81" i="3"/>
  <c r="N81" i="3"/>
  <c r="K81" i="3"/>
  <c r="N80" i="3"/>
  <c r="K80" i="3"/>
  <c r="Q79" i="3"/>
  <c r="N79" i="3"/>
  <c r="K79" i="3"/>
  <c r="Q78" i="3"/>
  <c r="N78" i="3"/>
  <c r="K78" i="3"/>
  <c r="Q77" i="3"/>
  <c r="N77" i="3"/>
  <c r="K77" i="3"/>
  <c r="Q75" i="3"/>
  <c r="N75" i="3"/>
  <c r="K75" i="3"/>
  <c r="Q74" i="3"/>
  <c r="N74" i="3"/>
  <c r="K74" i="3"/>
  <c r="Q73" i="3"/>
  <c r="N73" i="3"/>
  <c r="K73" i="3"/>
  <c r="Q72" i="3"/>
  <c r="N72" i="3"/>
  <c r="K72" i="3"/>
  <c r="Q71" i="3"/>
  <c r="N71" i="3"/>
  <c r="K71" i="3"/>
  <c r="Q69" i="3"/>
  <c r="N69" i="3"/>
  <c r="K69" i="3"/>
  <c r="Q68" i="3"/>
  <c r="N68" i="3"/>
  <c r="K68" i="3"/>
  <c r="Q67" i="3"/>
  <c r="N67" i="3"/>
  <c r="K67" i="3"/>
  <c r="Q66" i="3"/>
  <c r="N66" i="3"/>
  <c r="Q65" i="3"/>
  <c r="N65" i="3"/>
  <c r="K65" i="3"/>
  <c r="Q63" i="3"/>
  <c r="N63" i="3"/>
  <c r="K63" i="3"/>
  <c r="Q62" i="3"/>
  <c r="N62" i="3"/>
  <c r="K62" i="3"/>
  <c r="Q61" i="3"/>
  <c r="K61" i="3"/>
  <c r="Q60" i="3"/>
  <c r="K60" i="3"/>
  <c r="Q59" i="3"/>
  <c r="N59" i="3"/>
  <c r="K59" i="3"/>
  <c r="Q57" i="3"/>
  <c r="K57" i="3"/>
  <c r="Q56" i="3"/>
  <c r="N56" i="3"/>
  <c r="K56" i="3"/>
  <c r="Q55" i="3"/>
  <c r="N55" i="3"/>
  <c r="K55" i="3"/>
  <c r="Q54" i="3"/>
  <c r="N54" i="3"/>
  <c r="K54" i="3"/>
  <c r="Q53" i="3"/>
  <c r="N53" i="3"/>
  <c r="K53" i="3"/>
  <c r="Q51" i="3"/>
  <c r="N51" i="3"/>
  <c r="K51" i="3"/>
  <c r="Q50" i="3"/>
  <c r="N50" i="3"/>
  <c r="K50" i="3"/>
  <c r="Q49" i="3"/>
  <c r="N49" i="3"/>
  <c r="K49" i="3"/>
  <c r="Q48" i="3"/>
  <c r="N48" i="3"/>
  <c r="K48" i="3"/>
  <c r="Q47" i="3"/>
  <c r="N47" i="3"/>
  <c r="K47" i="3"/>
  <c r="N46" i="3"/>
  <c r="Q43" i="3"/>
  <c r="Q42" i="3"/>
  <c r="K42" i="3"/>
  <c r="Q41" i="3"/>
  <c r="K41" i="3"/>
  <c r="N38" i="3"/>
  <c r="Q37" i="3"/>
  <c r="N37" i="3"/>
  <c r="Q36" i="3"/>
  <c r="N36" i="3"/>
  <c r="Q35" i="3"/>
  <c r="N35" i="3"/>
  <c r="K35" i="3"/>
  <c r="Q33" i="3"/>
  <c r="N33" i="3"/>
  <c r="Q32" i="3"/>
  <c r="N32" i="3"/>
  <c r="Q31" i="3"/>
  <c r="N31" i="3"/>
  <c r="Q30" i="3"/>
  <c r="N30" i="3"/>
  <c r="Q29" i="3"/>
  <c r="N29" i="3"/>
  <c r="Q26" i="3"/>
  <c r="N26" i="3"/>
  <c r="Q25" i="3"/>
  <c r="N25" i="3"/>
  <c r="Q24" i="3"/>
  <c r="N24" i="3"/>
  <c r="Q23" i="3"/>
  <c r="N23" i="3"/>
  <c r="Q20" i="3"/>
  <c r="Q19" i="3"/>
  <c r="N19" i="3"/>
  <c r="Q18" i="3"/>
  <c r="N18" i="3"/>
  <c r="K18" i="3"/>
  <c r="Q17" i="3"/>
  <c r="N17" i="3"/>
  <c r="K17" i="3"/>
  <c r="Q15" i="3"/>
  <c r="N15" i="3"/>
  <c r="K15" i="3"/>
  <c r="Q14" i="3"/>
  <c r="N14" i="3"/>
  <c r="K14" i="3"/>
  <c r="N13" i="3"/>
  <c r="K13" i="3"/>
  <c r="Q12" i="3"/>
  <c r="N12" i="3"/>
  <c r="Q11" i="3"/>
  <c r="N11" i="3"/>
  <c r="Q9" i="3"/>
  <c r="N9" i="3"/>
  <c r="K9" i="3"/>
  <c r="Q8" i="3"/>
  <c r="N8" i="3"/>
  <c r="K8" i="3"/>
  <c r="Q7" i="3"/>
  <c r="N7" i="3"/>
  <c r="K7" i="3"/>
  <c r="Q6" i="3"/>
  <c r="N6" i="3"/>
  <c r="Q5" i="3"/>
  <c r="N5" i="3"/>
  <c r="K5" i="3"/>
  <c r="Q33" i="1" l="1"/>
  <c r="T20" i="1"/>
  <c r="Q20" i="1"/>
  <c r="T19" i="1"/>
  <c r="Q19" i="1"/>
  <c r="T18" i="1"/>
  <c r="Q18" i="1"/>
  <c r="T17" i="1"/>
  <c r="Q17" i="1"/>
  <c r="T133" i="5" l="1"/>
  <c r="T121" i="5"/>
  <c r="Q67" i="5"/>
  <c r="N56" i="5"/>
  <c r="T44" i="5"/>
  <c r="Z32" i="5"/>
  <c r="Z31" i="5"/>
  <c r="Z24" i="5"/>
  <c r="Z25" i="5"/>
  <c r="Z26" i="5"/>
  <c r="Z27" i="5"/>
  <c r="T25" i="5"/>
  <c r="T26" i="5"/>
  <c r="T27" i="5"/>
  <c r="K141" i="5"/>
  <c r="K140" i="5"/>
  <c r="K139" i="5"/>
  <c r="K138" i="5"/>
  <c r="K137" i="5"/>
  <c r="K135" i="5"/>
  <c r="K134" i="5"/>
  <c r="K133" i="5"/>
  <c r="K131" i="5"/>
  <c r="K129" i="5"/>
  <c r="K128" i="5"/>
  <c r="K127" i="5"/>
  <c r="K126" i="5"/>
  <c r="K125" i="5"/>
  <c r="K123" i="5"/>
  <c r="K122" i="5"/>
  <c r="K121" i="5"/>
  <c r="K119" i="5"/>
  <c r="K117" i="5"/>
  <c r="K116" i="5"/>
  <c r="K115" i="5"/>
  <c r="K113" i="5"/>
  <c r="K111" i="5"/>
  <c r="K110" i="5"/>
  <c r="K109" i="5"/>
  <c r="K108" i="5"/>
  <c r="K107" i="5"/>
  <c r="K105" i="5"/>
  <c r="K104" i="5"/>
  <c r="K103" i="5"/>
  <c r="K102" i="5"/>
  <c r="K101" i="5"/>
  <c r="K99" i="5"/>
  <c r="K98" i="5"/>
  <c r="K97" i="5"/>
  <c r="K96" i="5"/>
  <c r="K95" i="5"/>
  <c r="K93" i="5"/>
  <c r="K92" i="5"/>
  <c r="K91" i="5"/>
  <c r="K90" i="5"/>
  <c r="K89" i="5"/>
  <c r="K87" i="5"/>
  <c r="K86" i="5"/>
  <c r="K85" i="5"/>
  <c r="K84" i="5"/>
  <c r="K83" i="5"/>
  <c r="K81" i="5"/>
  <c r="K80" i="5"/>
  <c r="K79" i="5"/>
  <c r="K78" i="5"/>
  <c r="K77" i="5"/>
  <c r="K75" i="5"/>
  <c r="K74" i="5"/>
  <c r="K73" i="5"/>
  <c r="K72" i="5"/>
  <c r="K71" i="5"/>
  <c r="K69" i="5"/>
  <c r="K68" i="5"/>
  <c r="K67" i="5"/>
  <c r="K65" i="5"/>
  <c r="K63" i="5"/>
  <c r="K62" i="5"/>
  <c r="K61" i="5"/>
  <c r="K60" i="5"/>
  <c r="K59" i="5"/>
  <c r="K57" i="5"/>
  <c r="K56" i="5"/>
  <c r="K55" i="5"/>
  <c r="K54" i="5"/>
  <c r="K53" i="5"/>
  <c r="K51" i="5"/>
  <c r="K50" i="5"/>
  <c r="K49" i="5"/>
  <c r="K48" i="5"/>
  <c r="K47" i="5"/>
  <c r="K42" i="5"/>
  <c r="K41" i="5"/>
  <c r="K35" i="5"/>
  <c r="K18" i="5"/>
  <c r="K17" i="5"/>
  <c r="K15" i="5"/>
  <c r="K14" i="5"/>
  <c r="K13" i="5"/>
  <c r="K9" i="5"/>
  <c r="K8" i="5"/>
  <c r="K7" i="5"/>
  <c r="K5" i="5"/>
  <c r="U25" i="2"/>
  <c r="V25" i="2"/>
  <c r="U24" i="2"/>
  <c r="V24" i="2"/>
  <c r="S25" i="4"/>
  <c r="T25" i="4"/>
  <c r="S24" i="4"/>
  <c r="T24" i="4"/>
  <c r="G25" i="4"/>
  <c r="G24" i="4"/>
  <c r="E25" i="4"/>
  <c r="E24" i="4"/>
  <c r="C25" i="4"/>
  <c r="C24" i="4"/>
  <c r="N25" i="2"/>
  <c r="N24" i="2"/>
  <c r="L25" i="2"/>
  <c r="L24" i="2"/>
  <c r="J25" i="2"/>
  <c r="J24" i="2"/>
  <c r="I25" i="2"/>
  <c r="I24" i="2"/>
  <c r="H24" i="2"/>
  <c r="G25" i="2"/>
  <c r="G24" i="2"/>
  <c r="F25" i="2"/>
  <c r="F24" i="2"/>
  <c r="E25" i="2"/>
  <c r="E24" i="2"/>
  <c r="C25" i="2"/>
  <c r="C24" i="2"/>
  <c r="D25" i="2"/>
  <c r="D24" i="2"/>
  <c r="K138" i="1"/>
  <c r="K137" i="1"/>
  <c r="T133" i="1"/>
  <c r="Q128" i="1"/>
  <c r="K126" i="1"/>
  <c r="K125" i="1"/>
  <c r="T121" i="1"/>
  <c r="N109" i="1"/>
  <c r="N110" i="1"/>
  <c r="N111" i="1"/>
  <c r="K113" i="1"/>
  <c r="K102" i="1" l="1"/>
  <c r="K101" i="1"/>
  <c r="K78" i="1"/>
  <c r="K72" i="1"/>
  <c r="K71" i="1"/>
  <c r="K60" i="1"/>
  <c r="K59" i="1"/>
  <c r="T44" i="1"/>
  <c r="K42" i="1"/>
  <c r="K41" i="1"/>
  <c r="T25" i="1" l="1"/>
  <c r="T26" i="1"/>
  <c r="T27" i="1"/>
  <c r="N24" i="1"/>
  <c r="N25" i="1"/>
  <c r="N26" i="1"/>
  <c r="K18" i="1"/>
  <c r="N8" i="1"/>
  <c r="N9" i="1"/>
  <c r="T141" i="7"/>
  <c r="T140" i="7"/>
  <c r="T139" i="7"/>
  <c r="T138" i="7"/>
  <c r="T137" i="7"/>
  <c r="AD136" i="7"/>
  <c r="AC136" i="7"/>
  <c r="AB136" i="7"/>
  <c r="AA136" i="7"/>
  <c r="Z136" i="7"/>
  <c r="Y136" i="7"/>
  <c r="T135" i="7"/>
  <c r="T134" i="7"/>
  <c r="T133" i="7"/>
  <c r="T132" i="7"/>
  <c r="T131" i="7"/>
  <c r="AD130" i="7"/>
  <c r="AC130" i="7"/>
  <c r="AB130" i="7"/>
  <c r="AA130" i="7"/>
  <c r="Z130" i="7"/>
  <c r="Y130" i="7"/>
  <c r="Z141" i="5"/>
  <c r="W141" i="5"/>
  <c r="T141" i="5"/>
  <c r="Q141" i="5"/>
  <c r="N141" i="5"/>
  <c r="Z140" i="5"/>
  <c r="W140" i="5"/>
  <c r="T140" i="5"/>
  <c r="Q140" i="5"/>
  <c r="N140" i="5"/>
  <c r="Z139" i="5"/>
  <c r="W139" i="5"/>
  <c r="T139" i="5"/>
  <c r="Q139" i="5"/>
  <c r="N139" i="5"/>
  <c r="Z138" i="5"/>
  <c r="W138" i="5"/>
  <c r="T138" i="5"/>
  <c r="Q138" i="5"/>
  <c r="N138" i="5"/>
  <c r="Z137" i="5"/>
  <c r="W137" i="5"/>
  <c r="T137" i="5"/>
  <c r="Q137" i="5"/>
  <c r="N137" i="5"/>
  <c r="AH136" i="5"/>
  <c r="AG136" i="5"/>
  <c r="AF136" i="5"/>
  <c r="AE136" i="5"/>
  <c r="AD136" i="5"/>
  <c r="AC136" i="5"/>
  <c r="AB136" i="5"/>
  <c r="Z135" i="5"/>
  <c r="W135" i="5"/>
  <c r="T135" i="5"/>
  <c r="Q135" i="5"/>
  <c r="N135" i="5"/>
  <c r="Z134" i="5"/>
  <c r="W134" i="5"/>
  <c r="T134" i="5"/>
  <c r="Q134" i="5"/>
  <c r="N134" i="5"/>
  <c r="Z133" i="5"/>
  <c r="W133" i="5"/>
  <c r="Q133" i="5"/>
  <c r="N133" i="5"/>
  <c r="Z132" i="5"/>
  <c r="W132" i="5"/>
  <c r="T132" i="5"/>
  <c r="Q132" i="5"/>
  <c r="N132" i="5"/>
  <c r="Z131" i="5"/>
  <c r="W131" i="5"/>
  <c r="T131" i="5"/>
  <c r="Q131" i="5"/>
  <c r="N131" i="5"/>
  <c r="AH130" i="5"/>
  <c r="AG130" i="5"/>
  <c r="AF130" i="5"/>
  <c r="AE130" i="5"/>
  <c r="AD130" i="5"/>
  <c r="AC130" i="5"/>
  <c r="AB130" i="5"/>
  <c r="Z141" i="1"/>
  <c r="W141" i="1"/>
  <c r="T141" i="1"/>
  <c r="Q141" i="1"/>
  <c r="N141" i="1"/>
  <c r="K141" i="1"/>
  <c r="Z140" i="1"/>
  <c r="W140" i="1"/>
  <c r="Q140" i="1"/>
  <c r="N140" i="1"/>
  <c r="K140" i="1"/>
  <c r="Z139" i="1"/>
  <c r="W139" i="1"/>
  <c r="T139" i="1"/>
  <c r="Q139" i="1"/>
  <c r="N139" i="1"/>
  <c r="K139" i="1"/>
  <c r="Z138" i="1"/>
  <c r="W138" i="1"/>
  <c r="T138" i="1"/>
  <c r="Q138" i="1"/>
  <c r="N138" i="1"/>
  <c r="Z137" i="1"/>
  <c r="W137" i="1"/>
  <c r="T137" i="1"/>
  <c r="Q137" i="1"/>
  <c r="N137" i="1"/>
  <c r="AH136" i="1"/>
  <c r="AG136" i="1"/>
  <c r="AF136" i="1"/>
  <c r="AE136" i="1"/>
  <c r="H25" i="2" s="1"/>
  <c r="AD136" i="1"/>
  <c r="AC136" i="1"/>
  <c r="AB136" i="1"/>
  <c r="Z135" i="1"/>
  <c r="W135" i="1"/>
  <c r="T135" i="1"/>
  <c r="Q135" i="1"/>
  <c r="N135" i="1"/>
  <c r="K135" i="1"/>
  <c r="Z134" i="1"/>
  <c r="W134" i="1"/>
  <c r="T134" i="1"/>
  <c r="Q134" i="1"/>
  <c r="N134" i="1"/>
  <c r="K134" i="1"/>
  <c r="Z133" i="1"/>
  <c r="W133" i="1"/>
  <c r="Q133" i="1"/>
  <c r="N133" i="1"/>
  <c r="K133" i="1"/>
  <c r="Z132" i="1"/>
  <c r="W132" i="1"/>
  <c r="T132" i="1"/>
  <c r="Q132" i="1"/>
  <c r="N132" i="1"/>
  <c r="Z131" i="1"/>
  <c r="W131" i="1"/>
  <c r="T131" i="1"/>
  <c r="Q131" i="1"/>
  <c r="N131" i="1"/>
  <c r="K131" i="1"/>
  <c r="AH130" i="1"/>
  <c r="AG130" i="1"/>
  <c r="AF130" i="1"/>
  <c r="AE130" i="1"/>
  <c r="AD130" i="1"/>
  <c r="AC130" i="1"/>
  <c r="AB130" i="1"/>
  <c r="S24" i="8"/>
  <c r="T24" i="8"/>
  <c r="S25" i="8"/>
  <c r="T25" i="8"/>
  <c r="U24" i="6"/>
  <c r="V24" i="6"/>
  <c r="U25" i="6"/>
  <c r="V25" i="6"/>
  <c r="M24" i="2"/>
  <c r="M25" i="2"/>
  <c r="K24" i="2"/>
  <c r="K25" i="2"/>
  <c r="K24" i="4"/>
  <c r="K25" i="4"/>
  <c r="T141" i="3"/>
  <c r="T140" i="3"/>
  <c r="T139" i="3"/>
  <c r="T138" i="3"/>
  <c r="T137" i="3"/>
  <c r="AD136" i="3"/>
  <c r="L25" i="4" s="1"/>
  <c r="AC136" i="3"/>
  <c r="J25" i="4" s="1"/>
  <c r="AB136" i="3"/>
  <c r="H25" i="4" s="1"/>
  <c r="AA136" i="3"/>
  <c r="F25" i="4" s="1"/>
  <c r="Z136" i="3"/>
  <c r="D25" i="4" s="1"/>
  <c r="Y136" i="3"/>
  <c r="T135" i="3"/>
  <c r="T134" i="3"/>
  <c r="T133" i="3"/>
  <c r="T132" i="3"/>
  <c r="T131" i="3"/>
  <c r="AD130" i="3"/>
  <c r="L24" i="4" s="1"/>
  <c r="AC130" i="3"/>
  <c r="J24" i="4" s="1"/>
  <c r="AB130" i="3"/>
  <c r="H24" i="4" s="1"/>
  <c r="AA130" i="3"/>
  <c r="F24" i="4" s="1"/>
  <c r="Z130" i="3"/>
  <c r="D24" i="4" s="1"/>
  <c r="Y130" i="3"/>
  <c r="T23" i="8"/>
  <c r="S23" i="8"/>
  <c r="K23" i="8"/>
  <c r="I23" i="8"/>
  <c r="G23" i="8"/>
  <c r="E23" i="8"/>
  <c r="C23" i="8"/>
  <c r="T22" i="8"/>
  <c r="S22" i="8"/>
  <c r="K22" i="8"/>
  <c r="I22" i="8"/>
  <c r="G22" i="8"/>
  <c r="E22" i="8"/>
  <c r="C22" i="8"/>
  <c r="T21" i="8"/>
  <c r="S21" i="8"/>
  <c r="K21" i="8"/>
  <c r="J21" i="8"/>
  <c r="I21" i="8"/>
  <c r="G21" i="8"/>
  <c r="E21" i="8"/>
  <c r="C21" i="8"/>
  <c r="T20" i="8"/>
  <c r="S20" i="8"/>
  <c r="K20" i="8"/>
  <c r="I20" i="8"/>
  <c r="G20" i="8"/>
  <c r="E20" i="8"/>
  <c r="C20" i="8"/>
  <c r="T19" i="8"/>
  <c r="S19" i="8"/>
  <c r="K19" i="8"/>
  <c r="I19" i="8"/>
  <c r="G19" i="8"/>
  <c r="E19" i="8"/>
  <c r="C19" i="8"/>
  <c r="T18" i="8"/>
  <c r="S18" i="8"/>
  <c r="K18" i="8"/>
  <c r="I18" i="8"/>
  <c r="G18" i="8"/>
  <c r="E18" i="8"/>
  <c r="C18" i="8"/>
  <c r="T17" i="8"/>
  <c r="S17" i="8"/>
  <c r="K17" i="8"/>
  <c r="I17" i="8"/>
  <c r="G17" i="8"/>
  <c r="E17" i="8"/>
  <c r="C17" i="8"/>
  <c r="T16" i="8"/>
  <c r="S16" i="8"/>
  <c r="K16" i="8"/>
  <c r="I16" i="8"/>
  <c r="G16" i="8"/>
  <c r="E16" i="8"/>
  <c r="C16" i="8"/>
  <c r="T15" i="8"/>
  <c r="S15" i="8"/>
  <c r="K15" i="8"/>
  <c r="I15" i="8"/>
  <c r="G15" i="8"/>
  <c r="E15" i="8"/>
  <c r="C15" i="8"/>
  <c r="T14" i="8"/>
  <c r="S14" i="8"/>
  <c r="K14" i="8"/>
  <c r="I14" i="8"/>
  <c r="G14" i="8"/>
  <c r="E14" i="8"/>
  <c r="C14" i="8"/>
  <c r="T13" i="8"/>
  <c r="S13" i="8"/>
  <c r="K13" i="8"/>
  <c r="J13" i="8"/>
  <c r="I13" i="8"/>
  <c r="G13" i="8"/>
  <c r="E13" i="8"/>
  <c r="C13" i="8"/>
  <c r="T12" i="8"/>
  <c r="S12" i="8"/>
  <c r="K12" i="8"/>
  <c r="I12" i="8"/>
  <c r="G12" i="8"/>
  <c r="E12" i="8"/>
  <c r="C12" i="8"/>
  <c r="T11" i="8"/>
  <c r="S11" i="8"/>
  <c r="K11" i="8"/>
  <c r="I11" i="8"/>
  <c r="G11" i="8"/>
  <c r="E11" i="8"/>
  <c r="C11" i="8"/>
  <c r="T10" i="8"/>
  <c r="S10" i="8"/>
  <c r="K10" i="8"/>
  <c r="I10" i="8"/>
  <c r="G10" i="8"/>
  <c r="E10" i="8"/>
  <c r="C10" i="8"/>
  <c r="T9" i="8"/>
  <c r="S9" i="8"/>
  <c r="K9" i="8"/>
  <c r="J9" i="8"/>
  <c r="I9" i="8"/>
  <c r="G9" i="8"/>
  <c r="E9" i="8"/>
  <c r="C9" i="8"/>
  <c r="T8" i="8"/>
  <c r="S8" i="8"/>
  <c r="K8" i="8"/>
  <c r="I8" i="8"/>
  <c r="G8" i="8"/>
  <c r="E8" i="8"/>
  <c r="C8" i="8"/>
  <c r="T7" i="8"/>
  <c r="S7" i="8"/>
  <c r="K7" i="8"/>
  <c r="I7" i="8"/>
  <c r="G7" i="8"/>
  <c r="E7" i="8"/>
  <c r="C7" i="8"/>
  <c r="T6" i="8"/>
  <c r="S6" i="8"/>
  <c r="K6" i="8"/>
  <c r="I6" i="8"/>
  <c r="G6" i="8"/>
  <c r="E6" i="8"/>
  <c r="C6" i="8"/>
  <c r="T5" i="8"/>
  <c r="S5" i="8"/>
  <c r="K5" i="8"/>
  <c r="I5" i="8"/>
  <c r="G5" i="8"/>
  <c r="E5" i="8"/>
  <c r="C5" i="8"/>
  <c r="T4" i="8"/>
  <c r="S4" i="8"/>
  <c r="K4" i="8"/>
  <c r="I4" i="8"/>
  <c r="G4" i="8"/>
  <c r="E4" i="8"/>
  <c r="C4" i="8"/>
  <c r="T3" i="8"/>
  <c r="S3" i="8"/>
  <c r="K3" i="8"/>
  <c r="I3" i="8"/>
  <c r="G3" i="8"/>
  <c r="E3" i="8"/>
  <c r="C3" i="8"/>
  <c r="T129" i="7"/>
  <c r="T128" i="7"/>
  <c r="T127" i="7"/>
  <c r="T126" i="7"/>
  <c r="T125" i="7"/>
  <c r="AD124" i="7"/>
  <c r="L23" i="8" s="1"/>
  <c r="AC124" i="7"/>
  <c r="J23" i="8" s="1"/>
  <c r="AB124" i="7"/>
  <c r="H23" i="8" s="1"/>
  <c r="AA124" i="7"/>
  <c r="F23" i="8" s="1"/>
  <c r="Z124" i="7"/>
  <c r="D23" i="8" s="1"/>
  <c r="Y124" i="7"/>
  <c r="T123" i="7"/>
  <c r="T122" i="7"/>
  <c r="T121" i="7"/>
  <c r="T120" i="7"/>
  <c r="T119" i="7"/>
  <c r="AD118" i="7"/>
  <c r="L22" i="8" s="1"/>
  <c r="AC118" i="7"/>
  <c r="J22" i="8" s="1"/>
  <c r="AB118" i="7"/>
  <c r="H22" i="8" s="1"/>
  <c r="AA118" i="7"/>
  <c r="F22" i="8" s="1"/>
  <c r="Z118" i="7"/>
  <c r="D22" i="8" s="1"/>
  <c r="Y118" i="7"/>
  <c r="T117" i="7"/>
  <c r="T116" i="7"/>
  <c r="T115" i="7"/>
  <c r="T114" i="7"/>
  <c r="T113" i="7"/>
  <c r="AD112" i="7"/>
  <c r="L21" i="8" s="1"/>
  <c r="AC112" i="7"/>
  <c r="AB112" i="7"/>
  <c r="H21" i="8" s="1"/>
  <c r="AA112" i="7"/>
  <c r="F21" i="8" s="1"/>
  <c r="Z112" i="7"/>
  <c r="D21" i="8" s="1"/>
  <c r="Y112" i="7"/>
  <c r="T111" i="7"/>
  <c r="T110" i="7"/>
  <c r="T109" i="7"/>
  <c r="T108" i="7"/>
  <c r="T107" i="7"/>
  <c r="AD106" i="7"/>
  <c r="L20" i="8" s="1"/>
  <c r="AC106" i="7"/>
  <c r="J20" i="8" s="1"/>
  <c r="AB106" i="7"/>
  <c r="H20" i="8" s="1"/>
  <c r="AA106" i="7"/>
  <c r="F20" i="8" s="1"/>
  <c r="Z106" i="7"/>
  <c r="D20" i="8" s="1"/>
  <c r="Y106" i="7"/>
  <c r="T105" i="7"/>
  <c r="T104" i="7"/>
  <c r="T103" i="7"/>
  <c r="T102" i="7"/>
  <c r="T101" i="7"/>
  <c r="AD100" i="7"/>
  <c r="L19" i="8" s="1"/>
  <c r="AC100" i="7"/>
  <c r="J19" i="8" s="1"/>
  <c r="AB100" i="7"/>
  <c r="H19" i="8" s="1"/>
  <c r="AA100" i="7"/>
  <c r="F19" i="8" s="1"/>
  <c r="Z100" i="7"/>
  <c r="D19" i="8" s="1"/>
  <c r="Y100" i="7"/>
  <c r="T99" i="7"/>
  <c r="T98" i="7"/>
  <c r="T97" i="7"/>
  <c r="T96" i="7"/>
  <c r="T95" i="7"/>
  <c r="AD94" i="7"/>
  <c r="L18" i="8" s="1"/>
  <c r="AC94" i="7"/>
  <c r="J18" i="8" s="1"/>
  <c r="AB94" i="7"/>
  <c r="H18" i="8" s="1"/>
  <c r="AA94" i="7"/>
  <c r="F18" i="8" s="1"/>
  <c r="Z94" i="7"/>
  <c r="D18" i="8" s="1"/>
  <c r="Y94" i="7"/>
  <c r="T93" i="7"/>
  <c r="T92" i="7"/>
  <c r="T91" i="7"/>
  <c r="T90" i="7"/>
  <c r="T89" i="7"/>
  <c r="AD88" i="7"/>
  <c r="L17" i="8" s="1"/>
  <c r="AC88" i="7"/>
  <c r="J17" i="8" s="1"/>
  <c r="AB88" i="7"/>
  <c r="H17" i="8" s="1"/>
  <c r="AA88" i="7"/>
  <c r="F17" i="8" s="1"/>
  <c r="Z88" i="7"/>
  <c r="D17" i="8" s="1"/>
  <c r="Y88" i="7"/>
  <c r="T87" i="7"/>
  <c r="T86" i="7"/>
  <c r="T85" i="7"/>
  <c r="T84" i="7"/>
  <c r="T83" i="7"/>
  <c r="AD82" i="7"/>
  <c r="L16" i="8" s="1"/>
  <c r="AC82" i="7"/>
  <c r="J16" i="8" s="1"/>
  <c r="AB82" i="7"/>
  <c r="H16" i="8" s="1"/>
  <c r="AA82" i="7"/>
  <c r="F16" i="8" s="1"/>
  <c r="Z82" i="7"/>
  <c r="D16" i="8" s="1"/>
  <c r="Y82" i="7"/>
  <c r="T81" i="7"/>
  <c r="T80" i="7"/>
  <c r="T79" i="7"/>
  <c r="T78" i="7"/>
  <c r="T77" i="7"/>
  <c r="AD76" i="7"/>
  <c r="L15" i="8" s="1"/>
  <c r="AC76" i="7"/>
  <c r="J15" i="8" s="1"/>
  <c r="AB76" i="7"/>
  <c r="H15" i="8" s="1"/>
  <c r="AA76" i="7"/>
  <c r="F15" i="8" s="1"/>
  <c r="Z76" i="7"/>
  <c r="D15" i="8" s="1"/>
  <c r="Y76" i="7"/>
  <c r="T75" i="7"/>
  <c r="T74" i="7"/>
  <c r="T73" i="7"/>
  <c r="T72" i="7"/>
  <c r="T71" i="7"/>
  <c r="AD70" i="7"/>
  <c r="L14" i="8" s="1"/>
  <c r="AC70" i="7"/>
  <c r="J14" i="8" s="1"/>
  <c r="AB70" i="7"/>
  <c r="H14" i="8" s="1"/>
  <c r="AA70" i="7"/>
  <c r="F14" i="8" s="1"/>
  <c r="Z70" i="7"/>
  <c r="D14" i="8" s="1"/>
  <c r="Y70" i="7"/>
  <c r="T69" i="7"/>
  <c r="T68" i="7"/>
  <c r="T67" i="7"/>
  <c r="T66" i="7"/>
  <c r="T65" i="7"/>
  <c r="AD64" i="7"/>
  <c r="L13" i="8" s="1"/>
  <c r="AC64" i="7"/>
  <c r="AB64" i="7"/>
  <c r="H13" i="8" s="1"/>
  <c r="AA64" i="7"/>
  <c r="F13" i="8" s="1"/>
  <c r="Z64" i="7"/>
  <c r="D13" i="8" s="1"/>
  <c r="Y64" i="7"/>
  <c r="T63" i="7"/>
  <c r="T62" i="7"/>
  <c r="T61" i="7"/>
  <c r="T60" i="7"/>
  <c r="T59" i="7"/>
  <c r="AD58" i="7"/>
  <c r="L12" i="8" s="1"/>
  <c r="AC58" i="7"/>
  <c r="J12" i="8" s="1"/>
  <c r="AB58" i="7"/>
  <c r="H12" i="8" s="1"/>
  <c r="AA58" i="7"/>
  <c r="F12" i="8" s="1"/>
  <c r="Z58" i="7"/>
  <c r="D12" i="8" s="1"/>
  <c r="Y58" i="7"/>
  <c r="T57" i="7"/>
  <c r="T56" i="7"/>
  <c r="T55" i="7"/>
  <c r="T54" i="7"/>
  <c r="T53" i="7"/>
  <c r="AD52" i="7"/>
  <c r="L11" i="8" s="1"/>
  <c r="AC52" i="7"/>
  <c r="J11" i="8" s="1"/>
  <c r="AB52" i="7"/>
  <c r="H11" i="8" s="1"/>
  <c r="AA52" i="7"/>
  <c r="F11" i="8" s="1"/>
  <c r="Z52" i="7"/>
  <c r="D11" i="8" s="1"/>
  <c r="Y52" i="7"/>
  <c r="T51" i="7"/>
  <c r="T50" i="7"/>
  <c r="T49" i="7"/>
  <c r="T48" i="7"/>
  <c r="T47" i="7"/>
  <c r="AD46" i="7"/>
  <c r="L10" i="8" s="1"/>
  <c r="AC46" i="7"/>
  <c r="J10" i="8" s="1"/>
  <c r="AB46" i="7"/>
  <c r="H10" i="8" s="1"/>
  <c r="AA46" i="7"/>
  <c r="F10" i="8" s="1"/>
  <c r="Z46" i="7"/>
  <c r="D10" i="8" s="1"/>
  <c r="Y46" i="7"/>
  <c r="AD40" i="7"/>
  <c r="L9" i="8" s="1"/>
  <c r="AC40" i="7"/>
  <c r="AB40" i="7"/>
  <c r="H9" i="8" s="1"/>
  <c r="AA40" i="7"/>
  <c r="F9" i="8" s="1"/>
  <c r="Z40" i="7"/>
  <c r="D9" i="8" s="1"/>
  <c r="Y40" i="7"/>
  <c r="AD34" i="7"/>
  <c r="L8" i="8" s="1"/>
  <c r="AC34" i="7"/>
  <c r="J8" i="8" s="1"/>
  <c r="AB34" i="7"/>
  <c r="H8" i="8" s="1"/>
  <c r="AA34" i="7"/>
  <c r="F8" i="8" s="1"/>
  <c r="Z34" i="7"/>
  <c r="D8" i="8" s="1"/>
  <c r="Y34" i="7"/>
  <c r="AD28" i="7"/>
  <c r="L7" i="8" s="1"/>
  <c r="AC28" i="7"/>
  <c r="J7" i="8" s="1"/>
  <c r="AB28" i="7"/>
  <c r="H7" i="8" s="1"/>
  <c r="AA28" i="7"/>
  <c r="F7" i="8" s="1"/>
  <c r="Z28" i="7"/>
  <c r="D7" i="8" s="1"/>
  <c r="Y28" i="7"/>
  <c r="AD22" i="7"/>
  <c r="L6" i="8" s="1"/>
  <c r="AC22" i="7"/>
  <c r="J6" i="8" s="1"/>
  <c r="AB22" i="7"/>
  <c r="H6" i="8" s="1"/>
  <c r="AA22" i="7"/>
  <c r="F6" i="8" s="1"/>
  <c r="Z22" i="7"/>
  <c r="D6" i="8" s="1"/>
  <c r="Y22" i="7"/>
  <c r="T18" i="7"/>
  <c r="T17" i="7"/>
  <c r="AD16" i="7"/>
  <c r="L5" i="8" s="1"/>
  <c r="AC16" i="7"/>
  <c r="J5" i="8" s="1"/>
  <c r="AB16" i="7"/>
  <c r="H5" i="8" s="1"/>
  <c r="AA16" i="7"/>
  <c r="F5" i="8" s="1"/>
  <c r="Z16" i="7"/>
  <c r="D5" i="8" s="1"/>
  <c r="Y16" i="7"/>
  <c r="T15" i="7"/>
  <c r="T14" i="7"/>
  <c r="T13" i="7"/>
  <c r="T12" i="7"/>
  <c r="T11" i="7"/>
  <c r="AD10" i="7"/>
  <c r="L4" i="8" s="1"/>
  <c r="AC10" i="7"/>
  <c r="J4" i="8" s="1"/>
  <c r="AB10" i="7"/>
  <c r="H4" i="8" s="1"/>
  <c r="AA10" i="7"/>
  <c r="F4" i="8" s="1"/>
  <c r="Z10" i="7"/>
  <c r="D4" i="8" s="1"/>
  <c r="Y10" i="7"/>
  <c r="T9" i="7"/>
  <c r="T8" i="7"/>
  <c r="T7" i="7"/>
  <c r="T6" i="7"/>
  <c r="T5" i="7"/>
  <c r="AD4" i="7"/>
  <c r="L3" i="8" s="1"/>
  <c r="AC4" i="7"/>
  <c r="J3" i="8" s="1"/>
  <c r="AB4" i="7"/>
  <c r="H3" i="8" s="1"/>
  <c r="AA4" i="7"/>
  <c r="F3" i="8" s="1"/>
  <c r="Z4" i="7"/>
  <c r="D3" i="8" s="1"/>
  <c r="Y4" i="7"/>
  <c r="V23" i="6"/>
  <c r="U23" i="6"/>
  <c r="M23" i="6"/>
  <c r="K23" i="6"/>
  <c r="I23" i="6"/>
  <c r="G23" i="6"/>
  <c r="F23" i="6"/>
  <c r="E23" i="6"/>
  <c r="C23" i="6"/>
  <c r="V22" i="6"/>
  <c r="U22" i="6"/>
  <c r="M22" i="6"/>
  <c r="K22" i="6"/>
  <c r="I22" i="6"/>
  <c r="G22" i="6"/>
  <c r="E22" i="6"/>
  <c r="C22" i="6"/>
  <c r="V21" i="6"/>
  <c r="U21" i="6"/>
  <c r="M21" i="6"/>
  <c r="L21" i="6"/>
  <c r="K21" i="6"/>
  <c r="I21" i="6"/>
  <c r="G21" i="6"/>
  <c r="E21" i="6"/>
  <c r="C21" i="6"/>
  <c r="V20" i="6"/>
  <c r="U20" i="6"/>
  <c r="M20" i="6"/>
  <c r="K20" i="6"/>
  <c r="I20" i="6"/>
  <c r="G20" i="6"/>
  <c r="E20" i="6"/>
  <c r="C20" i="6"/>
  <c r="V19" i="6"/>
  <c r="U19" i="6"/>
  <c r="M19" i="6"/>
  <c r="K19" i="6"/>
  <c r="I19" i="6"/>
  <c r="G19" i="6"/>
  <c r="E19" i="6"/>
  <c r="C19" i="6"/>
  <c r="V18" i="6"/>
  <c r="U18" i="6"/>
  <c r="M18" i="6"/>
  <c r="K18" i="6"/>
  <c r="I18" i="6"/>
  <c r="G18" i="6"/>
  <c r="E18" i="6"/>
  <c r="C18" i="6"/>
  <c r="V17" i="6"/>
  <c r="U17" i="6"/>
  <c r="M17" i="6"/>
  <c r="L17" i="6"/>
  <c r="K17" i="6"/>
  <c r="I17" i="6"/>
  <c r="G17" i="6"/>
  <c r="E17" i="6"/>
  <c r="D17" i="6"/>
  <c r="C17" i="6"/>
  <c r="V16" i="6"/>
  <c r="U16" i="6"/>
  <c r="M16" i="6"/>
  <c r="K16" i="6"/>
  <c r="I16" i="6"/>
  <c r="G16" i="6"/>
  <c r="E16" i="6"/>
  <c r="C16" i="6"/>
  <c r="V15" i="6"/>
  <c r="U15" i="6"/>
  <c r="M15" i="6"/>
  <c r="K15" i="6"/>
  <c r="I15" i="6"/>
  <c r="G15" i="6"/>
  <c r="E15" i="6"/>
  <c r="C15" i="6"/>
  <c r="V14" i="6"/>
  <c r="U14" i="6"/>
  <c r="M14" i="6"/>
  <c r="K14" i="6"/>
  <c r="I14" i="6"/>
  <c r="G14" i="6"/>
  <c r="E14" i="6"/>
  <c r="C14" i="6"/>
  <c r="V13" i="6"/>
  <c r="U13" i="6"/>
  <c r="M13" i="6"/>
  <c r="K13" i="6"/>
  <c r="I13" i="6"/>
  <c r="G13" i="6"/>
  <c r="E13" i="6"/>
  <c r="C13" i="6"/>
  <c r="V12" i="6"/>
  <c r="U12" i="6"/>
  <c r="M12" i="6"/>
  <c r="K12" i="6"/>
  <c r="I12" i="6"/>
  <c r="G12" i="6"/>
  <c r="E12" i="6"/>
  <c r="C12" i="6"/>
  <c r="V11" i="6"/>
  <c r="U11" i="6"/>
  <c r="M11" i="6"/>
  <c r="K11" i="6"/>
  <c r="I11" i="6"/>
  <c r="G11" i="6"/>
  <c r="E11" i="6"/>
  <c r="C11" i="6"/>
  <c r="V10" i="6"/>
  <c r="U10" i="6"/>
  <c r="M10" i="6"/>
  <c r="K10" i="6"/>
  <c r="I10" i="6"/>
  <c r="G10" i="6"/>
  <c r="E10" i="6"/>
  <c r="C10" i="6"/>
  <c r="V9" i="6"/>
  <c r="U9" i="6"/>
  <c r="M9" i="6"/>
  <c r="L9" i="6"/>
  <c r="K9" i="6"/>
  <c r="I9" i="6"/>
  <c r="G9" i="6"/>
  <c r="E9" i="6"/>
  <c r="D9" i="6"/>
  <c r="C9" i="6"/>
  <c r="V8" i="6"/>
  <c r="U8" i="6"/>
  <c r="M8" i="6"/>
  <c r="K8" i="6"/>
  <c r="I8" i="6"/>
  <c r="G8" i="6"/>
  <c r="E8" i="6"/>
  <c r="C8" i="6"/>
  <c r="V7" i="6"/>
  <c r="U7" i="6"/>
  <c r="M7" i="6"/>
  <c r="K7" i="6"/>
  <c r="I7" i="6"/>
  <c r="G7" i="6"/>
  <c r="E7" i="6"/>
  <c r="C7" i="6"/>
  <c r="V6" i="6"/>
  <c r="U6" i="6"/>
  <c r="M6" i="6"/>
  <c r="K6" i="6"/>
  <c r="I6" i="6"/>
  <c r="G6" i="6"/>
  <c r="E6" i="6"/>
  <c r="C6" i="6"/>
  <c r="V5" i="6"/>
  <c r="U5" i="6"/>
  <c r="M5" i="6"/>
  <c r="K5" i="6"/>
  <c r="I5" i="6"/>
  <c r="G5" i="6"/>
  <c r="E5" i="6"/>
  <c r="C5" i="6"/>
  <c r="V4" i="6"/>
  <c r="U4" i="6"/>
  <c r="M4" i="6"/>
  <c r="K4" i="6"/>
  <c r="I4" i="6"/>
  <c r="G4" i="6"/>
  <c r="E4" i="6"/>
  <c r="C4" i="6"/>
  <c r="V3" i="6"/>
  <c r="U3" i="6"/>
  <c r="M3" i="6"/>
  <c r="K3" i="6"/>
  <c r="I3" i="6"/>
  <c r="G3" i="6"/>
  <c r="E3" i="6"/>
  <c r="C3" i="6"/>
  <c r="Z129" i="5"/>
  <c r="W129" i="5"/>
  <c r="T129" i="5"/>
  <c r="Q129" i="5"/>
  <c r="N129" i="5"/>
  <c r="Z128" i="5"/>
  <c r="W128" i="5"/>
  <c r="T128" i="5"/>
  <c r="Q128" i="5"/>
  <c r="N128" i="5"/>
  <c r="Z127" i="5"/>
  <c r="W127" i="5"/>
  <c r="T127" i="5"/>
  <c r="Q127" i="5"/>
  <c r="N127" i="5"/>
  <c r="Z126" i="5"/>
  <c r="W126" i="5"/>
  <c r="T126" i="5"/>
  <c r="Q126" i="5"/>
  <c r="N126" i="5"/>
  <c r="Z125" i="5"/>
  <c r="W125" i="5"/>
  <c r="T125" i="5"/>
  <c r="Q125" i="5"/>
  <c r="N125" i="5"/>
  <c r="AH124" i="5"/>
  <c r="N23" i="6" s="1"/>
  <c r="AG124" i="5"/>
  <c r="L23" i="6" s="1"/>
  <c r="AF124" i="5"/>
  <c r="J23" i="6" s="1"/>
  <c r="AE124" i="5"/>
  <c r="H23" i="6" s="1"/>
  <c r="AD124" i="5"/>
  <c r="AC124" i="5"/>
  <c r="D23" i="6" s="1"/>
  <c r="AB124" i="5"/>
  <c r="Z123" i="5"/>
  <c r="W123" i="5"/>
  <c r="T123" i="5"/>
  <c r="Q123" i="5"/>
  <c r="N123" i="5"/>
  <c r="Z122" i="5"/>
  <c r="W122" i="5"/>
  <c r="T122" i="5"/>
  <c r="Q122" i="5"/>
  <c r="N122" i="5"/>
  <c r="Z121" i="5"/>
  <c r="W121" i="5"/>
  <c r="Q121" i="5"/>
  <c r="N121" i="5"/>
  <c r="Z120" i="5"/>
  <c r="W120" i="5"/>
  <c r="T120" i="5"/>
  <c r="Q120" i="5"/>
  <c r="N120" i="5"/>
  <c r="Z119" i="5"/>
  <c r="W119" i="5"/>
  <c r="T119" i="5"/>
  <c r="Q119" i="5"/>
  <c r="N119" i="5"/>
  <c r="AH118" i="5"/>
  <c r="N22" i="6" s="1"/>
  <c r="AG118" i="5"/>
  <c r="L22" i="6" s="1"/>
  <c r="AF118" i="5"/>
  <c r="J22" i="6" s="1"/>
  <c r="AE118" i="5"/>
  <c r="H22" i="6" s="1"/>
  <c r="AD118" i="5"/>
  <c r="F22" i="6" s="1"/>
  <c r="AC118" i="5"/>
  <c r="D22" i="6" s="1"/>
  <c r="AB118" i="5"/>
  <c r="Z117" i="5"/>
  <c r="W117" i="5"/>
  <c r="T117" i="5"/>
  <c r="Q117" i="5"/>
  <c r="N117" i="5"/>
  <c r="Z116" i="5"/>
  <c r="W116" i="5"/>
  <c r="T116" i="5"/>
  <c r="Q116" i="5"/>
  <c r="Z115" i="5"/>
  <c r="W115" i="5"/>
  <c r="T115" i="5"/>
  <c r="Q115" i="5"/>
  <c r="Z114" i="5"/>
  <c r="W114" i="5"/>
  <c r="T114" i="5"/>
  <c r="Q114" i="5"/>
  <c r="N114" i="5"/>
  <c r="Z113" i="5"/>
  <c r="W113" i="5"/>
  <c r="T113" i="5"/>
  <c r="Q113" i="5"/>
  <c r="N113" i="5"/>
  <c r="AH112" i="5"/>
  <c r="N21" i="6" s="1"/>
  <c r="AG112" i="5"/>
  <c r="AF112" i="5"/>
  <c r="J21" i="6" s="1"/>
  <c r="AE112" i="5"/>
  <c r="H21" i="6" s="1"/>
  <c r="AD112" i="5"/>
  <c r="F21" i="6" s="1"/>
  <c r="AC112" i="5"/>
  <c r="D21" i="6" s="1"/>
  <c r="AB112" i="5"/>
  <c r="Z111" i="5"/>
  <c r="W111" i="5"/>
  <c r="T111" i="5"/>
  <c r="Z110" i="5"/>
  <c r="W110" i="5"/>
  <c r="T110" i="5"/>
  <c r="N110" i="5"/>
  <c r="Z109" i="5"/>
  <c r="W109" i="5"/>
  <c r="T109" i="5"/>
  <c r="N109" i="5"/>
  <c r="Z108" i="5"/>
  <c r="W108" i="5"/>
  <c r="T108" i="5"/>
  <c r="N108" i="5"/>
  <c r="Z107" i="5"/>
  <c r="W107" i="5"/>
  <c r="T107" i="5"/>
  <c r="N107" i="5"/>
  <c r="AH106" i="5"/>
  <c r="N20" i="6" s="1"/>
  <c r="AG106" i="5"/>
  <c r="L20" i="6" s="1"/>
  <c r="AF106" i="5"/>
  <c r="J20" i="6" s="1"/>
  <c r="AE106" i="5"/>
  <c r="H20" i="6" s="1"/>
  <c r="AD106" i="5"/>
  <c r="F20" i="6" s="1"/>
  <c r="AC106" i="5"/>
  <c r="D20" i="6" s="1"/>
  <c r="AB106" i="5"/>
  <c r="Z105" i="5"/>
  <c r="W105" i="5"/>
  <c r="T105" i="5"/>
  <c r="Q105" i="5"/>
  <c r="N105" i="5"/>
  <c r="Z104" i="5"/>
  <c r="W104" i="5"/>
  <c r="T104" i="5"/>
  <c r="Q104" i="5"/>
  <c r="Z103" i="5"/>
  <c r="W103" i="5"/>
  <c r="T103" i="5"/>
  <c r="Q103" i="5"/>
  <c r="N103" i="5"/>
  <c r="Z102" i="5"/>
  <c r="W102" i="5"/>
  <c r="T102" i="5"/>
  <c r="Q102" i="5"/>
  <c r="N102" i="5"/>
  <c r="Z101" i="5"/>
  <c r="W101" i="5"/>
  <c r="T101" i="5"/>
  <c r="Q101" i="5"/>
  <c r="N101" i="5"/>
  <c r="AH100" i="5"/>
  <c r="N19" i="6" s="1"/>
  <c r="AG100" i="5"/>
  <c r="L19" i="6" s="1"/>
  <c r="AF100" i="5"/>
  <c r="J19" i="6" s="1"/>
  <c r="AE100" i="5"/>
  <c r="H19" i="6" s="1"/>
  <c r="AD100" i="5"/>
  <c r="F19" i="6" s="1"/>
  <c r="AC100" i="5"/>
  <c r="D19" i="6" s="1"/>
  <c r="AB100" i="5"/>
  <c r="N100" i="5"/>
  <c r="Z99" i="5"/>
  <c r="W99" i="5"/>
  <c r="T99" i="5"/>
  <c r="Q99" i="5"/>
  <c r="N99" i="5"/>
  <c r="Z98" i="5"/>
  <c r="W98" i="5"/>
  <c r="T98" i="5"/>
  <c r="Q98" i="5"/>
  <c r="N98" i="5"/>
  <c r="Z97" i="5"/>
  <c r="W97" i="5"/>
  <c r="T97" i="5"/>
  <c r="Q97" i="5"/>
  <c r="N97" i="5"/>
  <c r="Z96" i="5"/>
  <c r="W96" i="5"/>
  <c r="T96" i="5"/>
  <c r="Q96" i="5"/>
  <c r="N96" i="5"/>
  <c r="Z95" i="5"/>
  <c r="W95" i="5"/>
  <c r="T95" i="5"/>
  <c r="Q95" i="5"/>
  <c r="N95" i="5"/>
  <c r="AH94" i="5"/>
  <c r="N18" i="6" s="1"/>
  <c r="AG94" i="5"/>
  <c r="L18" i="6" s="1"/>
  <c r="AF94" i="5"/>
  <c r="J18" i="6" s="1"/>
  <c r="AE94" i="5"/>
  <c r="H18" i="6" s="1"/>
  <c r="AD94" i="5"/>
  <c r="F18" i="6" s="1"/>
  <c r="AC94" i="5"/>
  <c r="D18" i="6" s="1"/>
  <c r="AB94" i="5"/>
  <c r="Z93" i="5"/>
  <c r="W93" i="5"/>
  <c r="T93" i="5"/>
  <c r="Q93" i="5"/>
  <c r="N93" i="5"/>
  <c r="Z92" i="5"/>
  <c r="W92" i="5"/>
  <c r="T92" i="5"/>
  <c r="Q92" i="5"/>
  <c r="N92" i="5"/>
  <c r="Z91" i="5"/>
  <c r="W91" i="5"/>
  <c r="T91" i="5"/>
  <c r="Q91" i="5"/>
  <c r="N91" i="5"/>
  <c r="Z90" i="5"/>
  <c r="W90" i="5"/>
  <c r="T90" i="5"/>
  <c r="Q90" i="5"/>
  <c r="Z89" i="5"/>
  <c r="W89" i="5"/>
  <c r="T89" i="5"/>
  <c r="Q89" i="5"/>
  <c r="N89" i="5"/>
  <c r="AH88" i="5"/>
  <c r="N17" i="6" s="1"/>
  <c r="AG88" i="5"/>
  <c r="AF88" i="5"/>
  <c r="J17" i="6" s="1"/>
  <c r="AE88" i="5"/>
  <c r="H17" i="6" s="1"/>
  <c r="AD88" i="5"/>
  <c r="F17" i="6" s="1"/>
  <c r="AC88" i="5"/>
  <c r="AB88" i="5"/>
  <c r="Z87" i="5"/>
  <c r="W87" i="5"/>
  <c r="T87" i="5"/>
  <c r="Q87" i="5"/>
  <c r="N87" i="5"/>
  <c r="Z86" i="5"/>
  <c r="W86" i="5"/>
  <c r="T86" i="5"/>
  <c r="Q86" i="5"/>
  <c r="N86" i="5"/>
  <c r="Z85" i="5"/>
  <c r="W85" i="5"/>
  <c r="T85" i="5"/>
  <c r="Q85" i="5"/>
  <c r="N85" i="5"/>
  <c r="Z84" i="5"/>
  <c r="W84" i="5"/>
  <c r="T84" i="5"/>
  <c r="Q84" i="5"/>
  <c r="N84" i="5"/>
  <c r="Z83" i="5"/>
  <c r="W83" i="5"/>
  <c r="T83" i="5"/>
  <c r="Q83" i="5"/>
  <c r="N83" i="5"/>
  <c r="AH82" i="5"/>
  <c r="N16" i="6" s="1"/>
  <c r="AG82" i="5"/>
  <c r="L16" i="6" s="1"/>
  <c r="AF82" i="5"/>
  <c r="J16" i="6" s="1"/>
  <c r="AE82" i="5"/>
  <c r="H16" i="6" s="1"/>
  <c r="AD82" i="5"/>
  <c r="F16" i="6" s="1"/>
  <c r="AC82" i="5"/>
  <c r="D16" i="6" s="1"/>
  <c r="AB82" i="5"/>
  <c r="N82" i="5"/>
  <c r="Z81" i="5"/>
  <c r="W81" i="5"/>
  <c r="T81" i="5"/>
  <c r="N81" i="5"/>
  <c r="Z80" i="5"/>
  <c r="W80" i="5"/>
  <c r="T80" i="5"/>
  <c r="N80" i="5"/>
  <c r="Z79" i="5"/>
  <c r="W79" i="5"/>
  <c r="T79" i="5"/>
  <c r="N79" i="5"/>
  <c r="Z78" i="5"/>
  <c r="W78" i="5"/>
  <c r="T78" i="5"/>
  <c r="N78" i="5"/>
  <c r="Z77" i="5"/>
  <c r="W77" i="5"/>
  <c r="T77" i="5"/>
  <c r="N77" i="5"/>
  <c r="AH76" i="5"/>
  <c r="N15" i="6" s="1"/>
  <c r="AG76" i="5"/>
  <c r="L15" i="6" s="1"/>
  <c r="AF76" i="5"/>
  <c r="J15" i="6" s="1"/>
  <c r="AE76" i="5"/>
  <c r="H15" i="6" s="1"/>
  <c r="AD76" i="5"/>
  <c r="F15" i="6" s="1"/>
  <c r="AC76" i="5"/>
  <c r="D15" i="6" s="1"/>
  <c r="AB76" i="5"/>
  <c r="Z75" i="5"/>
  <c r="W75" i="5"/>
  <c r="T75" i="5"/>
  <c r="Q75" i="5"/>
  <c r="N75" i="5"/>
  <c r="Z74" i="5"/>
  <c r="W74" i="5"/>
  <c r="T74" i="5"/>
  <c r="Q74" i="5"/>
  <c r="N74" i="5"/>
  <c r="Z73" i="5"/>
  <c r="W73" i="5"/>
  <c r="T73" i="5"/>
  <c r="Q73" i="5"/>
  <c r="N73" i="5"/>
  <c r="Z72" i="5"/>
  <c r="W72" i="5"/>
  <c r="T72" i="5"/>
  <c r="Q72" i="5"/>
  <c r="N72" i="5"/>
  <c r="Z71" i="5"/>
  <c r="W71" i="5"/>
  <c r="T71" i="5"/>
  <c r="Q71" i="5"/>
  <c r="N71" i="5"/>
  <c r="AH70" i="5"/>
  <c r="N14" i="6" s="1"/>
  <c r="AG70" i="5"/>
  <c r="L14" i="6" s="1"/>
  <c r="AF70" i="5"/>
  <c r="J14" i="6" s="1"/>
  <c r="AE70" i="5"/>
  <c r="H14" i="6" s="1"/>
  <c r="AD70" i="5"/>
  <c r="F14" i="6" s="1"/>
  <c r="AC70" i="5"/>
  <c r="D14" i="6" s="1"/>
  <c r="AB70" i="5"/>
  <c r="Z69" i="5"/>
  <c r="W69" i="5"/>
  <c r="T69" i="5"/>
  <c r="Q69" i="5"/>
  <c r="N69" i="5"/>
  <c r="Z68" i="5"/>
  <c r="W68" i="5"/>
  <c r="T68" i="5"/>
  <c r="Q68" i="5"/>
  <c r="N68" i="5"/>
  <c r="Z67" i="5"/>
  <c r="W67" i="5"/>
  <c r="T67" i="5"/>
  <c r="N67" i="5"/>
  <c r="Z66" i="5"/>
  <c r="W66" i="5"/>
  <c r="T66" i="5"/>
  <c r="Q66" i="5"/>
  <c r="N66" i="5"/>
  <c r="Z65" i="5"/>
  <c r="W65" i="5"/>
  <c r="T65" i="5"/>
  <c r="Q65" i="5"/>
  <c r="N65" i="5"/>
  <c r="AH64" i="5"/>
  <c r="N13" i="6" s="1"/>
  <c r="AG64" i="5"/>
  <c r="L13" i="6" s="1"/>
  <c r="AF64" i="5"/>
  <c r="J13" i="6" s="1"/>
  <c r="AE64" i="5"/>
  <c r="H13" i="6" s="1"/>
  <c r="AD64" i="5"/>
  <c r="F13" i="6" s="1"/>
  <c r="AC64" i="5"/>
  <c r="D13" i="6" s="1"/>
  <c r="AB64" i="5"/>
  <c r="Z63" i="5"/>
  <c r="W63" i="5"/>
  <c r="T63" i="5"/>
  <c r="Q63" i="5"/>
  <c r="N63" i="5"/>
  <c r="Z62" i="5"/>
  <c r="W62" i="5"/>
  <c r="T62" i="5"/>
  <c r="Q62" i="5"/>
  <c r="N62" i="5"/>
  <c r="Z61" i="5"/>
  <c r="W61" i="5"/>
  <c r="T61" i="5"/>
  <c r="Q61" i="5"/>
  <c r="N61" i="5"/>
  <c r="Z60" i="5"/>
  <c r="W60" i="5"/>
  <c r="T60" i="5"/>
  <c r="Q60" i="5"/>
  <c r="N60" i="5"/>
  <c r="Z59" i="5"/>
  <c r="W59" i="5"/>
  <c r="T59" i="5"/>
  <c r="Q59" i="5"/>
  <c r="N59" i="5"/>
  <c r="AH58" i="5"/>
  <c r="N12" i="6" s="1"/>
  <c r="AG58" i="5"/>
  <c r="L12" i="6" s="1"/>
  <c r="AF58" i="5"/>
  <c r="J12" i="6" s="1"/>
  <c r="AE58" i="5"/>
  <c r="H12" i="6" s="1"/>
  <c r="AD58" i="5"/>
  <c r="F12" i="6" s="1"/>
  <c r="AC58" i="5"/>
  <c r="D12" i="6" s="1"/>
  <c r="AB58" i="5"/>
  <c r="Z57" i="5"/>
  <c r="W57" i="5"/>
  <c r="T57" i="5"/>
  <c r="Q57" i="5"/>
  <c r="N57" i="5"/>
  <c r="Z56" i="5"/>
  <c r="W56" i="5"/>
  <c r="T56" i="5"/>
  <c r="Q56" i="5"/>
  <c r="Z55" i="5"/>
  <c r="W55" i="5"/>
  <c r="T55" i="5"/>
  <c r="Q55" i="5"/>
  <c r="N55" i="5"/>
  <c r="Z54" i="5"/>
  <c r="W54" i="5"/>
  <c r="T54" i="5"/>
  <c r="Q54" i="5"/>
  <c r="N54" i="5"/>
  <c r="Z53" i="5"/>
  <c r="W53" i="5"/>
  <c r="T53" i="5"/>
  <c r="Q53" i="5"/>
  <c r="N53" i="5"/>
  <c r="AH52" i="5"/>
  <c r="N11" i="6" s="1"/>
  <c r="AG52" i="5"/>
  <c r="L11" i="6" s="1"/>
  <c r="AF52" i="5"/>
  <c r="J11" i="6" s="1"/>
  <c r="AE52" i="5"/>
  <c r="H11" i="6" s="1"/>
  <c r="AD52" i="5"/>
  <c r="F11" i="6" s="1"/>
  <c r="AC52" i="5"/>
  <c r="D11" i="6" s="1"/>
  <c r="AB52" i="5"/>
  <c r="Z51" i="5"/>
  <c r="W51" i="5"/>
  <c r="T51" i="5"/>
  <c r="Q51" i="5"/>
  <c r="N51" i="5"/>
  <c r="Z50" i="5"/>
  <c r="W50" i="5"/>
  <c r="T50" i="5"/>
  <c r="Q50" i="5"/>
  <c r="N50" i="5"/>
  <c r="Z49" i="5"/>
  <c r="W49" i="5"/>
  <c r="T49" i="5"/>
  <c r="Q49" i="5"/>
  <c r="N49" i="5"/>
  <c r="Z48" i="5"/>
  <c r="W48" i="5"/>
  <c r="T48" i="5"/>
  <c r="Q48" i="5"/>
  <c r="N48" i="5"/>
  <c r="Z47" i="5"/>
  <c r="W47" i="5"/>
  <c r="T47" i="5"/>
  <c r="Q47" i="5"/>
  <c r="N47" i="5"/>
  <c r="AH46" i="5"/>
  <c r="N10" i="6" s="1"/>
  <c r="AG46" i="5"/>
  <c r="L10" i="6" s="1"/>
  <c r="AF46" i="5"/>
  <c r="J10" i="6" s="1"/>
  <c r="AE46" i="5"/>
  <c r="H10" i="6" s="1"/>
  <c r="AD46" i="5"/>
  <c r="F10" i="6" s="1"/>
  <c r="AC46" i="5"/>
  <c r="D10" i="6" s="1"/>
  <c r="AB46" i="5"/>
  <c r="N46" i="5"/>
  <c r="Z43" i="5"/>
  <c r="T43" i="5"/>
  <c r="Q43" i="5"/>
  <c r="Z42" i="5"/>
  <c r="T42" i="5"/>
  <c r="Q42" i="5"/>
  <c r="Z41" i="5"/>
  <c r="T41" i="5"/>
  <c r="Q41" i="5"/>
  <c r="AH40" i="5"/>
  <c r="N9" i="6" s="1"/>
  <c r="AG40" i="5"/>
  <c r="AF40" i="5"/>
  <c r="J9" i="6" s="1"/>
  <c r="AE40" i="5"/>
  <c r="H9" i="6" s="1"/>
  <c r="AD40" i="5"/>
  <c r="F9" i="6" s="1"/>
  <c r="AC40" i="5"/>
  <c r="AB40" i="5"/>
  <c r="T37" i="5"/>
  <c r="Q37" i="5"/>
  <c r="N37" i="5"/>
  <c r="T36" i="5"/>
  <c r="Q36" i="5"/>
  <c r="N36" i="5"/>
  <c r="T35" i="5"/>
  <c r="Q35" i="5"/>
  <c r="N35" i="5"/>
  <c r="AH34" i="5"/>
  <c r="N8" i="6" s="1"/>
  <c r="AG34" i="5"/>
  <c r="L8" i="6" s="1"/>
  <c r="AF34" i="5"/>
  <c r="J8" i="6" s="1"/>
  <c r="AE34" i="5"/>
  <c r="H8" i="6" s="1"/>
  <c r="AD34" i="5"/>
  <c r="F8" i="6" s="1"/>
  <c r="AC34" i="5"/>
  <c r="D8" i="6" s="1"/>
  <c r="AB34" i="5"/>
  <c r="T32" i="5"/>
  <c r="Q32" i="5"/>
  <c r="T31" i="5"/>
  <c r="Q31" i="5"/>
  <c r="Z30" i="5"/>
  <c r="T30" i="5"/>
  <c r="Q30" i="5"/>
  <c r="N30" i="5"/>
  <c r="Z29" i="5"/>
  <c r="T29" i="5"/>
  <c r="Q29" i="5"/>
  <c r="N29" i="5"/>
  <c r="AH28" i="5"/>
  <c r="N7" i="6" s="1"/>
  <c r="AG28" i="5"/>
  <c r="L7" i="6" s="1"/>
  <c r="AF28" i="5"/>
  <c r="J7" i="6" s="1"/>
  <c r="AE28" i="5"/>
  <c r="H7" i="6" s="1"/>
  <c r="AD28" i="5"/>
  <c r="F7" i="6" s="1"/>
  <c r="AC28" i="5"/>
  <c r="D7" i="6" s="1"/>
  <c r="AB28" i="5"/>
  <c r="Q26" i="5"/>
  <c r="Q25" i="5"/>
  <c r="N25" i="5"/>
  <c r="T24" i="5"/>
  <c r="Q24" i="5"/>
  <c r="Z23" i="5"/>
  <c r="T23" i="5"/>
  <c r="Q23" i="5"/>
  <c r="N23" i="5"/>
  <c r="AH22" i="5"/>
  <c r="N6" i="6" s="1"/>
  <c r="AG22" i="5"/>
  <c r="L6" i="6" s="1"/>
  <c r="AF22" i="5"/>
  <c r="J6" i="6" s="1"/>
  <c r="AE22" i="5"/>
  <c r="H6" i="6" s="1"/>
  <c r="AD22" i="5"/>
  <c r="F6" i="6" s="1"/>
  <c r="AC22" i="5"/>
  <c r="D6" i="6" s="1"/>
  <c r="AB22" i="5"/>
  <c r="Z21" i="5"/>
  <c r="Z20" i="5"/>
  <c r="T20" i="5"/>
  <c r="Q20" i="5"/>
  <c r="N20" i="5"/>
  <c r="Z19" i="5"/>
  <c r="T19" i="5"/>
  <c r="Q19" i="5"/>
  <c r="N19" i="5"/>
  <c r="Z18" i="5"/>
  <c r="T18" i="5"/>
  <c r="Q18" i="5"/>
  <c r="N18" i="5"/>
  <c r="Z17" i="5"/>
  <c r="T17" i="5"/>
  <c r="Q17" i="5"/>
  <c r="N17" i="5"/>
  <c r="AH16" i="5"/>
  <c r="N5" i="6" s="1"/>
  <c r="AG16" i="5"/>
  <c r="L5" i="6" s="1"/>
  <c r="AF16" i="5"/>
  <c r="J5" i="6" s="1"/>
  <c r="AE16" i="5"/>
  <c r="H5" i="6" s="1"/>
  <c r="AD16" i="5"/>
  <c r="F5" i="6" s="1"/>
  <c r="AC16" i="5"/>
  <c r="D5" i="6" s="1"/>
  <c r="AB16" i="5"/>
  <c r="Z16" i="5"/>
  <c r="W15" i="5"/>
  <c r="T15" i="5"/>
  <c r="Q15" i="5"/>
  <c r="N15" i="5"/>
  <c r="Z14" i="5"/>
  <c r="W14" i="5"/>
  <c r="T14" i="5"/>
  <c r="N14" i="5"/>
  <c r="W13" i="5"/>
  <c r="T13" i="5"/>
  <c r="Q13" i="5"/>
  <c r="N13" i="5"/>
  <c r="Z12" i="5"/>
  <c r="W12" i="5"/>
  <c r="T12" i="5"/>
  <c r="Q12" i="5"/>
  <c r="N12" i="5"/>
  <c r="Z11" i="5"/>
  <c r="W11" i="5"/>
  <c r="T11" i="5"/>
  <c r="Q11" i="5"/>
  <c r="N11" i="5"/>
  <c r="AH10" i="5"/>
  <c r="N4" i="6" s="1"/>
  <c r="AG10" i="5"/>
  <c r="L4" i="6" s="1"/>
  <c r="AF10" i="5"/>
  <c r="J4" i="6" s="1"/>
  <c r="AE10" i="5"/>
  <c r="H4" i="6" s="1"/>
  <c r="AD10" i="5"/>
  <c r="F4" i="6" s="1"/>
  <c r="AC10" i="5"/>
  <c r="D4" i="6" s="1"/>
  <c r="AB10" i="5"/>
  <c r="Z9" i="5"/>
  <c r="W9" i="5"/>
  <c r="T9" i="5"/>
  <c r="Q9" i="5"/>
  <c r="Z8" i="5"/>
  <c r="W8" i="5"/>
  <c r="T8" i="5"/>
  <c r="Z7" i="5"/>
  <c r="W7" i="5"/>
  <c r="T7" i="5"/>
  <c r="Q7" i="5"/>
  <c r="N7" i="5"/>
  <c r="Z6" i="5"/>
  <c r="W6" i="5"/>
  <c r="Q6" i="5"/>
  <c r="N6" i="5"/>
  <c r="Z5" i="5"/>
  <c r="W5" i="5"/>
  <c r="T5" i="5"/>
  <c r="Q5" i="5"/>
  <c r="N5" i="5"/>
  <c r="AH4" i="5"/>
  <c r="N3" i="6" s="1"/>
  <c r="AG4" i="5"/>
  <c r="L3" i="6" s="1"/>
  <c r="AF4" i="5"/>
  <c r="J3" i="6" s="1"/>
  <c r="AE4" i="5"/>
  <c r="H3" i="6" s="1"/>
  <c r="AD4" i="5"/>
  <c r="F3" i="6" s="1"/>
  <c r="AC4" i="5"/>
  <c r="D3" i="6" s="1"/>
  <c r="AB4" i="5"/>
  <c r="T23" i="4"/>
  <c r="S23" i="4"/>
  <c r="K23" i="4"/>
  <c r="I23" i="4"/>
  <c r="G23" i="4"/>
  <c r="E23" i="4"/>
  <c r="C23" i="4"/>
  <c r="T22" i="4"/>
  <c r="S22" i="4"/>
  <c r="K22" i="4"/>
  <c r="I22" i="4"/>
  <c r="G22" i="4"/>
  <c r="E22" i="4"/>
  <c r="C22" i="4"/>
  <c r="T21" i="4"/>
  <c r="S21" i="4"/>
  <c r="K21" i="4"/>
  <c r="I21" i="4"/>
  <c r="G21" i="4"/>
  <c r="E21" i="4"/>
  <c r="C21" i="4"/>
  <c r="T20" i="4"/>
  <c r="S20" i="4"/>
  <c r="K20" i="4"/>
  <c r="I20" i="4"/>
  <c r="G20" i="4"/>
  <c r="E20" i="4"/>
  <c r="C20" i="4"/>
  <c r="T19" i="4"/>
  <c r="S19" i="4"/>
  <c r="K19" i="4"/>
  <c r="I19" i="4"/>
  <c r="G19" i="4"/>
  <c r="E19" i="4"/>
  <c r="C19" i="4"/>
  <c r="T18" i="4"/>
  <c r="S18" i="4"/>
  <c r="K18" i="4"/>
  <c r="I18" i="4"/>
  <c r="G18" i="4"/>
  <c r="E18" i="4"/>
  <c r="C18" i="4"/>
  <c r="T17" i="4"/>
  <c r="S17" i="4"/>
  <c r="K17" i="4"/>
  <c r="I17" i="4"/>
  <c r="G17" i="4"/>
  <c r="E17" i="4"/>
  <c r="C17" i="4"/>
  <c r="T16" i="4"/>
  <c r="S16" i="4"/>
  <c r="K16" i="4"/>
  <c r="I16" i="4"/>
  <c r="G16" i="4"/>
  <c r="E16" i="4"/>
  <c r="C16" i="4"/>
  <c r="T15" i="4"/>
  <c r="S15" i="4"/>
  <c r="K15" i="4"/>
  <c r="I15" i="4"/>
  <c r="G15" i="4"/>
  <c r="E15" i="4"/>
  <c r="C15" i="4"/>
  <c r="T14" i="4"/>
  <c r="S14" i="4"/>
  <c r="K14" i="4"/>
  <c r="I14" i="4"/>
  <c r="G14" i="4"/>
  <c r="E14" i="4"/>
  <c r="C14" i="4"/>
  <c r="T13" i="4"/>
  <c r="S13" i="4"/>
  <c r="K13" i="4"/>
  <c r="I13" i="4"/>
  <c r="G13" i="4"/>
  <c r="E13" i="4"/>
  <c r="C13" i="4"/>
  <c r="T12" i="4"/>
  <c r="S12" i="4"/>
  <c r="K12" i="4"/>
  <c r="I12" i="4"/>
  <c r="G12" i="4"/>
  <c r="E12" i="4"/>
  <c r="C12" i="4"/>
  <c r="T11" i="4"/>
  <c r="S11" i="4"/>
  <c r="K11" i="4"/>
  <c r="I11" i="4"/>
  <c r="G11" i="4"/>
  <c r="E11" i="4"/>
  <c r="C11" i="4"/>
  <c r="T10" i="4"/>
  <c r="S10" i="4"/>
  <c r="K10" i="4"/>
  <c r="I10" i="4"/>
  <c r="G10" i="4"/>
  <c r="E10" i="4"/>
  <c r="C10" i="4"/>
  <c r="K9" i="4"/>
  <c r="I9" i="4"/>
  <c r="G9" i="4"/>
  <c r="E9" i="4"/>
  <c r="C9" i="4"/>
  <c r="T8" i="4"/>
  <c r="S8" i="4"/>
  <c r="K8" i="4"/>
  <c r="I8" i="4"/>
  <c r="G8" i="4"/>
  <c r="E8" i="4"/>
  <c r="C8" i="4"/>
  <c r="T7" i="4"/>
  <c r="S7" i="4"/>
  <c r="K7" i="4"/>
  <c r="I7" i="4"/>
  <c r="G7" i="4"/>
  <c r="E7" i="4"/>
  <c r="C7" i="4"/>
  <c r="T6" i="4"/>
  <c r="S6" i="4"/>
  <c r="K6" i="4"/>
  <c r="I6" i="4"/>
  <c r="G6" i="4"/>
  <c r="E6" i="4"/>
  <c r="C6" i="4"/>
  <c r="T5" i="4"/>
  <c r="S5" i="4"/>
  <c r="K5" i="4"/>
  <c r="I5" i="4"/>
  <c r="G5" i="4"/>
  <c r="E5" i="4"/>
  <c r="C5" i="4"/>
  <c r="T4" i="4"/>
  <c r="S4" i="4"/>
  <c r="K4" i="4"/>
  <c r="I4" i="4"/>
  <c r="G4" i="4"/>
  <c r="E4" i="4"/>
  <c r="C4" i="4"/>
  <c r="A4" i="4"/>
  <c r="A5" i="4" s="1"/>
  <c r="A6" i="4" s="1"/>
  <c r="T3" i="4"/>
  <c r="S3" i="4"/>
  <c r="K3" i="4"/>
  <c r="I3" i="4"/>
  <c r="G3" i="4"/>
  <c r="E3" i="4"/>
  <c r="C3" i="4"/>
  <c r="T129" i="3"/>
  <c r="T128" i="3"/>
  <c r="T127" i="3"/>
  <c r="T126" i="3"/>
  <c r="T125" i="3"/>
  <c r="AD124" i="3"/>
  <c r="L23" i="4" s="1"/>
  <c r="AC124" i="3"/>
  <c r="J23" i="4" s="1"/>
  <c r="AB124" i="3"/>
  <c r="H23" i="4" s="1"/>
  <c r="AA124" i="3"/>
  <c r="F23" i="4" s="1"/>
  <c r="Z124" i="3"/>
  <c r="D23" i="4" s="1"/>
  <c r="Y124" i="3"/>
  <c r="T123" i="3"/>
  <c r="T122" i="3"/>
  <c r="T121" i="3"/>
  <c r="T120" i="3"/>
  <c r="T119" i="3"/>
  <c r="AD118" i="3"/>
  <c r="L22" i="4" s="1"/>
  <c r="AC118" i="3"/>
  <c r="J22" i="4" s="1"/>
  <c r="AB118" i="3"/>
  <c r="H22" i="4" s="1"/>
  <c r="AA118" i="3"/>
  <c r="F22" i="4" s="1"/>
  <c r="Z118" i="3"/>
  <c r="D22" i="4" s="1"/>
  <c r="Y118" i="3"/>
  <c r="T117" i="3"/>
  <c r="T116" i="3"/>
  <c r="T115" i="3"/>
  <c r="T114" i="3"/>
  <c r="T113" i="3"/>
  <c r="AD112" i="3"/>
  <c r="L21" i="4" s="1"/>
  <c r="AC112" i="3"/>
  <c r="J21" i="4" s="1"/>
  <c r="AB112" i="3"/>
  <c r="H21" i="4" s="1"/>
  <c r="AA112" i="3"/>
  <c r="F21" i="4" s="1"/>
  <c r="Z112" i="3"/>
  <c r="D21" i="4" s="1"/>
  <c r="Y112" i="3"/>
  <c r="T111" i="3"/>
  <c r="T110" i="3"/>
  <c r="T109" i="3"/>
  <c r="T108" i="3"/>
  <c r="T107" i="3"/>
  <c r="AD106" i="3"/>
  <c r="L20" i="4" s="1"/>
  <c r="AC106" i="3"/>
  <c r="J20" i="4" s="1"/>
  <c r="AB106" i="3"/>
  <c r="H20" i="4" s="1"/>
  <c r="AA106" i="3"/>
  <c r="F20" i="4" s="1"/>
  <c r="Z106" i="3"/>
  <c r="D20" i="4" s="1"/>
  <c r="Y106" i="3"/>
  <c r="T105" i="3"/>
  <c r="T104" i="3"/>
  <c r="T103" i="3"/>
  <c r="T102" i="3"/>
  <c r="T101" i="3"/>
  <c r="AD100" i="3"/>
  <c r="L19" i="4" s="1"/>
  <c r="AC100" i="3"/>
  <c r="J19" i="4" s="1"/>
  <c r="AB100" i="3"/>
  <c r="H19" i="4" s="1"/>
  <c r="AA100" i="3"/>
  <c r="F19" i="4" s="1"/>
  <c r="Z100" i="3"/>
  <c r="D19" i="4" s="1"/>
  <c r="Y100" i="3"/>
  <c r="T99" i="3"/>
  <c r="T98" i="3"/>
  <c r="T97" i="3"/>
  <c r="T96" i="3"/>
  <c r="T95" i="3"/>
  <c r="AD94" i="3"/>
  <c r="L18" i="4" s="1"/>
  <c r="AC94" i="3"/>
  <c r="J18" i="4" s="1"/>
  <c r="AB94" i="3"/>
  <c r="H18" i="4" s="1"/>
  <c r="AA94" i="3"/>
  <c r="F18" i="4" s="1"/>
  <c r="Z94" i="3"/>
  <c r="D18" i="4" s="1"/>
  <c r="Y94" i="3"/>
  <c r="T93" i="3"/>
  <c r="T92" i="3"/>
  <c r="T91" i="3"/>
  <c r="T90" i="3"/>
  <c r="T89" i="3"/>
  <c r="AD88" i="3"/>
  <c r="L17" i="4" s="1"/>
  <c r="AC88" i="3"/>
  <c r="J17" i="4" s="1"/>
  <c r="AB88" i="3"/>
  <c r="H17" i="4" s="1"/>
  <c r="AA88" i="3"/>
  <c r="F17" i="4" s="1"/>
  <c r="Z88" i="3"/>
  <c r="D17" i="4" s="1"/>
  <c r="Y88" i="3"/>
  <c r="T87" i="3"/>
  <c r="T86" i="3"/>
  <c r="T85" i="3"/>
  <c r="T84" i="3"/>
  <c r="T83" i="3"/>
  <c r="AD82" i="3"/>
  <c r="L16" i="4" s="1"/>
  <c r="AC82" i="3"/>
  <c r="J16" i="4" s="1"/>
  <c r="AB82" i="3"/>
  <c r="H16" i="4" s="1"/>
  <c r="AA82" i="3"/>
  <c r="F16" i="4" s="1"/>
  <c r="Z82" i="3"/>
  <c r="D16" i="4" s="1"/>
  <c r="Y82" i="3"/>
  <c r="T81" i="3"/>
  <c r="T80" i="3"/>
  <c r="T79" i="3"/>
  <c r="T78" i="3"/>
  <c r="T77" i="3"/>
  <c r="AD76" i="3"/>
  <c r="L15" i="4" s="1"/>
  <c r="AC76" i="3"/>
  <c r="J15" i="4" s="1"/>
  <c r="AB76" i="3"/>
  <c r="H15" i="4" s="1"/>
  <c r="AA76" i="3"/>
  <c r="F15" i="4" s="1"/>
  <c r="Z76" i="3"/>
  <c r="D15" i="4" s="1"/>
  <c r="Y76" i="3"/>
  <c r="T75" i="3"/>
  <c r="T74" i="3"/>
  <c r="T73" i="3"/>
  <c r="T72" i="3"/>
  <c r="T71" i="3"/>
  <c r="AD70" i="3"/>
  <c r="L14" i="4" s="1"/>
  <c r="AC70" i="3"/>
  <c r="J14" i="4" s="1"/>
  <c r="AB70" i="3"/>
  <c r="H14" i="4" s="1"/>
  <c r="AA70" i="3"/>
  <c r="F14" i="4" s="1"/>
  <c r="Z70" i="3"/>
  <c r="D14" i="4" s="1"/>
  <c r="Y70" i="3"/>
  <c r="T69" i="3"/>
  <c r="T68" i="3"/>
  <c r="T67" i="3"/>
  <c r="T66" i="3"/>
  <c r="T65" i="3"/>
  <c r="AD64" i="3"/>
  <c r="L13" i="4" s="1"/>
  <c r="AC64" i="3"/>
  <c r="J13" i="4" s="1"/>
  <c r="AB64" i="3"/>
  <c r="H13" i="4" s="1"/>
  <c r="AA64" i="3"/>
  <c r="F13" i="4" s="1"/>
  <c r="Z64" i="3"/>
  <c r="D13" i="4" s="1"/>
  <c r="Y64" i="3"/>
  <c r="T63" i="3"/>
  <c r="T62" i="3"/>
  <c r="T61" i="3"/>
  <c r="T60" i="3"/>
  <c r="T59" i="3"/>
  <c r="AD58" i="3"/>
  <c r="L12" i="4" s="1"/>
  <c r="AC58" i="3"/>
  <c r="J12" i="4" s="1"/>
  <c r="AB58" i="3"/>
  <c r="H12" i="4" s="1"/>
  <c r="AA58" i="3"/>
  <c r="F12" i="4" s="1"/>
  <c r="Z58" i="3"/>
  <c r="D12" i="4" s="1"/>
  <c r="Y58" i="3"/>
  <c r="T57" i="3"/>
  <c r="T56" i="3"/>
  <c r="T55" i="3"/>
  <c r="T54" i="3"/>
  <c r="T53" i="3"/>
  <c r="AD52" i="3"/>
  <c r="L11" i="4" s="1"/>
  <c r="AC52" i="3"/>
  <c r="J11" i="4" s="1"/>
  <c r="AB52" i="3"/>
  <c r="H11" i="4" s="1"/>
  <c r="AA52" i="3"/>
  <c r="F11" i="4" s="1"/>
  <c r="Z52" i="3"/>
  <c r="D11" i="4" s="1"/>
  <c r="Y52" i="3"/>
  <c r="T51" i="3"/>
  <c r="T50" i="3"/>
  <c r="T49" i="3"/>
  <c r="T48" i="3"/>
  <c r="T47" i="3"/>
  <c r="AD46" i="3"/>
  <c r="L10" i="4" s="1"/>
  <c r="AC46" i="3"/>
  <c r="J10" i="4" s="1"/>
  <c r="AB46" i="3"/>
  <c r="H10" i="4" s="1"/>
  <c r="AA46" i="3"/>
  <c r="F10" i="4" s="1"/>
  <c r="Z46" i="3"/>
  <c r="D10" i="4" s="1"/>
  <c r="Y46" i="3"/>
  <c r="AD40" i="3"/>
  <c r="L9" i="4" s="1"/>
  <c r="AC40" i="3"/>
  <c r="J9" i="4" s="1"/>
  <c r="AB40" i="3"/>
  <c r="H9" i="4" s="1"/>
  <c r="AA40" i="3"/>
  <c r="F9" i="4" s="1"/>
  <c r="Z40" i="3"/>
  <c r="D9" i="4" s="1"/>
  <c r="Y40" i="3"/>
  <c r="AD34" i="3"/>
  <c r="L8" i="4" s="1"/>
  <c r="AC34" i="3"/>
  <c r="J8" i="4" s="1"/>
  <c r="AB34" i="3"/>
  <c r="H8" i="4" s="1"/>
  <c r="AA34" i="3"/>
  <c r="F8" i="4" s="1"/>
  <c r="Z34" i="3"/>
  <c r="D8" i="4" s="1"/>
  <c r="Y34" i="3"/>
  <c r="AD28" i="3"/>
  <c r="L7" i="4" s="1"/>
  <c r="AC28" i="3"/>
  <c r="J7" i="4" s="1"/>
  <c r="AB28" i="3"/>
  <c r="H7" i="4" s="1"/>
  <c r="AA28" i="3"/>
  <c r="F7" i="4" s="1"/>
  <c r="Z28" i="3"/>
  <c r="D7" i="4" s="1"/>
  <c r="Y28" i="3"/>
  <c r="AD22" i="3"/>
  <c r="L6" i="4" s="1"/>
  <c r="AC22" i="3"/>
  <c r="J6" i="4" s="1"/>
  <c r="AB22" i="3"/>
  <c r="H6" i="4" s="1"/>
  <c r="AA22" i="3"/>
  <c r="F6" i="4" s="1"/>
  <c r="Z22" i="3"/>
  <c r="D6" i="4" s="1"/>
  <c r="Y22" i="3"/>
  <c r="AD16" i="3"/>
  <c r="L5" i="4" s="1"/>
  <c r="AC16" i="3"/>
  <c r="J5" i="4" s="1"/>
  <c r="AB16" i="3"/>
  <c r="H5" i="4" s="1"/>
  <c r="AA16" i="3"/>
  <c r="F5" i="4" s="1"/>
  <c r="Z16" i="3"/>
  <c r="D5" i="4" s="1"/>
  <c r="Y16" i="3"/>
  <c r="T15" i="3"/>
  <c r="T14" i="3"/>
  <c r="T13" i="3"/>
  <c r="T12" i="3"/>
  <c r="T11" i="3"/>
  <c r="AD10" i="3"/>
  <c r="L4" i="4" s="1"/>
  <c r="AC10" i="3"/>
  <c r="J4" i="4" s="1"/>
  <c r="AB10" i="3"/>
  <c r="H4" i="4" s="1"/>
  <c r="AA10" i="3"/>
  <c r="F4" i="4" s="1"/>
  <c r="Z10" i="3"/>
  <c r="D4" i="4" s="1"/>
  <c r="Y10" i="3"/>
  <c r="T9" i="3"/>
  <c r="T8" i="3"/>
  <c r="T7" i="3"/>
  <c r="T6" i="3"/>
  <c r="T5" i="3"/>
  <c r="AD4" i="3"/>
  <c r="L3" i="4" s="1"/>
  <c r="AC4" i="3"/>
  <c r="J3" i="4" s="1"/>
  <c r="AB4" i="3"/>
  <c r="H3" i="4" s="1"/>
  <c r="AA4" i="3"/>
  <c r="F3" i="4" s="1"/>
  <c r="Z4" i="3"/>
  <c r="D3" i="4" s="1"/>
  <c r="Y4" i="3"/>
  <c r="V23" i="2"/>
  <c r="U23" i="2"/>
  <c r="M23" i="2"/>
  <c r="K23" i="2"/>
  <c r="I23" i="2"/>
  <c r="G23" i="2"/>
  <c r="E23" i="2"/>
  <c r="C23" i="2"/>
  <c r="V22" i="2"/>
  <c r="U22" i="2"/>
  <c r="M22" i="2"/>
  <c r="K22" i="2"/>
  <c r="I22" i="2"/>
  <c r="G22" i="2"/>
  <c r="E22" i="2"/>
  <c r="C22" i="2"/>
  <c r="V21" i="2"/>
  <c r="U21" i="2"/>
  <c r="M21" i="2"/>
  <c r="K21" i="2"/>
  <c r="I21" i="2"/>
  <c r="G21" i="2"/>
  <c r="E21" i="2"/>
  <c r="C21" i="2"/>
  <c r="V20" i="2"/>
  <c r="U20" i="2"/>
  <c r="M20" i="2"/>
  <c r="L20" i="2"/>
  <c r="K20" i="2"/>
  <c r="I20" i="2"/>
  <c r="G20" i="2"/>
  <c r="E20" i="2"/>
  <c r="C20" i="2"/>
  <c r="V19" i="2"/>
  <c r="U19" i="2"/>
  <c r="M19" i="2"/>
  <c r="K19" i="2"/>
  <c r="I19" i="2"/>
  <c r="G19" i="2"/>
  <c r="E19" i="2"/>
  <c r="C19" i="2"/>
  <c r="V18" i="2"/>
  <c r="U18" i="2"/>
  <c r="M18" i="2"/>
  <c r="K18" i="2"/>
  <c r="I18" i="2"/>
  <c r="G18" i="2"/>
  <c r="E18" i="2"/>
  <c r="C18" i="2"/>
  <c r="V17" i="2"/>
  <c r="U17" i="2"/>
  <c r="M17" i="2"/>
  <c r="K17" i="2"/>
  <c r="I17" i="2"/>
  <c r="G17" i="2"/>
  <c r="E17" i="2"/>
  <c r="C17" i="2"/>
  <c r="V16" i="2"/>
  <c r="U16" i="2"/>
  <c r="M16" i="2"/>
  <c r="L16" i="2"/>
  <c r="K16" i="2"/>
  <c r="I16" i="2"/>
  <c r="G16" i="2"/>
  <c r="E16" i="2"/>
  <c r="D16" i="2"/>
  <c r="C16" i="2"/>
  <c r="V15" i="2"/>
  <c r="U15" i="2"/>
  <c r="M15" i="2"/>
  <c r="K15" i="2"/>
  <c r="I15" i="2"/>
  <c r="G15" i="2"/>
  <c r="E15" i="2"/>
  <c r="C15" i="2"/>
  <c r="V14" i="2"/>
  <c r="U14" i="2"/>
  <c r="M14" i="2"/>
  <c r="K14" i="2"/>
  <c r="I14" i="2"/>
  <c r="G14" i="2"/>
  <c r="E14" i="2"/>
  <c r="C14" i="2"/>
  <c r="V13" i="2"/>
  <c r="U13" i="2"/>
  <c r="M13" i="2"/>
  <c r="K13" i="2"/>
  <c r="I13" i="2"/>
  <c r="G13" i="2"/>
  <c r="E13" i="2"/>
  <c r="C13" i="2"/>
  <c r="V12" i="2"/>
  <c r="U12" i="2"/>
  <c r="M12" i="2"/>
  <c r="K12" i="2"/>
  <c r="I12" i="2"/>
  <c r="G12" i="2"/>
  <c r="E12" i="2"/>
  <c r="C12" i="2"/>
  <c r="V11" i="2"/>
  <c r="U11" i="2"/>
  <c r="M11" i="2"/>
  <c r="K11" i="2"/>
  <c r="I11" i="2"/>
  <c r="G11" i="2"/>
  <c r="E11" i="2"/>
  <c r="C11" i="2"/>
  <c r="V10" i="2"/>
  <c r="U10" i="2"/>
  <c r="M10" i="2"/>
  <c r="K10" i="2"/>
  <c r="I10" i="2"/>
  <c r="G10" i="2"/>
  <c r="E10" i="2"/>
  <c r="C10" i="2"/>
  <c r="V9" i="2"/>
  <c r="U9" i="2"/>
  <c r="M9" i="2"/>
  <c r="L9" i="2"/>
  <c r="K9" i="2"/>
  <c r="I9" i="2"/>
  <c r="G9" i="2"/>
  <c r="E9" i="2"/>
  <c r="D9" i="2"/>
  <c r="C9" i="2"/>
  <c r="V8" i="2"/>
  <c r="U8" i="2"/>
  <c r="M8" i="2"/>
  <c r="K8" i="2"/>
  <c r="I8" i="2"/>
  <c r="G8" i="2"/>
  <c r="E8" i="2"/>
  <c r="C8" i="2"/>
  <c r="V7" i="2"/>
  <c r="U7" i="2"/>
  <c r="M7" i="2"/>
  <c r="K7" i="2"/>
  <c r="I7" i="2"/>
  <c r="G7" i="2"/>
  <c r="F7" i="2"/>
  <c r="E7" i="2"/>
  <c r="C7" i="2"/>
  <c r="V6" i="2"/>
  <c r="U6" i="2"/>
  <c r="M6" i="2"/>
  <c r="K6" i="2"/>
  <c r="I6" i="2"/>
  <c r="G6" i="2"/>
  <c r="E6" i="2"/>
  <c r="C6" i="2"/>
  <c r="V5" i="2"/>
  <c r="U5" i="2"/>
  <c r="M5" i="2"/>
  <c r="L5" i="2"/>
  <c r="K5" i="2"/>
  <c r="I5" i="2"/>
  <c r="G5" i="2"/>
  <c r="E5" i="2"/>
  <c r="C5" i="2"/>
  <c r="V4" i="2"/>
  <c r="U4" i="2"/>
  <c r="M4" i="2"/>
  <c r="K4" i="2"/>
  <c r="I4" i="2"/>
  <c r="G4" i="2"/>
  <c r="E4" i="2"/>
  <c r="C4" i="2"/>
  <c r="V3" i="2"/>
  <c r="U3" i="2"/>
  <c r="M3" i="2"/>
  <c r="K3" i="2"/>
  <c r="I3" i="2"/>
  <c r="G3" i="2"/>
  <c r="E3" i="2"/>
  <c r="C3" i="2"/>
  <c r="Z129" i="1"/>
  <c r="W129" i="1"/>
  <c r="T129" i="1"/>
  <c r="Q129" i="1"/>
  <c r="K129" i="1"/>
  <c r="Z128" i="1"/>
  <c r="W128" i="1"/>
  <c r="T128" i="1"/>
  <c r="K128" i="1"/>
  <c r="W127" i="1"/>
  <c r="T127" i="1"/>
  <c r="Q127" i="1"/>
  <c r="K127" i="1"/>
  <c r="Z126" i="1"/>
  <c r="W126" i="1"/>
  <c r="T126" i="1"/>
  <c r="Q126" i="1"/>
  <c r="N126" i="1"/>
  <c r="Z125" i="1"/>
  <c r="W125" i="1"/>
  <c r="T125" i="1"/>
  <c r="Q125" i="1"/>
  <c r="N125" i="1"/>
  <c r="AH124" i="1"/>
  <c r="N23" i="2" s="1"/>
  <c r="AG124" i="1"/>
  <c r="L23" i="2" s="1"/>
  <c r="AF124" i="1"/>
  <c r="J23" i="2" s="1"/>
  <c r="AE124" i="1"/>
  <c r="H23" i="2" s="1"/>
  <c r="AD124" i="1"/>
  <c r="F23" i="2" s="1"/>
  <c r="AC124" i="1"/>
  <c r="D23" i="2" s="1"/>
  <c r="AB124" i="1"/>
  <c r="Z123" i="1"/>
  <c r="W123" i="1"/>
  <c r="T123" i="1"/>
  <c r="Q123" i="1"/>
  <c r="N123" i="1"/>
  <c r="K123" i="1"/>
  <c r="Z122" i="1"/>
  <c r="W122" i="1"/>
  <c r="T122" i="1"/>
  <c r="Q122" i="1"/>
  <c r="N122" i="1"/>
  <c r="K122" i="1"/>
  <c r="Z121" i="1"/>
  <c r="W121" i="1"/>
  <c r="Q121" i="1"/>
  <c r="N121" i="1"/>
  <c r="K121" i="1"/>
  <c r="Z120" i="1"/>
  <c r="W120" i="1"/>
  <c r="T120" i="1"/>
  <c r="Q120" i="1"/>
  <c r="N120" i="1"/>
  <c r="Z119" i="1"/>
  <c r="W119" i="1"/>
  <c r="T119" i="1"/>
  <c r="Q119" i="1"/>
  <c r="N119" i="1"/>
  <c r="K119" i="1"/>
  <c r="AH118" i="1"/>
  <c r="N22" i="2" s="1"/>
  <c r="AG118" i="1"/>
  <c r="L22" i="2" s="1"/>
  <c r="AF118" i="1"/>
  <c r="J22" i="2" s="1"/>
  <c r="AE118" i="1"/>
  <c r="H22" i="2" s="1"/>
  <c r="AD118" i="1"/>
  <c r="F22" i="2" s="1"/>
  <c r="AC118" i="1"/>
  <c r="D22" i="2" s="1"/>
  <c r="AB118" i="1"/>
  <c r="Z117" i="1"/>
  <c r="W117" i="1"/>
  <c r="T117" i="1"/>
  <c r="Q117" i="1"/>
  <c r="K117" i="1"/>
  <c r="Z116" i="1"/>
  <c r="W116" i="1"/>
  <c r="T116" i="1"/>
  <c r="Q116" i="1"/>
  <c r="K116" i="1"/>
  <c r="Z115" i="1"/>
  <c r="W115" i="1"/>
  <c r="T115" i="1"/>
  <c r="Q115" i="1"/>
  <c r="K115" i="1"/>
  <c r="Z114" i="1"/>
  <c r="W114" i="1"/>
  <c r="T114" i="1"/>
  <c r="Q114" i="1"/>
  <c r="N114" i="1"/>
  <c r="Z113" i="1"/>
  <c r="W113" i="1"/>
  <c r="T113" i="1"/>
  <c r="Q113" i="1"/>
  <c r="N113" i="1"/>
  <c r="AH112" i="1"/>
  <c r="N21" i="2" s="1"/>
  <c r="AG112" i="1"/>
  <c r="L21" i="2" s="1"/>
  <c r="AF112" i="1"/>
  <c r="J21" i="2" s="1"/>
  <c r="AE112" i="1"/>
  <c r="H21" i="2" s="1"/>
  <c r="AD112" i="1"/>
  <c r="F21" i="2" s="1"/>
  <c r="AC112" i="1"/>
  <c r="D21" i="2" s="1"/>
  <c r="AB112" i="1"/>
  <c r="Z111" i="1"/>
  <c r="W111" i="1"/>
  <c r="T111" i="1"/>
  <c r="K111" i="1"/>
  <c r="W110" i="1"/>
  <c r="T110" i="1"/>
  <c r="K110" i="1"/>
  <c r="W109" i="1"/>
  <c r="T109" i="1"/>
  <c r="K109" i="1"/>
  <c r="Z108" i="1"/>
  <c r="W108" i="1"/>
  <c r="T108" i="1"/>
  <c r="Q108" i="1"/>
  <c r="N108" i="1"/>
  <c r="K108" i="1"/>
  <c r="Z107" i="1"/>
  <c r="W107" i="1"/>
  <c r="T107" i="1"/>
  <c r="Q107" i="1"/>
  <c r="N107" i="1"/>
  <c r="K107" i="1"/>
  <c r="AH106" i="1"/>
  <c r="N20" i="2" s="1"/>
  <c r="AG106" i="1"/>
  <c r="AF106" i="1"/>
  <c r="J20" i="2" s="1"/>
  <c r="AE106" i="1"/>
  <c r="H20" i="2" s="1"/>
  <c r="AD106" i="1"/>
  <c r="F20" i="2" s="1"/>
  <c r="AC106" i="1"/>
  <c r="D20" i="2" s="1"/>
  <c r="AB106" i="1"/>
  <c r="Z105" i="1"/>
  <c r="W105" i="1"/>
  <c r="T105" i="1"/>
  <c r="N105" i="1"/>
  <c r="K105" i="1"/>
  <c r="W104" i="1"/>
  <c r="T104" i="1"/>
  <c r="K104" i="1"/>
  <c r="W103" i="1"/>
  <c r="T103" i="1"/>
  <c r="Q103" i="1"/>
  <c r="N103" i="1"/>
  <c r="K103" i="1"/>
  <c r="Z102" i="1"/>
  <c r="W102" i="1"/>
  <c r="T102" i="1"/>
  <c r="Q102" i="1"/>
  <c r="N102" i="1"/>
  <c r="Z101" i="1"/>
  <c r="W101" i="1"/>
  <c r="T101" i="1"/>
  <c r="Q101" i="1"/>
  <c r="N101" i="1"/>
  <c r="AH100" i="1"/>
  <c r="N19" i="2" s="1"/>
  <c r="AG100" i="1"/>
  <c r="L19" i="2" s="1"/>
  <c r="AF100" i="1"/>
  <c r="J19" i="2" s="1"/>
  <c r="AE100" i="1"/>
  <c r="H19" i="2" s="1"/>
  <c r="AD100" i="1"/>
  <c r="F19" i="2" s="1"/>
  <c r="AC100" i="1"/>
  <c r="D19" i="2" s="1"/>
  <c r="AB100" i="1"/>
  <c r="N100" i="1"/>
  <c r="Z99" i="1"/>
  <c r="W99" i="1"/>
  <c r="Q99" i="1"/>
  <c r="N99" i="1"/>
  <c r="K99" i="1"/>
  <c r="Z98" i="1"/>
  <c r="W98" i="1"/>
  <c r="Q98" i="1"/>
  <c r="N98" i="1"/>
  <c r="K98" i="1"/>
  <c r="Z97" i="1"/>
  <c r="W97" i="1"/>
  <c r="T97" i="1"/>
  <c r="Q97" i="1"/>
  <c r="N97" i="1"/>
  <c r="K97" i="1"/>
  <c r="Z96" i="1"/>
  <c r="W96" i="1"/>
  <c r="T96" i="1"/>
  <c r="Q96" i="1"/>
  <c r="N96" i="1"/>
  <c r="K96" i="1"/>
  <c r="Z95" i="1"/>
  <c r="W95" i="1"/>
  <c r="T95" i="1"/>
  <c r="Q95" i="1"/>
  <c r="N95" i="1"/>
  <c r="K95" i="1"/>
  <c r="AH94" i="1"/>
  <c r="N18" i="2" s="1"/>
  <c r="AG94" i="1"/>
  <c r="L18" i="2" s="1"/>
  <c r="AF94" i="1"/>
  <c r="J18" i="2" s="1"/>
  <c r="AE94" i="1"/>
  <c r="H18" i="2" s="1"/>
  <c r="AD94" i="1"/>
  <c r="F18" i="2" s="1"/>
  <c r="AC94" i="1"/>
  <c r="D18" i="2" s="1"/>
  <c r="AB94" i="1"/>
  <c r="Z93" i="1"/>
  <c r="W93" i="1"/>
  <c r="T93" i="1"/>
  <c r="Q93" i="1"/>
  <c r="K93" i="1"/>
  <c r="Z92" i="1"/>
  <c r="W92" i="1"/>
  <c r="T92" i="1"/>
  <c r="Q92" i="1"/>
  <c r="K92" i="1"/>
  <c r="Z91" i="1"/>
  <c r="W91" i="1"/>
  <c r="T91" i="1"/>
  <c r="Q91" i="1"/>
  <c r="K91" i="1"/>
  <c r="Z90" i="1"/>
  <c r="W90" i="1"/>
  <c r="T90" i="1"/>
  <c r="Q90" i="1"/>
  <c r="K90" i="1"/>
  <c r="Z89" i="1"/>
  <c r="W89" i="1"/>
  <c r="T89" i="1"/>
  <c r="Q89" i="1"/>
  <c r="N89" i="1"/>
  <c r="K89" i="1"/>
  <c r="AH88" i="1"/>
  <c r="N17" i="2" s="1"/>
  <c r="AG88" i="1"/>
  <c r="L17" i="2" s="1"/>
  <c r="AF88" i="1"/>
  <c r="J17" i="2" s="1"/>
  <c r="AE88" i="1"/>
  <c r="H17" i="2" s="1"/>
  <c r="AD88" i="1"/>
  <c r="F17" i="2" s="1"/>
  <c r="AC88" i="1"/>
  <c r="D17" i="2" s="1"/>
  <c r="AB88" i="1"/>
  <c r="Z87" i="1"/>
  <c r="W87" i="1"/>
  <c r="N87" i="1"/>
  <c r="K87" i="1"/>
  <c r="Z86" i="1"/>
  <c r="W86" i="1"/>
  <c r="T86" i="1"/>
  <c r="Q86" i="1"/>
  <c r="N86" i="1"/>
  <c r="K86" i="1"/>
  <c r="Z85" i="1"/>
  <c r="W85" i="1"/>
  <c r="T85" i="1"/>
  <c r="Q85" i="1"/>
  <c r="N85" i="1"/>
  <c r="K85" i="1"/>
  <c r="Z84" i="1"/>
  <c r="W84" i="1"/>
  <c r="T84" i="1"/>
  <c r="Q84" i="1"/>
  <c r="N84" i="1"/>
  <c r="K84" i="1"/>
  <c r="Z83" i="1"/>
  <c r="W83" i="1"/>
  <c r="T83" i="1"/>
  <c r="Q83" i="1"/>
  <c r="N83" i="1"/>
  <c r="K83" i="1"/>
  <c r="AH82" i="1"/>
  <c r="N16" i="2" s="1"/>
  <c r="AG82" i="1"/>
  <c r="AF82" i="1"/>
  <c r="J16" i="2" s="1"/>
  <c r="AE82" i="1"/>
  <c r="H16" i="2" s="1"/>
  <c r="AD82" i="1"/>
  <c r="F16" i="2" s="1"/>
  <c r="AC82" i="1"/>
  <c r="AB82" i="1"/>
  <c r="N82" i="1"/>
  <c r="Z81" i="1"/>
  <c r="W81" i="1"/>
  <c r="T81" i="1"/>
  <c r="Q81" i="1"/>
  <c r="N81" i="1"/>
  <c r="K81" i="1"/>
  <c r="Z80" i="1"/>
  <c r="W80" i="1"/>
  <c r="T80" i="1"/>
  <c r="N80" i="1"/>
  <c r="K80" i="1"/>
  <c r="Z79" i="1"/>
  <c r="W79" i="1"/>
  <c r="T79" i="1"/>
  <c r="Q79" i="1"/>
  <c r="N79" i="1"/>
  <c r="K79" i="1"/>
  <c r="Z78" i="1"/>
  <c r="W78" i="1"/>
  <c r="T78" i="1"/>
  <c r="Q78" i="1"/>
  <c r="N78" i="1"/>
  <c r="Z77" i="1"/>
  <c r="W77" i="1"/>
  <c r="T77" i="1"/>
  <c r="Q77" i="1"/>
  <c r="N77" i="1"/>
  <c r="K77" i="1"/>
  <c r="AH76" i="1"/>
  <c r="N15" i="2" s="1"/>
  <c r="AG76" i="1"/>
  <c r="L15" i="2" s="1"/>
  <c r="AF76" i="1"/>
  <c r="J15" i="2" s="1"/>
  <c r="AE76" i="1"/>
  <c r="H15" i="2" s="1"/>
  <c r="AD76" i="1"/>
  <c r="F15" i="2" s="1"/>
  <c r="AC76" i="1"/>
  <c r="D15" i="2" s="1"/>
  <c r="AB76" i="1"/>
  <c r="Z75" i="1"/>
  <c r="W75" i="1"/>
  <c r="T75" i="1"/>
  <c r="Q75" i="1"/>
  <c r="N75" i="1"/>
  <c r="K75" i="1"/>
  <c r="W74" i="1"/>
  <c r="T74" i="1"/>
  <c r="Q74" i="1"/>
  <c r="N74" i="1"/>
  <c r="K74" i="1"/>
  <c r="W73" i="1"/>
  <c r="T73" i="1"/>
  <c r="Q73" i="1"/>
  <c r="N73" i="1"/>
  <c r="K73" i="1"/>
  <c r="Z72" i="1"/>
  <c r="W72" i="1"/>
  <c r="T72" i="1"/>
  <c r="Q72" i="1"/>
  <c r="N72" i="1"/>
  <c r="Z71" i="1"/>
  <c r="W71" i="1"/>
  <c r="T71" i="1"/>
  <c r="Q71" i="1"/>
  <c r="N71" i="1"/>
  <c r="AH70" i="1"/>
  <c r="N14" i="2" s="1"/>
  <c r="AG70" i="1"/>
  <c r="L14" i="2" s="1"/>
  <c r="AF70" i="1"/>
  <c r="J14" i="2" s="1"/>
  <c r="AE70" i="1"/>
  <c r="H14" i="2" s="1"/>
  <c r="AD70" i="1"/>
  <c r="F14" i="2" s="1"/>
  <c r="AC70" i="1"/>
  <c r="D14" i="2" s="1"/>
  <c r="AB70" i="1"/>
  <c r="Z69" i="1"/>
  <c r="W69" i="1"/>
  <c r="T69" i="1"/>
  <c r="Q69" i="1"/>
  <c r="N69" i="1"/>
  <c r="K69" i="1"/>
  <c r="Z68" i="1"/>
  <c r="W68" i="1"/>
  <c r="T68" i="1"/>
  <c r="Q68" i="1"/>
  <c r="N68" i="1"/>
  <c r="K68" i="1"/>
  <c r="Z67" i="1"/>
  <c r="W67" i="1"/>
  <c r="T67" i="1"/>
  <c r="Q67" i="1"/>
  <c r="N67" i="1"/>
  <c r="K67" i="1"/>
  <c r="Z66" i="1"/>
  <c r="W66" i="1"/>
  <c r="T66" i="1"/>
  <c r="Q66" i="1"/>
  <c r="N66" i="1"/>
  <c r="Z65" i="1"/>
  <c r="W65" i="1"/>
  <c r="T65" i="1"/>
  <c r="Q65" i="1"/>
  <c r="N65" i="1"/>
  <c r="K65" i="1"/>
  <c r="AH64" i="1"/>
  <c r="N13" i="2" s="1"/>
  <c r="AG64" i="1"/>
  <c r="L13" i="2" s="1"/>
  <c r="AF64" i="1"/>
  <c r="J13" i="2" s="1"/>
  <c r="AE64" i="1"/>
  <c r="H13" i="2" s="1"/>
  <c r="AD64" i="1"/>
  <c r="F13" i="2" s="1"/>
  <c r="AC64" i="1"/>
  <c r="D13" i="2" s="1"/>
  <c r="AB64" i="1"/>
  <c r="Z63" i="1"/>
  <c r="W63" i="1"/>
  <c r="T63" i="1"/>
  <c r="Q63" i="1"/>
  <c r="N63" i="1"/>
  <c r="K63" i="1"/>
  <c r="Z62" i="1"/>
  <c r="W62" i="1"/>
  <c r="T62" i="1"/>
  <c r="Q62" i="1"/>
  <c r="N62" i="1"/>
  <c r="K62" i="1"/>
  <c r="Z61" i="1"/>
  <c r="W61" i="1"/>
  <c r="T61" i="1"/>
  <c r="Q61" i="1"/>
  <c r="K61" i="1"/>
  <c r="Z60" i="1"/>
  <c r="W60" i="1"/>
  <c r="T60" i="1"/>
  <c r="Q60" i="1"/>
  <c r="Z59" i="1"/>
  <c r="W59" i="1"/>
  <c r="T59" i="1"/>
  <c r="Q59" i="1"/>
  <c r="N59" i="1"/>
  <c r="AH58" i="1"/>
  <c r="N12" i="2" s="1"/>
  <c r="AG58" i="1"/>
  <c r="L12" i="2" s="1"/>
  <c r="AF58" i="1"/>
  <c r="J12" i="2" s="1"/>
  <c r="AE58" i="1"/>
  <c r="H12" i="2" s="1"/>
  <c r="AD58" i="1"/>
  <c r="F12" i="2" s="1"/>
  <c r="AC58" i="1"/>
  <c r="D12" i="2" s="1"/>
  <c r="AB58" i="1"/>
  <c r="Z57" i="1"/>
  <c r="W57" i="1"/>
  <c r="T57" i="1"/>
  <c r="Q57" i="1"/>
  <c r="K57" i="1"/>
  <c r="Z56" i="1"/>
  <c r="W56" i="1"/>
  <c r="T56" i="1"/>
  <c r="Q56" i="1"/>
  <c r="N56" i="1"/>
  <c r="K56" i="1"/>
  <c r="Z55" i="1"/>
  <c r="W55" i="1"/>
  <c r="T55" i="1"/>
  <c r="Q55" i="1"/>
  <c r="N55" i="1"/>
  <c r="K55" i="1"/>
  <c r="Z54" i="1"/>
  <c r="W54" i="1"/>
  <c r="T54" i="1"/>
  <c r="Q54" i="1"/>
  <c r="N54" i="1"/>
  <c r="K54" i="1"/>
  <c r="Z53" i="1"/>
  <c r="W53" i="1"/>
  <c r="T53" i="1"/>
  <c r="Q53" i="1"/>
  <c r="N53" i="1"/>
  <c r="K53" i="1"/>
  <c r="AH52" i="1"/>
  <c r="N11" i="2" s="1"/>
  <c r="AG52" i="1"/>
  <c r="L11" i="2" s="1"/>
  <c r="AF52" i="1"/>
  <c r="J11" i="2" s="1"/>
  <c r="AE52" i="1"/>
  <c r="H11" i="2" s="1"/>
  <c r="AD52" i="1"/>
  <c r="F11" i="2" s="1"/>
  <c r="AC52" i="1"/>
  <c r="D11" i="2" s="1"/>
  <c r="AB52" i="1"/>
  <c r="Z51" i="1"/>
  <c r="W51" i="1"/>
  <c r="T51" i="1"/>
  <c r="Q51" i="1"/>
  <c r="N51" i="1"/>
  <c r="K51" i="1"/>
  <c r="W50" i="1"/>
  <c r="T50" i="1"/>
  <c r="Q50" i="1"/>
  <c r="N50" i="1"/>
  <c r="K50" i="1"/>
  <c r="Z49" i="1"/>
  <c r="W49" i="1"/>
  <c r="T49" i="1"/>
  <c r="Q49" i="1"/>
  <c r="N49" i="1"/>
  <c r="K49" i="1"/>
  <c r="Z48" i="1"/>
  <c r="W48" i="1"/>
  <c r="T48" i="1"/>
  <c r="Q48" i="1"/>
  <c r="N48" i="1"/>
  <c r="K48" i="1"/>
  <c r="Z47" i="1"/>
  <c r="W47" i="1"/>
  <c r="T47" i="1"/>
  <c r="Q47" i="1"/>
  <c r="N47" i="1"/>
  <c r="K47" i="1"/>
  <c r="AH46" i="1"/>
  <c r="N10" i="2" s="1"/>
  <c r="AG46" i="1"/>
  <c r="L10" i="2" s="1"/>
  <c r="AF46" i="1"/>
  <c r="J10" i="2" s="1"/>
  <c r="AE46" i="1"/>
  <c r="H10" i="2" s="1"/>
  <c r="AD46" i="1"/>
  <c r="F10" i="2" s="1"/>
  <c r="AC46" i="1"/>
  <c r="D10" i="2" s="1"/>
  <c r="AB46" i="1"/>
  <c r="N46" i="1"/>
  <c r="Z45" i="1"/>
  <c r="T43" i="1"/>
  <c r="Q43" i="1"/>
  <c r="Z42" i="1"/>
  <c r="T42" i="1"/>
  <c r="Q42" i="1"/>
  <c r="Z41" i="1"/>
  <c r="T41" i="1"/>
  <c r="Q41" i="1"/>
  <c r="AH40" i="1"/>
  <c r="N9" i="2" s="1"/>
  <c r="AG40" i="1"/>
  <c r="AF40" i="1"/>
  <c r="J9" i="2" s="1"/>
  <c r="AE40" i="1"/>
  <c r="H9" i="2" s="1"/>
  <c r="AD40" i="1"/>
  <c r="F9" i="2" s="1"/>
  <c r="AC40" i="1"/>
  <c r="AB40" i="1"/>
  <c r="Z40" i="1"/>
  <c r="T38" i="1"/>
  <c r="N38" i="1"/>
  <c r="T37" i="1"/>
  <c r="Q37" i="1"/>
  <c r="N37" i="1"/>
  <c r="T36" i="1"/>
  <c r="Q36" i="1"/>
  <c r="N36" i="1"/>
  <c r="T35" i="1"/>
  <c r="Q35" i="1"/>
  <c r="N35" i="1"/>
  <c r="K35" i="1"/>
  <c r="AH34" i="1"/>
  <c r="N8" i="2" s="1"/>
  <c r="AG34" i="1"/>
  <c r="L8" i="2" s="1"/>
  <c r="AF34" i="1"/>
  <c r="J8" i="2" s="1"/>
  <c r="AE34" i="1"/>
  <c r="H8" i="2" s="1"/>
  <c r="AD34" i="1"/>
  <c r="F8" i="2" s="1"/>
  <c r="AC34" i="1"/>
  <c r="D8" i="2" s="1"/>
  <c r="AB34" i="1"/>
  <c r="Z33" i="1"/>
  <c r="N33" i="1"/>
  <c r="Z32" i="1"/>
  <c r="T32" i="1"/>
  <c r="Q32" i="1"/>
  <c r="N32" i="1"/>
  <c r="Z31" i="1"/>
  <c r="T31" i="1"/>
  <c r="Q31" i="1"/>
  <c r="N31" i="1"/>
  <c r="Z30" i="1"/>
  <c r="T30" i="1"/>
  <c r="Q30" i="1"/>
  <c r="N30" i="1"/>
  <c r="Z29" i="1"/>
  <c r="T29" i="1"/>
  <c r="Q29" i="1"/>
  <c r="N29" i="1"/>
  <c r="AH28" i="1"/>
  <c r="N7" i="2" s="1"/>
  <c r="AG28" i="1"/>
  <c r="L7" i="2" s="1"/>
  <c r="AF28" i="1"/>
  <c r="J7" i="2" s="1"/>
  <c r="AE28" i="1"/>
  <c r="H7" i="2" s="1"/>
  <c r="AD28" i="1"/>
  <c r="AC28" i="1"/>
  <c r="D7" i="2" s="1"/>
  <c r="AB28" i="1"/>
  <c r="Z28" i="1"/>
  <c r="Z27" i="1"/>
  <c r="Q26" i="1"/>
  <c r="Q25" i="1"/>
  <c r="T24" i="1"/>
  <c r="Q24" i="1"/>
  <c r="Z23" i="1"/>
  <c r="T23" i="1"/>
  <c r="Q23" i="1"/>
  <c r="N23" i="1"/>
  <c r="AH22" i="1"/>
  <c r="N6" i="2" s="1"/>
  <c r="AG22" i="1"/>
  <c r="L6" i="2" s="1"/>
  <c r="AF22" i="1"/>
  <c r="J6" i="2" s="1"/>
  <c r="AE22" i="1"/>
  <c r="H6" i="2" s="1"/>
  <c r="AD22" i="1"/>
  <c r="F6" i="2" s="1"/>
  <c r="AC22" i="1"/>
  <c r="D6" i="2" s="1"/>
  <c r="AB22" i="1"/>
  <c r="Z22" i="1"/>
  <c r="Z21" i="1"/>
  <c r="Z20" i="1"/>
  <c r="N19" i="1"/>
  <c r="Z18" i="1"/>
  <c r="N18" i="1"/>
  <c r="Z17" i="1"/>
  <c r="N17" i="1"/>
  <c r="K17" i="1"/>
  <c r="AH16" i="1"/>
  <c r="N5" i="2" s="1"/>
  <c r="AG16" i="1"/>
  <c r="AF16" i="1"/>
  <c r="J5" i="2" s="1"/>
  <c r="AE16" i="1"/>
  <c r="H5" i="2" s="1"/>
  <c r="AD16" i="1"/>
  <c r="F5" i="2" s="1"/>
  <c r="AC16" i="1"/>
  <c r="D5" i="2" s="1"/>
  <c r="AB16" i="1"/>
  <c r="Z16" i="1"/>
  <c r="Z15" i="1"/>
  <c r="W15" i="1"/>
  <c r="T15" i="1"/>
  <c r="Q15" i="1"/>
  <c r="N15" i="1"/>
  <c r="K15" i="1"/>
  <c r="W14" i="1"/>
  <c r="T14" i="1"/>
  <c r="Q14" i="1"/>
  <c r="N14" i="1"/>
  <c r="K14" i="1"/>
  <c r="Z13" i="1"/>
  <c r="W13" i="1"/>
  <c r="T13" i="1"/>
  <c r="N13" i="1"/>
  <c r="K13" i="1"/>
  <c r="Z12" i="1"/>
  <c r="W12" i="1"/>
  <c r="T12" i="1"/>
  <c r="Q12" i="1"/>
  <c r="N12" i="1"/>
  <c r="Z11" i="1"/>
  <c r="W11" i="1"/>
  <c r="T11" i="1"/>
  <c r="Q11" i="1"/>
  <c r="N11" i="1"/>
  <c r="AH10" i="1"/>
  <c r="N4" i="2" s="1"/>
  <c r="AG10" i="1"/>
  <c r="L4" i="2" s="1"/>
  <c r="AF10" i="1"/>
  <c r="J4" i="2" s="1"/>
  <c r="AE10" i="1"/>
  <c r="H4" i="2" s="1"/>
  <c r="AD10" i="1"/>
  <c r="F4" i="2" s="1"/>
  <c r="AC10" i="1"/>
  <c r="D4" i="2" s="1"/>
  <c r="AB10" i="1"/>
  <c r="Z10" i="1"/>
  <c r="Z9" i="1"/>
  <c r="W9" i="1"/>
  <c r="T9" i="1"/>
  <c r="Q9" i="1"/>
  <c r="K9" i="1"/>
  <c r="Z8" i="1"/>
  <c r="W8" i="1"/>
  <c r="T8" i="1"/>
  <c r="Q8" i="1"/>
  <c r="K8" i="1"/>
  <c r="Z7" i="1"/>
  <c r="W7" i="1"/>
  <c r="T7" i="1"/>
  <c r="Q7" i="1"/>
  <c r="N7" i="1"/>
  <c r="K7" i="1"/>
  <c r="Z6" i="1"/>
  <c r="W6" i="1"/>
  <c r="Q6" i="1"/>
  <c r="N6" i="1"/>
  <c r="Z5" i="1"/>
  <c r="W5" i="1"/>
  <c r="T5" i="1"/>
  <c r="Q5" i="1"/>
  <c r="N5" i="1"/>
  <c r="K5" i="1"/>
  <c r="AH4" i="1"/>
  <c r="N3" i="2" s="1"/>
  <c r="AG4" i="1"/>
  <c r="L3" i="2" s="1"/>
  <c r="AF4" i="1"/>
  <c r="J3" i="2" s="1"/>
  <c r="AE4" i="1"/>
  <c r="H3" i="2" s="1"/>
  <c r="AD4" i="1"/>
  <c r="F3" i="2" s="1"/>
  <c r="AC4" i="1"/>
  <c r="D3" i="2" s="1"/>
  <c r="AB4" i="1"/>
  <c r="Z4" i="1"/>
  <c r="A7" i="4" l="1"/>
  <c r="A8" i="4" s="1"/>
  <c r="A9" i="4" s="1"/>
  <c r="A10" i="4" l="1"/>
  <c r="A11" i="4" s="1"/>
  <c r="A12" i="4" s="1"/>
  <c r="A13" i="4" s="1"/>
  <c r="A14" i="4" s="1"/>
  <c r="A15" i="4" s="1"/>
  <c r="A16" i="4" l="1"/>
  <c r="A17" i="4" s="1"/>
  <c r="A18" i="4" s="1"/>
  <c r="A19" i="4" l="1"/>
  <c r="A20" i="4" s="1"/>
  <c r="A21" i="4" s="1"/>
  <c r="A22" i="4" s="1"/>
  <c r="A23" i="4" s="1"/>
  <c r="A24" i="4" s="1"/>
  <c r="A25" i="4" s="1"/>
</calcChain>
</file>

<file path=xl/sharedStrings.xml><?xml version="1.0" encoding="utf-8"?>
<sst xmlns="http://schemas.openxmlformats.org/spreadsheetml/2006/main" count="2726" uniqueCount="378">
  <si>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</si>
  <si>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</si>
  <si>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</si>
  <si>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</si>
  <si>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</si>
  <si>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</si>
  <si>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</si>
  <si>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</si>
  <si>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</si>
  <si>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</si>
  <si>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</si>
  <si>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</si>
  <si>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</si>
  <si>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</si>
  <si>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</si>
  <si>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</si>
  <si>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</si>
  <si>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</si>
  <si>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</si>
  <si>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</si>
  <si>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糙米飯</t>
  </si>
  <si>
    <t>沙茶鮮魚</t>
  </si>
  <si>
    <t>時蔬</t>
  </si>
  <si>
    <t>米</t>
  </si>
  <si>
    <t>豬絞肉</t>
  </si>
  <si>
    <t>糙米</t>
  </si>
  <si>
    <t>大蒜</t>
  </si>
  <si>
    <t>胡蘿蔔</t>
  </si>
  <si>
    <t>沙茶醬</t>
  </si>
  <si>
    <t>咖哩絞肉</t>
  </si>
  <si>
    <t>照燒油腐</t>
  </si>
  <si>
    <t>清炒花椰</t>
  </si>
  <si>
    <t>洋蔥</t>
  </si>
  <si>
    <t>醬油</t>
  </si>
  <si>
    <t>咖哩粉</t>
  </si>
  <si>
    <t>白米飯</t>
  </si>
  <si>
    <t>螞蟻上樹</t>
  </si>
  <si>
    <t>時蔬蛋香</t>
  </si>
  <si>
    <t>時瓜湯</t>
  </si>
  <si>
    <t>豬後腿肉</t>
  </si>
  <si>
    <t>雞蛋</t>
  </si>
  <si>
    <t>時瓜</t>
  </si>
  <si>
    <t>薑</t>
  </si>
  <si>
    <t/>
  </si>
  <si>
    <t>黑胡椒粒</t>
  </si>
  <si>
    <t>後山鹹豬肉</t>
  </si>
  <si>
    <t>豆包豆芽</t>
  </si>
  <si>
    <t>乾香菇</t>
  </si>
  <si>
    <t>紅蔥頭</t>
  </si>
  <si>
    <t>白菜滷</t>
  </si>
  <si>
    <t>銀蘿凍腐</t>
  </si>
  <si>
    <t>仙草甜湯</t>
  </si>
  <si>
    <t>瓜仔肉</t>
  </si>
  <si>
    <t>蛋香甘藍</t>
  </si>
  <si>
    <t>味噌湯</t>
  </si>
  <si>
    <t>芝麻(熟)</t>
  </si>
  <si>
    <t>柴魚片</t>
  </si>
  <si>
    <t>鮮菇豆腐</t>
  </si>
  <si>
    <t>培根豆芽</t>
  </si>
  <si>
    <t>三杯雞</t>
  </si>
  <si>
    <t>奶香馬鈴薯</t>
  </si>
  <si>
    <t>關東煮</t>
  </si>
  <si>
    <t>檸檬</t>
  </si>
  <si>
    <t>蕃茄醬</t>
  </si>
  <si>
    <t>紫菜蛋花湯</t>
  </si>
  <si>
    <t>金針肉絲湯</t>
  </si>
  <si>
    <t>香滷油腐</t>
  </si>
  <si>
    <t>滷包</t>
  </si>
  <si>
    <t>綠豆湯</t>
  </si>
  <si>
    <t>紫米飯</t>
  </si>
  <si>
    <t>芹香干片</t>
  </si>
  <si>
    <t>日期</t>
  </si>
  <si>
    <t>主食明細</t>
  </si>
  <si>
    <t>主菜明細</t>
  </si>
  <si>
    <t>副菜一明細</t>
  </si>
  <si>
    <t>副菜二明細</t>
  </si>
  <si>
    <t>蔬菜明細</t>
  </si>
  <si>
    <t>湯品明細</t>
  </si>
  <si>
    <t xml:space="preserve">  一、星期一、五的蔬菜為有機蔬菜。                                     </t>
  </si>
  <si>
    <t>麵筋甘藍</t>
  </si>
  <si>
    <t>滷煎蒸炒滑蛋</t>
  </si>
  <si>
    <t>金針湯</t>
  </si>
  <si>
    <t>A3</t>
  </si>
  <si>
    <t>A3</t>
    <phoneticPr fontId="29" type="noConversion"/>
  </si>
  <si>
    <t>A4</t>
  </si>
  <si>
    <t>A4</t>
    <phoneticPr fontId="29" type="noConversion"/>
  </si>
  <si>
    <t>A5</t>
  </si>
  <si>
    <t>A5</t>
    <phoneticPr fontId="29" type="noConversion"/>
  </si>
  <si>
    <t>B1</t>
  </si>
  <si>
    <t>B1</t>
    <phoneticPr fontId="29" type="noConversion"/>
  </si>
  <si>
    <t>B2</t>
  </si>
  <si>
    <t>B2</t>
    <phoneticPr fontId="29" type="noConversion"/>
  </si>
  <si>
    <t>B3</t>
  </si>
  <si>
    <t>B3</t>
    <phoneticPr fontId="29" type="noConversion"/>
  </si>
  <si>
    <t>B4</t>
  </si>
  <si>
    <t>B4</t>
    <phoneticPr fontId="29" type="noConversion"/>
  </si>
  <si>
    <t>B5</t>
  </si>
  <si>
    <t>B5</t>
    <phoneticPr fontId="29" type="noConversion"/>
  </si>
  <si>
    <t>C1</t>
  </si>
  <si>
    <t>C1</t>
    <phoneticPr fontId="29" type="noConversion"/>
  </si>
  <si>
    <t>C2</t>
  </si>
  <si>
    <t>C2</t>
    <phoneticPr fontId="29" type="noConversion"/>
  </si>
  <si>
    <t>C3</t>
  </si>
  <si>
    <t>C3</t>
    <phoneticPr fontId="29" type="noConversion"/>
  </si>
  <si>
    <t>C4</t>
  </si>
  <si>
    <t>C4</t>
    <phoneticPr fontId="29" type="noConversion"/>
  </si>
  <si>
    <t>C5</t>
  </si>
  <si>
    <t>C5</t>
    <phoneticPr fontId="29" type="noConversion"/>
  </si>
  <si>
    <t>D1</t>
  </si>
  <si>
    <t>D1</t>
    <phoneticPr fontId="29" type="noConversion"/>
  </si>
  <si>
    <t>D2</t>
  </si>
  <si>
    <t>D2</t>
    <phoneticPr fontId="29" type="noConversion"/>
  </si>
  <si>
    <t>D3</t>
  </si>
  <si>
    <t>D3</t>
    <phoneticPr fontId="29" type="noConversion"/>
  </si>
  <si>
    <t>D4</t>
  </si>
  <si>
    <t>D4</t>
    <phoneticPr fontId="29" type="noConversion"/>
  </si>
  <si>
    <t>D5</t>
  </si>
  <si>
    <t>D5</t>
    <phoneticPr fontId="29" type="noConversion"/>
  </si>
  <si>
    <t>E1</t>
  </si>
  <si>
    <t>E1</t>
    <phoneticPr fontId="29" type="noConversion"/>
  </si>
  <si>
    <t>E2</t>
  </si>
  <si>
    <t>E2</t>
    <phoneticPr fontId="29" type="noConversion"/>
  </si>
  <si>
    <t>E3</t>
  </si>
  <si>
    <t>E3</t>
    <phoneticPr fontId="29" type="noConversion"/>
  </si>
  <si>
    <t>E4</t>
  </si>
  <si>
    <t>E4</t>
    <phoneticPr fontId="29" type="noConversion"/>
  </si>
  <si>
    <t>D6</t>
  </si>
  <si>
    <t>D6</t>
    <phoneticPr fontId="29" type="noConversion"/>
  </si>
  <si>
    <t>米</t>
    <phoneticPr fontId="29" type="noConversion"/>
  </si>
  <si>
    <t>泰式特餐</t>
    <phoneticPr fontId="29" type="noConversion"/>
  </si>
  <si>
    <t>打拋豬</t>
  </si>
  <si>
    <t>豬絞肉</t>
    <phoneticPr fontId="29" type="noConversion"/>
  </si>
  <si>
    <t>時蔬</t>
    <phoneticPr fontId="29" type="noConversion"/>
  </si>
  <si>
    <t>檸檬</t>
    <phoneticPr fontId="29" type="noConversion"/>
  </si>
  <si>
    <t>九層塔</t>
    <phoneticPr fontId="29" type="noConversion"/>
  </si>
  <si>
    <t>大蒜</t>
    <phoneticPr fontId="29" type="noConversion"/>
  </si>
  <si>
    <t>蝦醬甘藍</t>
  </si>
  <si>
    <t>甘藍</t>
    <phoneticPr fontId="29" type="noConversion"/>
  </si>
  <si>
    <t>蝦皮</t>
    <phoneticPr fontId="29" type="noConversion"/>
  </si>
  <si>
    <t>魚露</t>
  </si>
  <si>
    <t>魚露</t>
    <phoneticPr fontId="29" type="noConversion"/>
  </si>
  <si>
    <t>風味魚丸</t>
  </si>
  <si>
    <t>虱目魚丸</t>
    <phoneticPr fontId="29" type="noConversion"/>
  </si>
  <si>
    <t>冬蔭功湯</t>
  </si>
  <si>
    <t>南薑</t>
  </si>
  <si>
    <t>香茅</t>
  </si>
  <si>
    <t>秀珍菇</t>
    <phoneticPr fontId="29" type="noConversion"/>
  </si>
  <si>
    <t>大番茄</t>
    <phoneticPr fontId="29" type="noConversion"/>
  </si>
  <si>
    <t>南薑</t>
    <phoneticPr fontId="29" type="noConversion"/>
  </si>
  <si>
    <t>豆瓣雞丁</t>
  </si>
  <si>
    <t>肉雞</t>
    <phoneticPr fontId="29" type="noConversion"/>
  </si>
  <si>
    <t>刈薯</t>
    <phoneticPr fontId="29" type="noConversion"/>
  </si>
  <si>
    <t>胡蘿蔔</t>
    <phoneticPr fontId="29" type="noConversion"/>
  </si>
  <si>
    <t>韭香豆芽</t>
    <phoneticPr fontId="29" type="noConversion"/>
  </si>
  <si>
    <t>綠豆芽</t>
    <phoneticPr fontId="29" type="noConversion"/>
  </si>
  <si>
    <t>韮菜</t>
    <phoneticPr fontId="29" type="noConversion"/>
  </si>
  <si>
    <t>乾木耳</t>
    <phoneticPr fontId="29" type="noConversion"/>
  </si>
  <si>
    <t>四角油豆腐</t>
    <phoneticPr fontId="29" type="noConversion"/>
  </si>
  <si>
    <t>滷包</t>
    <phoneticPr fontId="29" type="noConversion"/>
  </si>
  <si>
    <t>麻竹筍干</t>
    <phoneticPr fontId="29" type="noConversion"/>
  </si>
  <si>
    <t>綠豆</t>
    <phoneticPr fontId="29" type="noConversion"/>
  </si>
  <si>
    <t>二砂糖</t>
    <phoneticPr fontId="29" type="noConversion"/>
  </si>
  <si>
    <t>燕麥飯</t>
    <phoneticPr fontId="29" type="noConversion"/>
  </si>
  <si>
    <t>燕麥</t>
    <phoneticPr fontId="29" type="noConversion"/>
  </si>
  <si>
    <t>鹹豬肉片</t>
  </si>
  <si>
    <t>鹹豬肉粉</t>
    <phoneticPr fontId="29" type="noConversion"/>
  </si>
  <si>
    <t>白菜蛋香</t>
  </si>
  <si>
    <t>雞蛋</t>
    <phoneticPr fontId="29" type="noConversion"/>
  </si>
  <si>
    <t>結球白菜</t>
    <phoneticPr fontId="29" type="noConversion"/>
  </si>
  <si>
    <t>乾香菇</t>
    <phoneticPr fontId="29" type="noConversion"/>
  </si>
  <si>
    <t>酸菜肉絲湯</t>
    <phoneticPr fontId="29" type="noConversion"/>
  </si>
  <si>
    <t>酸菜</t>
    <phoneticPr fontId="29" type="noConversion"/>
  </si>
  <si>
    <t>豬後腿肉</t>
    <phoneticPr fontId="29" type="noConversion"/>
  </si>
  <si>
    <t>家常滷肉</t>
  </si>
  <si>
    <t>海帶結</t>
    <phoneticPr fontId="29" type="noConversion"/>
  </si>
  <si>
    <t>麵丸</t>
    <phoneticPr fontId="29" type="noConversion"/>
  </si>
  <si>
    <t>三絲豆包</t>
  </si>
  <si>
    <t>豆包</t>
    <phoneticPr fontId="29" type="noConversion"/>
  </si>
  <si>
    <t>蔬香冬粉</t>
  </si>
  <si>
    <t>冬粉</t>
    <phoneticPr fontId="29" type="noConversion"/>
  </si>
  <si>
    <t>蔬菜</t>
    <phoneticPr fontId="29" type="noConversion"/>
  </si>
  <si>
    <t>三目蔬湯</t>
  </si>
  <si>
    <t>鮮菇</t>
    <phoneticPr fontId="29" type="noConversion"/>
  </si>
  <si>
    <t>薑</t>
    <phoneticPr fontId="29" type="noConversion"/>
  </si>
  <si>
    <t>雞骨</t>
    <phoneticPr fontId="29" type="noConversion"/>
  </si>
  <si>
    <t>椒鹽魚排</t>
  </si>
  <si>
    <t>鮮菇豆腐</t>
    <phoneticPr fontId="29" type="noConversion"/>
  </si>
  <si>
    <t>豆腐</t>
    <phoneticPr fontId="29" type="noConversion"/>
  </si>
  <si>
    <t>杏鮑菇</t>
    <phoneticPr fontId="29" type="noConversion"/>
  </si>
  <si>
    <t>蛋香碎脯</t>
  </si>
  <si>
    <t>蘿蔔乾</t>
    <phoneticPr fontId="29" type="noConversion"/>
  </si>
  <si>
    <t>針菇時瓜湯</t>
  </si>
  <si>
    <t>時瓜</t>
    <phoneticPr fontId="29" type="noConversion"/>
  </si>
  <si>
    <t>金針菇</t>
    <phoneticPr fontId="29" type="noConversion"/>
  </si>
  <si>
    <t>西式特餐</t>
  </si>
  <si>
    <t>義大利麵</t>
    <phoneticPr fontId="29" type="noConversion"/>
  </si>
  <si>
    <t>茄汁肉醬</t>
  </si>
  <si>
    <t>馬鈴薯</t>
    <phoneticPr fontId="29" type="noConversion"/>
  </si>
  <si>
    <t>洋蔥</t>
    <phoneticPr fontId="29" type="noConversion"/>
  </si>
  <si>
    <t>冷凍花椰菜</t>
    <phoneticPr fontId="29" type="noConversion"/>
  </si>
  <si>
    <t>培根混炒</t>
  </si>
  <si>
    <t>培根</t>
    <phoneticPr fontId="29" type="noConversion"/>
  </si>
  <si>
    <t>玉米濃湯</t>
  </si>
  <si>
    <t>冷凍玉米粒</t>
    <phoneticPr fontId="29" type="noConversion"/>
  </si>
  <si>
    <t>玉米濃湯調理包</t>
    <phoneticPr fontId="29" type="noConversion"/>
  </si>
  <si>
    <t>照燒雞</t>
  </si>
  <si>
    <t>照燒醬</t>
  </si>
  <si>
    <t>雪菜豆干</t>
  </si>
  <si>
    <t>豆干</t>
    <phoneticPr fontId="29" type="noConversion"/>
  </si>
  <si>
    <t>雪裡蕻</t>
    <phoneticPr fontId="29" type="noConversion"/>
  </si>
  <si>
    <t>絞肉甘藍</t>
  </si>
  <si>
    <t>紅豆湯</t>
  </si>
  <si>
    <t>紅豆</t>
    <phoneticPr fontId="29" type="noConversion"/>
  </si>
  <si>
    <t>小米飯</t>
  </si>
  <si>
    <t>小米</t>
    <phoneticPr fontId="29" type="noConversion"/>
  </si>
  <si>
    <t>韓式燒肉</t>
    <phoneticPr fontId="29" type="noConversion"/>
  </si>
  <si>
    <t>韓式泡菜</t>
    <phoneticPr fontId="29" type="noConversion"/>
  </si>
  <si>
    <t>香滷凍腐</t>
  </si>
  <si>
    <t>凍豆腐</t>
    <phoneticPr fontId="29" type="noConversion"/>
  </si>
  <si>
    <t>白蘿蔔</t>
    <phoneticPr fontId="29" type="noConversion"/>
  </si>
  <si>
    <t>清炒瓜苗</t>
  </si>
  <si>
    <t>隼人瓜苗</t>
    <phoneticPr fontId="29" type="noConversion"/>
  </si>
  <si>
    <t>蛋花芽湯</t>
  </si>
  <si>
    <t>乾裙帶菜</t>
    <phoneticPr fontId="29" type="noConversion"/>
  </si>
  <si>
    <t>白米飯</t>
    <phoneticPr fontId="29" type="noConversion"/>
  </si>
  <si>
    <t>醃漬花胡瓜</t>
    <phoneticPr fontId="29" type="noConversion"/>
  </si>
  <si>
    <t>奶油(固態)</t>
    <phoneticPr fontId="29" type="noConversion"/>
  </si>
  <si>
    <t>金針冬粉湯</t>
  </si>
  <si>
    <t>金針菜乾</t>
    <phoneticPr fontId="29" type="noConversion"/>
  </si>
  <si>
    <t>嫩汁豬排</t>
  </si>
  <si>
    <t>豬排</t>
    <phoneticPr fontId="29" type="noConversion"/>
  </si>
  <si>
    <t>西滷菜</t>
  </si>
  <si>
    <t>番茄豆腐</t>
  </si>
  <si>
    <t>枸杞時瓜湯</t>
  </si>
  <si>
    <t>越式特餐</t>
  </si>
  <si>
    <t>拉麵</t>
    <phoneticPr fontId="29" type="noConversion"/>
  </si>
  <si>
    <t>越式炒肉</t>
  </si>
  <si>
    <t>乾香茅</t>
  </si>
  <si>
    <t>魚露時蔬</t>
  </si>
  <si>
    <t>紅蔥頭</t>
    <phoneticPr fontId="29" type="noConversion"/>
  </si>
  <si>
    <t>豆皮豆芽</t>
  </si>
  <si>
    <t>豆皮</t>
    <phoneticPr fontId="29" type="noConversion"/>
  </si>
  <si>
    <t>越式高湯</t>
  </si>
  <si>
    <t>鳳梨罐頭</t>
    <phoneticPr fontId="29" type="noConversion"/>
  </si>
  <si>
    <t>雞高湯</t>
    <phoneticPr fontId="29" type="noConversion"/>
  </si>
  <si>
    <t>鯊魚丁</t>
    <phoneticPr fontId="29" type="noConversion"/>
  </si>
  <si>
    <t>川耳佐蛋</t>
  </si>
  <si>
    <t>川耳</t>
    <phoneticPr fontId="29" type="noConversion"/>
  </si>
  <si>
    <t>仙草凍</t>
    <phoneticPr fontId="29" type="noConversion"/>
  </si>
  <si>
    <t>黑秈糯米</t>
    <phoneticPr fontId="29" type="noConversion"/>
  </si>
  <si>
    <t>咖哩雞</t>
    <phoneticPr fontId="29" type="noConversion"/>
  </si>
  <si>
    <t>清炒花椰</t>
    <phoneticPr fontId="29" type="noConversion"/>
  </si>
  <si>
    <t>紅砂糖</t>
  </si>
  <si>
    <t>味噌</t>
    <phoneticPr fontId="29" type="noConversion"/>
  </si>
  <si>
    <t>黑椒豬柳</t>
    <phoneticPr fontId="29" type="noConversion"/>
  </si>
  <si>
    <t>蛋香刈薯</t>
  </si>
  <si>
    <t>金黃魚排</t>
  </si>
  <si>
    <t>鯊魚片</t>
    <phoneticPr fontId="29" type="noConversion"/>
  </si>
  <si>
    <t>紫菜</t>
    <phoneticPr fontId="29" type="noConversion"/>
  </si>
  <si>
    <t>菲式特餐</t>
  </si>
  <si>
    <t>糙米</t>
    <phoneticPr fontId="29" type="noConversion"/>
  </si>
  <si>
    <t>醬醋燒雞</t>
  </si>
  <si>
    <t>月桂葉</t>
  </si>
  <si>
    <t>白醋</t>
  </si>
  <si>
    <t>菲式配料</t>
  </si>
  <si>
    <t>梅林辣醬油</t>
  </si>
  <si>
    <t>馬拉盞</t>
  </si>
  <si>
    <t>紅辣椒</t>
  </si>
  <si>
    <t>乾蔥頭</t>
    <phoneticPr fontId="29" type="noConversion"/>
  </si>
  <si>
    <t>菲式蔬菜湯</t>
  </si>
  <si>
    <t>羅望子</t>
  </si>
  <si>
    <t>筍干滷肉</t>
  </si>
  <si>
    <t>菇拌海帶</t>
  </si>
  <si>
    <t>檸檬愛玉</t>
  </si>
  <si>
    <t>愛玉凍</t>
    <phoneticPr fontId="29" type="noConversion"/>
  </si>
  <si>
    <t>時瓜貢丸湯</t>
  </si>
  <si>
    <t>貢丸切片</t>
    <phoneticPr fontId="29" type="noConversion"/>
  </si>
  <si>
    <t>三節翅</t>
    <phoneticPr fontId="29" type="noConversion"/>
  </si>
  <si>
    <t>蛋燴時瓜</t>
  </si>
  <si>
    <t>紅燒雞翅</t>
    <phoneticPr fontId="29" type="noConversion"/>
  </si>
  <si>
    <t>海芽薑絲湯</t>
    <phoneticPr fontId="29" type="noConversion"/>
  </si>
  <si>
    <t>芹菜</t>
    <phoneticPr fontId="29" type="noConversion"/>
  </si>
  <si>
    <t>木須蛋香</t>
  </si>
  <si>
    <t>醬香雞翅</t>
  </si>
  <si>
    <t>清炒甘藍</t>
  </si>
  <si>
    <t>肉絲豆芽</t>
  </si>
  <si>
    <t>刈包特餐</t>
  </si>
  <si>
    <t>刈包</t>
    <phoneticPr fontId="29" type="noConversion"/>
  </si>
  <si>
    <t>酸菜肉片</t>
  </si>
  <si>
    <t>味醂</t>
  </si>
  <si>
    <t>黑輪</t>
    <phoneticPr fontId="29" type="noConversion"/>
  </si>
  <si>
    <t>玉米段</t>
    <phoneticPr fontId="29" type="noConversion"/>
  </si>
  <si>
    <t>關東煮</t>
    <phoneticPr fontId="29" type="noConversion"/>
  </si>
  <si>
    <t>糙米粥</t>
  </si>
  <si>
    <t>豉香魚丁</t>
  </si>
  <si>
    <t>豆豉</t>
    <phoneticPr fontId="29" type="noConversion"/>
  </si>
  <si>
    <t>絞肉白菜</t>
  </si>
  <si>
    <t>枸杞銀耳湯</t>
    <phoneticPr fontId="29" type="noConversion"/>
  </si>
  <si>
    <t>枸杞</t>
    <phoneticPr fontId="29" type="noConversion"/>
  </si>
  <si>
    <t>乾銀耳</t>
    <phoneticPr fontId="29" type="noConversion"/>
  </si>
  <si>
    <t>打拋干丁</t>
  </si>
  <si>
    <t>麵筋</t>
    <phoneticPr fontId="29" type="noConversion"/>
  </si>
  <si>
    <t>風味素丸</t>
  </si>
  <si>
    <t>素丸</t>
    <phoneticPr fontId="29" type="noConversion"/>
  </si>
  <si>
    <t>豆瓣麵腸</t>
  </si>
  <si>
    <t>麵腸</t>
    <phoneticPr fontId="29" type="noConversion"/>
  </si>
  <si>
    <t>醬燒麵輪</t>
  </si>
  <si>
    <t>麵輪</t>
    <phoneticPr fontId="29" type="noConversion"/>
  </si>
  <si>
    <t>時蔬3公斤</t>
    <phoneticPr fontId="29" type="noConversion"/>
  </si>
  <si>
    <t>豆皮海帶</t>
  </si>
  <si>
    <t>乾海帶</t>
    <phoneticPr fontId="29" type="noConversion"/>
  </si>
  <si>
    <t>酸菜湯</t>
  </si>
  <si>
    <t>素羊肉</t>
    <phoneticPr fontId="29" type="noConversion"/>
  </si>
  <si>
    <t>家常素肉</t>
  </si>
  <si>
    <t>素肉</t>
    <phoneticPr fontId="29" type="noConversion"/>
  </si>
  <si>
    <t>紅燒素排</t>
  </si>
  <si>
    <t>素肉排</t>
    <phoneticPr fontId="29" type="noConversion"/>
  </si>
  <si>
    <t>火腿混炒</t>
  </si>
  <si>
    <t>素火腿</t>
    <phoneticPr fontId="29" type="noConversion"/>
  </si>
  <si>
    <t>油豆腐</t>
    <phoneticPr fontId="29" type="noConversion"/>
  </si>
  <si>
    <t>雪菜豆干</t>
    <phoneticPr fontId="29" type="noConversion"/>
  </si>
  <si>
    <t>絞若甘藍</t>
  </si>
  <si>
    <t>韓式豆包</t>
  </si>
  <si>
    <t>瓜仔若</t>
  </si>
  <si>
    <t>越式素肉</t>
  </si>
  <si>
    <t>素炒時蔬</t>
  </si>
  <si>
    <t>沙茶豆干</t>
  </si>
  <si>
    <t>咖哩豆包</t>
    <phoneticPr fontId="29" type="noConversion"/>
  </si>
  <si>
    <t>黑椒素肉</t>
  </si>
  <si>
    <t>豆芽豆干</t>
  </si>
  <si>
    <t>醬醋素燒</t>
  </si>
  <si>
    <t>風味醬油</t>
  </si>
  <si>
    <t>菲式調味粉</t>
    <phoneticPr fontId="29" type="noConversion"/>
  </si>
  <si>
    <t>筍干麵腸</t>
  </si>
  <si>
    <t>三杯豆干</t>
  </si>
  <si>
    <t>時瓜素丸湯</t>
  </si>
  <si>
    <t>紅燒豆包</t>
  </si>
  <si>
    <t>海芽薑絲湯</t>
  </si>
  <si>
    <t>咖哩絞若</t>
  </si>
  <si>
    <t xml:space="preserve">薑 </t>
    <phoneticPr fontId="29" type="noConversion"/>
  </si>
  <si>
    <t>絞若豆芽</t>
  </si>
  <si>
    <t>榨菜</t>
    <phoneticPr fontId="29" type="noConversion"/>
  </si>
  <si>
    <t>酸菜素肉</t>
  </si>
  <si>
    <t>豉香凍腐</t>
  </si>
  <si>
    <t>絞若白菜</t>
  </si>
  <si>
    <t>枸杞銀耳湯</t>
  </si>
  <si>
    <t>甜椒</t>
    <phoneticPr fontId="29" type="noConversion"/>
  </si>
  <si>
    <t>時蔬鮪魚蛋香</t>
    <phoneticPr fontId="29" type="noConversion"/>
  </si>
  <si>
    <t>鮪魚三明治罐頭</t>
    <phoneticPr fontId="29" type="noConversion"/>
  </si>
  <si>
    <t>豬大排</t>
    <phoneticPr fontId="29" type="noConversion"/>
  </si>
  <si>
    <t>鮮菇蔬湯</t>
    <phoneticPr fontId="29" type="noConversion"/>
  </si>
  <si>
    <t>鴻喜菇</t>
    <phoneticPr fontId="29" type="noConversion"/>
  </si>
  <si>
    <t>果汁</t>
  </si>
  <si>
    <t>保久乳</t>
  </si>
  <si>
    <t>水果</t>
  </si>
  <si>
    <t>有機豆奶</t>
  </si>
  <si>
    <t>豆漿</t>
  </si>
  <si>
    <t xml:space="preserve"> 過敏原警語:※「本月產品含有甲殼類、芒果、花生、牛奶、蛋、堅果類、芝麻、含麩質穀物、大豆、魚類及亞硫酸鹽類，不適合對其過敏體質者食用。」</t>
    <phoneticPr fontId="29" type="noConversion"/>
  </si>
  <si>
    <t xml:space="preserve">  說明:9月份菜單編排說明如下： </t>
  </si>
  <si>
    <t xml:space="preserve">  二、為符合每月吃塊狀食物，9/5(二)主菜是椒鹽魚排</t>
  </si>
  <si>
    <t xml:space="preserve">  三、雞骨可能替代為大骨或肉絲。   </t>
  </si>
  <si>
    <r>
      <t xml:space="preserve"> </t>
    </r>
    <r>
      <rPr>
        <sz val="12"/>
        <color theme="1"/>
        <rFont val="微軟正黑體"/>
        <family val="2"/>
        <charset val="136"/>
      </rPr>
      <t>六、每週五</t>
    </r>
    <r>
      <rPr>
        <sz val="12"/>
        <color theme="1"/>
        <rFont val="新細明體"/>
        <family val="2"/>
        <charset val="136"/>
      </rPr>
      <t>附餐二</t>
    </r>
    <r>
      <rPr>
        <sz val="12"/>
        <color theme="1"/>
        <rFont val="微軟正黑體"/>
        <family val="2"/>
        <charset val="136"/>
      </rPr>
      <t>供應一次有機豆奶</t>
    </r>
    <phoneticPr fontId="29" type="noConversion"/>
  </si>
  <si>
    <t xml:space="preserve"> 過敏原警語:※「本月產品含有甲殼類、芒果、花生、牛奶、蛋、堅果類、芝麻、含麩質穀物、大豆、亞硫酸鹽類，不適合對其過敏體質者食用。」</t>
    <phoneticPr fontId="29" type="noConversion"/>
  </si>
  <si>
    <r>
      <t xml:space="preserve"> 四</t>
    </r>
    <r>
      <rPr>
        <sz val="12"/>
        <color theme="1"/>
        <rFont val="微軟正黑體"/>
        <family val="2"/>
        <charset val="136"/>
      </rPr>
      <t>、每週五</t>
    </r>
    <r>
      <rPr>
        <sz val="12"/>
        <color theme="1"/>
        <rFont val="新細明體"/>
        <family val="2"/>
        <charset val="136"/>
      </rPr>
      <t>附餐二</t>
    </r>
    <r>
      <rPr>
        <sz val="12"/>
        <color theme="1"/>
        <rFont val="微軟正黑體"/>
        <family val="2"/>
        <charset val="136"/>
      </rPr>
      <t>供應一次有機豆奶</t>
    </r>
    <phoneticPr fontId="29" type="noConversion"/>
  </si>
  <si>
    <r>
      <t xml:space="preserve">  </t>
    </r>
    <r>
      <rPr>
        <sz val="12"/>
        <color theme="1"/>
        <rFont val="微軟正黑體"/>
        <family val="2"/>
        <charset val="136"/>
      </rPr>
      <t>四、因食材調度問題，</t>
    </r>
    <r>
      <rPr>
        <sz val="12"/>
        <color theme="1"/>
        <rFont val="Calibri"/>
        <family val="2"/>
        <scheme val="minor"/>
      </rPr>
      <t xml:space="preserve"> A5</t>
    </r>
    <r>
      <rPr>
        <sz val="12"/>
        <color theme="1"/>
        <rFont val="新細明體"/>
        <family val="2"/>
        <charset val="136"/>
      </rPr>
      <t>主食改為燕麥飯，</t>
    </r>
    <r>
      <rPr>
        <sz val="12"/>
        <color theme="1"/>
        <rFont val="Calibri"/>
        <family val="2"/>
        <scheme val="minor"/>
      </rPr>
      <t>A5</t>
    </r>
    <r>
      <rPr>
        <sz val="12"/>
        <color theme="1"/>
        <rFont val="新細明體"/>
        <family val="2"/>
        <charset val="136"/>
      </rPr>
      <t>湯品改為酸菜肉絲湯，</t>
    </r>
    <r>
      <rPr>
        <sz val="12"/>
        <color theme="1"/>
        <rFont val="Calibri"/>
        <family val="2"/>
        <scheme val="minor"/>
      </rPr>
      <t>B2</t>
    </r>
    <r>
      <rPr>
        <sz val="12"/>
        <color theme="1"/>
        <rFont val="新細明體"/>
        <family val="2"/>
        <charset val="136"/>
      </rPr>
      <t>湯品改為針菇時瓜湯，</t>
    </r>
    <r>
      <rPr>
        <sz val="12"/>
        <color theme="1"/>
        <rFont val="Calibri"/>
        <family val="2"/>
        <scheme val="minor"/>
      </rPr>
      <t>B3</t>
    </r>
    <r>
      <rPr>
        <sz val="12"/>
        <color theme="1"/>
        <rFont val="新細明體"/>
        <family val="2"/>
        <charset val="136"/>
      </rPr>
      <t>副菜二改為培根混炒、</t>
    </r>
    <r>
      <rPr>
        <sz val="12"/>
        <color theme="1"/>
        <rFont val="Calibri"/>
        <family val="2"/>
        <scheme val="minor"/>
      </rPr>
      <t>B3</t>
    </r>
    <r>
      <rPr>
        <sz val="12"/>
        <color theme="1"/>
        <rFont val="新細明體"/>
        <family val="2"/>
        <charset val="136"/>
      </rPr>
      <t>湯品改為玉米濃湯，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新細明體"/>
        <family val="2"/>
        <charset val="136"/>
      </rPr>
      <t>副菜一改為時蔬鮪魚蛋香，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新細明體"/>
        <family val="2"/>
        <charset val="136"/>
      </rPr>
      <t>副菜二改為奶香馬鈴薯，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新細明體"/>
        <family val="2"/>
        <charset val="136"/>
      </rPr>
      <t>湯品改為金針冬粉湯，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新細明體"/>
        <family val="2"/>
        <charset val="136"/>
      </rPr>
      <t>主菜改為嫩汁豬排、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新細明體"/>
        <family val="2"/>
        <charset val="136"/>
      </rPr>
      <t>湯品改為枸杞時瓜湯，</t>
    </r>
    <r>
      <rPr>
        <sz val="12"/>
        <color theme="1"/>
        <rFont val="Calibri"/>
        <family val="2"/>
        <scheme val="minor"/>
      </rPr>
      <t>D1</t>
    </r>
    <r>
      <rPr>
        <sz val="12"/>
        <color theme="1"/>
        <rFont val="新細明體"/>
        <family val="2"/>
        <charset val="136"/>
      </rPr>
      <t>湯品改為鮮菇蔬湯，</t>
    </r>
    <r>
      <rPr>
        <sz val="12"/>
        <color theme="1"/>
        <rFont val="Calibri"/>
        <family val="2"/>
        <scheme val="minor"/>
      </rPr>
      <t>D2</t>
    </r>
    <r>
      <rPr>
        <sz val="12"/>
        <color theme="1"/>
        <rFont val="新細明體"/>
        <family val="2"/>
        <charset val="136"/>
      </rPr>
      <t>副菜一改為後山鹹豬肉，</t>
    </r>
    <r>
      <rPr>
        <sz val="12"/>
        <color theme="1"/>
        <rFont val="Calibri"/>
        <family val="2"/>
        <scheme val="minor"/>
      </rPr>
      <t>D4</t>
    </r>
    <r>
      <rPr>
        <sz val="12"/>
        <color theme="1"/>
        <rFont val="新細明體"/>
        <family val="2"/>
        <charset val="136"/>
      </rPr>
      <t>湯品改為檸檬愛玉，</t>
    </r>
    <r>
      <rPr>
        <sz val="12"/>
        <color theme="1"/>
        <rFont val="Calibri"/>
        <family val="2"/>
        <scheme val="minor"/>
      </rPr>
      <t>D5</t>
    </r>
    <r>
      <rPr>
        <sz val="12"/>
        <color theme="1"/>
        <rFont val="新細明體"/>
        <family val="2"/>
        <charset val="136"/>
      </rPr>
      <t>湯品改為時瓜貢丸湯，</t>
    </r>
    <r>
      <rPr>
        <sz val="12"/>
        <color theme="1"/>
        <rFont val="Calibri"/>
        <family val="2"/>
        <scheme val="minor"/>
      </rPr>
      <t xml:space="preserve"> D6</t>
    </r>
    <r>
      <rPr>
        <sz val="12"/>
        <color theme="1"/>
        <rFont val="新細明體"/>
        <family val="2"/>
        <charset val="136"/>
      </rPr>
      <t>副菜二改為鮮菇豆腐，</t>
    </r>
    <r>
      <rPr>
        <sz val="12"/>
        <color theme="1"/>
        <rFont val="Calibri"/>
        <family val="2"/>
        <scheme val="minor"/>
      </rPr>
      <t>D6</t>
    </r>
    <r>
      <rPr>
        <sz val="12"/>
        <color theme="1"/>
        <rFont val="新細明體"/>
        <family val="2"/>
        <charset val="136"/>
      </rPr>
      <t>湯品改為海芽薑絲湯，</t>
    </r>
    <r>
      <rPr>
        <sz val="12"/>
        <color theme="1"/>
        <rFont val="Calibri"/>
        <family val="2"/>
        <scheme val="minor"/>
      </rPr>
      <t>E1</t>
    </r>
    <r>
      <rPr>
        <sz val="12"/>
        <color theme="1"/>
        <rFont val="新細明體"/>
        <family val="2"/>
        <charset val="136"/>
      </rPr>
      <t>副菜一改為芹香甘片、</t>
    </r>
    <r>
      <rPr>
        <sz val="12"/>
        <color theme="1"/>
        <rFont val="Calibri"/>
        <family val="2"/>
        <scheme val="minor"/>
      </rPr>
      <t>E2</t>
    </r>
    <r>
      <rPr>
        <sz val="12"/>
        <color theme="1"/>
        <rFont val="新細明體"/>
        <family val="2"/>
        <charset val="136"/>
      </rPr>
      <t>湯品改為金針肉絲湯。</t>
    </r>
    <phoneticPr fontId="29" type="noConversion"/>
  </si>
  <si>
    <r>
      <t xml:space="preserve">  </t>
    </r>
    <r>
      <rPr>
        <sz val="12"/>
        <color theme="1"/>
        <rFont val="微軟正黑體"/>
        <family val="2"/>
        <charset val="136"/>
      </rPr>
      <t>四、因食材調度問題，</t>
    </r>
    <r>
      <rPr>
        <sz val="12"/>
        <color theme="1"/>
        <rFont val="Calibri"/>
        <family val="2"/>
        <scheme val="minor"/>
      </rPr>
      <t xml:space="preserve"> A5</t>
    </r>
    <r>
      <rPr>
        <sz val="12"/>
        <color theme="1"/>
        <rFont val="新細明體"/>
        <family val="2"/>
        <charset val="136"/>
      </rPr>
      <t>主食改為燕麥飯，</t>
    </r>
    <r>
      <rPr>
        <sz val="12"/>
        <color theme="1"/>
        <rFont val="Calibri"/>
        <family val="2"/>
        <scheme val="minor"/>
      </rPr>
      <t>A5</t>
    </r>
    <r>
      <rPr>
        <sz val="12"/>
        <color theme="1"/>
        <rFont val="新細明體"/>
        <family val="2"/>
        <charset val="136"/>
      </rPr>
      <t>湯品改為酸菜肉絲湯，</t>
    </r>
    <r>
      <rPr>
        <sz val="12"/>
        <color theme="1"/>
        <rFont val="Calibri"/>
        <family val="2"/>
        <scheme val="minor"/>
      </rPr>
      <t>B2</t>
    </r>
    <r>
      <rPr>
        <sz val="12"/>
        <color theme="1"/>
        <rFont val="新細明體"/>
        <family val="2"/>
        <charset val="136"/>
      </rPr>
      <t>湯品改為針菇時瓜湯，</t>
    </r>
    <r>
      <rPr>
        <sz val="12"/>
        <color theme="1"/>
        <rFont val="Calibri"/>
        <family val="2"/>
        <scheme val="minor"/>
      </rPr>
      <t>B3</t>
    </r>
    <r>
      <rPr>
        <sz val="12"/>
        <color theme="1"/>
        <rFont val="新細明體"/>
        <family val="2"/>
        <charset val="136"/>
      </rPr>
      <t>湯品改為玉米濃湯，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新細明體"/>
        <family val="2"/>
        <charset val="136"/>
      </rPr>
      <t>副菜一改為時蔬鮪魚蛋香，</t>
    </r>
    <r>
      <rPr>
        <sz val="12"/>
        <color theme="1"/>
        <rFont val="Calibri"/>
        <family val="2"/>
        <scheme val="minor"/>
      </rPr>
      <t>C1</t>
    </r>
    <r>
      <rPr>
        <sz val="12"/>
        <color theme="1"/>
        <rFont val="新細明體"/>
        <family val="2"/>
        <charset val="136"/>
      </rPr>
      <t>湯品改為金針冬粉湯，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新細明體"/>
        <family val="2"/>
        <charset val="136"/>
      </rPr>
      <t>主菜改為嫩汁豬排、</t>
    </r>
    <r>
      <rPr>
        <sz val="12"/>
        <color theme="1"/>
        <rFont val="Calibri"/>
        <family val="2"/>
        <scheme val="minor"/>
      </rPr>
      <t>C2</t>
    </r>
    <r>
      <rPr>
        <sz val="12"/>
        <color theme="1"/>
        <rFont val="新細明體"/>
        <family val="2"/>
        <charset val="136"/>
      </rPr>
      <t>湯品改為枸杞時瓜湯，</t>
    </r>
    <r>
      <rPr>
        <sz val="12"/>
        <color theme="1"/>
        <rFont val="Calibri"/>
        <family val="2"/>
        <scheme val="minor"/>
      </rPr>
      <t>D1</t>
    </r>
    <r>
      <rPr>
        <sz val="12"/>
        <color theme="1"/>
        <rFont val="新細明體"/>
        <family val="2"/>
        <charset val="136"/>
      </rPr>
      <t>湯品改為鮮菇蔬湯，</t>
    </r>
    <r>
      <rPr>
        <sz val="12"/>
        <color theme="1"/>
        <rFont val="Calibri"/>
        <family val="2"/>
        <scheme val="minor"/>
      </rPr>
      <t>D2</t>
    </r>
    <r>
      <rPr>
        <sz val="12"/>
        <color theme="1"/>
        <rFont val="新細明體"/>
        <family val="2"/>
        <charset val="136"/>
      </rPr>
      <t>副菜一改為後山鹹豬肉，</t>
    </r>
    <r>
      <rPr>
        <sz val="12"/>
        <color theme="1"/>
        <rFont val="Calibri"/>
        <family val="2"/>
        <scheme val="minor"/>
      </rPr>
      <t>D4</t>
    </r>
    <r>
      <rPr>
        <sz val="12"/>
        <color theme="1"/>
        <rFont val="新細明體"/>
        <family val="2"/>
        <charset val="136"/>
      </rPr>
      <t>湯品改為檸檬愛玉，</t>
    </r>
    <r>
      <rPr>
        <sz val="12"/>
        <color theme="1"/>
        <rFont val="Calibri"/>
        <family val="2"/>
        <scheme val="minor"/>
      </rPr>
      <t>D5</t>
    </r>
    <r>
      <rPr>
        <sz val="12"/>
        <color theme="1"/>
        <rFont val="新細明體"/>
        <family val="2"/>
        <charset val="136"/>
      </rPr>
      <t>湯品改為時瓜貢丸湯，</t>
    </r>
    <r>
      <rPr>
        <sz val="12"/>
        <color theme="1"/>
        <rFont val="Calibri"/>
        <family val="2"/>
        <scheme val="minor"/>
      </rPr>
      <t xml:space="preserve"> D6</t>
    </r>
    <r>
      <rPr>
        <sz val="12"/>
        <color theme="1"/>
        <rFont val="新細明體"/>
        <family val="2"/>
        <charset val="136"/>
      </rPr>
      <t>湯品改為海芽薑絲湯，</t>
    </r>
    <r>
      <rPr>
        <sz val="12"/>
        <color theme="1"/>
        <rFont val="Calibri"/>
        <family val="2"/>
        <scheme val="minor"/>
      </rPr>
      <t>E1</t>
    </r>
    <r>
      <rPr>
        <sz val="12"/>
        <color theme="1"/>
        <rFont val="新細明體"/>
        <family val="2"/>
        <charset val="136"/>
      </rPr>
      <t>副菜一改為芹香甘片、</t>
    </r>
    <r>
      <rPr>
        <sz val="12"/>
        <color theme="1"/>
        <rFont val="Calibri"/>
        <family val="2"/>
        <scheme val="minor"/>
      </rPr>
      <t>E2</t>
    </r>
    <r>
      <rPr>
        <sz val="12"/>
        <color theme="1"/>
        <rFont val="新細明體"/>
        <family val="2"/>
        <charset val="136"/>
      </rPr>
      <t>湯品改為金針肉絲湯。</t>
    </r>
    <phoneticPr fontId="29" type="noConversion"/>
  </si>
  <si>
    <t>二、因食材調度問題，5主食改為燕麥飯，A5湯品改為酸菜湯，B1主菜改為家常素肉、B2湯品改為針菇時瓜湯，B3副菜二改為火腿混炒、B3湯品改為玉米濃湯，C1副菜二改為奶香馬鈴薯，C1湯品改為金針冬粉湯，C2主菜改為滷煎蒸炒滑蛋、C2湯品改為枸杞時瓜湯，D1主菜改為黑椒素肉、D2副菜一改為絞若甘藍，D4湯品改為檸檬愛玉，D5湯品改為時瓜素丸湯， D6副菜二改為鮮菇豆腐，D6湯品改為海芽薑絲湯，E1副菜一改為芹香乾片、E2湯品改為金針湯、E3主菜改為酸菜素肉。</t>
    <phoneticPr fontId="29" type="noConversion"/>
  </si>
  <si>
    <t>二、因食材調度問題，5主食改為燕麥飯，A5湯品改為酸菜湯，B1主菜改為家常素肉、B2湯品改為針菇時瓜湯，B3湯品改為玉米濃湯，C1湯品改為金針冬粉湯，C2主菜改為滷煎蒸炒滑蛋、C2湯品改為枸杞時瓜湯，D1主菜改為黑椒素肉、D2副菜一改為絞若甘藍，D4湯品改為檸檬愛玉，D5湯品改為時瓜素丸湯， D6湯品改為海芽薑絲湯，E1副菜一改為芹香乾片、E2湯品改為金針湯、E3主菜改為酸菜素肉。</t>
    <phoneticPr fontId="29" type="noConversion"/>
  </si>
  <si>
    <r>
      <t xml:space="preserve"> </t>
    </r>
    <r>
      <rPr>
        <sz val="12"/>
        <color theme="1"/>
        <rFont val="微軟正黑體"/>
        <family val="2"/>
        <charset val="136"/>
      </rPr>
      <t>五、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新細明體"/>
        <family val="2"/>
        <charset val="136"/>
      </rPr>
      <t>週一附餐一供應果汁，週二附餐一供應保久乳</t>
    </r>
    <r>
      <rPr>
        <sz val="12"/>
        <color theme="1"/>
        <rFont val="新細明體"/>
        <family val="1"/>
        <charset val="136"/>
      </rPr>
      <t>、週二附餐一供應豆漿</t>
    </r>
    <r>
      <rPr>
        <sz val="12"/>
        <color theme="1"/>
        <rFont val="新細明體"/>
        <family val="2"/>
        <charset val="136"/>
      </rPr>
      <t>，週三附餐一供應果汁，週四附餐一供應保久乳</t>
    </r>
    <r>
      <rPr>
        <sz val="12"/>
        <color theme="1"/>
        <rFont val="新細明體"/>
        <family val="1"/>
        <charset val="136"/>
      </rPr>
      <t>，週四附餐一供應水果</t>
    </r>
    <r>
      <rPr>
        <sz val="12"/>
        <color theme="1"/>
        <rFont val="新細明體"/>
        <family val="2"/>
        <charset val="136"/>
      </rPr>
      <t>，週五附餐一供應水果</t>
    </r>
    <r>
      <rPr>
        <sz val="12"/>
        <color theme="1"/>
        <rFont val="新細明體"/>
        <family val="1"/>
        <charset val="136"/>
      </rPr>
      <t>。</t>
    </r>
    <phoneticPr fontId="29" type="noConversion"/>
  </si>
  <si>
    <r>
      <t xml:space="preserve"> </t>
    </r>
    <r>
      <rPr>
        <sz val="12"/>
        <color theme="1"/>
        <rFont val="Calibri"/>
        <family val="2"/>
        <charset val="136"/>
      </rPr>
      <t>三</t>
    </r>
    <r>
      <rPr>
        <sz val="12"/>
        <color theme="1"/>
        <rFont val="微軟正黑體"/>
        <family val="2"/>
        <charset val="136"/>
      </rPr>
      <t>、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新細明體"/>
        <family val="2"/>
        <charset val="136"/>
      </rPr>
      <t>週一附餐一供應果汁，週二附餐一供應保久乳</t>
    </r>
    <r>
      <rPr>
        <sz val="12"/>
        <color theme="1"/>
        <rFont val="新細明體"/>
        <family val="1"/>
        <charset val="136"/>
      </rPr>
      <t>、週二附餐一供應豆漿</t>
    </r>
    <r>
      <rPr>
        <sz val="12"/>
        <color theme="1"/>
        <rFont val="新細明體"/>
        <family val="2"/>
        <charset val="136"/>
      </rPr>
      <t>，週三附餐一供應果汁，週四附餐一供應保久乳</t>
    </r>
    <r>
      <rPr>
        <sz val="12"/>
        <color theme="1"/>
        <rFont val="新細明體"/>
        <family val="1"/>
        <charset val="136"/>
      </rPr>
      <t>，週四附餐一供應水果</t>
    </r>
    <r>
      <rPr>
        <sz val="12"/>
        <color theme="1"/>
        <rFont val="新細明體"/>
        <family val="2"/>
        <charset val="136"/>
      </rPr>
      <t>，週五附餐一供應水果</t>
    </r>
    <r>
      <rPr>
        <sz val="12"/>
        <color theme="1"/>
        <rFont val="新細明體"/>
        <family val="1"/>
        <charset val="136"/>
      </rPr>
      <t>。</t>
    </r>
    <phoneticPr fontId="29" type="noConversion"/>
  </si>
  <si>
    <t>附餐一</t>
    <phoneticPr fontId="29" type="noConversion"/>
  </si>
  <si>
    <t>附餐二</t>
    <phoneticPr fontId="29" type="noConversion"/>
  </si>
  <si>
    <r>
      <t>花蓮縣112學年度國民中學8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9月葷食菜單_尚好便當</t>
    </r>
    <phoneticPr fontId="29" type="noConversion"/>
  </si>
  <si>
    <r>
      <t>花蓮縣112學年度國民小學8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9月葷食菜單_尚好便當</t>
    </r>
    <phoneticPr fontId="29" type="noConversion"/>
  </si>
  <si>
    <r>
      <t>花蓮縣112學年度國民中學8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9月素食菜單_尚好便當</t>
    </r>
    <phoneticPr fontId="29" type="noConversion"/>
  </si>
  <si>
    <r>
      <t>花蓮縣112學年度國民小學8</t>
    </r>
    <r>
      <rPr>
        <sz val="12"/>
        <color theme="1"/>
        <rFont val="新細明體"/>
        <family val="1"/>
        <charset val="136"/>
      </rPr>
      <t>、</t>
    </r>
    <r>
      <rPr>
        <sz val="12"/>
        <color theme="1"/>
        <rFont val="Microsoft JhengHei"/>
        <family val="2"/>
        <charset val="136"/>
      </rPr>
      <t>9月素食菜單_尚好便當</t>
    </r>
    <phoneticPr fontId="29" type="noConversion"/>
  </si>
  <si>
    <t>本店使用國產豬肉</t>
    <phoneticPr fontId="29" type="noConversion"/>
  </si>
  <si>
    <t>本店使用國產豬肉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</si>
</sst>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"/>
  </numFmts>
  <fonts count="37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Arial"/>
      <family val="2"/>
    </font>
    <font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000000"/>
      <name val="Arial"/>
      <family val="2"/>
    </font>
    <font>
      <sz val="8"/>
      <color rgb="FFFF0000"/>
      <name val="DFKai-SB"/>
      <family val="4"/>
      <charset val="136"/>
    </font>
    <font>
      <sz val="10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0"/>
      <color theme="1"/>
      <name val="DFKai-SB"/>
      <family val="4"/>
      <charset val="136"/>
    </font>
    <font>
      <sz val="10"/>
      <color theme="1"/>
      <name val="Calibri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2"/>
      <color theme="1"/>
      <name val="Microsoft JhengHei"/>
      <family val="2"/>
      <charset val="136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12"/>
      <color rgb="FFFF0000"/>
      <name val="Calibri"/>
      <family val="2"/>
    </font>
    <font>
      <sz val="12"/>
      <color rgb="FFFF0000"/>
      <name val="PMingLiu"/>
      <family val="1"/>
      <charset val="136"/>
    </font>
    <font>
      <sz val="12"/>
      <color theme="1"/>
      <name val="Calibri"/>
      <family val="2"/>
      <scheme val="minor"/>
    </font>
    <font>
      <sz val="6"/>
      <color theme="1"/>
      <name val="DFKai-SB"/>
      <family val="4"/>
      <charset val="136"/>
    </font>
    <font>
      <sz val="6"/>
      <color rgb="FF000000"/>
      <name val="DFKai-SB"/>
      <family val="4"/>
      <charset val="136"/>
    </font>
    <font>
      <sz val="6"/>
      <color theme="1"/>
      <name val="Calibri"/>
      <family val="2"/>
    </font>
    <font>
      <sz val="9"/>
      <color rgb="FF000000"/>
      <name val="DFKai-SB"/>
      <family val="4"/>
      <charset val="136"/>
    </font>
    <font>
      <sz val="9"/>
      <color theme="1"/>
      <name val="Calibri"/>
      <family val="2"/>
    </font>
    <font>
      <sz val="9"/>
      <name val="Calibri"/>
      <family val="3"/>
      <charset val="136"/>
      <scheme val="minor"/>
    </font>
    <font>
      <sz val="14"/>
      <color rgb="FF000000"/>
      <name val="標楷體"/>
      <family val="4"/>
      <charset val="136"/>
    </font>
    <font>
      <sz val="12"/>
      <color theme="1"/>
      <name val="細明體"/>
      <family val="2"/>
      <charset val="136"/>
    </font>
    <font>
      <sz val="12"/>
      <color theme="1"/>
      <name val="Calibri"/>
      <family val="2"/>
      <charset val="136"/>
    </font>
    <font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</font>
    <font>
      <sz val="12"/>
      <color theme="1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EF2CB"/>
        <bgColor rgb="FFFEF2CB"/>
      </patternFill>
    </fill>
    <fill>
      <patternFill patternType="solid">
        <fgColor theme="7"/>
        <bgColor theme="7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rgb="FFBFBFBF"/>
      </bottom>
      <diagonal/>
    </border>
    <border>
      <left style="thin">
        <color rgb="FF7F7F7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000000"/>
      </left>
      <right/>
      <top style="thin">
        <color rgb="FFBFBFBF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3" fillId="2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6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left" vertical="center" shrinkToFit="1"/>
    </xf>
    <xf numFmtId="0" fontId="4" fillId="4" borderId="17" xfId="0" applyFont="1" applyFill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/>
    </xf>
    <xf numFmtId="0" fontId="10" fillId="2" borderId="24" xfId="0" applyFont="1" applyFill="1" applyBorder="1"/>
    <xf numFmtId="0" fontId="4" fillId="4" borderId="4" xfId="0" applyFont="1" applyFill="1" applyBorder="1" applyAlignment="1">
      <alignment vertical="center" shrinkToFit="1"/>
    </xf>
    <xf numFmtId="0" fontId="4" fillId="4" borderId="23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left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/>
    </xf>
    <xf numFmtId="0" fontId="4" fillId="0" borderId="5" xfId="0" applyFont="1" applyBorder="1" applyAlignment="1">
      <alignment shrinkToFit="1"/>
    </xf>
    <xf numFmtId="0" fontId="11" fillId="0" borderId="25" xfId="0" applyFont="1" applyBorder="1"/>
    <xf numFmtId="0" fontId="4" fillId="0" borderId="4" xfId="0" applyFont="1" applyBorder="1" applyAlignment="1">
      <alignment horizont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 shrinkToFit="1"/>
    </xf>
    <xf numFmtId="0" fontId="11" fillId="2" borderId="28" xfId="0" applyFont="1" applyFill="1" applyBorder="1"/>
    <xf numFmtId="0" fontId="3" fillId="2" borderId="29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shrinkToFit="1"/>
    </xf>
    <xf numFmtId="0" fontId="4" fillId="0" borderId="29" xfId="0" applyFont="1" applyBorder="1" applyAlignment="1">
      <alignment horizontal="center" shrinkToFit="1"/>
    </xf>
    <xf numFmtId="0" fontId="4" fillId="3" borderId="29" xfId="0" applyFont="1" applyFill="1" applyBorder="1" applyAlignment="1">
      <alignment horizont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8" fillId="6" borderId="34" xfId="0" applyFont="1" applyFill="1" applyBorder="1" applyAlignment="1">
      <alignment horizontal="center" vertical="center" shrinkToFit="1"/>
    </xf>
    <xf numFmtId="0" fontId="11" fillId="2" borderId="15" xfId="0" applyFont="1" applyFill="1" applyBorder="1"/>
    <xf numFmtId="0" fontId="3" fillId="2" borderId="3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4" borderId="35" xfId="0" applyFont="1" applyFill="1" applyBorder="1" applyAlignment="1">
      <alignment horizontal="left" vertical="center" shrinkToFit="1"/>
    </xf>
    <xf numFmtId="0" fontId="1" fillId="0" borderId="35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35" xfId="0" applyFont="1" applyBorder="1" applyAlignment="1">
      <alignment horizontal="center" shrinkToFit="1"/>
    </xf>
    <xf numFmtId="0" fontId="4" fillId="3" borderId="35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vertical="center" shrinkToFit="1"/>
    </xf>
    <xf numFmtId="0" fontId="11" fillId="0" borderId="29" xfId="0" applyFont="1" applyBorder="1" applyAlignment="1">
      <alignment vertical="center"/>
    </xf>
    <xf numFmtId="0" fontId="4" fillId="4" borderId="36" xfId="0" applyFont="1" applyFill="1" applyBorder="1" applyAlignment="1">
      <alignment shrinkToFit="1"/>
    </xf>
    <xf numFmtId="0" fontId="1" fillId="0" borderId="37" xfId="0" applyFont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left" shrinkToFit="1"/>
    </xf>
    <xf numFmtId="0" fontId="4" fillId="4" borderId="29" xfId="0" applyFont="1" applyFill="1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1" fillId="2" borderId="23" xfId="0" applyFont="1" applyFill="1" applyBorder="1"/>
    <xf numFmtId="0" fontId="11" fillId="2" borderId="4" xfId="0" applyFont="1" applyFill="1" applyBorder="1"/>
    <xf numFmtId="0" fontId="4" fillId="0" borderId="4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1" fillId="2" borderId="42" xfId="0" applyFont="1" applyFill="1" applyBorder="1"/>
    <xf numFmtId="0" fontId="11" fillId="2" borderId="29" xfId="0" applyFont="1" applyFill="1" applyBorder="1"/>
    <xf numFmtId="0" fontId="1" fillId="0" borderId="29" xfId="0" applyFont="1" applyBorder="1" applyAlignment="1">
      <alignment horizontal="left" vertical="center" shrinkToFit="1"/>
    </xf>
    <xf numFmtId="0" fontId="1" fillId="0" borderId="31" xfId="0" applyFont="1" applyBorder="1" applyAlignment="1">
      <alignment horizontal="center" vertical="center" shrinkToFit="1"/>
    </xf>
    <xf numFmtId="0" fontId="11" fillId="2" borderId="43" xfId="0" applyFont="1" applyFill="1" applyBorder="1"/>
    <xf numFmtId="0" fontId="11" fillId="2" borderId="35" xfId="0" applyFont="1" applyFill="1" applyBorder="1"/>
    <xf numFmtId="0" fontId="1" fillId="0" borderId="35" xfId="0" applyFont="1" applyBorder="1" applyAlignment="1">
      <alignment horizontal="left" vertical="center" shrinkToFit="1"/>
    </xf>
    <xf numFmtId="0" fontId="11" fillId="2" borderId="17" xfId="0" applyFont="1" applyFill="1" applyBorder="1"/>
    <xf numFmtId="0" fontId="1" fillId="3" borderId="29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0" fontId="11" fillId="0" borderId="4" xfId="0" applyFont="1" applyBorder="1"/>
    <xf numFmtId="0" fontId="8" fillId="6" borderId="44" xfId="0" applyFont="1" applyFill="1" applyBorder="1" applyAlignment="1">
      <alignment horizontal="center" vertical="center" shrinkToFit="1"/>
    </xf>
    <xf numFmtId="0" fontId="1" fillId="0" borderId="29" xfId="0" applyFont="1" applyBorder="1" applyAlignment="1">
      <alignment horizontal="left" shrinkToFit="1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 shrinkToFit="1"/>
    </xf>
    <xf numFmtId="0" fontId="4" fillId="4" borderId="36" xfId="0" applyFont="1" applyFill="1" applyBorder="1" applyAlignment="1">
      <alignment vertical="center" shrinkToFit="1"/>
    </xf>
    <xf numFmtId="0" fontId="1" fillId="6" borderId="45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right"/>
    </xf>
    <xf numFmtId="0" fontId="4" fillId="4" borderId="17" xfId="0" applyFont="1" applyFill="1" applyBorder="1" applyAlignment="1">
      <alignment shrinkToFit="1"/>
    </xf>
    <xf numFmtId="0" fontId="11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shrinkToFit="1"/>
    </xf>
    <xf numFmtId="0" fontId="4" fillId="4" borderId="29" xfId="0" applyFont="1" applyFill="1" applyBorder="1" applyAlignment="1">
      <alignment shrinkToFit="1"/>
    </xf>
    <xf numFmtId="0" fontId="4" fillId="4" borderId="17" xfId="0" applyFont="1" applyFill="1" applyBorder="1" applyAlignment="1">
      <alignment vertical="center" shrinkToFit="1"/>
    </xf>
    <xf numFmtId="0" fontId="13" fillId="2" borderId="4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shrinkToFit="1"/>
    </xf>
    <xf numFmtId="0" fontId="4" fillId="0" borderId="30" xfId="0" applyFont="1" applyBorder="1" applyAlignment="1">
      <alignment horizont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right"/>
    </xf>
    <xf numFmtId="0" fontId="4" fillId="4" borderId="4" xfId="0" applyFont="1" applyFill="1" applyBorder="1" applyAlignment="1">
      <alignment shrinkToFit="1"/>
    </xf>
    <xf numFmtId="0" fontId="4" fillId="0" borderId="41" xfId="0" applyFont="1" applyBorder="1" applyAlignment="1">
      <alignment horizontal="center" vertical="center" shrinkToFit="1"/>
    </xf>
    <xf numFmtId="0" fontId="14" fillId="2" borderId="45" xfId="0" applyFont="1" applyFill="1" applyBorder="1" applyAlignment="1">
      <alignment vertical="center" wrapText="1"/>
    </xf>
    <xf numFmtId="0" fontId="14" fillId="2" borderId="49" xfId="0" applyFont="1" applyFill="1" applyBorder="1" applyAlignment="1">
      <alignment vertical="center" wrapText="1"/>
    </xf>
    <xf numFmtId="0" fontId="4" fillId="2" borderId="35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shrinkToFit="1"/>
    </xf>
    <xf numFmtId="0" fontId="11" fillId="0" borderId="52" xfId="0" applyFont="1" applyBorder="1"/>
    <xf numFmtId="0" fontId="4" fillId="2" borderId="28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right"/>
    </xf>
    <xf numFmtId="0" fontId="4" fillId="2" borderId="43" xfId="0" applyFont="1" applyFill="1" applyBorder="1" applyAlignment="1">
      <alignment horizontal="center"/>
    </xf>
    <xf numFmtId="0" fontId="4" fillId="4" borderId="51" xfId="0" applyFont="1" applyFill="1" applyBorder="1" applyAlignment="1">
      <alignment vertical="center" shrinkToFit="1"/>
    </xf>
    <xf numFmtId="0" fontId="16" fillId="2" borderId="35" xfId="0" applyFont="1" applyFill="1" applyBorder="1"/>
    <xf numFmtId="0" fontId="16" fillId="2" borderId="43" xfId="0" applyFont="1" applyFill="1" applyBorder="1"/>
    <xf numFmtId="0" fontId="1" fillId="0" borderId="53" xfId="0" applyFont="1" applyBorder="1" applyAlignment="1">
      <alignment horizontal="center" vertical="center"/>
    </xf>
    <xf numFmtId="0" fontId="4" fillId="4" borderId="35" xfId="0" applyFont="1" applyFill="1" applyBorder="1" applyAlignment="1">
      <alignment horizontal="center" shrinkToFit="1"/>
    </xf>
    <xf numFmtId="0" fontId="11" fillId="0" borderId="0" xfId="0" applyFont="1" applyAlignment="1">
      <alignment vertical="center"/>
    </xf>
    <xf numFmtId="0" fontId="3" fillId="0" borderId="0" xfId="0" applyFont="1"/>
    <xf numFmtId="0" fontId="17" fillId="0" borderId="0" xfId="0" applyFont="1"/>
    <xf numFmtId="0" fontId="18" fillId="0" borderId="54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9" fillId="0" borderId="55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" fillId="0" borderId="58" xfId="0" applyFont="1" applyBorder="1" applyAlignment="1">
      <alignment vertical="center" shrinkToFit="1"/>
    </xf>
    <xf numFmtId="0" fontId="1" fillId="0" borderId="59" xfId="0" applyFont="1" applyBorder="1" applyAlignment="1">
      <alignment vertical="center" shrinkToFit="1"/>
    </xf>
    <xf numFmtId="0" fontId="1" fillId="0" borderId="60" xfId="0" applyFont="1" applyBorder="1" applyAlignment="1">
      <alignment vertical="center" shrinkToFit="1"/>
    </xf>
    <xf numFmtId="0" fontId="1" fillId="0" borderId="60" xfId="0" applyFont="1" applyBorder="1" applyAlignment="1">
      <alignment horizontal="center" vertical="center" shrinkToFit="1"/>
    </xf>
    <xf numFmtId="176" fontId="11" fillId="0" borderId="0" xfId="0" applyNumberFormat="1" applyFont="1"/>
    <xf numFmtId="0" fontId="1" fillId="0" borderId="0" xfId="0" applyFont="1" applyAlignment="1">
      <alignment vertical="center" shrinkToFit="1"/>
    </xf>
    <xf numFmtId="1" fontId="1" fillId="0" borderId="0" xfId="0" applyNumberFormat="1" applyFont="1" applyAlignment="1">
      <alignment horizontal="center" vertical="center"/>
    </xf>
    <xf numFmtId="0" fontId="8" fillId="4" borderId="24" xfId="0" applyFont="1" applyFill="1" applyBorder="1" applyAlignment="1">
      <alignment horizontal="center" vertical="center" shrinkToFi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11" fillId="0" borderId="0" xfId="0" applyFont="1"/>
    <xf numFmtId="0" fontId="23" fillId="0" borderId="0" xfId="0" applyFont="1"/>
    <xf numFmtId="0" fontId="11" fillId="0" borderId="0" xfId="0" applyFont="1" applyAlignment="1">
      <alignment horizontal="center" vertical="center"/>
    </xf>
    <xf numFmtId="0" fontId="24" fillId="0" borderId="60" xfId="0" applyFont="1" applyBorder="1"/>
    <xf numFmtId="0" fontId="6" fillId="0" borderId="61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25" fillId="6" borderId="63" xfId="0" applyFont="1" applyFill="1" applyBorder="1" applyAlignment="1">
      <alignment horizontal="center" vertical="center" shrinkToFit="1"/>
    </xf>
    <xf numFmtId="0" fontId="1" fillId="2" borderId="64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4" fillId="4" borderId="16" xfId="0" applyFont="1" applyFill="1" applyBorder="1" applyAlignment="1">
      <alignment horizontal="left" vertical="center" shrinkToFit="1"/>
    </xf>
    <xf numFmtId="0" fontId="4" fillId="4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shrinkToFit="1"/>
    </xf>
    <xf numFmtId="0" fontId="4" fillId="3" borderId="29" xfId="0" applyFont="1" applyFill="1" applyBorder="1" applyAlignment="1">
      <alignment horizontal="left" shrinkToFit="1"/>
    </xf>
    <xf numFmtId="0" fontId="1" fillId="0" borderId="29" xfId="0" applyFont="1" applyBorder="1" applyAlignment="1">
      <alignment horizontal="center" shrinkToFit="1"/>
    </xf>
    <xf numFmtId="0" fontId="4" fillId="3" borderId="29" xfId="0" applyFont="1" applyFill="1" applyBorder="1" applyAlignment="1">
      <alignment horizontal="left" vertical="center" shrinkToFit="1"/>
    </xf>
    <xf numFmtId="0" fontId="4" fillId="3" borderId="35" xfId="0" applyFont="1" applyFill="1" applyBorder="1" applyAlignment="1">
      <alignment horizontal="left" vertical="center" shrinkToFit="1"/>
    </xf>
    <xf numFmtId="0" fontId="1" fillId="0" borderId="35" xfId="0" applyFont="1" applyBorder="1" applyAlignment="1">
      <alignment horizontal="center" shrinkToFit="1"/>
    </xf>
    <xf numFmtId="0" fontId="1" fillId="3" borderId="29" xfId="0" applyFont="1" applyFill="1" applyBorder="1" applyAlignment="1">
      <alignment horizontal="left" vertical="center" shrinkToFit="1"/>
    </xf>
    <xf numFmtId="0" fontId="1" fillId="3" borderId="35" xfId="0" applyFont="1" applyFill="1" applyBorder="1" applyAlignment="1">
      <alignment horizontal="left" vertical="center" shrinkToFit="1"/>
    </xf>
    <xf numFmtId="0" fontId="1" fillId="3" borderId="4" xfId="0" applyFont="1" applyFill="1" applyBorder="1" applyAlignment="1">
      <alignment horizontal="left" vertical="center" shrinkToFit="1"/>
    </xf>
    <xf numFmtId="0" fontId="1" fillId="2" borderId="17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/>
    </xf>
    <xf numFmtId="0" fontId="15" fillId="2" borderId="42" xfId="0" applyFont="1" applyFill="1" applyBorder="1" applyAlignment="1">
      <alignment horizontal="right"/>
    </xf>
    <xf numFmtId="0" fontId="4" fillId="2" borderId="6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" fillId="0" borderId="66" xfId="0" applyFont="1" applyBorder="1" applyAlignment="1">
      <alignment horizontal="center" vertical="center"/>
    </xf>
    <xf numFmtId="0" fontId="16" fillId="2" borderId="65" xfId="0" applyFont="1" applyFill="1" applyBorder="1"/>
    <xf numFmtId="0" fontId="16" fillId="2" borderId="15" xfId="0" applyFont="1" applyFill="1" applyBorder="1"/>
    <xf numFmtId="0" fontId="26" fillId="0" borderId="0" xfId="0" applyFont="1"/>
    <xf numFmtId="0" fontId="13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 shrinkToFit="1"/>
    </xf>
    <xf numFmtId="0" fontId="27" fillId="6" borderId="69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wrapText="1"/>
    </xf>
    <xf numFmtId="0" fontId="1" fillId="0" borderId="4" xfId="0" applyFont="1" applyBorder="1" applyAlignment="1">
      <alignment shrinkToFit="1"/>
    </xf>
    <xf numFmtId="0" fontId="1" fillId="0" borderId="4" xfId="0" applyFont="1" applyBorder="1" applyAlignment="1">
      <alignment horizontal="center" shrinkToFit="1"/>
    </xf>
    <xf numFmtId="0" fontId="1" fillId="0" borderId="18" xfId="0" applyFont="1" applyBorder="1" applyAlignment="1">
      <alignment shrinkToFit="1"/>
    </xf>
    <xf numFmtId="0" fontId="11" fillId="0" borderId="18" xfId="0" applyFont="1" applyBorder="1"/>
    <xf numFmtId="0" fontId="1" fillId="0" borderId="18" xfId="0" applyFont="1" applyBorder="1" applyAlignment="1">
      <alignment horizontal="center" vertical="center" shrinkToFit="1"/>
    </xf>
    <xf numFmtId="0" fontId="15" fillId="2" borderId="28" xfId="0" applyFont="1" applyFill="1" applyBorder="1" applyAlignment="1">
      <alignment horizontal="center"/>
    </xf>
    <xf numFmtId="0" fontId="1" fillId="0" borderId="18" xfId="0" applyFont="1" applyBorder="1" applyAlignment="1">
      <alignment vertical="center" shrinkToFit="1"/>
    </xf>
    <xf numFmtId="0" fontId="16" fillId="2" borderId="35" xfId="0" applyFont="1" applyFill="1" applyBorder="1" applyAlignment="1">
      <alignment horizontal="center"/>
    </xf>
    <xf numFmtId="0" fontId="16" fillId="2" borderId="43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28" fillId="0" borderId="0" xfId="0" applyFont="1"/>
    <xf numFmtId="0" fontId="18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5" fillId="4" borderId="70" xfId="0" applyFont="1" applyFill="1" applyBorder="1" applyAlignment="1">
      <alignment vertical="center"/>
    </xf>
    <xf numFmtId="0" fontId="11" fillId="4" borderId="24" xfId="0" applyFont="1" applyFill="1" applyBorder="1" applyAlignment="1">
      <alignment vertical="center"/>
    </xf>
    <xf numFmtId="0" fontId="5" fillId="4" borderId="24" xfId="0" applyFont="1" applyFill="1" applyBorder="1" applyAlignment="1">
      <alignment vertical="center"/>
    </xf>
    <xf numFmtId="0" fontId="5" fillId="4" borderId="71" xfId="0" applyFont="1" applyFill="1" applyBorder="1" applyAlignment="1">
      <alignment vertical="center"/>
    </xf>
    <xf numFmtId="0" fontId="8" fillId="6" borderId="69" xfId="0" applyFont="1" applyFill="1" applyBorder="1" applyAlignment="1">
      <alignment horizontal="center" vertical="center" shrinkToFit="1"/>
    </xf>
    <xf numFmtId="0" fontId="19" fillId="0" borderId="69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30" fillId="4" borderId="4" xfId="0" applyFont="1" applyFill="1" applyBorder="1" applyAlignment="1">
      <alignment vertical="center" shrinkToFit="1"/>
    </xf>
    <xf numFmtId="0" fontId="31" fillId="0" borderId="18" xfId="0" applyFont="1" applyBorder="1" applyAlignment="1">
      <alignment vertical="center"/>
    </xf>
    <xf numFmtId="0" fontId="4" fillId="0" borderId="17" xfId="0" applyFont="1" applyBorder="1" applyAlignment="1">
      <alignment vertical="center" shrinkToFit="1"/>
    </xf>
    <xf numFmtId="0" fontId="4" fillId="7" borderId="35" xfId="0" applyFont="1" applyFill="1" applyBorder="1" applyAlignment="1">
      <alignment horizontal="left" vertical="center" shrinkToFit="1"/>
    </xf>
    <xf numFmtId="0" fontId="4" fillId="7" borderId="35" xfId="0" applyFont="1" applyFill="1" applyBorder="1" applyAlignment="1">
      <alignment horizontal="center" vertical="center" shrinkToFit="1"/>
    </xf>
    <xf numFmtId="0" fontId="4" fillId="8" borderId="30" xfId="0" applyFont="1" applyFill="1" applyBorder="1" applyAlignment="1">
      <alignment horizontal="center" vertical="center" shrinkToFit="1"/>
    </xf>
    <xf numFmtId="0" fontId="4" fillId="8" borderId="35" xfId="0" applyFont="1" applyFill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1" fillId="8" borderId="35" xfId="0" applyFont="1" applyFill="1" applyBorder="1" applyAlignment="1">
      <alignment horizontal="center" vertical="center" shrinkToFit="1"/>
    </xf>
    <xf numFmtId="0" fontId="4" fillId="7" borderId="29" xfId="0" applyFont="1" applyFill="1" applyBorder="1" applyAlignment="1">
      <alignment horizontal="left" vertical="center" shrinkToFit="1"/>
    </xf>
    <xf numFmtId="0" fontId="4" fillId="7" borderId="29" xfId="0" applyFont="1" applyFill="1" applyBorder="1" applyAlignment="1">
      <alignment horizontal="center" vertical="center" shrinkToFit="1"/>
    </xf>
    <xf numFmtId="0" fontId="4" fillId="8" borderId="29" xfId="0" applyFont="1" applyFill="1" applyBorder="1" applyAlignment="1">
      <alignment horizontal="center" vertical="center" shrinkToFit="1"/>
    </xf>
    <xf numFmtId="0" fontId="4" fillId="7" borderId="47" xfId="0" applyFont="1" applyFill="1" applyBorder="1" applyAlignment="1">
      <alignment horizontal="center" vertical="center" shrinkToFit="1"/>
    </xf>
    <xf numFmtId="0" fontId="4" fillId="8" borderId="39" xfId="0" applyFont="1" applyFill="1" applyBorder="1" applyAlignment="1">
      <alignment horizontal="center" vertical="center" shrinkToFit="1"/>
    </xf>
    <xf numFmtId="0" fontId="4" fillId="7" borderId="4" xfId="0" applyFont="1" applyFill="1" applyBorder="1" applyAlignment="1">
      <alignment vertical="center" shrinkToFit="1"/>
    </xf>
    <xf numFmtId="0" fontId="4" fillId="8" borderId="31" xfId="0" applyFont="1" applyFill="1" applyBorder="1" applyAlignment="1">
      <alignment horizontal="center" vertical="center" shrinkToFit="1"/>
    </xf>
    <xf numFmtId="0" fontId="4" fillId="7" borderId="29" xfId="0" applyFont="1" applyFill="1" applyBorder="1" applyAlignment="1">
      <alignment horizontal="center" shrinkToFit="1"/>
    </xf>
    <xf numFmtId="0" fontId="4" fillId="8" borderId="29" xfId="0" applyFont="1" applyFill="1" applyBorder="1" applyAlignment="1">
      <alignment horizontal="center" shrinkToFit="1"/>
    </xf>
    <xf numFmtId="0" fontId="1" fillId="8" borderId="35" xfId="0" applyFont="1" applyFill="1" applyBorder="1" applyAlignment="1">
      <alignment horizontal="left" vertical="center" shrinkToFit="1"/>
    </xf>
    <xf numFmtId="0" fontId="1" fillId="8" borderId="29" xfId="0" applyFont="1" applyFill="1" applyBorder="1" applyAlignment="1">
      <alignment horizontal="center" vertical="center" shrinkToFit="1"/>
    </xf>
    <xf numFmtId="0" fontId="1" fillId="8" borderId="29" xfId="0" applyFont="1" applyFill="1" applyBorder="1" applyAlignment="1">
      <alignment horizontal="left" vertical="center" shrinkToFit="1"/>
    </xf>
    <xf numFmtId="0" fontId="33" fillId="0" borderId="0" xfId="0" applyFont="1"/>
    <xf numFmtId="0" fontId="3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left" vertical="center" shrinkToFit="1"/>
    </xf>
    <xf numFmtId="0" fontId="5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5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2" borderId="67" xfId="0" applyFont="1" applyFill="1" applyBorder="1" applyAlignment="1">
      <alignment horizontal="center"/>
    </xf>
    <xf numFmtId="0" fontId="2" fillId="0" borderId="20" xfId="0" applyFont="1" applyBorder="1"/>
    <xf numFmtId="0" fontId="2" fillId="0" borderId="68" xfId="0" applyFont="1" applyBorder="1"/>
    <xf numFmtId="0" fontId="4" fillId="3" borderId="67" xfId="0" applyFont="1" applyFill="1" applyBorder="1" applyAlignment="1">
      <alignment horizontal="center" vertical="center" shrinkToFit="1"/>
    </xf>
    <xf numFmtId="0" fontId="5" fillId="0" borderId="67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00"/>
  <sheetViews>
    <sheetView zoomScale="87" zoomScaleNormal="87" workbookViewId="0">
      <pane ySplit="3" topLeftCell="A106" activePane="bottomLeft" state="frozen"/>
      <selection pane="bottomLeft" activeCell="AM124" sqref="AM124"/>
    </sheetView>
  </sheetViews>
  <sheetFormatPr defaultColWidth="11.19921875" defaultRowHeight="15" customHeight="1"/>
  <cols>
    <col min="1" max="1" width="3.09765625" customWidth="1"/>
    <col min="2" max="2" width="5.5" customWidth="1"/>
    <col min="3" max="3" width="5.09765625" customWidth="1"/>
    <col min="4" max="4" width="5.3984375" customWidth="1"/>
    <col min="5" max="5" width="4.59765625" customWidth="1"/>
    <col min="6" max="7" width="2.59765625" customWidth="1"/>
    <col min="8" max="8" width="4" customWidth="1"/>
    <col min="9" max="9" width="4.09765625" customWidth="1"/>
    <col min="10" max="10" width="3.5" customWidth="1"/>
    <col min="11" max="11" width="2.5" customWidth="1"/>
    <col min="12" max="12" width="7.09765625" customWidth="1"/>
    <col min="13" max="13" width="2.8984375" customWidth="1"/>
    <col min="14" max="14" width="2.5" customWidth="1"/>
    <col min="15" max="15" width="6.59765625" customWidth="1"/>
    <col min="16" max="16" width="2.8984375" customWidth="1"/>
    <col min="17" max="17" width="2.5" customWidth="1"/>
    <col min="18" max="18" width="6.59765625" customWidth="1"/>
    <col min="19" max="19" width="4.19921875" customWidth="1"/>
    <col min="20" max="21" width="2.5" customWidth="1"/>
    <col min="22" max="22" width="2.8984375" customWidth="1"/>
    <col min="23" max="23" width="2.5" customWidth="1"/>
    <col min="24" max="24" width="6.5" customWidth="1"/>
    <col min="25" max="25" width="3.09765625" customWidth="1"/>
    <col min="26" max="26" width="2.5" customWidth="1"/>
    <col min="27" max="27" width="1.19921875" customWidth="1"/>
    <col min="28" max="28" width="2.3984375" customWidth="1"/>
    <col min="29" max="29" width="2.8984375" customWidth="1"/>
    <col min="30" max="30" width="3.69921875" customWidth="1"/>
    <col min="31" max="31" width="5" customWidth="1"/>
    <col min="32" max="32" width="5.09765625" customWidth="1"/>
    <col min="33" max="33" width="5.3984375" customWidth="1"/>
    <col min="34" max="34" width="3.5" customWidth="1"/>
    <col min="35" max="35" width="1.19921875" customWidth="1"/>
  </cols>
  <sheetData>
    <row r="1" spans="1:35" ht="15" customHeight="1">
      <c r="A1" s="242" t="s">
        <v>0</v>
      </c>
      <c r="B1" s="243"/>
      <c r="C1" s="243"/>
      <c r="D1" s="243"/>
      <c r="E1" s="243"/>
      <c r="F1" s="243"/>
      <c r="G1" s="244"/>
      <c r="H1" s="1"/>
      <c r="I1" s="245" t="s">
        <v>1</v>
      </c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4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>
      <c r="A2" s="246" t="s">
        <v>2</v>
      </c>
      <c r="B2" s="247"/>
      <c r="C2" s="247"/>
      <c r="D2" s="247"/>
      <c r="E2" s="247"/>
      <c r="F2" s="247"/>
      <c r="G2" s="248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6"/>
      <c r="AB2" s="249" t="s">
        <v>3</v>
      </c>
      <c r="AC2" s="250"/>
      <c r="AD2" s="250"/>
      <c r="AE2" s="250"/>
      <c r="AF2" s="250"/>
      <c r="AG2" s="250"/>
      <c r="AH2" s="250"/>
      <c r="AI2" s="251"/>
    </row>
    <row r="3" spans="1:35" ht="15" customHeight="1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9" t="s">
        <v>11</v>
      </c>
      <c r="I3" s="10" t="s">
        <v>12</v>
      </c>
      <c r="J3" s="11" t="s">
        <v>13</v>
      </c>
      <c r="K3" s="12" t="s">
        <v>14</v>
      </c>
      <c r="L3" s="10" t="s">
        <v>15</v>
      </c>
      <c r="M3" s="11" t="s">
        <v>13</v>
      </c>
      <c r="N3" s="12" t="s">
        <v>14</v>
      </c>
      <c r="O3" s="10" t="s">
        <v>16</v>
      </c>
      <c r="P3" s="11" t="s">
        <v>13</v>
      </c>
      <c r="Q3" s="12" t="s">
        <v>14</v>
      </c>
      <c r="R3" s="10" t="s">
        <v>17</v>
      </c>
      <c r="S3" s="11" t="s">
        <v>13</v>
      </c>
      <c r="T3" s="12" t="s">
        <v>14</v>
      </c>
      <c r="U3" s="11" t="s">
        <v>18</v>
      </c>
      <c r="V3" s="11" t="s">
        <v>13</v>
      </c>
      <c r="W3" s="12" t="s">
        <v>14</v>
      </c>
      <c r="X3" s="10" t="s">
        <v>19</v>
      </c>
      <c r="Y3" s="11" t="s">
        <v>13</v>
      </c>
      <c r="Z3" s="13" t="s">
        <v>14</v>
      </c>
      <c r="AA3" s="14"/>
      <c r="AB3" s="15"/>
      <c r="AC3" s="15" t="s">
        <v>12</v>
      </c>
      <c r="AD3" s="15" t="s">
        <v>15</v>
      </c>
      <c r="AE3" s="15" t="s">
        <v>16</v>
      </c>
      <c r="AF3" s="15" t="s">
        <v>17</v>
      </c>
      <c r="AG3" s="15" t="s">
        <v>18</v>
      </c>
      <c r="AH3" s="15" t="s">
        <v>19</v>
      </c>
      <c r="AI3" s="15"/>
    </row>
    <row r="4" spans="1:35" ht="15" customHeight="1">
      <c r="A4" s="16" t="s">
        <v>83</v>
      </c>
      <c r="B4" s="17">
        <v>5.2</v>
      </c>
      <c r="C4" s="17">
        <v>2.4</v>
      </c>
      <c r="D4" s="17">
        <v>2.2999999999999998</v>
      </c>
      <c r="E4" s="17">
        <v>3</v>
      </c>
      <c r="F4" s="17">
        <v>0</v>
      </c>
      <c r="G4" s="17">
        <v>0</v>
      </c>
      <c r="H4" s="18">
        <v>737</v>
      </c>
      <c r="I4" s="219" t="s">
        <v>129</v>
      </c>
      <c r="J4" s="20"/>
      <c r="K4" s="21"/>
      <c r="L4" s="22" t="s">
        <v>130</v>
      </c>
      <c r="M4" s="23"/>
      <c r="N4" s="21"/>
      <c r="O4" s="19" t="s">
        <v>136</v>
      </c>
      <c r="P4" s="24"/>
      <c r="Q4" s="21"/>
      <c r="R4" s="25" t="s">
        <v>141</v>
      </c>
      <c r="S4" s="26"/>
      <c r="T4" s="27"/>
      <c r="U4" s="28" t="s">
        <v>22</v>
      </c>
      <c r="V4" s="28"/>
      <c r="W4" s="21"/>
      <c r="X4" s="29" t="s">
        <v>143</v>
      </c>
      <c r="Y4" s="26"/>
      <c r="Z4" s="30" t="str">
        <f t="shared" ref="Z4:Z13" si="0">IF(Y4,"公斤","")</f>
        <v/>
      </c>
      <c r="AA4" s="2"/>
      <c r="AB4" s="31" t="str">
        <f>A4</f>
        <v>A3</v>
      </c>
      <c r="AC4" s="31" t="str">
        <f>I5&amp;" "&amp;I6&amp;" "&amp;I7&amp;" "&amp;I8&amp;" "&amp;I9</f>
        <v xml:space="preserve">米    </v>
      </c>
      <c r="AD4" s="31" t="str">
        <f>L5&amp;" "&amp;L6&amp;" "&amp;L7&amp;" "&amp;L8&amp;" "&amp;L9</f>
        <v>豬絞肉 時蔬 檸檬 九層塔 大番茄</v>
      </c>
      <c r="AE4" s="31" t="str">
        <f>O5&amp;" "&amp;O6&amp;" "&amp;O7&amp;" "&amp;O8&amp;" "&amp;O9</f>
        <v>甘藍 蝦皮 魚露 豬絞肉 大蒜</v>
      </c>
      <c r="AF4" s="31" t="str">
        <f>R5&amp;" "&amp;R6&amp;" "&amp;R7&amp;" "&amp;R8&amp;" "&amp;R9</f>
        <v xml:space="preserve">虱目魚丸    </v>
      </c>
      <c r="AG4" s="31" t="str">
        <f>U5&amp;" "&amp;U6&amp;" "&amp;U7&amp;" "&amp;U8&amp;" "&amp;U9</f>
        <v xml:space="preserve">蔬菜 大蒜   </v>
      </c>
      <c r="AH4" s="31" t="str">
        <f>X5&amp;" "&amp;X6&amp;" "&amp;X7&amp;" "&amp;X8&amp;" "&amp;X9</f>
        <v>秀珍菇 大番茄 南薑 檸檬 香茅</v>
      </c>
      <c r="AI4" s="31"/>
    </row>
    <row r="5" spans="1:35" ht="15" customHeight="1">
      <c r="A5" s="32"/>
      <c r="B5" s="33"/>
      <c r="C5" s="33"/>
      <c r="D5" s="33"/>
      <c r="E5" s="33"/>
      <c r="F5" s="33"/>
      <c r="G5" s="33"/>
      <c r="H5" s="34"/>
      <c r="I5" s="35" t="s">
        <v>128</v>
      </c>
      <c r="J5" s="35">
        <v>10</v>
      </c>
      <c r="K5" s="36" t="str">
        <f t="shared" ref="K5:K9" si="1">IF(J5,"公斤","")</f>
        <v>公斤</v>
      </c>
      <c r="L5" s="37" t="s">
        <v>131</v>
      </c>
      <c r="M5" s="35">
        <v>5</v>
      </c>
      <c r="N5" s="38" t="str">
        <f t="shared" ref="N5:N9" si="2">IF(M5,"公斤","")</f>
        <v>公斤</v>
      </c>
      <c r="O5" s="35" t="s">
        <v>137</v>
      </c>
      <c r="P5" s="35">
        <v>7</v>
      </c>
      <c r="Q5" s="36" t="str">
        <f t="shared" ref="Q5:Q9" si="3">IF(P5,"公斤","")</f>
        <v>公斤</v>
      </c>
      <c r="R5" s="39" t="s">
        <v>142</v>
      </c>
      <c r="S5" s="40">
        <v>4</v>
      </c>
      <c r="T5" s="40" t="str">
        <f t="shared" ref="T5:T9" si="4">IF(S5,"公斤","")</f>
        <v>公斤</v>
      </c>
      <c r="U5" s="41" t="s">
        <v>18</v>
      </c>
      <c r="V5" s="41">
        <v>7</v>
      </c>
      <c r="W5" s="40" t="str">
        <f t="shared" ref="W5:W9" si="5">IF(V5,"公斤","")</f>
        <v>公斤</v>
      </c>
      <c r="X5" s="42" t="s">
        <v>146</v>
      </c>
      <c r="Y5" s="36">
        <v>1</v>
      </c>
      <c r="Z5" s="43" t="str">
        <f t="shared" si="0"/>
        <v>公斤</v>
      </c>
      <c r="AA5" s="2"/>
      <c r="AB5" s="31"/>
      <c r="AC5" s="31"/>
      <c r="AD5" s="31"/>
      <c r="AE5" s="31"/>
      <c r="AF5" s="31"/>
      <c r="AG5" s="31"/>
      <c r="AH5" s="31"/>
      <c r="AI5" s="31"/>
    </row>
    <row r="6" spans="1:35" ht="15" customHeight="1" thickBot="1">
      <c r="A6" s="32"/>
      <c r="B6" s="33"/>
      <c r="C6" s="33"/>
      <c r="D6" s="33"/>
      <c r="E6" s="33"/>
      <c r="F6" s="33"/>
      <c r="G6" s="33"/>
      <c r="H6" s="34"/>
      <c r="I6" s="35"/>
      <c r="J6" s="35"/>
      <c r="K6" s="36"/>
      <c r="L6" s="37" t="s">
        <v>132</v>
      </c>
      <c r="M6" s="35">
        <v>1.5</v>
      </c>
      <c r="N6" s="38" t="str">
        <f t="shared" si="2"/>
        <v>公斤</v>
      </c>
      <c r="O6" s="35" t="s">
        <v>138</v>
      </c>
      <c r="P6" s="35">
        <v>0.01</v>
      </c>
      <c r="Q6" s="36" t="str">
        <f t="shared" si="3"/>
        <v>公斤</v>
      </c>
      <c r="R6" s="39"/>
      <c r="S6" s="40"/>
      <c r="T6" s="40"/>
      <c r="U6" s="44" t="s">
        <v>26</v>
      </c>
      <c r="V6" s="44">
        <v>0.05</v>
      </c>
      <c r="W6" s="40" t="str">
        <f t="shared" si="5"/>
        <v>公斤</v>
      </c>
      <c r="X6" s="42" t="s">
        <v>147</v>
      </c>
      <c r="Y6" s="36">
        <v>3</v>
      </c>
      <c r="Z6" s="45" t="str">
        <f t="shared" si="0"/>
        <v>公斤</v>
      </c>
      <c r="AA6" s="2"/>
      <c r="AB6" s="31"/>
      <c r="AC6" s="31"/>
      <c r="AD6" s="31"/>
      <c r="AE6" s="31"/>
      <c r="AF6" s="31"/>
      <c r="AG6" s="31"/>
      <c r="AH6" s="31"/>
      <c r="AI6" s="31"/>
    </row>
    <row r="7" spans="1:35" ht="15" customHeight="1">
      <c r="A7" s="32"/>
      <c r="B7" s="33"/>
      <c r="C7" s="33"/>
      <c r="D7" s="33"/>
      <c r="E7" s="33"/>
      <c r="F7" s="33"/>
      <c r="G7" s="33"/>
      <c r="H7" s="34"/>
      <c r="I7" s="35"/>
      <c r="J7" s="35"/>
      <c r="K7" s="36" t="str">
        <f t="shared" si="1"/>
        <v/>
      </c>
      <c r="L7" s="37" t="s">
        <v>133</v>
      </c>
      <c r="M7" s="35">
        <v>0.01</v>
      </c>
      <c r="N7" s="38" t="str">
        <f t="shared" si="2"/>
        <v>公斤</v>
      </c>
      <c r="O7" s="35" t="s">
        <v>140</v>
      </c>
      <c r="P7" s="35">
        <v>0.01</v>
      </c>
      <c r="Q7" s="36" t="str">
        <f t="shared" si="3"/>
        <v>公斤</v>
      </c>
      <c r="R7" s="39"/>
      <c r="S7" s="40"/>
      <c r="T7" s="40" t="str">
        <f t="shared" si="4"/>
        <v/>
      </c>
      <c r="U7" s="44"/>
      <c r="V7" s="44"/>
      <c r="W7" s="40" t="str">
        <f t="shared" si="5"/>
        <v/>
      </c>
      <c r="X7" s="42" t="s">
        <v>148</v>
      </c>
      <c r="Y7" s="36"/>
      <c r="Z7" s="30" t="str">
        <f t="shared" si="0"/>
        <v/>
      </c>
      <c r="AA7" s="46"/>
      <c r="AB7" s="31"/>
      <c r="AC7" s="31"/>
      <c r="AD7" s="31"/>
      <c r="AE7" s="31"/>
      <c r="AF7" s="31"/>
      <c r="AG7" s="31"/>
      <c r="AH7" s="31"/>
      <c r="AI7" s="31"/>
    </row>
    <row r="8" spans="1:35" ht="15" customHeight="1">
      <c r="A8" s="32"/>
      <c r="B8" s="33"/>
      <c r="C8" s="33"/>
      <c r="D8" s="33"/>
      <c r="E8" s="33"/>
      <c r="F8" s="33"/>
      <c r="G8" s="33"/>
      <c r="H8" s="34"/>
      <c r="I8" s="35"/>
      <c r="J8" s="35"/>
      <c r="K8" s="36" t="str">
        <f t="shared" si="1"/>
        <v/>
      </c>
      <c r="L8" s="37" t="s">
        <v>134</v>
      </c>
      <c r="M8" s="35">
        <v>0.01</v>
      </c>
      <c r="N8" s="38" t="str">
        <f t="shared" si="2"/>
        <v>公斤</v>
      </c>
      <c r="O8" s="35" t="s">
        <v>131</v>
      </c>
      <c r="P8" s="35">
        <v>0.7</v>
      </c>
      <c r="Q8" s="36" t="str">
        <f t="shared" si="3"/>
        <v>公斤</v>
      </c>
      <c r="R8" s="39"/>
      <c r="S8" s="40"/>
      <c r="T8" s="40" t="str">
        <f t="shared" si="4"/>
        <v/>
      </c>
      <c r="U8" s="44"/>
      <c r="V8" s="44"/>
      <c r="W8" s="40" t="str">
        <f t="shared" si="5"/>
        <v/>
      </c>
      <c r="X8" s="42" t="s">
        <v>62</v>
      </c>
      <c r="Y8" s="36"/>
      <c r="Z8" s="43" t="str">
        <f t="shared" si="0"/>
        <v/>
      </c>
      <c r="AA8" s="2"/>
      <c r="AB8" s="31"/>
      <c r="AC8" s="31"/>
      <c r="AD8" s="31"/>
      <c r="AE8" s="31"/>
      <c r="AF8" s="31"/>
      <c r="AG8" s="31"/>
      <c r="AH8" s="31"/>
      <c r="AI8" s="31"/>
    </row>
    <row r="9" spans="1:35" ht="15" customHeight="1" thickBot="1">
      <c r="A9" s="48"/>
      <c r="B9" s="49"/>
      <c r="C9" s="49"/>
      <c r="D9" s="49"/>
      <c r="E9" s="49"/>
      <c r="F9" s="49"/>
      <c r="G9" s="49"/>
      <c r="H9" s="50"/>
      <c r="I9" s="51"/>
      <c r="J9" s="51"/>
      <c r="K9" s="52" t="str">
        <f t="shared" si="1"/>
        <v/>
      </c>
      <c r="L9" s="222" t="s">
        <v>147</v>
      </c>
      <c r="M9" s="223">
        <v>2</v>
      </c>
      <c r="N9" s="224" t="str">
        <f t="shared" si="2"/>
        <v>公斤</v>
      </c>
      <c r="O9" s="51" t="s">
        <v>135</v>
      </c>
      <c r="P9" s="51">
        <v>0.05</v>
      </c>
      <c r="Q9" s="52" t="str">
        <f t="shared" si="3"/>
        <v>公斤</v>
      </c>
      <c r="R9" s="55"/>
      <c r="S9" s="52"/>
      <c r="T9" s="56" t="str">
        <f t="shared" si="4"/>
        <v/>
      </c>
      <c r="U9" s="57"/>
      <c r="V9" s="57"/>
      <c r="W9" s="56" t="str">
        <f t="shared" si="5"/>
        <v/>
      </c>
      <c r="X9" s="55" t="s">
        <v>145</v>
      </c>
      <c r="Y9" s="52"/>
      <c r="Z9" s="45" t="str">
        <f t="shared" si="0"/>
        <v/>
      </c>
      <c r="AA9" s="2"/>
      <c r="AB9" s="31"/>
      <c r="AC9" s="31"/>
      <c r="AD9" s="31"/>
      <c r="AE9" s="31"/>
      <c r="AF9" s="31"/>
      <c r="AG9" s="31"/>
      <c r="AH9" s="31"/>
      <c r="AI9" s="31"/>
    </row>
    <row r="10" spans="1:35" ht="15" customHeight="1">
      <c r="A10" s="16" t="s">
        <v>85</v>
      </c>
      <c r="B10" s="17">
        <v>6.3</v>
      </c>
      <c r="C10" s="17">
        <v>2.8</v>
      </c>
      <c r="D10" s="17">
        <v>1.6</v>
      </c>
      <c r="E10" s="17">
        <v>3</v>
      </c>
      <c r="F10" s="17">
        <v>0</v>
      </c>
      <c r="G10" s="17">
        <v>0</v>
      </c>
      <c r="H10" s="18">
        <v>826</v>
      </c>
      <c r="I10" s="19" t="s">
        <v>20</v>
      </c>
      <c r="J10" s="26"/>
      <c r="K10" s="21"/>
      <c r="L10" s="58" t="s">
        <v>149</v>
      </c>
      <c r="M10" s="59"/>
      <c r="N10" s="36"/>
      <c r="O10" s="29" t="s">
        <v>153</v>
      </c>
      <c r="P10" s="26"/>
      <c r="Q10" s="21"/>
      <c r="R10" s="60" t="s">
        <v>66</v>
      </c>
      <c r="S10" s="26"/>
      <c r="T10" s="27"/>
      <c r="U10" s="28" t="s">
        <v>22</v>
      </c>
      <c r="V10" s="28"/>
      <c r="W10" s="21"/>
      <c r="X10" s="29" t="s">
        <v>68</v>
      </c>
      <c r="Y10" s="26"/>
      <c r="Z10" s="30" t="str">
        <f t="shared" si="0"/>
        <v/>
      </c>
      <c r="AA10" s="61"/>
      <c r="AB10" s="62" t="str">
        <f>A10</f>
        <v>A4</v>
      </c>
      <c r="AC10" s="62" t="str">
        <f>I11&amp;" "&amp;I12&amp;" "&amp;I13&amp;" "&amp;I14&amp;" "&amp;I15</f>
        <v xml:space="preserve">米 糙米   </v>
      </c>
      <c r="AD10" s="62" t="str">
        <f>L11&amp;" "&amp;L12&amp;" "&amp;L13&amp;" "&amp;L14&amp;" "&amp;L15</f>
        <v xml:space="preserve">肉雞 刈薯 胡蘿蔔 大蒜 </v>
      </c>
      <c r="AE10" s="62" t="str">
        <f>O11&amp;" "&amp;O12&amp;" "&amp;O13&amp;" "&amp;O14&amp;" "&amp;O15</f>
        <v>胡蘿蔔 綠豆芽 韮菜 乾木耳 大蒜</v>
      </c>
      <c r="AF10" s="62" t="str">
        <f>R11&amp;" "&amp;R12&amp;" "&amp;R13&amp;" "&amp;R14&amp;" "&amp;R15</f>
        <v xml:space="preserve">四角油豆腐 滷包 大蒜 麻竹筍干 </v>
      </c>
      <c r="AG10" s="62" t="str">
        <f>U11&amp;" "&amp;U12&amp;" "&amp;U13&amp;" "&amp;U14&amp;" "&amp;U15</f>
        <v xml:space="preserve">蔬菜 大蒜   </v>
      </c>
      <c r="AH10" s="62" t="str">
        <f>X11&amp;" "&amp;X12&amp;" "&amp;X13&amp;" "&amp;X14&amp;" "&amp;X15</f>
        <v xml:space="preserve">綠豆 二砂糖   </v>
      </c>
      <c r="AI10" s="62"/>
    </row>
    <row r="11" spans="1:35" ht="15" customHeight="1">
      <c r="A11" s="32"/>
      <c r="B11" s="33"/>
      <c r="C11" s="33"/>
      <c r="D11" s="33"/>
      <c r="E11" s="33"/>
      <c r="F11" s="33"/>
      <c r="G11" s="33"/>
      <c r="H11" s="34"/>
      <c r="I11" s="35" t="s">
        <v>23</v>
      </c>
      <c r="J11" s="35">
        <v>7</v>
      </c>
      <c r="K11" s="36" t="s">
        <v>14</v>
      </c>
      <c r="L11" s="35" t="s">
        <v>150</v>
      </c>
      <c r="M11" s="35">
        <v>9</v>
      </c>
      <c r="N11" s="36" t="str">
        <f t="shared" ref="N11:N15" si="6">IF(M11,"公斤","")</f>
        <v>公斤</v>
      </c>
      <c r="O11" s="42" t="s">
        <v>152</v>
      </c>
      <c r="P11" s="36">
        <v>0.5</v>
      </c>
      <c r="Q11" s="36" t="str">
        <f t="shared" ref="Q11:Q12" si="7">IF(P11,"公斤","")</f>
        <v>公斤</v>
      </c>
      <c r="R11" s="63" t="s">
        <v>157</v>
      </c>
      <c r="S11" s="64">
        <v>3</v>
      </c>
      <c r="T11" s="40" t="str">
        <f t="shared" ref="T11:T15" si="8">IF(S11,"公斤","")</f>
        <v>公斤</v>
      </c>
      <c r="U11" s="41" t="s">
        <v>18</v>
      </c>
      <c r="V11" s="41">
        <v>7</v>
      </c>
      <c r="W11" s="40" t="str">
        <f t="shared" ref="W11:W15" si="9">IF(V11,"公斤","")</f>
        <v>公斤</v>
      </c>
      <c r="X11" s="37" t="s">
        <v>160</v>
      </c>
      <c r="Y11" s="35">
        <v>2</v>
      </c>
      <c r="Z11" s="43" t="str">
        <f t="shared" si="0"/>
        <v>公斤</v>
      </c>
      <c r="AA11" s="2"/>
      <c r="AB11" s="31"/>
      <c r="AC11" s="31"/>
      <c r="AD11" s="31"/>
      <c r="AE11" s="31"/>
      <c r="AF11" s="31"/>
      <c r="AG11" s="31"/>
      <c r="AH11" s="31"/>
      <c r="AI11" s="31"/>
    </row>
    <row r="12" spans="1:35" ht="15" customHeight="1">
      <c r="A12" s="32"/>
      <c r="B12" s="33"/>
      <c r="C12" s="33"/>
      <c r="D12" s="33"/>
      <c r="E12" s="33"/>
      <c r="F12" s="33"/>
      <c r="G12" s="33"/>
      <c r="H12" s="34"/>
      <c r="I12" s="35" t="s">
        <v>25</v>
      </c>
      <c r="J12" s="35">
        <v>3</v>
      </c>
      <c r="K12" s="36" t="s">
        <v>14</v>
      </c>
      <c r="L12" s="35" t="s">
        <v>151</v>
      </c>
      <c r="M12" s="35">
        <v>3</v>
      </c>
      <c r="N12" s="36" t="str">
        <f t="shared" si="6"/>
        <v>公斤</v>
      </c>
      <c r="O12" s="42" t="s">
        <v>154</v>
      </c>
      <c r="P12" s="36">
        <v>2</v>
      </c>
      <c r="Q12" s="36" t="str">
        <f t="shared" si="7"/>
        <v>公斤</v>
      </c>
      <c r="R12" s="63" t="s">
        <v>158</v>
      </c>
      <c r="S12" s="64"/>
      <c r="T12" s="40" t="str">
        <f t="shared" si="8"/>
        <v/>
      </c>
      <c r="U12" s="44" t="s">
        <v>26</v>
      </c>
      <c r="V12" s="44">
        <v>0.05</v>
      </c>
      <c r="W12" s="40" t="str">
        <f t="shared" si="9"/>
        <v>公斤</v>
      </c>
      <c r="X12" s="63" t="s">
        <v>161</v>
      </c>
      <c r="Y12" s="35">
        <v>1</v>
      </c>
      <c r="Z12" s="43" t="str">
        <f t="shared" si="0"/>
        <v>公斤</v>
      </c>
      <c r="AA12" s="2"/>
      <c r="AB12" s="31"/>
      <c r="AC12" s="31"/>
      <c r="AD12" s="31"/>
      <c r="AE12" s="31"/>
      <c r="AF12" s="31"/>
      <c r="AG12" s="31"/>
      <c r="AH12" s="31"/>
      <c r="AI12" s="31"/>
    </row>
    <row r="13" spans="1:35" ht="15" customHeight="1">
      <c r="A13" s="32"/>
      <c r="B13" s="33"/>
      <c r="C13" s="33"/>
      <c r="D13" s="33"/>
      <c r="E13" s="33"/>
      <c r="F13" s="33"/>
      <c r="G13" s="33"/>
      <c r="H13" s="34"/>
      <c r="I13" s="35"/>
      <c r="J13" s="35"/>
      <c r="K13" s="36" t="str">
        <f t="shared" ref="K13:K15" si="10">IF(J13,"公斤","")</f>
        <v/>
      </c>
      <c r="L13" s="35" t="s">
        <v>152</v>
      </c>
      <c r="M13" s="35">
        <v>0.5</v>
      </c>
      <c r="N13" s="36" t="str">
        <f t="shared" si="6"/>
        <v>公斤</v>
      </c>
      <c r="O13" s="42" t="s">
        <v>155</v>
      </c>
      <c r="P13" s="36">
        <v>1</v>
      </c>
      <c r="Q13" s="36"/>
      <c r="R13" s="37" t="s">
        <v>135</v>
      </c>
      <c r="S13" s="35">
        <v>0.05</v>
      </c>
      <c r="T13" s="38" t="str">
        <f t="shared" si="8"/>
        <v>公斤</v>
      </c>
      <c r="U13" s="44"/>
      <c r="V13" s="44"/>
      <c r="W13" s="40" t="str">
        <f t="shared" si="9"/>
        <v/>
      </c>
      <c r="X13" s="37"/>
      <c r="Y13" s="35"/>
      <c r="Z13" s="43" t="str">
        <f t="shared" si="0"/>
        <v/>
      </c>
      <c r="AA13" s="2"/>
      <c r="AB13" s="31"/>
      <c r="AC13" s="31"/>
      <c r="AD13" s="31"/>
      <c r="AE13" s="31"/>
      <c r="AF13" s="31"/>
      <c r="AG13" s="31"/>
      <c r="AH13" s="31"/>
      <c r="AI13" s="31"/>
    </row>
    <row r="14" spans="1:35" ht="15" customHeight="1">
      <c r="A14" s="32"/>
      <c r="B14" s="33"/>
      <c r="C14" s="33"/>
      <c r="D14" s="33"/>
      <c r="E14" s="33"/>
      <c r="F14" s="33"/>
      <c r="G14" s="33"/>
      <c r="H14" s="34"/>
      <c r="I14" s="35"/>
      <c r="J14" s="35"/>
      <c r="K14" s="36" t="str">
        <f t="shared" si="10"/>
        <v/>
      </c>
      <c r="L14" s="35" t="s">
        <v>135</v>
      </c>
      <c r="M14" s="35">
        <v>0.05</v>
      </c>
      <c r="N14" s="36" t="str">
        <f t="shared" si="6"/>
        <v>公斤</v>
      </c>
      <c r="O14" s="42" t="s">
        <v>156</v>
      </c>
      <c r="P14" s="36">
        <v>0.7</v>
      </c>
      <c r="Q14" s="36" t="str">
        <f t="shared" ref="Q14:Q15" si="11">IF(P14,"公斤","")</f>
        <v>公斤</v>
      </c>
      <c r="R14" s="37" t="s">
        <v>159</v>
      </c>
      <c r="S14" s="35">
        <v>3</v>
      </c>
      <c r="T14" s="40" t="str">
        <f t="shared" si="8"/>
        <v>公斤</v>
      </c>
      <c r="U14" s="44"/>
      <c r="V14" s="44"/>
      <c r="W14" s="40" t="str">
        <f t="shared" si="9"/>
        <v/>
      </c>
      <c r="X14" s="37"/>
      <c r="Y14" s="35"/>
      <c r="Z14" s="43"/>
      <c r="AA14" s="2"/>
      <c r="AB14" s="31"/>
      <c r="AC14" s="31"/>
      <c r="AD14" s="31"/>
      <c r="AE14" s="31"/>
      <c r="AF14" s="31"/>
      <c r="AG14" s="31"/>
      <c r="AH14" s="31"/>
      <c r="AI14" s="31"/>
    </row>
    <row r="15" spans="1:35" ht="15" customHeight="1" thickBot="1">
      <c r="A15" s="48"/>
      <c r="B15" s="49"/>
      <c r="C15" s="49"/>
      <c r="D15" s="49"/>
      <c r="E15" s="49"/>
      <c r="F15" s="49"/>
      <c r="G15" s="49"/>
      <c r="H15" s="50"/>
      <c r="I15" s="51"/>
      <c r="J15" s="51"/>
      <c r="K15" s="52" t="str">
        <f t="shared" si="10"/>
        <v/>
      </c>
      <c r="L15" s="35"/>
      <c r="M15" s="35"/>
      <c r="N15" s="36" t="str">
        <f t="shared" si="6"/>
        <v/>
      </c>
      <c r="O15" s="55" t="s">
        <v>135</v>
      </c>
      <c r="P15" s="52">
        <v>0.05</v>
      </c>
      <c r="Q15" s="52" t="str">
        <f t="shared" si="11"/>
        <v>公斤</v>
      </c>
      <c r="R15" s="53"/>
      <c r="S15" s="51"/>
      <c r="T15" s="56" t="str">
        <f t="shared" si="8"/>
        <v/>
      </c>
      <c r="U15" s="57"/>
      <c r="V15" s="57"/>
      <c r="W15" s="56" t="str">
        <f t="shared" si="9"/>
        <v/>
      </c>
      <c r="X15" s="53"/>
      <c r="Y15" s="51"/>
      <c r="Z15" s="65" t="str">
        <f t="shared" ref="Z15:Z23" si="12">IF(Y15,"公斤","")</f>
        <v/>
      </c>
      <c r="AA15" s="66"/>
      <c r="AB15" s="67"/>
      <c r="AC15" s="67"/>
      <c r="AD15" s="67"/>
      <c r="AE15" s="67"/>
      <c r="AF15" s="67"/>
      <c r="AG15" s="67"/>
      <c r="AH15" s="67"/>
      <c r="AI15" s="67"/>
    </row>
    <row r="16" spans="1:35" ht="15" customHeight="1">
      <c r="A16" s="16" t="s">
        <v>87</v>
      </c>
      <c r="B16" s="68">
        <v>5.2</v>
      </c>
      <c r="C16" s="69">
        <v>2.7</v>
      </c>
      <c r="D16" s="69">
        <v>1.8</v>
      </c>
      <c r="E16" s="69">
        <v>3</v>
      </c>
      <c r="F16" s="69">
        <v>0</v>
      </c>
      <c r="G16" s="69">
        <v>0</v>
      </c>
      <c r="H16" s="18">
        <v>747</v>
      </c>
      <c r="I16" s="22" t="s">
        <v>162</v>
      </c>
      <c r="J16" s="23"/>
      <c r="K16" s="21"/>
      <c r="L16" s="22" t="s">
        <v>164</v>
      </c>
      <c r="M16" s="23"/>
      <c r="N16" s="21"/>
      <c r="O16" s="70" t="s">
        <v>166</v>
      </c>
      <c r="P16" s="21"/>
      <c r="Q16" s="21"/>
      <c r="R16" s="22" t="s">
        <v>309</v>
      </c>
      <c r="S16" s="23"/>
      <c r="T16" s="21"/>
      <c r="U16" s="28" t="s">
        <v>22</v>
      </c>
      <c r="V16" s="28"/>
      <c r="W16" s="21"/>
      <c r="X16" s="71" t="s">
        <v>170</v>
      </c>
      <c r="Y16" s="72"/>
      <c r="Z16" s="73" t="str">
        <f t="shared" si="12"/>
        <v/>
      </c>
      <c r="AA16" s="2"/>
      <c r="AB16" s="31" t="str">
        <f>A16</f>
        <v>A5</v>
      </c>
      <c r="AC16" s="31" t="str">
        <f>I17&amp;" "&amp;I18&amp;" "&amp;I19&amp;" "&amp;I20&amp;" "&amp;I21</f>
        <v xml:space="preserve">米 燕麥   </v>
      </c>
      <c r="AD16" s="31" t="str">
        <f>L17&amp;" "&amp;L18&amp;" "&amp;L19&amp;" "&amp;L20&amp;" "&amp;L21</f>
        <v>豬後腿肉 洋蔥 胡蘿蔔 鹹豬肉粉 甜椒</v>
      </c>
      <c r="AE16" s="31" t="str">
        <f>O17&amp;" "&amp;O18&amp;" "&amp;O19&amp;" "&amp;O20&amp;" "&amp;O21</f>
        <v xml:space="preserve">雞蛋 結球白菜 乾香菇 大蒜 </v>
      </c>
      <c r="AF16" s="31" t="str">
        <f>R17&amp;" "&amp;R18&amp;" "&amp;R19&amp;" "&amp;R20&amp;" "&amp;R21</f>
        <v xml:space="preserve">豆皮 乾海帶 金針菇 大蒜 </v>
      </c>
      <c r="AG16" s="31" t="str">
        <f>U17&amp;" "&amp;U18&amp;" "&amp;U19&amp;" "&amp;U20&amp;" "&amp;U21</f>
        <v xml:space="preserve">蔬菜 大蒜   </v>
      </c>
      <c r="AH16" s="31" t="str">
        <f>X17&amp;" "&amp;X18&amp;" "&amp;X19&amp;" "&amp;X20&amp;" "&amp;X21</f>
        <v xml:space="preserve">酸菜 豬後腿肉   </v>
      </c>
      <c r="AI16" s="31"/>
    </row>
    <row r="17" spans="1:35" ht="15" customHeight="1">
      <c r="A17" s="32"/>
      <c r="B17" s="74"/>
      <c r="C17" s="75"/>
      <c r="D17" s="75"/>
      <c r="E17" s="75"/>
      <c r="F17" s="75"/>
      <c r="G17" s="75"/>
      <c r="H17" s="34"/>
      <c r="I17" s="37" t="s">
        <v>23</v>
      </c>
      <c r="J17" s="35">
        <v>10</v>
      </c>
      <c r="K17" s="38" t="str">
        <f>IF(J17,"公斤","")</f>
        <v>公斤</v>
      </c>
      <c r="L17" s="37" t="s">
        <v>39</v>
      </c>
      <c r="M17" s="35">
        <v>6</v>
      </c>
      <c r="N17" s="38" t="str">
        <f t="shared" ref="N17:N19" si="13">IF(M17,"公斤","")</f>
        <v>公斤</v>
      </c>
      <c r="O17" s="37" t="s">
        <v>167</v>
      </c>
      <c r="P17" s="35">
        <v>1.2</v>
      </c>
      <c r="Q17" s="226" t="str">
        <f t="shared" ref="Q17:Q20" si="14">IF(P17,"公斤","")</f>
        <v>公斤</v>
      </c>
      <c r="R17" s="37" t="s">
        <v>241</v>
      </c>
      <c r="S17" s="35">
        <v>1.5</v>
      </c>
      <c r="T17" s="226" t="str">
        <f t="shared" ref="T17:T20" si="15">IF(S17,"公斤","")</f>
        <v>公斤</v>
      </c>
      <c r="U17" s="44" t="s">
        <v>18</v>
      </c>
      <c r="V17" s="44">
        <v>7</v>
      </c>
      <c r="W17" s="36" t="s">
        <v>14</v>
      </c>
      <c r="X17" s="76" t="s">
        <v>171</v>
      </c>
      <c r="Y17" s="47">
        <v>1</v>
      </c>
      <c r="Z17" s="77" t="str">
        <f t="shared" si="12"/>
        <v>公斤</v>
      </c>
      <c r="AA17" s="2"/>
      <c r="AB17" s="31"/>
      <c r="AC17" s="31"/>
      <c r="AD17" s="31"/>
      <c r="AE17" s="31"/>
      <c r="AF17" s="31"/>
      <c r="AG17" s="31"/>
      <c r="AH17" s="31"/>
      <c r="AI17" s="31"/>
    </row>
    <row r="18" spans="1:35" ht="15" customHeight="1">
      <c r="A18" s="32"/>
      <c r="B18" s="74"/>
      <c r="C18" s="75"/>
      <c r="D18" s="75"/>
      <c r="E18" s="75"/>
      <c r="F18" s="75"/>
      <c r="G18" s="75"/>
      <c r="H18" s="34"/>
      <c r="I18" s="37" t="s">
        <v>163</v>
      </c>
      <c r="J18" s="35">
        <v>0.4</v>
      </c>
      <c r="K18" s="38" t="str">
        <f>IF(J18,"公斤","")</f>
        <v>公斤</v>
      </c>
      <c r="L18" s="37" t="s">
        <v>32</v>
      </c>
      <c r="M18" s="35">
        <v>2</v>
      </c>
      <c r="N18" s="38" t="str">
        <f t="shared" si="13"/>
        <v>公斤</v>
      </c>
      <c r="O18" s="37" t="s">
        <v>168</v>
      </c>
      <c r="P18" s="35">
        <v>3</v>
      </c>
      <c r="Q18" s="226" t="str">
        <f t="shared" si="14"/>
        <v>公斤</v>
      </c>
      <c r="R18" s="37" t="s">
        <v>310</v>
      </c>
      <c r="S18" s="35">
        <v>1</v>
      </c>
      <c r="T18" s="226" t="str">
        <f t="shared" si="15"/>
        <v>公斤</v>
      </c>
      <c r="U18" s="44" t="s">
        <v>26</v>
      </c>
      <c r="V18" s="44">
        <v>0.05</v>
      </c>
      <c r="W18" s="36" t="s">
        <v>14</v>
      </c>
      <c r="X18" s="76" t="s">
        <v>172</v>
      </c>
      <c r="Y18" s="47">
        <v>1</v>
      </c>
      <c r="Z18" s="77" t="str">
        <f t="shared" si="12"/>
        <v>公斤</v>
      </c>
      <c r="AA18" s="2"/>
      <c r="AB18" s="31"/>
      <c r="AC18" s="31"/>
      <c r="AD18" s="31"/>
      <c r="AE18" s="31"/>
      <c r="AF18" s="31"/>
      <c r="AG18" s="31"/>
      <c r="AH18" s="31"/>
      <c r="AI18" s="31"/>
    </row>
    <row r="19" spans="1:35" ht="15" customHeight="1">
      <c r="A19" s="32"/>
      <c r="B19" s="74"/>
      <c r="C19" s="75"/>
      <c r="D19" s="75"/>
      <c r="E19" s="75"/>
      <c r="F19" s="75"/>
      <c r="G19" s="75"/>
      <c r="H19" s="34"/>
      <c r="I19" s="37"/>
      <c r="J19" s="35"/>
      <c r="K19" s="36"/>
      <c r="L19" s="37" t="s">
        <v>27</v>
      </c>
      <c r="M19" s="35">
        <v>1</v>
      </c>
      <c r="N19" s="38" t="str">
        <f t="shared" si="13"/>
        <v>公斤</v>
      </c>
      <c r="O19" s="37" t="s">
        <v>169</v>
      </c>
      <c r="P19" s="35">
        <v>0.15</v>
      </c>
      <c r="Q19" s="226" t="str">
        <f t="shared" si="14"/>
        <v>公斤</v>
      </c>
      <c r="R19" s="37" t="s">
        <v>193</v>
      </c>
      <c r="S19" s="35">
        <v>0.01</v>
      </c>
      <c r="T19" s="226" t="str">
        <f t="shared" si="15"/>
        <v>公斤</v>
      </c>
      <c r="U19" s="44"/>
      <c r="V19" s="44"/>
      <c r="W19" s="36" t="s">
        <v>43</v>
      </c>
      <c r="X19" s="76"/>
      <c r="Y19" s="47"/>
      <c r="Z19" s="77"/>
      <c r="AA19" s="2"/>
      <c r="AB19" s="31"/>
      <c r="AC19" s="31"/>
      <c r="AD19" s="31"/>
      <c r="AE19" s="31"/>
      <c r="AF19" s="31"/>
      <c r="AG19" s="31"/>
      <c r="AH19" s="31"/>
      <c r="AI19" s="31"/>
    </row>
    <row r="20" spans="1:35" ht="15" customHeight="1">
      <c r="A20" s="32"/>
      <c r="B20" s="74"/>
      <c r="C20" s="75"/>
      <c r="D20" s="75"/>
      <c r="E20" s="75"/>
      <c r="F20" s="75"/>
      <c r="G20" s="75"/>
      <c r="H20" s="34"/>
      <c r="I20" s="37"/>
      <c r="J20" s="35"/>
      <c r="K20" s="36"/>
      <c r="L20" s="37" t="s">
        <v>165</v>
      </c>
      <c r="M20" s="35"/>
      <c r="N20" s="36"/>
      <c r="O20" s="37" t="s">
        <v>135</v>
      </c>
      <c r="P20" s="35">
        <v>0.01</v>
      </c>
      <c r="Q20" s="226" t="str">
        <f t="shared" si="14"/>
        <v>公斤</v>
      </c>
      <c r="R20" s="37" t="s">
        <v>135</v>
      </c>
      <c r="S20" s="35">
        <v>0.05</v>
      </c>
      <c r="T20" s="226" t="str">
        <f t="shared" si="15"/>
        <v>公斤</v>
      </c>
      <c r="U20" s="44"/>
      <c r="V20" s="44"/>
      <c r="W20" s="36" t="s">
        <v>43</v>
      </c>
      <c r="X20" s="76"/>
      <c r="Y20" s="47"/>
      <c r="Z20" s="77" t="str">
        <f t="shared" si="12"/>
        <v/>
      </c>
      <c r="AA20" s="2"/>
      <c r="AB20" s="31"/>
      <c r="AC20" s="31"/>
      <c r="AD20" s="31"/>
      <c r="AE20" s="31"/>
      <c r="AF20" s="31"/>
      <c r="AG20" s="31"/>
      <c r="AH20" s="31"/>
      <c r="AI20" s="31"/>
    </row>
    <row r="21" spans="1:35" ht="15" customHeight="1" thickBot="1">
      <c r="A21" s="48"/>
      <c r="B21" s="78"/>
      <c r="C21" s="79"/>
      <c r="D21" s="79"/>
      <c r="E21" s="79"/>
      <c r="F21" s="79"/>
      <c r="G21" s="79"/>
      <c r="H21" s="50"/>
      <c r="I21" s="53"/>
      <c r="J21" s="51"/>
      <c r="K21" s="52"/>
      <c r="L21" s="222" t="s">
        <v>346</v>
      </c>
      <c r="M21" s="223">
        <v>0.5</v>
      </c>
      <c r="N21" s="225" t="s">
        <v>14</v>
      </c>
      <c r="O21" s="53"/>
      <c r="P21" s="51"/>
      <c r="Q21" s="52"/>
      <c r="R21" s="53"/>
      <c r="S21" s="51"/>
      <c r="T21" s="52"/>
      <c r="U21" s="57"/>
      <c r="V21" s="57"/>
      <c r="W21" s="52" t="s">
        <v>43</v>
      </c>
      <c r="X21" s="80"/>
      <c r="Y21" s="54"/>
      <c r="Z21" s="77" t="str">
        <f t="shared" si="12"/>
        <v/>
      </c>
      <c r="AA21" s="2"/>
      <c r="AB21" s="31"/>
      <c r="AC21" s="31"/>
      <c r="AD21" s="31"/>
      <c r="AE21" s="31"/>
      <c r="AF21" s="31"/>
      <c r="AG21" s="31"/>
      <c r="AH21" s="31"/>
      <c r="AI21" s="31"/>
    </row>
    <row r="22" spans="1:35" ht="15" customHeight="1">
      <c r="A22" s="16" t="s">
        <v>89</v>
      </c>
      <c r="B22" s="68">
        <v>5.7</v>
      </c>
      <c r="C22" s="69">
        <v>2.4</v>
      </c>
      <c r="D22" s="69">
        <v>2</v>
      </c>
      <c r="E22" s="69">
        <v>3</v>
      </c>
      <c r="F22" s="69">
        <v>0</v>
      </c>
      <c r="G22" s="81">
        <v>0</v>
      </c>
      <c r="H22" s="18">
        <v>764</v>
      </c>
      <c r="I22" s="22" t="s">
        <v>35</v>
      </c>
      <c r="J22" s="23"/>
      <c r="K22" s="21"/>
      <c r="L22" s="22" t="s">
        <v>173</v>
      </c>
      <c r="M22" s="23"/>
      <c r="N22" s="72"/>
      <c r="O22" s="22" t="s">
        <v>176</v>
      </c>
      <c r="P22" s="23"/>
      <c r="Q22" s="72"/>
      <c r="R22" s="22" t="s">
        <v>178</v>
      </c>
      <c r="S22" s="23"/>
      <c r="T22" s="72"/>
      <c r="U22" s="28" t="s">
        <v>22</v>
      </c>
      <c r="V22" s="28"/>
      <c r="W22" s="21"/>
      <c r="X22" s="22" t="s">
        <v>181</v>
      </c>
      <c r="Y22" s="23"/>
      <c r="Z22" s="43" t="str">
        <f t="shared" si="12"/>
        <v/>
      </c>
      <c r="AA22" s="61"/>
      <c r="AB22" s="62" t="str">
        <f>A22</f>
        <v>B1</v>
      </c>
      <c r="AC22" s="62" t="str">
        <f>I23&amp;" "&amp;I24&amp;" "&amp;I25&amp;" "&amp;I26&amp;" "&amp;I27</f>
        <v xml:space="preserve">米    </v>
      </c>
      <c r="AD22" s="62" t="str">
        <f>L23&amp;" "&amp;L24&amp;" "&amp;L25&amp;" "&amp;L26&amp;" "&amp;L27</f>
        <v xml:space="preserve">豬後腿肉 海帶結 麵丸 大蒜 </v>
      </c>
      <c r="AE22" s="62" t="str">
        <f>O23&amp;" "&amp;O24&amp;" "&amp;O25&amp;" "&amp;O26&amp;" "&amp;O27</f>
        <v xml:space="preserve">豆包 綠豆芽 韮菜 大蒜 </v>
      </c>
      <c r="AF22" s="62" t="str">
        <f>R23&amp;" "&amp;R24&amp;" "&amp;R25&amp;" "&amp;R26&amp;" "&amp;R27</f>
        <v>雞蛋 冬粉 蔬菜 乾木耳 大蒜</v>
      </c>
      <c r="AG22" s="62" t="str">
        <f>U23&amp;" "&amp;U24&amp;" "&amp;U25&amp;" "&amp;U26&amp;" "&amp;U27</f>
        <v xml:space="preserve">蔬菜 大蒜   </v>
      </c>
      <c r="AH22" s="62" t="str">
        <f>X23&amp;" "&amp;X24&amp;" "&amp;X25&amp;" "&amp;X26&amp;" "&amp;X27</f>
        <v>時蔬 鮮菇 胡蘿蔔 薑 雞骨</v>
      </c>
      <c r="AI22" s="62"/>
    </row>
    <row r="23" spans="1:35" ht="15" customHeight="1">
      <c r="A23" s="32"/>
      <c r="B23" s="74"/>
      <c r="C23" s="75"/>
      <c r="D23" s="75"/>
      <c r="E23" s="75"/>
      <c r="F23" s="75"/>
      <c r="G23" s="75"/>
      <c r="H23" s="34"/>
      <c r="I23" s="37" t="s">
        <v>23</v>
      </c>
      <c r="J23" s="35">
        <v>10</v>
      </c>
      <c r="K23" s="38" t="s">
        <v>14</v>
      </c>
      <c r="L23" s="37" t="s">
        <v>172</v>
      </c>
      <c r="M23" s="35">
        <v>6</v>
      </c>
      <c r="N23" s="38" t="str">
        <f>IF(M23,"公斤","")</f>
        <v>公斤</v>
      </c>
      <c r="O23" s="37" t="s">
        <v>177</v>
      </c>
      <c r="P23" s="35">
        <v>1.2</v>
      </c>
      <c r="Q23" s="38" t="str">
        <f t="shared" ref="Q23:Q26" si="16">IF(P23,"公斤","")</f>
        <v>公斤</v>
      </c>
      <c r="R23" s="37" t="s">
        <v>167</v>
      </c>
      <c r="S23" s="35">
        <v>1.6</v>
      </c>
      <c r="T23" s="38" t="str">
        <f t="shared" ref="T23:T27" si="17">IF(S23,"公斤","")</f>
        <v>公斤</v>
      </c>
      <c r="U23" s="82" t="s">
        <v>18</v>
      </c>
      <c r="V23" s="82">
        <v>7</v>
      </c>
      <c r="W23" s="47" t="s">
        <v>14</v>
      </c>
      <c r="X23" s="37" t="s">
        <v>132</v>
      </c>
      <c r="Y23" s="35">
        <v>2</v>
      </c>
      <c r="Z23" s="43" t="str">
        <f t="shared" si="12"/>
        <v>公斤</v>
      </c>
      <c r="AA23" s="2"/>
      <c r="AB23" s="31"/>
      <c r="AC23" s="31"/>
      <c r="AD23" s="31"/>
      <c r="AE23" s="31"/>
      <c r="AF23" s="31"/>
      <c r="AG23" s="31"/>
      <c r="AH23" s="31"/>
      <c r="AI23" s="31"/>
    </row>
    <row r="24" spans="1:35" ht="15" customHeight="1">
      <c r="A24" s="32"/>
      <c r="B24" s="74"/>
      <c r="C24" s="75"/>
      <c r="D24" s="75"/>
      <c r="E24" s="75"/>
      <c r="F24" s="75"/>
      <c r="G24" s="75"/>
      <c r="H24" s="34"/>
      <c r="I24" s="37"/>
      <c r="J24" s="35"/>
      <c r="K24" s="38"/>
      <c r="L24" s="37" t="s">
        <v>174</v>
      </c>
      <c r="M24" s="35">
        <v>3</v>
      </c>
      <c r="N24" s="38" t="str">
        <f t="shared" ref="N24:N26" si="18">IF(M24,"公斤","")</f>
        <v>公斤</v>
      </c>
      <c r="O24" s="37" t="s">
        <v>154</v>
      </c>
      <c r="P24" s="35">
        <v>5</v>
      </c>
      <c r="Q24" s="38" t="str">
        <f t="shared" si="16"/>
        <v>公斤</v>
      </c>
      <c r="R24" s="37" t="s">
        <v>179</v>
      </c>
      <c r="S24" s="35">
        <v>1</v>
      </c>
      <c r="T24" s="38" t="str">
        <f t="shared" si="17"/>
        <v>公斤</v>
      </c>
      <c r="U24" s="82" t="s">
        <v>26</v>
      </c>
      <c r="V24" s="82">
        <v>0.05</v>
      </c>
      <c r="W24" s="47" t="s">
        <v>14</v>
      </c>
      <c r="X24" s="37" t="s">
        <v>182</v>
      </c>
      <c r="Y24" s="35">
        <v>1</v>
      </c>
      <c r="Z24" s="43"/>
      <c r="AA24" s="2"/>
      <c r="AB24" s="31"/>
      <c r="AC24" s="31"/>
      <c r="AD24" s="31"/>
      <c r="AE24" s="31"/>
      <c r="AF24" s="31"/>
      <c r="AG24" s="31"/>
      <c r="AH24" s="31"/>
      <c r="AI24" s="31"/>
    </row>
    <row r="25" spans="1:35" ht="15" customHeight="1">
      <c r="A25" s="32"/>
      <c r="B25" s="74"/>
      <c r="C25" s="75"/>
      <c r="D25" s="75"/>
      <c r="E25" s="75"/>
      <c r="F25" s="75"/>
      <c r="G25" s="75"/>
      <c r="H25" s="34"/>
      <c r="I25" s="37"/>
      <c r="J25" s="35"/>
      <c r="K25" s="47"/>
      <c r="L25" s="37" t="s">
        <v>175</v>
      </c>
      <c r="M25" s="35">
        <v>0.4</v>
      </c>
      <c r="N25" s="38" t="str">
        <f t="shared" si="18"/>
        <v>公斤</v>
      </c>
      <c r="O25" s="37" t="s">
        <v>155</v>
      </c>
      <c r="P25" s="35">
        <v>0.5</v>
      </c>
      <c r="Q25" s="38" t="str">
        <f t="shared" si="16"/>
        <v>公斤</v>
      </c>
      <c r="R25" s="37" t="s">
        <v>180</v>
      </c>
      <c r="S25" s="35">
        <v>0.05</v>
      </c>
      <c r="T25" s="38" t="str">
        <f t="shared" si="17"/>
        <v>公斤</v>
      </c>
      <c r="U25" s="82"/>
      <c r="V25" s="82"/>
      <c r="W25" s="47" t="s">
        <v>43</v>
      </c>
      <c r="X25" s="37" t="s">
        <v>152</v>
      </c>
      <c r="Y25" s="35">
        <v>0.5</v>
      </c>
      <c r="Z25" s="43"/>
      <c r="AA25" s="2"/>
      <c r="AB25" s="31"/>
      <c r="AC25" s="31"/>
      <c r="AD25" s="31"/>
      <c r="AE25" s="31"/>
      <c r="AF25" s="31"/>
      <c r="AG25" s="31"/>
      <c r="AH25" s="31"/>
      <c r="AI25" s="31"/>
    </row>
    <row r="26" spans="1:35" ht="15" customHeight="1">
      <c r="A26" s="32"/>
      <c r="B26" s="74"/>
      <c r="C26" s="75"/>
      <c r="D26" s="75"/>
      <c r="E26" s="75"/>
      <c r="F26" s="75"/>
      <c r="G26" s="75"/>
      <c r="H26" s="34"/>
      <c r="I26" s="37"/>
      <c r="J26" s="35"/>
      <c r="K26" s="47"/>
      <c r="L26" s="37" t="s">
        <v>135</v>
      </c>
      <c r="M26" s="35">
        <v>0.05</v>
      </c>
      <c r="N26" s="38" t="str">
        <f t="shared" si="18"/>
        <v>公斤</v>
      </c>
      <c r="O26" s="37" t="s">
        <v>135</v>
      </c>
      <c r="P26" s="35">
        <v>0.05</v>
      </c>
      <c r="Q26" s="38" t="str">
        <f t="shared" si="16"/>
        <v>公斤</v>
      </c>
      <c r="R26" s="37" t="s">
        <v>156</v>
      </c>
      <c r="S26" s="35">
        <v>0.04</v>
      </c>
      <c r="T26" s="38" t="str">
        <f t="shared" si="17"/>
        <v>公斤</v>
      </c>
      <c r="U26" s="82"/>
      <c r="V26" s="82"/>
      <c r="W26" s="47" t="s">
        <v>43</v>
      </c>
      <c r="X26" s="37" t="s">
        <v>183</v>
      </c>
      <c r="Y26" s="35">
        <v>0.05</v>
      </c>
      <c r="Z26" s="43"/>
      <c r="AA26" s="2"/>
      <c r="AB26" s="31"/>
      <c r="AC26" s="31"/>
      <c r="AD26" s="31"/>
      <c r="AE26" s="31"/>
      <c r="AF26" s="31"/>
      <c r="AG26" s="31"/>
      <c r="AH26" s="31"/>
      <c r="AI26" s="31"/>
    </row>
    <row r="27" spans="1:35" ht="15" customHeight="1" thickBot="1">
      <c r="A27" s="48"/>
      <c r="B27" s="78"/>
      <c r="C27" s="79"/>
      <c r="D27" s="79"/>
      <c r="E27" s="79"/>
      <c r="F27" s="79"/>
      <c r="G27" s="79"/>
      <c r="H27" s="50"/>
      <c r="I27" s="53"/>
      <c r="J27" s="51"/>
      <c r="K27" s="54"/>
      <c r="L27" s="53"/>
      <c r="M27" s="51"/>
      <c r="N27" s="54"/>
      <c r="O27" s="53"/>
      <c r="P27" s="51"/>
      <c r="Q27" s="54"/>
      <c r="R27" s="53" t="s">
        <v>135</v>
      </c>
      <c r="S27" s="51">
        <v>0.05</v>
      </c>
      <c r="T27" s="38" t="str">
        <f t="shared" si="17"/>
        <v>公斤</v>
      </c>
      <c r="U27" s="83"/>
      <c r="V27" s="83"/>
      <c r="W27" s="54" t="s">
        <v>43</v>
      </c>
      <c r="X27" s="53" t="s">
        <v>184</v>
      </c>
      <c r="Y27" s="51">
        <v>1</v>
      </c>
      <c r="Z27" s="43" t="str">
        <f t="shared" ref="Z27:Z33" si="19">IF(Y27,"公斤","")</f>
        <v>公斤</v>
      </c>
      <c r="AA27" s="66"/>
      <c r="AB27" s="67"/>
      <c r="AC27" s="67"/>
      <c r="AD27" s="67"/>
      <c r="AE27" s="67"/>
      <c r="AF27" s="67"/>
      <c r="AG27" s="67"/>
      <c r="AH27" s="67"/>
      <c r="AI27" s="67"/>
    </row>
    <row r="28" spans="1:35" ht="15" customHeight="1">
      <c r="A28" s="16" t="s">
        <v>91</v>
      </c>
      <c r="B28" s="68">
        <v>5</v>
      </c>
      <c r="C28" s="69">
        <v>3</v>
      </c>
      <c r="D28" s="69">
        <v>2.1</v>
      </c>
      <c r="E28" s="69">
        <v>3</v>
      </c>
      <c r="F28" s="69">
        <v>0</v>
      </c>
      <c r="G28" s="69">
        <v>0</v>
      </c>
      <c r="H28" s="18">
        <v>763</v>
      </c>
      <c r="I28" s="22" t="s">
        <v>20</v>
      </c>
      <c r="J28" s="23"/>
      <c r="K28" s="72"/>
      <c r="L28" s="22" t="s">
        <v>185</v>
      </c>
      <c r="M28" s="23"/>
      <c r="N28" s="72"/>
      <c r="O28" s="22" t="s">
        <v>186</v>
      </c>
      <c r="P28" s="23"/>
      <c r="Q28" s="72"/>
      <c r="R28" s="22" t="s">
        <v>189</v>
      </c>
      <c r="S28" s="23"/>
      <c r="T28" s="72"/>
      <c r="U28" s="84" t="s">
        <v>22</v>
      </c>
      <c r="V28" s="84"/>
      <c r="W28" s="72"/>
      <c r="X28" s="22" t="s">
        <v>191</v>
      </c>
      <c r="Y28" s="23"/>
      <c r="Z28" s="43" t="str">
        <f t="shared" si="19"/>
        <v/>
      </c>
      <c r="AA28" s="2"/>
      <c r="AB28" s="31" t="str">
        <f>A28</f>
        <v>B2</v>
      </c>
      <c r="AC28" s="31" t="str">
        <f>I29&amp;" "&amp;I30&amp;" "&amp;I31&amp;" "&amp;I32&amp;" "&amp;I33</f>
        <v xml:space="preserve">米 糙米   </v>
      </c>
      <c r="AD28" s="31" t="str">
        <f>L29&amp;" "&amp;L30&amp;" "&amp;L31&amp;" "&amp;L32&amp;" "&amp;L33</f>
        <v>豬絞肉 時瓜 乾香菇 紅蔥頭 大蒜</v>
      </c>
      <c r="AE28" s="31" t="str">
        <f>O29&amp;" "&amp;O30&amp;" "&amp;O31&amp;" "&amp;O32&amp;" "&amp;O33</f>
        <v>豆腐 杏鮑菇 乾香菇 大蒜 甜椒</v>
      </c>
      <c r="AF28" s="31" t="str">
        <f>R29&amp;" "&amp;R30&amp;" "&amp;R31&amp;" "&amp;R32&amp;" "&amp;R33</f>
        <v xml:space="preserve">雞蛋 蘿蔔乾 胡蘿蔔 大蒜 </v>
      </c>
      <c r="AG28" s="31" t="str">
        <f>U29&amp;" "&amp;U30&amp;" "&amp;U31&amp;" "&amp;U32&amp;" "&amp;U33</f>
        <v xml:space="preserve">蔬菜 大蒜   </v>
      </c>
      <c r="AH28" s="31" t="str">
        <f>X29&amp;" "&amp;X30&amp;" "&amp;X31&amp;" "&amp;X32&amp;" "&amp;X33</f>
        <v xml:space="preserve">時瓜 薑 雞骨 金針菇 </v>
      </c>
      <c r="AI28" s="31"/>
    </row>
    <row r="29" spans="1:35" ht="15" customHeight="1">
      <c r="A29" s="32"/>
      <c r="B29" s="74"/>
      <c r="C29" s="75"/>
      <c r="D29" s="75"/>
      <c r="E29" s="75"/>
      <c r="F29" s="75"/>
      <c r="G29" s="75"/>
      <c r="H29" s="34"/>
      <c r="I29" s="37" t="s">
        <v>23</v>
      </c>
      <c r="J29" s="35">
        <v>7</v>
      </c>
      <c r="K29" s="38" t="s">
        <v>14</v>
      </c>
      <c r="L29" s="37" t="s">
        <v>24</v>
      </c>
      <c r="M29" s="35">
        <v>6</v>
      </c>
      <c r="N29" s="38" t="str">
        <f t="shared" ref="N29:N33" si="20">IF(M29,"公斤","")</f>
        <v>公斤</v>
      </c>
      <c r="O29" s="37" t="s">
        <v>187</v>
      </c>
      <c r="P29" s="35">
        <v>4</v>
      </c>
      <c r="Q29" s="38" t="str">
        <f t="shared" ref="Q29:Q33" si="21">IF(P29,"公斤","")</f>
        <v>公斤</v>
      </c>
      <c r="R29" s="37" t="s">
        <v>167</v>
      </c>
      <c r="S29" s="35">
        <v>3</v>
      </c>
      <c r="T29" s="38" t="str">
        <f t="shared" ref="T29:T32" si="22">IF(S29,"公斤","")</f>
        <v>公斤</v>
      </c>
      <c r="U29" s="82" t="s">
        <v>18</v>
      </c>
      <c r="V29" s="82">
        <v>7</v>
      </c>
      <c r="W29" s="47" t="s">
        <v>14</v>
      </c>
      <c r="X29" s="37" t="s">
        <v>192</v>
      </c>
      <c r="Y29" s="35">
        <v>4</v>
      </c>
      <c r="Z29" s="43" t="str">
        <f t="shared" si="19"/>
        <v>公斤</v>
      </c>
      <c r="AA29" s="2"/>
      <c r="AB29" s="31"/>
      <c r="AC29" s="31"/>
      <c r="AD29" s="31"/>
      <c r="AE29" s="31"/>
      <c r="AF29" s="31"/>
      <c r="AG29" s="31"/>
      <c r="AH29" s="31"/>
      <c r="AI29" s="31"/>
    </row>
    <row r="30" spans="1:35" ht="15" customHeight="1">
      <c r="A30" s="32"/>
      <c r="B30" s="74"/>
      <c r="C30" s="75"/>
      <c r="D30" s="75"/>
      <c r="E30" s="75"/>
      <c r="F30" s="75"/>
      <c r="G30" s="75"/>
      <c r="H30" s="34"/>
      <c r="I30" s="37" t="s">
        <v>25</v>
      </c>
      <c r="J30" s="35">
        <v>3</v>
      </c>
      <c r="K30" s="47" t="s">
        <v>14</v>
      </c>
      <c r="L30" s="37" t="s">
        <v>41</v>
      </c>
      <c r="M30" s="35">
        <v>3</v>
      </c>
      <c r="N30" s="38" t="str">
        <f t="shared" si="20"/>
        <v>公斤</v>
      </c>
      <c r="O30" s="37" t="s">
        <v>188</v>
      </c>
      <c r="P30" s="35">
        <v>2</v>
      </c>
      <c r="Q30" s="38" t="str">
        <f t="shared" si="21"/>
        <v>公斤</v>
      </c>
      <c r="R30" s="37" t="s">
        <v>190</v>
      </c>
      <c r="S30" s="35">
        <v>1.8</v>
      </c>
      <c r="T30" s="38" t="str">
        <f t="shared" si="22"/>
        <v>公斤</v>
      </c>
      <c r="U30" s="82" t="s">
        <v>26</v>
      </c>
      <c r="V30" s="82">
        <v>0.05</v>
      </c>
      <c r="W30" s="47" t="s">
        <v>14</v>
      </c>
      <c r="X30" s="37" t="s">
        <v>183</v>
      </c>
      <c r="Y30" s="35">
        <v>0.05</v>
      </c>
      <c r="Z30" s="43" t="str">
        <f t="shared" si="19"/>
        <v>公斤</v>
      </c>
      <c r="AA30" s="2"/>
      <c r="AB30" s="31"/>
      <c r="AC30" s="31"/>
      <c r="AD30" s="31"/>
      <c r="AE30" s="31"/>
      <c r="AF30" s="31"/>
      <c r="AG30" s="31"/>
      <c r="AH30" s="31"/>
      <c r="AI30" s="31"/>
    </row>
    <row r="31" spans="1:35" ht="15" customHeight="1">
      <c r="A31" s="32"/>
      <c r="B31" s="74"/>
      <c r="C31" s="75"/>
      <c r="D31" s="75"/>
      <c r="E31" s="75"/>
      <c r="F31" s="75"/>
      <c r="G31" s="75"/>
      <c r="H31" s="34"/>
      <c r="I31" s="37"/>
      <c r="J31" s="35"/>
      <c r="K31" s="47"/>
      <c r="L31" s="37" t="s">
        <v>47</v>
      </c>
      <c r="M31" s="35">
        <v>0.01</v>
      </c>
      <c r="N31" s="38" t="str">
        <f t="shared" si="20"/>
        <v>公斤</v>
      </c>
      <c r="O31" s="37" t="s">
        <v>169</v>
      </c>
      <c r="P31" s="35">
        <v>0.01</v>
      </c>
      <c r="Q31" s="38" t="str">
        <f t="shared" si="21"/>
        <v>公斤</v>
      </c>
      <c r="R31" s="37" t="s">
        <v>152</v>
      </c>
      <c r="S31" s="35">
        <v>1.8</v>
      </c>
      <c r="T31" s="38" t="str">
        <f t="shared" si="22"/>
        <v>公斤</v>
      </c>
      <c r="U31" s="82"/>
      <c r="V31" s="82"/>
      <c r="W31" s="47" t="s">
        <v>43</v>
      </c>
      <c r="X31" s="37" t="s">
        <v>184</v>
      </c>
      <c r="Y31" s="35">
        <v>1</v>
      </c>
      <c r="Z31" s="43" t="str">
        <f t="shared" si="19"/>
        <v>公斤</v>
      </c>
      <c r="AA31" s="2"/>
      <c r="AB31" s="31"/>
      <c r="AC31" s="31"/>
      <c r="AD31" s="31"/>
      <c r="AE31" s="31"/>
      <c r="AF31" s="31"/>
      <c r="AG31" s="31"/>
      <c r="AH31" s="31"/>
      <c r="AI31" s="31"/>
    </row>
    <row r="32" spans="1:35" ht="15" customHeight="1">
      <c r="A32" s="32"/>
      <c r="B32" s="74"/>
      <c r="C32" s="75"/>
      <c r="D32" s="75"/>
      <c r="E32" s="75"/>
      <c r="F32" s="75"/>
      <c r="G32" s="75"/>
      <c r="H32" s="34"/>
      <c r="I32" s="37"/>
      <c r="J32" s="35"/>
      <c r="K32" s="47"/>
      <c r="L32" s="37" t="s">
        <v>48</v>
      </c>
      <c r="M32" s="35">
        <v>0.01</v>
      </c>
      <c r="N32" s="38" t="str">
        <f t="shared" si="20"/>
        <v>公斤</v>
      </c>
      <c r="O32" s="37" t="s">
        <v>135</v>
      </c>
      <c r="P32" s="35">
        <v>0.05</v>
      </c>
      <c r="Q32" s="38" t="str">
        <f t="shared" si="21"/>
        <v>公斤</v>
      </c>
      <c r="R32" s="37" t="s">
        <v>135</v>
      </c>
      <c r="S32" s="35">
        <v>0.05</v>
      </c>
      <c r="T32" s="38" t="str">
        <f t="shared" si="22"/>
        <v>公斤</v>
      </c>
      <c r="U32" s="82"/>
      <c r="V32" s="82"/>
      <c r="W32" s="47" t="s">
        <v>43</v>
      </c>
      <c r="X32" s="37" t="s">
        <v>193</v>
      </c>
      <c r="Y32" s="35">
        <v>1</v>
      </c>
      <c r="Z32" s="43" t="str">
        <f t="shared" si="19"/>
        <v>公斤</v>
      </c>
      <c r="AA32" s="2"/>
      <c r="AB32" s="31"/>
      <c r="AC32" s="31"/>
      <c r="AD32" s="31"/>
      <c r="AE32" s="31"/>
      <c r="AF32" s="31"/>
      <c r="AG32" s="31"/>
      <c r="AH32" s="31"/>
      <c r="AI32" s="31"/>
    </row>
    <row r="33" spans="1:35" ht="15" customHeight="1" thickBot="1">
      <c r="A33" s="48"/>
      <c r="B33" s="78"/>
      <c r="C33" s="79"/>
      <c r="D33" s="79"/>
      <c r="E33" s="79"/>
      <c r="F33" s="79"/>
      <c r="G33" s="79"/>
      <c r="H33" s="50"/>
      <c r="I33" s="53"/>
      <c r="J33" s="51"/>
      <c r="K33" s="54"/>
      <c r="L33" s="53" t="s">
        <v>26</v>
      </c>
      <c r="M33" s="51">
        <v>0.05</v>
      </c>
      <c r="N33" s="52" t="str">
        <f t="shared" si="20"/>
        <v>公斤</v>
      </c>
      <c r="O33" s="222" t="s">
        <v>346</v>
      </c>
      <c r="P33" s="223">
        <v>1.5</v>
      </c>
      <c r="Q33" s="227" t="str">
        <f t="shared" si="21"/>
        <v>公斤</v>
      </c>
      <c r="R33" s="53"/>
      <c r="S33" s="51"/>
      <c r="T33" s="54"/>
      <c r="U33" s="83"/>
      <c r="V33" s="83"/>
      <c r="W33" s="54" t="s">
        <v>43</v>
      </c>
      <c r="X33" s="53"/>
      <c r="Y33" s="51"/>
      <c r="Z33" s="43" t="str">
        <f t="shared" si="19"/>
        <v/>
      </c>
      <c r="AA33" s="2"/>
      <c r="AB33" s="2"/>
      <c r="AC33" s="31"/>
      <c r="AD33" s="2"/>
      <c r="AE33" s="2"/>
      <c r="AF33" s="2"/>
      <c r="AG33" s="2"/>
      <c r="AH33" s="2"/>
      <c r="AI33" s="2"/>
    </row>
    <row r="34" spans="1:35" ht="15" customHeight="1">
      <c r="A34" s="16" t="s">
        <v>93</v>
      </c>
      <c r="B34" s="68">
        <v>4</v>
      </c>
      <c r="C34" s="69">
        <v>2</v>
      </c>
      <c r="D34" s="69">
        <v>1.6</v>
      </c>
      <c r="E34" s="69">
        <v>3</v>
      </c>
      <c r="F34" s="69">
        <v>0</v>
      </c>
      <c r="G34" s="69">
        <v>0</v>
      </c>
      <c r="H34" s="18">
        <v>605</v>
      </c>
      <c r="I34" s="22" t="s">
        <v>194</v>
      </c>
      <c r="J34" s="23"/>
      <c r="K34" s="72"/>
      <c r="L34" s="22" t="s">
        <v>196</v>
      </c>
      <c r="M34" s="23"/>
      <c r="N34" s="72"/>
      <c r="O34" s="22" t="s">
        <v>31</v>
      </c>
      <c r="P34" s="23"/>
      <c r="Q34" s="72"/>
      <c r="R34" s="22" t="s">
        <v>200</v>
      </c>
      <c r="S34" s="23"/>
      <c r="T34" s="72"/>
      <c r="U34" s="84" t="s">
        <v>22</v>
      </c>
      <c r="V34" s="84"/>
      <c r="W34" s="72"/>
      <c r="X34" s="85" t="s">
        <v>202</v>
      </c>
      <c r="Y34" s="86"/>
      <c r="Z34" s="73"/>
      <c r="AA34" s="61"/>
      <c r="AB34" s="62" t="str">
        <f>A34</f>
        <v>B3</v>
      </c>
      <c r="AC34" s="62" t="str">
        <f>I35&amp;" "&amp;I36&amp;" "&amp;I37&amp;" "&amp;I38&amp;" "&amp;I39</f>
        <v xml:space="preserve">義大利麵    </v>
      </c>
      <c r="AD34" s="62" t="str">
        <f>L35&amp;" "&amp;L36&amp;" "&amp;L37&amp;" "&amp;L38&amp;" "&amp;L39</f>
        <v xml:space="preserve">豬絞肉 馬鈴薯 洋蔥 蕃茄醬 </v>
      </c>
      <c r="AE34" s="62" t="str">
        <f>O35&amp;" "&amp;O36&amp;" "&amp;O37&amp;" "&amp;O38&amp;" "&amp;O39</f>
        <v xml:space="preserve">冷凍花椰菜 胡蘿蔔 大蒜  </v>
      </c>
      <c r="AF34" s="62" t="str">
        <f>R35&amp;" "&amp;R36&amp;" "&amp;R37&amp;" "&amp;R38&amp;" "&amp;R39</f>
        <v xml:space="preserve">培根 刈薯 大蒜  </v>
      </c>
      <c r="AG34" s="62" t="str">
        <f>U35&amp;" "&amp;U36&amp;" "&amp;U37&amp;" "&amp;U38&amp;" "&amp;U39</f>
        <v xml:space="preserve">蔬菜 大蒜   </v>
      </c>
      <c r="AH34" s="62" t="str">
        <f>X35&amp;" "&amp;X36&amp;" "&amp;X37&amp;" "&amp;X38&amp;" "&amp;X39</f>
        <v xml:space="preserve">雞蛋 冷凍玉米粒 玉米濃湯調理包  </v>
      </c>
      <c r="AI34" s="62"/>
    </row>
    <row r="35" spans="1:35" ht="15" customHeight="1">
      <c r="A35" s="87"/>
      <c r="B35" s="74"/>
      <c r="C35" s="75"/>
      <c r="D35" s="75"/>
      <c r="E35" s="75"/>
      <c r="F35" s="75"/>
      <c r="G35" s="75"/>
      <c r="H35" s="34"/>
      <c r="I35" s="37" t="s">
        <v>195</v>
      </c>
      <c r="J35" s="35">
        <v>6</v>
      </c>
      <c r="K35" s="38" t="str">
        <f t="shared" ref="K35" si="23">IF(J35,"公斤","")</f>
        <v>公斤</v>
      </c>
      <c r="L35" s="37" t="s">
        <v>131</v>
      </c>
      <c r="M35" s="35">
        <v>6</v>
      </c>
      <c r="N35" s="38" t="str">
        <f t="shared" ref="N35:N38" si="24">IF(M35,"公斤","")</f>
        <v>公斤</v>
      </c>
      <c r="O35" s="37" t="s">
        <v>199</v>
      </c>
      <c r="P35" s="35">
        <v>5</v>
      </c>
      <c r="Q35" s="38" t="str">
        <f t="shared" ref="Q35:Q37" si="25">IF(P35,"公斤","")</f>
        <v>公斤</v>
      </c>
      <c r="R35" s="37" t="s">
        <v>201</v>
      </c>
      <c r="S35" s="35">
        <v>1</v>
      </c>
      <c r="T35" s="38" t="str">
        <f t="shared" ref="T35:T38" si="26">IF(S35,"公斤","")</f>
        <v>公斤</v>
      </c>
      <c r="U35" s="82" t="s">
        <v>18</v>
      </c>
      <c r="V35" s="82">
        <v>7</v>
      </c>
      <c r="W35" s="47" t="s">
        <v>14</v>
      </c>
      <c r="X35" s="76" t="s">
        <v>167</v>
      </c>
      <c r="Y35" s="47">
        <v>1.1000000000000001</v>
      </c>
      <c r="Z35" s="77" t="s">
        <v>14</v>
      </c>
      <c r="AA35" s="2"/>
      <c r="AB35" s="31"/>
      <c r="AC35" s="31"/>
      <c r="AD35" s="31"/>
      <c r="AE35" s="31"/>
      <c r="AF35" s="31"/>
      <c r="AG35" s="31"/>
      <c r="AH35" s="31"/>
      <c r="AI35" s="31"/>
    </row>
    <row r="36" spans="1:35" ht="15" customHeight="1">
      <c r="A36" s="32"/>
      <c r="B36" s="74"/>
      <c r="C36" s="75"/>
      <c r="D36" s="75"/>
      <c r="E36" s="75"/>
      <c r="F36" s="75"/>
      <c r="G36" s="75"/>
      <c r="H36" s="34"/>
      <c r="I36" s="37"/>
      <c r="J36" s="35"/>
      <c r="K36" s="38"/>
      <c r="L36" s="37" t="s">
        <v>197</v>
      </c>
      <c r="M36" s="35">
        <v>4.5</v>
      </c>
      <c r="N36" s="38" t="str">
        <f t="shared" si="24"/>
        <v>公斤</v>
      </c>
      <c r="O36" s="37" t="s">
        <v>152</v>
      </c>
      <c r="P36" s="35">
        <v>1</v>
      </c>
      <c r="Q36" s="38" t="str">
        <f t="shared" si="25"/>
        <v>公斤</v>
      </c>
      <c r="R36" s="37" t="s">
        <v>151</v>
      </c>
      <c r="S36" s="35">
        <v>4</v>
      </c>
      <c r="T36" s="38" t="str">
        <f t="shared" si="26"/>
        <v>公斤</v>
      </c>
      <c r="U36" s="82" t="s">
        <v>26</v>
      </c>
      <c r="V36" s="82">
        <v>0.05</v>
      </c>
      <c r="W36" s="47" t="s">
        <v>14</v>
      </c>
      <c r="X36" s="88" t="s">
        <v>203</v>
      </c>
      <c r="Y36" s="47">
        <v>2</v>
      </c>
      <c r="Z36" s="77" t="s">
        <v>14</v>
      </c>
      <c r="AA36" s="2"/>
      <c r="AB36" s="31"/>
      <c r="AC36" s="31"/>
      <c r="AD36" s="31"/>
      <c r="AE36" s="31"/>
      <c r="AF36" s="31"/>
      <c r="AG36" s="31"/>
      <c r="AH36" s="31"/>
      <c r="AI36" s="31"/>
    </row>
    <row r="37" spans="1:35" ht="15" customHeight="1">
      <c r="A37" s="32"/>
      <c r="B37" s="74"/>
      <c r="C37" s="75"/>
      <c r="D37" s="75"/>
      <c r="E37" s="75"/>
      <c r="F37" s="75"/>
      <c r="G37" s="75"/>
      <c r="H37" s="34"/>
      <c r="I37" s="37"/>
      <c r="J37" s="35"/>
      <c r="K37" s="47"/>
      <c r="L37" s="37" t="s">
        <v>198</v>
      </c>
      <c r="M37" s="35">
        <v>2</v>
      </c>
      <c r="N37" s="38" t="str">
        <f t="shared" si="24"/>
        <v>公斤</v>
      </c>
      <c r="O37" s="37" t="s">
        <v>135</v>
      </c>
      <c r="P37" s="35">
        <v>0.05</v>
      </c>
      <c r="Q37" s="38" t="str">
        <f t="shared" si="25"/>
        <v>公斤</v>
      </c>
      <c r="R37" s="37" t="s">
        <v>135</v>
      </c>
      <c r="S37" s="35">
        <v>0.05</v>
      </c>
      <c r="T37" s="38" t="str">
        <f t="shared" si="26"/>
        <v>公斤</v>
      </c>
      <c r="U37" s="82"/>
      <c r="V37" s="82"/>
      <c r="W37" s="47" t="s">
        <v>43</v>
      </c>
      <c r="X37" s="89" t="s">
        <v>204</v>
      </c>
      <c r="Y37" s="47">
        <v>2</v>
      </c>
      <c r="Z37" s="77" t="s">
        <v>43</v>
      </c>
      <c r="AA37" s="2"/>
      <c r="AB37" s="31"/>
      <c r="AC37" s="31"/>
      <c r="AD37" s="31"/>
      <c r="AE37" s="31"/>
      <c r="AF37" s="31"/>
      <c r="AG37" s="31"/>
      <c r="AH37" s="31"/>
      <c r="AI37" s="31"/>
    </row>
    <row r="38" spans="1:35" ht="15" customHeight="1">
      <c r="A38" s="32"/>
      <c r="B38" s="74"/>
      <c r="C38" s="75"/>
      <c r="D38" s="75"/>
      <c r="E38" s="75"/>
      <c r="F38" s="75"/>
      <c r="G38" s="75"/>
      <c r="H38" s="34"/>
      <c r="I38" s="37"/>
      <c r="J38" s="35"/>
      <c r="K38" s="47"/>
      <c r="L38" s="37" t="s">
        <v>63</v>
      </c>
      <c r="M38" s="35"/>
      <c r="N38" s="38" t="str">
        <f t="shared" si="24"/>
        <v/>
      </c>
      <c r="O38" s="37"/>
      <c r="P38" s="35"/>
      <c r="Q38" s="38"/>
      <c r="R38" s="37"/>
      <c r="S38" s="35"/>
      <c r="T38" s="38" t="str">
        <f t="shared" si="26"/>
        <v/>
      </c>
      <c r="U38" s="82"/>
      <c r="V38" s="82"/>
      <c r="W38" s="47" t="s">
        <v>43</v>
      </c>
      <c r="X38" s="76"/>
      <c r="Y38" s="47"/>
      <c r="Z38" s="77" t="s">
        <v>43</v>
      </c>
      <c r="AA38" s="2"/>
      <c r="AB38" s="31"/>
      <c r="AC38" s="31"/>
      <c r="AD38" s="31"/>
      <c r="AE38" s="31"/>
      <c r="AF38" s="31"/>
      <c r="AG38" s="31"/>
      <c r="AH38" s="31"/>
      <c r="AI38" s="31"/>
    </row>
    <row r="39" spans="1:35" ht="15" customHeight="1" thickBot="1">
      <c r="A39" s="48"/>
      <c r="B39" s="78"/>
      <c r="C39" s="79"/>
      <c r="D39" s="79"/>
      <c r="E39" s="79"/>
      <c r="F39" s="79"/>
      <c r="G39" s="79"/>
      <c r="H39" s="50"/>
      <c r="I39" s="53"/>
      <c r="J39" s="51"/>
      <c r="K39" s="54"/>
      <c r="L39" s="53"/>
      <c r="M39" s="51"/>
      <c r="N39" s="54"/>
      <c r="O39" s="53"/>
      <c r="P39" s="51"/>
      <c r="Q39" s="54"/>
      <c r="R39" s="53"/>
      <c r="S39" s="51"/>
      <c r="T39" s="54"/>
      <c r="U39" s="83"/>
      <c r="V39" s="83"/>
      <c r="W39" s="54" t="s">
        <v>43</v>
      </c>
      <c r="X39" s="80"/>
      <c r="Y39" s="54"/>
      <c r="Z39" s="90" t="s">
        <v>43</v>
      </c>
      <c r="AA39" s="66"/>
      <c r="AB39" s="67"/>
      <c r="AC39" s="67"/>
      <c r="AD39" s="67"/>
      <c r="AE39" s="67"/>
      <c r="AF39" s="67"/>
      <c r="AG39" s="67"/>
      <c r="AH39" s="67"/>
      <c r="AI39" s="67"/>
    </row>
    <row r="40" spans="1:35" ht="15" customHeight="1">
      <c r="A40" s="16" t="s">
        <v>95</v>
      </c>
      <c r="B40" s="68">
        <v>6</v>
      </c>
      <c r="C40" s="69">
        <v>2.9</v>
      </c>
      <c r="D40" s="69">
        <v>2.2999999999999998</v>
      </c>
      <c r="E40" s="69">
        <v>3</v>
      </c>
      <c r="F40" s="69">
        <v>0</v>
      </c>
      <c r="G40" s="81">
        <v>0</v>
      </c>
      <c r="H40" s="18">
        <v>830</v>
      </c>
      <c r="I40" s="19" t="s">
        <v>20</v>
      </c>
      <c r="J40" s="24"/>
      <c r="K40" s="21"/>
      <c r="L40" s="91" t="s">
        <v>205</v>
      </c>
      <c r="M40" s="26"/>
      <c r="N40" s="21"/>
      <c r="O40" s="22" t="s">
        <v>207</v>
      </c>
      <c r="P40" s="23"/>
      <c r="Q40" s="21"/>
      <c r="R40" s="22" t="s">
        <v>210</v>
      </c>
      <c r="S40" s="23"/>
      <c r="T40" s="21"/>
      <c r="U40" s="84" t="s">
        <v>22</v>
      </c>
      <c r="V40" s="84"/>
      <c r="W40" s="72"/>
      <c r="X40" s="22" t="s">
        <v>211</v>
      </c>
      <c r="Y40" s="23"/>
      <c r="Z40" s="43" t="str">
        <f t="shared" ref="Z40:Z45" si="27">IF(Y40,"公斤","")</f>
        <v/>
      </c>
      <c r="AA40" s="2"/>
      <c r="AB40" s="31" t="str">
        <f>A40</f>
        <v>B4</v>
      </c>
      <c r="AC40" s="31" t="str">
        <f>I41&amp;" "&amp;I42&amp;" "&amp;I43&amp;" "&amp;I44&amp;" "&amp;I45</f>
        <v xml:space="preserve">米 糙米   </v>
      </c>
      <c r="AD40" s="31" t="str">
        <f>L41&amp;" "&amp;L42&amp;" "&amp;L43&amp;" "&amp;L44&amp;" "&amp;L45</f>
        <v xml:space="preserve">肉雞 洋蔥 甜椒 照燒醬 </v>
      </c>
      <c r="AE40" s="31" t="str">
        <f>O41&amp;" "&amp;O42&amp;" "&amp;O43&amp;" "&amp;O44&amp;" "&amp;O45</f>
        <v xml:space="preserve">豆干 雪裡蕻 大蒜  </v>
      </c>
      <c r="AF40" s="31" t="str">
        <f>R41&amp;" "&amp;R42&amp;" "&amp;R43&amp;" "&amp;R44&amp;" "&amp;R45</f>
        <v xml:space="preserve">豬絞肉 甘藍 胡蘿蔔 大蒜 </v>
      </c>
      <c r="AG40" s="31" t="str">
        <f>U41&amp;" "&amp;U42&amp;" "&amp;U43&amp;" "&amp;U44&amp;" "&amp;U45</f>
        <v xml:space="preserve">蔬菜 大蒜   </v>
      </c>
      <c r="AH40" s="31" t="str">
        <f>X41&amp;" "&amp;X42&amp;" "&amp;X43&amp;" "&amp;X44&amp;" "&amp;X45</f>
        <v xml:space="preserve">紅豆 二砂糖   </v>
      </c>
      <c r="AI40" s="31"/>
    </row>
    <row r="41" spans="1:35" ht="15" customHeight="1">
      <c r="A41" s="32"/>
      <c r="B41" s="74"/>
      <c r="C41" s="75"/>
      <c r="D41" s="75"/>
      <c r="E41" s="75"/>
      <c r="F41" s="75"/>
      <c r="G41" s="75"/>
      <c r="H41" s="34"/>
      <c r="I41" s="35" t="s">
        <v>23</v>
      </c>
      <c r="J41" s="35">
        <v>7</v>
      </c>
      <c r="K41" s="36" t="str">
        <f t="shared" ref="K41:K42" si="28">IF(J41,"公斤","")</f>
        <v>公斤</v>
      </c>
      <c r="L41" s="37" t="s">
        <v>150</v>
      </c>
      <c r="M41" s="35">
        <v>9</v>
      </c>
      <c r="N41" s="36" t="s">
        <v>14</v>
      </c>
      <c r="O41" s="37" t="s">
        <v>208</v>
      </c>
      <c r="P41" s="35">
        <v>1.2</v>
      </c>
      <c r="Q41" s="38" t="str">
        <f t="shared" ref="Q41:Q43" si="29">IF(P41,"公斤","")</f>
        <v>公斤</v>
      </c>
      <c r="R41" s="37" t="s">
        <v>131</v>
      </c>
      <c r="S41" s="35">
        <v>1</v>
      </c>
      <c r="T41" s="38" t="str">
        <f t="shared" ref="T41:T44" si="30">IF(S41,"公斤","")</f>
        <v>公斤</v>
      </c>
      <c r="U41" s="82" t="s">
        <v>18</v>
      </c>
      <c r="V41" s="82">
        <v>7</v>
      </c>
      <c r="W41" s="47" t="s">
        <v>14</v>
      </c>
      <c r="X41" s="37" t="s">
        <v>212</v>
      </c>
      <c r="Y41" s="35">
        <v>2</v>
      </c>
      <c r="Z41" s="43" t="str">
        <f t="shared" si="27"/>
        <v>公斤</v>
      </c>
      <c r="AA41" s="2"/>
      <c r="AB41" s="31"/>
      <c r="AC41" s="31"/>
      <c r="AD41" s="31"/>
      <c r="AE41" s="31"/>
      <c r="AF41" s="31"/>
      <c r="AG41" s="31"/>
      <c r="AH41" s="31"/>
      <c r="AI41" s="31"/>
    </row>
    <row r="42" spans="1:35" ht="15" customHeight="1">
      <c r="A42" s="32"/>
      <c r="B42" s="74"/>
      <c r="C42" s="75"/>
      <c r="D42" s="75"/>
      <c r="E42" s="75"/>
      <c r="F42" s="75"/>
      <c r="G42" s="75"/>
      <c r="H42" s="34"/>
      <c r="I42" s="35" t="s">
        <v>25</v>
      </c>
      <c r="J42" s="35">
        <v>3</v>
      </c>
      <c r="K42" s="36" t="str">
        <f t="shared" si="28"/>
        <v>公斤</v>
      </c>
      <c r="L42" s="37" t="s">
        <v>198</v>
      </c>
      <c r="M42" s="35">
        <v>4</v>
      </c>
      <c r="N42" s="36" t="s">
        <v>14</v>
      </c>
      <c r="O42" s="37" t="s">
        <v>209</v>
      </c>
      <c r="P42" s="35">
        <v>3</v>
      </c>
      <c r="Q42" s="38" t="str">
        <f t="shared" si="29"/>
        <v>公斤</v>
      </c>
      <c r="R42" s="37" t="s">
        <v>137</v>
      </c>
      <c r="S42" s="35">
        <v>7</v>
      </c>
      <c r="T42" s="38" t="str">
        <f t="shared" si="30"/>
        <v>公斤</v>
      </c>
      <c r="U42" s="82" t="s">
        <v>26</v>
      </c>
      <c r="V42" s="82">
        <v>0.05</v>
      </c>
      <c r="W42" s="47" t="s">
        <v>14</v>
      </c>
      <c r="X42" s="37" t="s">
        <v>161</v>
      </c>
      <c r="Y42" s="35">
        <v>1</v>
      </c>
      <c r="Z42" s="43" t="str">
        <f t="shared" si="27"/>
        <v>公斤</v>
      </c>
      <c r="AA42" s="2"/>
      <c r="AB42" s="31"/>
      <c r="AC42" s="31"/>
      <c r="AD42" s="31"/>
      <c r="AE42" s="31"/>
      <c r="AF42" s="31"/>
      <c r="AG42" s="31"/>
      <c r="AH42" s="31"/>
      <c r="AI42" s="31"/>
    </row>
    <row r="43" spans="1:35" ht="15" customHeight="1">
      <c r="A43" s="32"/>
      <c r="B43" s="74"/>
      <c r="C43" s="75"/>
      <c r="D43" s="75"/>
      <c r="E43" s="75"/>
      <c r="F43" s="75"/>
      <c r="G43" s="75"/>
      <c r="H43" s="34"/>
      <c r="I43" s="37"/>
      <c r="J43" s="35"/>
      <c r="K43" s="47"/>
      <c r="L43" s="228" t="s">
        <v>346</v>
      </c>
      <c r="M43" s="229">
        <v>1</v>
      </c>
      <c r="N43" s="230" t="s">
        <v>14</v>
      </c>
      <c r="O43" s="37" t="s">
        <v>135</v>
      </c>
      <c r="P43" s="35">
        <v>0.05</v>
      </c>
      <c r="Q43" s="38" t="str">
        <f t="shared" si="29"/>
        <v>公斤</v>
      </c>
      <c r="R43" s="37" t="s">
        <v>152</v>
      </c>
      <c r="S43" s="35">
        <v>0.5</v>
      </c>
      <c r="T43" s="38" t="str">
        <f t="shared" si="30"/>
        <v>公斤</v>
      </c>
      <c r="U43" s="82"/>
      <c r="V43" s="82"/>
      <c r="W43" s="47"/>
      <c r="X43" s="37"/>
      <c r="Y43" s="35"/>
      <c r="Z43" s="43"/>
      <c r="AA43" s="2"/>
      <c r="AB43" s="31"/>
      <c r="AC43" s="31"/>
      <c r="AD43" s="31"/>
      <c r="AE43" s="31"/>
      <c r="AF43" s="31"/>
      <c r="AG43" s="31"/>
      <c r="AH43" s="31"/>
      <c r="AI43" s="31"/>
    </row>
    <row r="44" spans="1:35" ht="15" customHeight="1">
      <c r="A44" s="32"/>
      <c r="B44" s="74"/>
      <c r="C44" s="75"/>
      <c r="D44" s="75"/>
      <c r="E44" s="75"/>
      <c r="F44" s="75"/>
      <c r="G44" s="75"/>
      <c r="H44" s="34"/>
      <c r="I44" s="37"/>
      <c r="J44" s="35"/>
      <c r="K44" s="47"/>
      <c r="L44" s="37" t="s">
        <v>206</v>
      </c>
      <c r="M44" s="35"/>
      <c r="N44" s="36" t="s">
        <v>43</v>
      </c>
      <c r="O44" s="37"/>
      <c r="P44" s="35"/>
      <c r="Q44" s="38"/>
      <c r="R44" s="37" t="s">
        <v>135</v>
      </c>
      <c r="S44" s="35">
        <v>0.05</v>
      </c>
      <c r="T44" s="38" t="str">
        <f t="shared" si="30"/>
        <v>公斤</v>
      </c>
      <c r="U44" s="82"/>
      <c r="V44" s="82"/>
      <c r="W44" s="47"/>
      <c r="X44" s="37"/>
      <c r="Y44" s="35"/>
      <c r="Z44" s="43"/>
      <c r="AA44" s="2"/>
      <c r="AB44" s="31"/>
      <c r="AC44" s="31"/>
      <c r="AD44" s="31"/>
      <c r="AE44" s="31"/>
      <c r="AF44" s="31"/>
      <c r="AG44" s="31"/>
      <c r="AH44" s="31"/>
      <c r="AI44" s="31"/>
    </row>
    <row r="45" spans="1:35" ht="15" customHeight="1" thickBot="1">
      <c r="A45" s="48"/>
      <c r="B45" s="78"/>
      <c r="C45" s="79"/>
      <c r="D45" s="79"/>
      <c r="E45" s="79"/>
      <c r="F45" s="79"/>
      <c r="G45" s="79"/>
      <c r="H45" s="50"/>
      <c r="I45" s="53"/>
      <c r="J45" s="51"/>
      <c r="K45" s="54"/>
      <c r="L45" s="53"/>
      <c r="M45" s="51"/>
      <c r="N45" s="52" t="s">
        <v>43</v>
      </c>
      <c r="O45" s="53"/>
      <c r="P45" s="51"/>
      <c r="Q45" s="54"/>
      <c r="R45" s="53"/>
      <c r="S45" s="51"/>
      <c r="T45" s="54"/>
      <c r="U45" s="83"/>
      <c r="V45" s="83"/>
      <c r="W45" s="54"/>
      <c r="X45" s="53"/>
      <c r="Y45" s="51"/>
      <c r="Z45" s="43" t="str">
        <f t="shared" si="27"/>
        <v/>
      </c>
      <c r="AA45" s="2"/>
      <c r="AB45" s="31"/>
      <c r="AC45" s="31"/>
      <c r="AD45" s="31"/>
      <c r="AE45" s="31"/>
      <c r="AF45" s="31"/>
      <c r="AG45" s="31"/>
      <c r="AH45" s="31"/>
      <c r="AI45" s="31"/>
    </row>
    <row r="46" spans="1:35" ht="15" customHeight="1">
      <c r="A46" s="92" t="s">
        <v>97</v>
      </c>
      <c r="B46" s="93">
        <v>5.2</v>
      </c>
      <c r="C46" s="93">
        <v>2.2000000000000002</v>
      </c>
      <c r="D46" s="93">
        <v>2.2000000000000002</v>
      </c>
      <c r="E46" s="93">
        <v>3</v>
      </c>
      <c r="F46" s="93">
        <v>0</v>
      </c>
      <c r="G46" s="93">
        <v>0</v>
      </c>
      <c r="H46" s="94">
        <v>719</v>
      </c>
      <c r="I46" s="58" t="s">
        <v>213</v>
      </c>
      <c r="J46" s="59"/>
      <c r="K46" s="36"/>
      <c r="L46" s="58" t="s">
        <v>215</v>
      </c>
      <c r="M46" s="59"/>
      <c r="N46" s="36" t="str">
        <f t="shared" ref="N46:N51" si="31">IF(M46,"公斤","")</f>
        <v/>
      </c>
      <c r="O46" s="95" t="s">
        <v>217</v>
      </c>
      <c r="P46" s="96"/>
      <c r="Q46" s="97"/>
      <c r="R46" s="98" t="s">
        <v>220</v>
      </c>
      <c r="S46" s="59"/>
      <c r="T46" s="40"/>
      <c r="U46" s="44" t="s">
        <v>22</v>
      </c>
      <c r="V46" s="44"/>
      <c r="W46" s="36"/>
      <c r="X46" s="99" t="s">
        <v>222</v>
      </c>
      <c r="Y46" s="96"/>
      <c r="Z46" s="30"/>
      <c r="AA46" s="61"/>
      <c r="AB46" s="62" t="str">
        <f>A46</f>
        <v>B5</v>
      </c>
      <c r="AC46" s="62" t="str">
        <f>I47&amp;" "&amp;I48&amp;" "&amp;I49&amp;" "&amp;I50&amp;" "&amp;I51</f>
        <v xml:space="preserve">米 小米   </v>
      </c>
      <c r="AD46" s="62" t="str">
        <f>L47&amp;" "&amp;L48&amp;" "&amp;L49&amp;" "&amp;L50&amp;" "&amp;L51</f>
        <v xml:space="preserve">豬後腿肉 韓式泡菜 結球白菜 大蒜 </v>
      </c>
      <c r="AE46" s="62" t="str">
        <f>O47&amp;" "&amp;O48&amp;" "&amp;O49&amp;" "&amp;O50&amp;" "&amp;O51</f>
        <v xml:space="preserve">凍豆腐 白蘿蔔 胡蘿蔔 大蒜 </v>
      </c>
      <c r="AF46" s="62" t="str">
        <f>R47&amp;" "&amp;R48&amp;" "&amp;R49&amp;" "&amp;R50&amp;" "&amp;R51</f>
        <v xml:space="preserve">隼人瓜苗 胡蘿蔔 大蒜  </v>
      </c>
      <c r="AG46" s="62" t="str">
        <f>U47&amp;" "&amp;U48&amp;" "&amp;U49&amp;" "&amp;U50&amp;" "&amp;U51</f>
        <v xml:space="preserve">蔬菜 大蒜   </v>
      </c>
      <c r="AH46" s="62" t="str">
        <f>X47&amp;" "&amp;X48&amp;" "&amp;X49&amp;" "&amp;X50&amp;" "&amp;X51</f>
        <v xml:space="preserve">乾裙帶菜 雞蛋 薑  </v>
      </c>
      <c r="AI46" s="62"/>
    </row>
    <row r="47" spans="1:35" ht="15" customHeight="1">
      <c r="A47" s="100"/>
      <c r="B47" s="101"/>
      <c r="C47" s="101"/>
      <c r="D47" s="101"/>
      <c r="E47" s="101"/>
      <c r="F47" s="101"/>
      <c r="G47" s="101"/>
      <c r="H47" s="102"/>
      <c r="I47" s="35" t="s">
        <v>128</v>
      </c>
      <c r="J47" s="35">
        <v>10</v>
      </c>
      <c r="K47" s="36" t="str">
        <f t="shared" ref="K47:K51" si="32">IF(J47,"公斤","")</f>
        <v>公斤</v>
      </c>
      <c r="L47" s="35" t="s">
        <v>172</v>
      </c>
      <c r="M47" s="35">
        <v>6</v>
      </c>
      <c r="N47" s="36" t="str">
        <f t="shared" si="31"/>
        <v>公斤</v>
      </c>
      <c r="O47" s="64" t="s">
        <v>218</v>
      </c>
      <c r="P47" s="64">
        <v>3</v>
      </c>
      <c r="Q47" s="40" t="str">
        <f t="shared" ref="Q47:Q51" si="33">IF(P47,"公斤","")</f>
        <v>公斤</v>
      </c>
      <c r="R47" s="64" t="s">
        <v>221</v>
      </c>
      <c r="S47" s="64">
        <v>5</v>
      </c>
      <c r="T47" s="40" t="str">
        <f t="shared" ref="T47:T51" si="34">IF(S47,"公斤","")</f>
        <v>公斤</v>
      </c>
      <c r="U47" s="41" t="s">
        <v>18</v>
      </c>
      <c r="V47" s="41">
        <v>7</v>
      </c>
      <c r="W47" s="40" t="str">
        <f t="shared" ref="W47:W51" si="35">IF(V47,"公斤","")</f>
        <v>公斤</v>
      </c>
      <c r="X47" s="35" t="s">
        <v>223</v>
      </c>
      <c r="Y47" s="35">
        <v>0.5</v>
      </c>
      <c r="Z47" s="43" t="str">
        <f t="shared" ref="Z47:Z49" si="36">IF(Y47,"公斤","")</f>
        <v>公斤</v>
      </c>
      <c r="AA47" s="2"/>
      <c r="AB47" s="31"/>
      <c r="AC47" s="31"/>
      <c r="AD47" s="31"/>
      <c r="AE47" s="31"/>
      <c r="AF47" s="31"/>
      <c r="AG47" s="31"/>
      <c r="AH47" s="31"/>
      <c r="AI47" s="31"/>
    </row>
    <row r="48" spans="1:35" ht="15" customHeight="1">
      <c r="A48" s="100"/>
      <c r="B48" s="101"/>
      <c r="C48" s="101"/>
      <c r="D48" s="101"/>
      <c r="E48" s="101"/>
      <c r="F48" s="101"/>
      <c r="G48" s="101"/>
      <c r="H48" s="102"/>
      <c r="I48" s="35" t="s">
        <v>214</v>
      </c>
      <c r="J48" s="35">
        <v>0.4</v>
      </c>
      <c r="K48" s="36" t="str">
        <f t="shared" si="32"/>
        <v>公斤</v>
      </c>
      <c r="L48" s="35" t="s">
        <v>216</v>
      </c>
      <c r="M48" s="35">
        <v>1</v>
      </c>
      <c r="N48" s="36" t="str">
        <f t="shared" si="31"/>
        <v>公斤</v>
      </c>
      <c r="O48" s="64" t="s">
        <v>219</v>
      </c>
      <c r="P48" s="64">
        <v>4</v>
      </c>
      <c r="Q48" s="40" t="str">
        <f t="shared" si="33"/>
        <v>公斤</v>
      </c>
      <c r="R48" s="64" t="s">
        <v>152</v>
      </c>
      <c r="S48" s="64">
        <v>0.5</v>
      </c>
      <c r="T48" s="40" t="str">
        <f t="shared" si="34"/>
        <v>公斤</v>
      </c>
      <c r="U48" s="44" t="s">
        <v>26</v>
      </c>
      <c r="V48" s="44">
        <v>0.05</v>
      </c>
      <c r="W48" s="40" t="str">
        <f t="shared" si="35"/>
        <v>公斤</v>
      </c>
      <c r="X48" s="35" t="s">
        <v>167</v>
      </c>
      <c r="Y48" s="35">
        <v>2</v>
      </c>
      <c r="Z48" s="43" t="str">
        <f t="shared" si="36"/>
        <v>公斤</v>
      </c>
      <c r="AA48" s="2"/>
      <c r="AB48" s="31"/>
      <c r="AC48" s="31"/>
      <c r="AD48" s="31"/>
      <c r="AE48" s="31"/>
      <c r="AF48" s="31"/>
      <c r="AG48" s="31"/>
      <c r="AH48" s="31"/>
      <c r="AI48" s="31"/>
    </row>
    <row r="49" spans="1:35" ht="15" customHeight="1">
      <c r="A49" s="100"/>
      <c r="B49" s="101"/>
      <c r="C49" s="101"/>
      <c r="D49" s="101"/>
      <c r="E49" s="101"/>
      <c r="F49" s="101"/>
      <c r="G49" s="101"/>
      <c r="H49" s="102"/>
      <c r="I49" s="35"/>
      <c r="J49" s="35"/>
      <c r="K49" s="36" t="str">
        <f t="shared" si="32"/>
        <v/>
      </c>
      <c r="L49" s="35" t="s">
        <v>168</v>
      </c>
      <c r="M49" s="35">
        <v>6</v>
      </c>
      <c r="N49" s="36" t="str">
        <f t="shared" si="31"/>
        <v>公斤</v>
      </c>
      <c r="O49" s="64" t="s">
        <v>152</v>
      </c>
      <c r="P49" s="64">
        <v>0.5</v>
      </c>
      <c r="Q49" s="40" t="str">
        <f t="shared" si="33"/>
        <v>公斤</v>
      </c>
      <c r="R49" s="64" t="s">
        <v>135</v>
      </c>
      <c r="S49" s="64">
        <v>0.05</v>
      </c>
      <c r="T49" s="40" t="str">
        <f t="shared" si="34"/>
        <v>公斤</v>
      </c>
      <c r="U49" s="44"/>
      <c r="V49" s="44"/>
      <c r="W49" s="40" t="str">
        <f t="shared" si="35"/>
        <v/>
      </c>
      <c r="X49" s="35" t="s">
        <v>42</v>
      </c>
      <c r="Y49" s="35">
        <v>0.05</v>
      </c>
      <c r="Z49" s="43" t="str">
        <f t="shared" si="36"/>
        <v>公斤</v>
      </c>
      <c r="AA49" s="2"/>
      <c r="AB49" s="31"/>
      <c r="AC49" s="31"/>
      <c r="AD49" s="31"/>
      <c r="AE49" s="31"/>
      <c r="AF49" s="31"/>
      <c r="AG49" s="31"/>
      <c r="AH49" s="31"/>
      <c r="AI49" s="31"/>
    </row>
    <row r="50" spans="1:35" ht="15" customHeight="1">
      <c r="A50" s="100"/>
      <c r="B50" s="101"/>
      <c r="C50" s="101"/>
      <c r="D50" s="101"/>
      <c r="E50" s="101"/>
      <c r="F50" s="101"/>
      <c r="G50" s="101"/>
      <c r="H50" s="102"/>
      <c r="I50" s="35"/>
      <c r="J50" s="35"/>
      <c r="K50" s="36" t="str">
        <f t="shared" si="32"/>
        <v/>
      </c>
      <c r="L50" s="35" t="s">
        <v>135</v>
      </c>
      <c r="M50" s="35">
        <v>0.05</v>
      </c>
      <c r="N50" s="36" t="str">
        <f t="shared" si="31"/>
        <v>公斤</v>
      </c>
      <c r="O50" s="35" t="s">
        <v>135</v>
      </c>
      <c r="P50" s="35">
        <v>0.05</v>
      </c>
      <c r="Q50" s="40" t="str">
        <f t="shared" si="33"/>
        <v>公斤</v>
      </c>
      <c r="R50" s="35"/>
      <c r="S50" s="35"/>
      <c r="T50" s="40" t="str">
        <f t="shared" si="34"/>
        <v/>
      </c>
      <c r="U50" s="44"/>
      <c r="V50" s="44"/>
      <c r="W50" s="40" t="str">
        <f t="shared" si="35"/>
        <v/>
      </c>
      <c r="X50" s="35"/>
      <c r="Y50" s="35"/>
      <c r="Z50" s="43"/>
      <c r="AA50" s="2"/>
      <c r="AB50" s="31"/>
      <c r="AC50" s="31"/>
      <c r="AD50" s="31"/>
      <c r="AE50" s="31"/>
      <c r="AF50" s="31"/>
      <c r="AG50" s="31"/>
      <c r="AH50" s="31"/>
      <c r="AI50" s="31"/>
    </row>
    <row r="51" spans="1:35" ht="15" customHeight="1" thickBot="1">
      <c r="A51" s="103"/>
      <c r="B51" s="104"/>
      <c r="C51" s="104"/>
      <c r="D51" s="104"/>
      <c r="E51" s="104"/>
      <c r="F51" s="104"/>
      <c r="G51" s="104"/>
      <c r="H51" s="105"/>
      <c r="I51" s="106"/>
      <c r="J51" s="106"/>
      <c r="K51" s="38" t="str">
        <f t="shared" si="32"/>
        <v/>
      </c>
      <c r="L51" s="106"/>
      <c r="M51" s="106"/>
      <c r="N51" s="38" t="str">
        <f t="shared" si="31"/>
        <v/>
      </c>
      <c r="O51" s="106"/>
      <c r="P51" s="106"/>
      <c r="Q51" s="107" t="str">
        <f t="shared" si="33"/>
        <v/>
      </c>
      <c r="R51" s="106"/>
      <c r="S51" s="106"/>
      <c r="T51" s="107" t="str">
        <f t="shared" si="34"/>
        <v/>
      </c>
      <c r="U51" s="108"/>
      <c r="V51" s="108"/>
      <c r="W51" s="107" t="str">
        <f t="shared" si="35"/>
        <v/>
      </c>
      <c r="X51" s="106"/>
      <c r="Y51" s="106"/>
      <c r="Z51" s="65" t="str">
        <f>IF(Y51,"公斤","")</f>
        <v/>
      </c>
      <c r="AA51" s="66"/>
      <c r="AB51" s="67"/>
      <c r="AC51" s="67"/>
      <c r="AD51" s="67"/>
      <c r="AE51" s="67"/>
      <c r="AF51" s="67"/>
      <c r="AG51" s="67"/>
      <c r="AH51" s="67"/>
      <c r="AI51" s="67"/>
    </row>
    <row r="52" spans="1:35" ht="15" customHeight="1">
      <c r="A52" s="109" t="s">
        <v>99</v>
      </c>
      <c r="B52" s="110">
        <v>5.8</v>
      </c>
      <c r="C52" s="110">
        <v>2.6</v>
      </c>
      <c r="D52" s="110">
        <v>1.7</v>
      </c>
      <c r="E52" s="110">
        <v>3</v>
      </c>
      <c r="F52" s="110">
        <v>0</v>
      </c>
      <c r="G52" s="110">
        <v>0</v>
      </c>
      <c r="H52" s="111">
        <v>779</v>
      </c>
      <c r="I52" s="19" t="s">
        <v>224</v>
      </c>
      <c r="J52" s="24"/>
      <c r="K52" s="21"/>
      <c r="L52" s="19" t="s">
        <v>52</v>
      </c>
      <c r="M52" s="24"/>
      <c r="N52" s="21"/>
      <c r="O52" s="112" t="s">
        <v>347</v>
      </c>
      <c r="P52" s="24"/>
      <c r="Q52" s="21"/>
      <c r="R52" s="112" t="s">
        <v>60</v>
      </c>
      <c r="S52" s="24"/>
      <c r="T52" s="27"/>
      <c r="U52" s="28" t="s">
        <v>22</v>
      </c>
      <c r="V52" s="28"/>
      <c r="W52" s="21"/>
      <c r="X52" s="19" t="s">
        <v>227</v>
      </c>
      <c r="Y52" s="24"/>
      <c r="Z52" s="113"/>
      <c r="AA52" s="2"/>
      <c r="AB52" s="31" t="str">
        <f>A52</f>
        <v>C1</v>
      </c>
      <c r="AC52" s="31" t="str">
        <f>I53&amp;" "&amp;I54&amp;" "&amp;I55&amp;" "&amp;I56&amp;" "&amp;I57</f>
        <v xml:space="preserve">米    </v>
      </c>
      <c r="AD52" s="31" t="str">
        <f>L53&amp;" "&amp;L54&amp;" "&amp;L55&amp;" "&amp;L56&amp;" "&amp;L57</f>
        <v xml:space="preserve">豬絞肉 醃漬花胡瓜 胡蘿蔔 大蒜 </v>
      </c>
      <c r="AE52" s="31" t="str">
        <f>O53&amp;" "&amp;O54&amp;" "&amp;O55&amp;" "&amp;O56&amp;" "&amp;O57</f>
        <v>雞蛋 時蔬 洋蔥 大蒜 鮪魚三明治罐頭</v>
      </c>
      <c r="AF52" s="31" t="str">
        <f>R53&amp;" "&amp;R54&amp;" "&amp;R55&amp;" "&amp;R56&amp;" "&amp;R57</f>
        <v xml:space="preserve">冷凍玉米粒 馬鈴薯 大蒜 奶油(固態) </v>
      </c>
      <c r="AG52" s="31" t="str">
        <f>U53&amp;" "&amp;U54&amp;" "&amp;U55&amp;" "&amp;U56&amp;" "&amp;U57</f>
        <v xml:space="preserve">蔬菜 大蒜   </v>
      </c>
      <c r="AH52" s="31" t="str">
        <f>X53&amp;" "&amp;X54&amp;" "&amp;X55&amp;" "&amp;X56&amp;" "&amp;X57</f>
        <v xml:space="preserve">金針菜乾 薑 雞骨 冬粉 </v>
      </c>
      <c r="AI52" s="31"/>
    </row>
    <row r="53" spans="1:35" ht="15" customHeight="1">
      <c r="A53" s="114"/>
      <c r="B53" s="101"/>
      <c r="C53" s="101"/>
      <c r="D53" s="101"/>
      <c r="E53" s="101"/>
      <c r="F53" s="101"/>
      <c r="G53" s="101"/>
      <c r="H53" s="102"/>
      <c r="I53" s="35" t="s">
        <v>23</v>
      </c>
      <c r="J53" s="35">
        <v>7</v>
      </c>
      <c r="K53" s="36" t="str">
        <f t="shared" ref="K53:K57" si="37">IF(J53,"公斤","")</f>
        <v>公斤</v>
      </c>
      <c r="L53" s="35" t="s">
        <v>131</v>
      </c>
      <c r="M53" s="35">
        <v>6</v>
      </c>
      <c r="N53" s="36" t="str">
        <f t="shared" ref="N53:N56" si="38">IF(M53,"公斤","")</f>
        <v>公斤</v>
      </c>
      <c r="O53" s="64" t="s">
        <v>167</v>
      </c>
      <c r="P53" s="64">
        <v>2.7</v>
      </c>
      <c r="Q53" s="36" t="str">
        <f t="shared" ref="Q53:Q57" si="39">IF(P53,"公斤","")</f>
        <v>公斤</v>
      </c>
      <c r="R53" s="64" t="s">
        <v>203</v>
      </c>
      <c r="S53" s="64">
        <v>1</v>
      </c>
      <c r="T53" s="40" t="str">
        <f t="shared" ref="T53:T57" si="40">IF(S53,"公斤","")</f>
        <v>公斤</v>
      </c>
      <c r="U53" s="41" t="s">
        <v>18</v>
      </c>
      <c r="V53" s="41">
        <v>7</v>
      </c>
      <c r="W53" s="40" t="str">
        <f t="shared" ref="W53:W57" si="41">IF(V53,"公斤","")</f>
        <v>公斤</v>
      </c>
      <c r="X53" s="35" t="s">
        <v>228</v>
      </c>
      <c r="Y53" s="35">
        <v>0.1</v>
      </c>
      <c r="Z53" s="43" t="str">
        <f t="shared" ref="Z53:Z57" si="42">IF(Y53,"公斤","")</f>
        <v>公斤</v>
      </c>
      <c r="AA53" s="2"/>
      <c r="AB53" s="31"/>
      <c r="AC53" s="31"/>
      <c r="AD53" s="31"/>
      <c r="AE53" s="31"/>
      <c r="AF53" s="31"/>
      <c r="AG53" s="31"/>
      <c r="AH53" s="31"/>
      <c r="AI53" s="31"/>
    </row>
    <row r="54" spans="1:35" ht="15" customHeight="1">
      <c r="A54" s="114"/>
      <c r="B54" s="101"/>
      <c r="C54" s="101"/>
      <c r="D54" s="101"/>
      <c r="E54" s="101"/>
      <c r="F54" s="101"/>
      <c r="G54" s="101"/>
      <c r="H54" s="102"/>
      <c r="I54" s="35"/>
      <c r="J54" s="35"/>
      <c r="K54" s="36" t="str">
        <f t="shared" si="37"/>
        <v/>
      </c>
      <c r="L54" s="35" t="s">
        <v>225</v>
      </c>
      <c r="M54" s="35">
        <v>2</v>
      </c>
      <c r="N54" s="36" t="str">
        <f t="shared" si="38"/>
        <v>公斤</v>
      </c>
      <c r="O54" s="64" t="s">
        <v>132</v>
      </c>
      <c r="P54" s="64">
        <v>5</v>
      </c>
      <c r="Q54" s="36" t="str">
        <f t="shared" si="39"/>
        <v>公斤</v>
      </c>
      <c r="R54" s="64" t="s">
        <v>197</v>
      </c>
      <c r="S54" s="64">
        <v>4</v>
      </c>
      <c r="T54" s="40" t="str">
        <f t="shared" si="40"/>
        <v>公斤</v>
      </c>
      <c r="U54" s="44" t="s">
        <v>26</v>
      </c>
      <c r="V54" s="44">
        <v>0.05</v>
      </c>
      <c r="W54" s="40" t="str">
        <f t="shared" si="41"/>
        <v>公斤</v>
      </c>
      <c r="X54" s="64" t="s">
        <v>183</v>
      </c>
      <c r="Y54" s="35">
        <v>0.05</v>
      </c>
      <c r="Z54" s="43" t="str">
        <f t="shared" si="42"/>
        <v>公斤</v>
      </c>
      <c r="AA54" s="2"/>
      <c r="AB54" s="31"/>
      <c r="AC54" s="31"/>
      <c r="AD54" s="31"/>
      <c r="AE54" s="31"/>
      <c r="AF54" s="31"/>
      <c r="AG54" s="31"/>
      <c r="AH54" s="31"/>
      <c r="AI54" s="31"/>
    </row>
    <row r="55" spans="1:35" ht="15" customHeight="1">
      <c r="A55" s="114"/>
      <c r="B55" s="101"/>
      <c r="C55" s="101"/>
      <c r="D55" s="101"/>
      <c r="E55" s="101"/>
      <c r="F55" s="101"/>
      <c r="G55" s="101"/>
      <c r="H55" s="102"/>
      <c r="I55" s="35"/>
      <c r="J55" s="35"/>
      <c r="K55" s="36" t="str">
        <f t="shared" si="37"/>
        <v/>
      </c>
      <c r="L55" s="35" t="s">
        <v>152</v>
      </c>
      <c r="M55" s="35">
        <v>1</v>
      </c>
      <c r="N55" s="36" t="str">
        <f t="shared" si="38"/>
        <v>公斤</v>
      </c>
      <c r="O55" s="64" t="s">
        <v>198</v>
      </c>
      <c r="P55" s="64">
        <v>1</v>
      </c>
      <c r="Q55" s="36" t="str">
        <f t="shared" si="39"/>
        <v>公斤</v>
      </c>
      <c r="R55" s="64" t="s">
        <v>135</v>
      </c>
      <c r="S55" s="64">
        <v>0.05</v>
      </c>
      <c r="T55" s="40" t="str">
        <f t="shared" si="40"/>
        <v>公斤</v>
      </c>
      <c r="U55" s="44"/>
      <c r="V55" s="44"/>
      <c r="W55" s="40" t="str">
        <f t="shared" si="41"/>
        <v/>
      </c>
      <c r="X55" s="35" t="s">
        <v>184</v>
      </c>
      <c r="Y55" s="35">
        <v>1</v>
      </c>
      <c r="Z55" s="43" t="str">
        <f t="shared" si="42"/>
        <v>公斤</v>
      </c>
      <c r="AA55" s="2"/>
      <c r="AB55" s="31"/>
      <c r="AC55" s="31"/>
      <c r="AD55" s="31"/>
      <c r="AE55" s="31"/>
      <c r="AF55" s="31"/>
      <c r="AG55" s="31"/>
      <c r="AH55" s="31"/>
      <c r="AI55" s="31"/>
    </row>
    <row r="56" spans="1:35" ht="15" customHeight="1">
      <c r="A56" s="114"/>
      <c r="B56" s="101"/>
      <c r="C56" s="101"/>
      <c r="D56" s="101"/>
      <c r="E56" s="101"/>
      <c r="F56" s="101"/>
      <c r="G56" s="101"/>
      <c r="H56" s="102"/>
      <c r="I56" s="35"/>
      <c r="J56" s="35"/>
      <c r="K56" s="36" t="str">
        <f t="shared" si="37"/>
        <v/>
      </c>
      <c r="L56" s="35" t="s">
        <v>135</v>
      </c>
      <c r="M56" s="35">
        <v>0.05</v>
      </c>
      <c r="N56" s="36" t="str">
        <f t="shared" si="38"/>
        <v>公斤</v>
      </c>
      <c r="O56" s="35" t="s">
        <v>135</v>
      </c>
      <c r="P56" s="35">
        <v>0.05</v>
      </c>
      <c r="Q56" s="36" t="str">
        <f t="shared" si="39"/>
        <v>公斤</v>
      </c>
      <c r="R56" s="35" t="s">
        <v>226</v>
      </c>
      <c r="S56" s="35">
        <v>1</v>
      </c>
      <c r="T56" s="40" t="str">
        <f t="shared" si="40"/>
        <v>公斤</v>
      </c>
      <c r="U56" s="44"/>
      <c r="V56" s="44"/>
      <c r="W56" s="40" t="str">
        <f t="shared" si="41"/>
        <v/>
      </c>
      <c r="X56" s="35" t="s">
        <v>179</v>
      </c>
      <c r="Y56" s="35">
        <v>0.5</v>
      </c>
      <c r="Z56" s="43" t="str">
        <f t="shared" si="42"/>
        <v>公斤</v>
      </c>
      <c r="AA56" s="2"/>
      <c r="AB56" s="31"/>
      <c r="AC56" s="31"/>
      <c r="AD56" s="31"/>
      <c r="AE56" s="31"/>
      <c r="AF56" s="31"/>
      <c r="AG56" s="31"/>
      <c r="AH56" s="31"/>
      <c r="AI56" s="31"/>
    </row>
    <row r="57" spans="1:35" ht="15" customHeight="1" thickBot="1">
      <c r="A57" s="115"/>
      <c r="B57" s="116"/>
      <c r="C57" s="116"/>
      <c r="D57" s="116"/>
      <c r="E57" s="116"/>
      <c r="F57" s="116"/>
      <c r="G57" s="116"/>
      <c r="H57" s="117"/>
      <c r="I57" s="51"/>
      <c r="J57" s="51"/>
      <c r="K57" s="52" t="str">
        <f t="shared" si="37"/>
        <v/>
      </c>
      <c r="L57" s="51"/>
      <c r="M57" s="51"/>
      <c r="N57" s="52"/>
      <c r="O57" s="223" t="s">
        <v>348</v>
      </c>
      <c r="P57" s="223">
        <v>1.5</v>
      </c>
      <c r="Q57" s="225" t="str">
        <f t="shared" si="39"/>
        <v>公斤</v>
      </c>
      <c r="R57" s="51"/>
      <c r="S57" s="51"/>
      <c r="T57" s="56" t="str">
        <f t="shared" si="40"/>
        <v/>
      </c>
      <c r="U57" s="57"/>
      <c r="V57" s="57"/>
      <c r="W57" s="56" t="str">
        <f t="shared" si="41"/>
        <v/>
      </c>
      <c r="X57" s="51"/>
      <c r="Y57" s="51"/>
      <c r="Z57" s="45" t="str">
        <f t="shared" si="42"/>
        <v/>
      </c>
      <c r="AA57" s="2"/>
      <c r="AB57" s="31"/>
      <c r="AC57" s="31"/>
      <c r="AD57" s="31"/>
      <c r="AE57" s="31"/>
      <c r="AF57" s="31"/>
      <c r="AG57" s="31"/>
      <c r="AH57" s="31"/>
      <c r="AI57" s="31"/>
    </row>
    <row r="58" spans="1:35" ht="15" customHeight="1">
      <c r="A58" s="118" t="s">
        <v>101</v>
      </c>
      <c r="B58" s="119">
        <v>5</v>
      </c>
      <c r="C58" s="119">
        <v>2.5</v>
      </c>
      <c r="D58" s="119">
        <v>2.2999999999999998</v>
      </c>
      <c r="E58" s="119">
        <v>3</v>
      </c>
      <c r="F58" s="119">
        <v>0</v>
      </c>
      <c r="G58" s="119">
        <v>0</v>
      </c>
      <c r="H58" s="94">
        <v>730</v>
      </c>
      <c r="I58" s="19" t="s">
        <v>20</v>
      </c>
      <c r="J58" s="24"/>
      <c r="K58" s="21"/>
      <c r="L58" s="99" t="s">
        <v>229</v>
      </c>
      <c r="M58" s="96"/>
      <c r="N58" s="120"/>
      <c r="O58" s="99" t="s">
        <v>231</v>
      </c>
      <c r="P58" s="96"/>
      <c r="Q58" s="120"/>
      <c r="R58" s="95" t="s">
        <v>232</v>
      </c>
      <c r="S58" s="96"/>
      <c r="T58" s="97"/>
      <c r="U58" s="121" t="s">
        <v>22</v>
      </c>
      <c r="V58" s="121"/>
      <c r="W58" s="120"/>
      <c r="X58" s="99" t="s">
        <v>233</v>
      </c>
      <c r="Y58" s="96"/>
      <c r="Z58" s="30"/>
      <c r="AA58" s="61"/>
      <c r="AB58" s="62" t="str">
        <f>A58</f>
        <v>C2</v>
      </c>
      <c r="AC58" s="62" t="str">
        <f>I59&amp;" "&amp;I60&amp;" "&amp;I61&amp;" "&amp;I62&amp;" "&amp;I63</f>
        <v xml:space="preserve">米 糙米   </v>
      </c>
      <c r="AD58" s="62" t="str">
        <f>L59&amp;" "&amp;L60&amp;" "&amp;L61&amp;" "&amp;L62&amp;" "&amp;L63</f>
        <v xml:space="preserve">豬排    </v>
      </c>
      <c r="AE58" s="62" t="str">
        <f>O59&amp;" "&amp;O60&amp;" "&amp;O61&amp;" "&amp;O62&amp;" "&amp;O63</f>
        <v>豬絞肉 結球白菜 乾香菇 胡蘿蔔 大蒜</v>
      </c>
      <c r="AF58" s="62" t="str">
        <f>R59&amp;" "&amp;R60&amp;" "&amp;R61&amp;" "&amp;R62&amp;" "&amp;R63</f>
        <v xml:space="preserve">豆腐 洋蔥 大番茄 蕃茄醬 </v>
      </c>
      <c r="AG58" s="62" t="str">
        <f>U59&amp;" "&amp;U60&amp;" "&amp;U61&amp;" "&amp;U62&amp;" "&amp;U63</f>
        <v xml:space="preserve">蔬菜 大蒜   </v>
      </c>
      <c r="AH58" s="62" t="str">
        <f>X59&amp;" "&amp;X60&amp;" "&amp;X61&amp;" "&amp;X62&amp;" "&amp;X63</f>
        <v xml:space="preserve">時瓜 胡蘿蔔 薑 雞骨 </v>
      </c>
      <c r="AI58" s="62"/>
    </row>
    <row r="59" spans="1:35" ht="15" customHeight="1">
      <c r="A59" s="100"/>
      <c r="B59" s="101"/>
      <c r="C59" s="101"/>
      <c r="D59" s="101"/>
      <c r="E59" s="101"/>
      <c r="F59" s="101"/>
      <c r="G59" s="101"/>
      <c r="H59" s="102"/>
      <c r="I59" s="35" t="s">
        <v>23</v>
      </c>
      <c r="J59" s="35">
        <v>7</v>
      </c>
      <c r="K59" s="36" t="str">
        <f t="shared" ref="K59:K60" si="43">IF(J59,"公斤","")</f>
        <v>公斤</v>
      </c>
      <c r="L59" s="35" t="s">
        <v>230</v>
      </c>
      <c r="M59" s="35">
        <v>6</v>
      </c>
      <c r="N59" s="36" t="str">
        <f>IF(M59,"公斤","")</f>
        <v>公斤</v>
      </c>
      <c r="O59" s="35" t="s">
        <v>131</v>
      </c>
      <c r="P59" s="35">
        <v>0.6</v>
      </c>
      <c r="Q59" s="36" t="str">
        <f t="shared" ref="Q59:Q63" si="44">IF(P59,"公斤","")</f>
        <v>公斤</v>
      </c>
      <c r="R59" s="64" t="s">
        <v>187</v>
      </c>
      <c r="S59" s="64">
        <v>4</v>
      </c>
      <c r="T59" s="40" t="str">
        <f t="shared" ref="T59:T63" si="45">IF(S59,"公斤","")</f>
        <v>公斤</v>
      </c>
      <c r="U59" s="41" t="s">
        <v>18</v>
      </c>
      <c r="V59" s="41">
        <v>7</v>
      </c>
      <c r="W59" s="40" t="str">
        <f t="shared" ref="W59:W63" si="46">IF(V59,"公斤","")</f>
        <v>公斤</v>
      </c>
      <c r="X59" s="64" t="s">
        <v>192</v>
      </c>
      <c r="Y59" s="35">
        <v>5</v>
      </c>
      <c r="Z59" s="43" t="str">
        <f t="shared" ref="Z59:Z63" si="47">IF(Y59,"公斤","")</f>
        <v>公斤</v>
      </c>
      <c r="AA59" s="2"/>
      <c r="AB59" s="31"/>
      <c r="AC59" s="31"/>
      <c r="AD59" s="31"/>
      <c r="AE59" s="31"/>
      <c r="AF59" s="31"/>
      <c r="AG59" s="31"/>
      <c r="AH59" s="31"/>
      <c r="AI59" s="31"/>
    </row>
    <row r="60" spans="1:35" ht="15" customHeight="1">
      <c r="A60" s="100"/>
      <c r="B60" s="101"/>
      <c r="C60" s="101"/>
      <c r="D60" s="101"/>
      <c r="E60" s="101"/>
      <c r="F60" s="101"/>
      <c r="G60" s="101"/>
      <c r="H60" s="102"/>
      <c r="I60" s="35" t="s">
        <v>25</v>
      </c>
      <c r="J60" s="35">
        <v>3</v>
      </c>
      <c r="K60" s="36" t="str">
        <f t="shared" si="43"/>
        <v>公斤</v>
      </c>
      <c r="L60" s="35"/>
      <c r="M60" s="35"/>
      <c r="N60" s="36"/>
      <c r="O60" s="35" t="s">
        <v>168</v>
      </c>
      <c r="P60" s="35">
        <v>7</v>
      </c>
      <c r="Q60" s="36" t="str">
        <f t="shared" si="44"/>
        <v>公斤</v>
      </c>
      <c r="R60" s="64" t="s">
        <v>198</v>
      </c>
      <c r="S60" s="64">
        <v>1</v>
      </c>
      <c r="T60" s="40" t="str">
        <f t="shared" si="45"/>
        <v>公斤</v>
      </c>
      <c r="U60" s="44" t="s">
        <v>26</v>
      </c>
      <c r="V60" s="44">
        <v>0.05</v>
      </c>
      <c r="W60" s="40" t="str">
        <f t="shared" si="46"/>
        <v>公斤</v>
      </c>
      <c r="X60" s="64" t="s">
        <v>152</v>
      </c>
      <c r="Y60" s="35">
        <v>0.5</v>
      </c>
      <c r="Z60" s="43" t="str">
        <f t="shared" si="47"/>
        <v>公斤</v>
      </c>
      <c r="AA60" s="2"/>
      <c r="AB60" s="31"/>
      <c r="AC60" s="31"/>
      <c r="AD60" s="31"/>
      <c r="AE60" s="31"/>
      <c r="AF60" s="31"/>
      <c r="AG60" s="31"/>
      <c r="AH60" s="31"/>
      <c r="AI60" s="31"/>
    </row>
    <row r="61" spans="1:35" ht="15" customHeight="1">
      <c r="A61" s="100"/>
      <c r="B61" s="101"/>
      <c r="C61" s="101"/>
      <c r="D61" s="101"/>
      <c r="E61" s="101"/>
      <c r="F61" s="101"/>
      <c r="G61" s="101"/>
      <c r="H61" s="102"/>
      <c r="I61" s="35"/>
      <c r="J61" s="35"/>
      <c r="K61" s="36" t="str">
        <f t="shared" ref="K61:K63" si="48">IF(J61,"公斤","")</f>
        <v/>
      </c>
      <c r="L61" s="35"/>
      <c r="M61" s="35"/>
      <c r="N61" s="36"/>
      <c r="O61" s="35" t="s">
        <v>169</v>
      </c>
      <c r="P61" s="35">
        <v>0.01</v>
      </c>
      <c r="Q61" s="36" t="str">
        <f t="shared" si="44"/>
        <v>公斤</v>
      </c>
      <c r="R61" s="64" t="s">
        <v>147</v>
      </c>
      <c r="S61" s="64">
        <v>2</v>
      </c>
      <c r="T61" s="40" t="str">
        <f t="shared" si="45"/>
        <v>公斤</v>
      </c>
      <c r="U61" s="44"/>
      <c r="V61" s="44"/>
      <c r="W61" s="40" t="str">
        <f t="shared" si="46"/>
        <v/>
      </c>
      <c r="X61" s="35" t="s">
        <v>183</v>
      </c>
      <c r="Y61" s="35">
        <v>0.05</v>
      </c>
      <c r="Z61" s="43" t="str">
        <f t="shared" si="47"/>
        <v>公斤</v>
      </c>
      <c r="AA61" s="2"/>
      <c r="AB61" s="31"/>
      <c r="AC61" s="31"/>
      <c r="AD61" s="31"/>
      <c r="AE61" s="31"/>
      <c r="AF61" s="31"/>
      <c r="AG61" s="31"/>
      <c r="AH61" s="31"/>
      <c r="AI61" s="31"/>
    </row>
    <row r="62" spans="1:35" ht="15" customHeight="1">
      <c r="A62" s="100"/>
      <c r="B62" s="101"/>
      <c r="C62" s="101"/>
      <c r="D62" s="101"/>
      <c r="E62" s="101"/>
      <c r="F62" s="101"/>
      <c r="G62" s="101"/>
      <c r="H62" s="102"/>
      <c r="I62" s="35"/>
      <c r="J62" s="35"/>
      <c r="K62" s="36" t="str">
        <f t="shared" si="48"/>
        <v/>
      </c>
      <c r="L62" s="35"/>
      <c r="M62" s="35"/>
      <c r="N62" s="36" t="str">
        <f t="shared" ref="N62:N63" si="49">IF(M62,"公斤","")</f>
        <v/>
      </c>
      <c r="O62" s="35" t="s">
        <v>152</v>
      </c>
      <c r="P62" s="35">
        <v>0.5</v>
      </c>
      <c r="Q62" s="36" t="str">
        <f t="shared" si="44"/>
        <v>公斤</v>
      </c>
      <c r="R62" s="35" t="s">
        <v>63</v>
      </c>
      <c r="S62" s="35"/>
      <c r="T62" s="40" t="str">
        <f t="shared" si="45"/>
        <v/>
      </c>
      <c r="U62" s="44"/>
      <c r="V62" s="44"/>
      <c r="W62" s="40" t="str">
        <f t="shared" si="46"/>
        <v/>
      </c>
      <c r="X62" s="35" t="s">
        <v>184</v>
      </c>
      <c r="Y62" s="35">
        <v>1</v>
      </c>
      <c r="Z62" s="43" t="str">
        <f t="shared" si="47"/>
        <v>公斤</v>
      </c>
      <c r="AA62" s="2"/>
      <c r="AB62" s="31"/>
      <c r="AC62" s="31"/>
      <c r="AD62" s="31"/>
      <c r="AE62" s="31"/>
      <c r="AF62" s="31"/>
      <c r="AG62" s="31"/>
      <c r="AH62" s="31"/>
      <c r="AI62" s="31"/>
    </row>
    <row r="63" spans="1:35" ht="15" customHeight="1" thickBot="1">
      <c r="A63" s="103"/>
      <c r="B63" s="104"/>
      <c r="C63" s="104"/>
      <c r="D63" s="104"/>
      <c r="E63" s="104"/>
      <c r="F63" s="104"/>
      <c r="G63" s="104"/>
      <c r="H63" s="105"/>
      <c r="I63" s="106"/>
      <c r="J63" s="106"/>
      <c r="K63" s="38" t="str">
        <f t="shared" si="48"/>
        <v/>
      </c>
      <c r="L63" s="106"/>
      <c r="M63" s="106"/>
      <c r="N63" s="38" t="str">
        <f t="shared" si="49"/>
        <v/>
      </c>
      <c r="O63" s="106" t="s">
        <v>135</v>
      </c>
      <c r="P63" s="106">
        <v>0.05</v>
      </c>
      <c r="Q63" s="38" t="str">
        <f t="shared" si="44"/>
        <v>公斤</v>
      </c>
      <c r="R63" s="106"/>
      <c r="S63" s="106"/>
      <c r="T63" s="107" t="str">
        <f t="shared" si="45"/>
        <v/>
      </c>
      <c r="U63" s="108"/>
      <c r="V63" s="108"/>
      <c r="W63" s="107" t="str">
        <f t="shared" si="46"/>
        <v/>
      </c>
      <c r="X63" s="106"/>
      <c r="Y63" s="106"/>
      <c r="Z63" s="65" t="str">
        <f t="shared" si="47"/>
        <v/>
      </c>
      <c r="AA63" s="66"/>
      <c r="AB63" s="66"/>
      <c r="AC63" s="67"/>
      <c r="AD63" s="66"/>
      <c r="AE63" s="66"/>
      <c r="AF63" s="66"/>
      <c r="AG63" s="66"/>
      <c r="AH63" s="66"/>
      <c r="AI63" s="66"/>
    </row>
    <row r="64" spans="1:35" ht="15" customHeight="1">
      <c r="A64" s="109" t="s">
        <v>103</v>
      </c>
      <c r="B64" s="110">
        <v>5</v>
      </c>
      <c r="C64" s="110">
        <v>2.2000000000000002</v>
      </c>
      <c r="D64" s="110">
        <v>2.6</v>
      </c>
      <c r="E64" s="110">
        <v>3</v>
      </c>
      <c r="F64" s="110">
        <v>0</v>
      </c>
      <c r="G64" s="110">
        <v>0</v>
      </c>
      <c r="H64" s="111">
        <v>715</v>
      </c>
      <c r="I64" s="19" t="s">
        <v>234</v>
      </c>
      <c r="J64" s="24"/>
      <c r="K64" s="21"/>
      <c r="L64" s="19" t="s">
        <v>236</v>
      </c>
      <c r="M64" s="24"/>
      <c r="N64" s="21"/>
      <c r="O64" s="19" t="s">
        <v>238</v>
      </c>
      <c r="P64" s="24"/>
      <c r="Q64" s="27"/>
      <c r="R64" s="19" t="s">
        <v>240</v>
      </c>
      <c r="S64" s="24"/>
      <c r="T64" s="21"/>
      <c r="U64" s="28" t="s">
        <v>22</v>
      </c>
      <c r="V64" s="28"/>
      <c r="W64" s="21"/>
      <c r="X64" s="19" t="s">
        <v>242</v>
      </c>
      <c r="Y64" s="24"/>
      <c r="Z64" s="113"/>
      <c r="AA64" s="2"/>
      <c r="AB64" s="31" t="str">
        <f>A64</f>
        <v>C3</v>
      </c>
      <c r="AC64" s="31" t="str">
        <f>I65&amp;" "&amp;I66&amp;" "&amp;I67&amp;" "&amp;I68&amp;" "&amp;I69</f>
        <v xml:space="preserve">拉麵    </v>
      </c>
      <c r="AD64" s="31" t="str">
        <f>L65&amp;" "&amp;L66&amp;" "&amp;L67&amp;" "&amp;L68&amp;" "&amp;L69</f>
        <v>豬後腿肉 洋蔥 胡蘿蔔 乾香茅 大蒜</v>
      </c>
      <c r="AE64" s="31" t="str">
        <f>O65&amp;" "&amp;O66&amp;" "&amp;O67&amp;" "&amp;O68&amp;" "&amp;O69</f>
        <v xml:space="preserve">豬絞肉 時蔬 魚露 紅蔥頭 </v>
      </c>
      <c r="AF64" s="31" t="str">
        <f>R65&amp;" "&amp;R66&amp;" "&amp;R67&amp;" "&amp;R68&amp;" "&amp;R69</f>
        <v xml:space="preserve">豆皮 綠豆芽 韮菜 大蒜 </v>
      </c>
      <c r="AG64" s="31" t="str">
        <f>U65&amp;" "&amp;U66&amp;" "&amp;U67&amp;" "&amp;U68&amp;" "&amp;U69</f>
        <v xml:space="preserve">蔬菜 大蒜   </v>
      </c>
      <c r="AH64" s="31" t="str">
        <f>X65&amp;" "&amp;X66&amp;" "&amp;X67&amp;" "&amp;X68&amp;" "&amp;X69</f>
        <v>大番茄 鳳梨罐頭 檸檬 雞高湯 南薑</v>
      </c>
      <c r="AI64" s="31"/>
    </row>
    <row r="65" spans="1:35" ht="15" customHeight="1">
      <c r="A65" s="114"/>
      <c r="B65" s="101"/>
      <c r="C65" s="101"/>
      <c r="D65" s="101"/>
      <c r="E65" s="101"/>
      <c r="F65" s="101"/>
      <c r="G65" s="101"/>
      <c r="H65" s="102"/>
      <c r="I65" s="35" t="s">
        <v>235</v>
      </c>
      <c r="J65" s="35">
        <v>15</v>
      </c>
      <c r="K65" s="36" t="str">
        <f t="shared" ref="K65:K69" si="50">IF(J65,"公斤","")</f>
        <v>公斤</v>
      </c>
      <c r="L65" s="35" t="s">
        <v>172</v>
      </c>
      <c r="M65" s="35">
        <v>6</v>
      </c>
      <c r="N65" s="36" t="str">
        <f t="shared" ref="N65:N69" si="51">IF(M65,"公斤","")</f>
        <v>公斤</v>
      </c>
      <c r="O65" s="35" t="s">
        <v>131</v>
      </c>
      <c r="P65" s="35">
        <v>1</v>
      </c>
      <c r="Q65" s="40" t="str">
        <f t="shared" ref="Q65:Q69" si="52">IF(P65,"公斤","")</f>
        <v>公斤</v>
      </c>
      <c r="R65" s="35" t="s">
        <v>241</v>
      </c>
      <c r="S65" s="35">
        <v>0.3</v>
      </c>
      <c r="T65" s="36" t="str">
        <f t="shared" ref="T65:T69" si="53">IF(S65,"公斤","")</f>
        <v>公斤</v>
      </c>
      <c r="U65" s="41" t="s">
        <v>18</v>
      </c>
      <c r="V65" s="41">
        <v>7</v>
      </c>
      <c r="W65" s="40" t="str">
        <f t="shared" ref="W65:W69" si="54">IF(V65,"公斤","")</f>
        <v>公斤</v>
      </c>
      <c r="X65" s="35" t="s">
        <v>147</v>
      </c>
      <c r="Y65" s="35">
        <v>2</v>
      </c>
      <c r="Z65" s="43" t="str">
        <f t="shared" ref="Z65:Z69" si="55">IF(Y65,"公斤","")</f>
        <v>公斤</v>
      </c>
      <c r="AA65" s="2"/>
      <c r="AB65" s="31"/>
      <c r="AC65" s="31"/>
      <c r="AD65" s="31"/>
      <c r="AE65" s="31"/>
      <c r="AF65" s="31"/>
      <c r="AG65" s="31"/>
      <c r="AH65" s="31"/>
      <c r="AI65" s="31"/>
    </row>
    <row r="66" spans="1:35" ht="15" customHeight="1">
      <c r="A66" s="114"/>
      <c r="B66" s="101"/>
      <c r="C66" s="101"/>
      <c r="D66" s="101"/>
      <c r="E66" s="101"/>
      <c r="F66" s="101"/>
      <c r="G66" s="101"/>
      <c r="H66" s="102"/>
      <c r="I66" s="35"/>
      <c r="J66" s="35"/>
      <c r="K66" s="36"/>
      <c r="L66" s="35" t="s">
        <v>198</v>
      </c>
      <c r="M66" s="35">
        <v>3</v>
      </c>
      <c r="N66" s="36" t="str">
        <f t="shared" si="51"/>
        <v>公斤</v>
      </c>
      <c r="O66" s="35" t="s">
        <v>132</v>
      </c>
      <c r="P66" s="35">
        <v>6</v>
      </c>
      <c r="Q66" s="40" t="str">
        <f t="shared" si="52"/>
        <v>公斤</v>
      </c>
      <c r="R66" s="35" t="s">
        <v>154</v>
      </c>
      <c r="S66" s="35">
        <v>5</v>
      </c>
      <c r="T66" s="36" t="str">
        <f t="shared" si="53"/>
        <v>公斤</v>
      </c>
      <c r="U66" s="44" t="s">
        <v>26</v>
      </c>
      <c r="V66" s="44">
        <v>0.05</v>
      </c>
      <c r="W66" s="40" t="str">
        <f t="shared" si="54"/>
        <v>公斤</v>
      </c>
      <c r="X66" s="64" t="s">
        <v>243</v>
      </c>
      <c r="Y66" s="35">
        <v>1.3</v>
      </c>
      <c r="Z66" s="43" t="str">
        <f t="shared" si="55"/>
        <v>公斤</v>
      </c>
      <c r="AA66" s="2"/>
      <c r="AB66" s="31"/>
      <c r="AC66" s="31"/>
      <c r="AD66" s="31"/>
      <c r="AE66" s="31"/>
      <c r="AF66" s="31"/>
      <c r="AG66" s="31"/>
      <c r="AH66" s="31"/>
      <c r="AI66" s="31"/>
    </row>
    <row r="67" spans="1:35" ht="15" customHeight="1">
      <c r="A67" s="114"/>
      <c r="B67" s="101"/>
      <c r="C67" s="101"/>
      <c r="D67" s="101"/>
      <c r="E67" s="101"/>
      <c r="F67" s="101"/>
      <c r="G67" s="101"/>
      <c r="H67" s="102"/>
      <c r="I67" s="35"/>
      <c r="J67" s="35"/>
      <c r="K67" s="36" t="str">
        <f t="shared" si="50"/>
        <v/>
      </c>
      <c r="L67" s="35" t="s">
        <v>152</v>
      </c>
      <c r="M67" s="35">
        <v>0.5</v>
      </c>
      <c r="N67" s="36" t="str">
        <f t="shared" si="51"/>
        <v>公斤</v>
      </c>
      <c r="O67" s="35" t="s">
        <v>139</v>
      </c>
      <c r="P67" s="35"/>
      <c r="Q67" s="40" t="str">
        <f t="shared" si="52"/>
        <v/>
      </c>
      <c r="R67" s="35" t="s">
        <v>155</v>
      </c>
      <c r="S67" s="35">
        <v>1</v>
      </c>
      <c r="T67" s="36" t="str">
        <f t="shared" si="53"/>
        <v>公斤</v>
      </c>
      <c r="U67" s="44"/>
      <c r="V67" s="44"/>
      <c r="W67" s="40" t="str">
        <f t="shared" si="54"/>
        <v/>
      </c>
      <c r="X67" s="35" t="s">
        <v>62</v>
      </c>
      <c r="Y67" s="35"/>
      <c r="Z67" s="43" t="str">
        <f t="shared" si="55"/>
        <v/>
      </c>
      <c r="AA67" s="2"/>
      <c r="AB67" s="31"/>
      <c r="AC67" s="31"/>
      <c r="AD67" s="31"/>
      <c r="AE67" s="31"/>
      <c r="AF67" s="31"/>
      <c r="AG67" s="31"/>
      <c r="AH67" s="31"/>
      <c r="AI67" s="31"/>
    </row>
    <row r="68" spans="1:35" ht="15" customHeight="1">
      <c r="A68" s="114"/>
      <c r="B68" s="101"/>
      <c r="C68" s="101"/>
      <c r="D68" s="101"/>
      <c r="E68" s="101"/>
      <c r="F68" s="101"/>
      <c r="G68" s="101"/>
      <c r="H68" s="102"/>
      <c r="I68" s="35"/>
      <c r="J68" s="35"/>
      <c r="K68" s="36" t="str">
        <f t="shared" si="50"/>
        <v/>
      </c>
      <c r="L68" s="35" t="s">
        <v>237</v>
      </c>
      <c r="M68" s="35"/>
      <c r="N68" s="36" t="str">
        <f t="shared" si="51"/>
        <v/>
      </c>
      <c r="O68" s="35" t="s">
        <v>239</v>
      </c>
      <c r="P68" s="35">
        <v>0.05</v>
      </c>
      <c r="Q68" s="36" t="str">
        <f t="shared" si="52"/>
        <v>公斤</v>
      </c>
      <c r="R68" s="35" t="s">
        <v>135</v>
      </c>
      <c r="S68" s="35">
        <v>0.05</v>
      </c>
      <c r="T68" s="40" t="str">
        <f t="shared" si="53"/>
        <v>公斤</v>
      </c>
      <c r="U68" s="44"/>
      <c r="V68" s="44"/>
      <c r="W68" s="40" t="str">
        <f t="shared" si="54"/>
        <v/>
      </c>
      <c r="X68" s="35" t="s">
        <v>244</v>
      </c>
      <c r="Y68" s="35">
        <v>1</v>
      </c>
      <c r="Z68" s="43" t="str">
        <f t="shared" si="55"/>
        <v>公斤</v>
      </c>
      <c r="AA68" s="2"/>
      <c r="AB68" s="31"/>
      <c r="AC68" s="31"/>
      <c r="AD68" s="31"/>
      <c r="AE68" s="31"/>
      <c r="AF68" s="31"/>
      <c r="AG68" s="31"/>
      <c r="AH68" s="31"/>
      <c r="AI68" s="31"/>
    </row>
    <row r="69" spans="1:35" ht="15" customHeight="1" thickBot="1">
      <c r="A69" s="115"/>
      <c r="B69" s="116"/>
      <c r="C69" s="116"/>
      <c r="D69" s="116"/>
      <c r="E69" s="116"/>
      <c r="F69" s="116"/>
      <c r="G69" s="116"/>
      <c r="H69" s="117"/>
      <c r="I69" s="51"/>
      <c r="J69" s="51"/>
      <c r="K69" s="52" t="str">
        <f t="shared" si="50"/>
        <v/>
      </c>
      <c r="L69" s="51" t="s">
        <v>135</v>
      </c>
      <c r="M69" s="51">
        <v>0.05</v>
      </c>
      <c r="N69" s="52" t="str">
        <f t="shared" si="51"/>
        <v>公斤</v>
      </c>
      <c r="O69" s="51"/>
      <c r="P69" s="51"/>
      <c r="Q69" s="52" t="str">
        <f t="shared" si="52"/>
        <v/>
      </c>
      <c r="R69" s="51"/>
      <c r="S69" s="51"/>
      <c r="T69" s="56" t="str">
        <f t="shared" si="53"/>
        <v/>
      </c>
      <c r="U69" s="57"/>
      <c r="V69" s="57"/>
      <c r="W69" s="56" t="str">
        <f t="shared" si="54"/>
        <v/>
      </c>
      <c r="X69" s="51" t="s">
        <v>148</v>
      </c>
      <c r="Y69" s="51"/>
      <c r="Z69" s="45" t="str">
        <f t="shared" si="55"/>
        <v/>
      </c>
      <c r="AA69" s="2"/>
      <c r="AB69" s="31"/>
      <c r="AC69" s="31"/>
      <c r="AD69" s="31"/>
      <c r="AE69" s="31"/>
      <c r="AF69" s="31"/>
      <c r="AG69" s="31"/>
      <c r="AH69" s="31"/>
      <c r="AI69" s="31"/>
    </row>
    <row r="70" spans="1:35" ht="15" customHeight="1">
      <c r="A70" s="118" t="s">
        <v>105</v>
      </c>
      <c r="B70" s="119">
        <v>5.5</v>
      </c>
      <c r="C70" s="119">
        <v>2.5</v>
      </c>
      <c r="D70" s="119">
        <v>2.2000000000000002</v>
      </c>
      <c r="E70" s="119">
        <v>3</v>
      </c>
      <c r="F70" s="119">
        <v>0</v>
      </c>
      <c r="G70" s="119">
        <v>0</v>
      </c>
      <c r="H70" s="94">
        <v>763</v>
      </c>
      <c r="I70" s="99" t="s">
        <v>20</v>
      </c>
      <c r="J70" s="96"/>
      <c r="K70" s="120"/>
      <c r="L70" s="99" t="s">
        <v>21</v>
      </c>
      <c r="M70" s="96"/>
      <c r="N70" s="120"/>
      <c r="O70" s="95" t="s">
        <v>246</v>
      </c>
      <c r="P70" s="96"/>
      <c r="Q70" s="120"/>
      <c r="R70" s="95" t="s">
        <v>210</v>
      </c>
      <c r="S70" s="96"/>
      <c r="T70" s="120"/>
      <c r="U70" s="121" t="s">
        <v>22</v>
      </c>
      <c r="V70" s="121"/>
      <c r="W70" s="120"/>
      <c r="X70" s="99" t="s">
        <v>51</v>
      </c>
      <c r="Y70" s="96"/>
      <c r="Z70" s="30"/>
      <c r="AA70" s="61"/>
      <c r="AB70" s="62" t="str">
        <f>A70</f>
        <v>C4</v>
      </c>
      <c r="AC70" s="62" t="str">
        <f>I71&amp;" "&amp;I72&amp;" "&amp;I73&amp;" "&amp;I74&amp;" "&amp;I75</f>
        <v xml:space="preserve">米 糙米   </v>
      </c>
      <c r="AD70" s="62" t="str">
        <f>L71&amp;" "&amp;L72&amp;" "&amp;L73&amp;" "&amp;L74&amp;" "&amp;L75</f>
        <v>鯊魚丁 刈薯 胡蘿蔔 沙茶醬 甜椒</v>
      </c>
      <c r="AE70" s="62" t="str">
        <f>O71&amp;" "&amp;O72&amp;" "&amp;O73&amp;" "&amp;O74&amp;" "&amp;O75</f>
        <v xml:space="preserve">雞蛋 洋蔥 川耳 大蒜 </v>
      </c>
      <c r="AF70" s="62" t="str">
        <f>R71&amp;" "&amp;R72&amp;" "&amp;R73&amp;" "&amp;R74&amp;" "&amp;R75</f>
        <v xml:space="preserve">豬絞肉 甘藍 胡蘿蔔 大蒜 </v>
      </c>
      <c r="AG70" s="62" t="str">
        <f>U71&amp;" "&amp;U72&amp;" "&amp;U73&amp;" "&amp;U74&amp;" "&amp;U75</f>
        <v xml:space="preserve">蔬菜 大蒜   </v>
      </c>
      <c r="AH70" s="62" t="str">
        <f>X71&amp;" "&amp;X72&amp;" "&amp;X73&amp;" "&amp;X74&amp;" "&amp;X75</f>
        <v xml:space="preserve">仙草凍 二砂糖   </v>
      </c>
      <c r="AI70" s="62"/>
    </row>
    <row r="71" spans="1:35" ht="15" customHeight="1">
      <c r="A71" s="100"/>
      <c r="B71" s="101"/>
      <c r="C71" s="101"/>
      <c r="D71" s="101"/>
      <c r="E71" s="101"/>
      <c r="F71" s="101"/>
      <c r="G71" s="101"/>
      <c r="H71" s="102"/>
      <c r="I71" s="35" t="s">
        <v>23</v>
      </c>
      <c r="J71" s="35">
        <v>7</v>
      </c>
      <c r="K71" s="36" t="str">
        <f t="shared" ref="K71:K72" si="56">IF(J71,"公斤","")</f>
        <v>公斤</v>
      </c>
      <c r="L71" s="35" t="s">
        <v>245</v>
      </c>
      <c r="M71" s="35">
        <v>6</v>
      </c>
      <c r="N71" s="36" t="str">
        <f t="shared" ref="N71:N75" si="57">IF(M71,"公斤","")</f>
        <v>公斤</v>
      </c>
      <c r="O71" s="64" t="s">
        <v>167</v>
      </c>
      <c r="P71" s="64">
        <v>2.7</v>
      </c>
      <c r="Q71" s="36" t="str">
        <f t="shared" ref="Q71:Q75" si="58">IF(P71,"公斤","")</f>
        <v>公斤</v>
      </c>
      <c r="R71" s="64" t="s">
        <v>131</v>
      </c>
      <c r="S71" s="64">
        <v>1</v>
      </c>
      <c r="T71" s="36" t="str">
        <f t="shared" ref="T71:T75" si="59">IF(S71,"公斤","")</f>
        <v>公斤</v>
      </c>
      <c r="U71" s="41" t="s">
        <v>18</v>
      </c>
      <c r="V71" s="41">
        <v>7</v>
      </c>
      <c r="W71" s="40" t="str">
        <f t="shared" ref="W71:W75" si="60">IF(V71,"公斤","")</f>
        <v>公斤</v>
      </c>
      <c r="X71" s="35" t="s">
        <v>248</v>
      </c>
      <c r="Y71" s="35">
        <v>6</v>
      </c>
      <c r="Z71" s="43" t="str">
        <f t="shared" ref="Z71:Z75" si="61">IF(Y71,"公斤","")</f>
        <v>公斤</v>
      </c>
      <c r="AA71" s="2"/>
      <c r="AB71" s="31"/>
      <c r="AC71" s="31"/>
      <c r="AD71" s="31"/>
      <c r="AE71" s="31"/>
      <c r="AF71" s="31"/>
      <c r="AG71" s="31"/>
      <c r="AH71" s="31"/>
      <c r="AI71" s="31"/>
    </row>
    <row r="72" spans="1:35" ht="15" customHeight="1">
      <c r="A72" s="100"/>
      <c r="B72" s="101"/>
      <c r="C72" s="101"/>
      <c r="D72" s="101"/>
      <c r="E72" s="101"/>
      <c r="F72" s="101"/>
      <c r="G72" s="101"/>
      <c r="H72" s="102"/>
      <c r="I72" s="35" t="s">
        <v>25</v>
      </c>
      <c r="J72" s="35">
        <v>3</v>
      </c>
      <c r="K72" s="36" t="str">
        <f t="shared" si="56"/>
        <v>公斤</v>
      </c>
      <c r="L72" s="35" t="s">
        <v>151</v>
      </c>
      <c r="M72" s="35">
        <v>4</v>
      </c>
      <c r="N72" s="36" t="str">
        <f t="shared" si="57"/>
        <v>公斤</v>
      </c>
      <c r="O72" s="64" t="s">
        <v>198</v>
      </c>
      <c r="P72" s="64">
        <v>4</v>
      </c>
      <c r="Q72" s="36" t="str">
        <f t="shared" si="58"/>
        <v>公斤</v>
      </c>
      <c r="R72" s="64" t="s">
        <v>137</v>
      </c>
      <c r="S72" s="64">
        <v>7</v>
      </c>
      <c r="T72" s="36" t="str">
        <f t="shared" si="59"/>
        <v>公斤</v>
      </c>
      <c r="U72" s="44" t="s">
        <v>26</v>
      </c>
      <c r="V72" s="44">
        <v>0.05</v>
      </c>
      <c r="W72" s="40" t="str">
        <f t="shared" si="60"/>
        <v>公斤</v>
      </c>
      <c r="X72" s="64" t="s">
        <v>161</v>
      </c>
      <c r="Y72" s="35">
        <v>1</v>
      </c>
      <c r="Z72" s="43" t="str">
        <f t="shared" si="61"/>
        <v>公斤</v>
      </c>
      <c r="AA72" s="2"/>
      <c r="AB72" s="31"/>
      <c r="AC72" s="31"/>
      <c r="AD72" s="31"/>
      <c r="AE72" s="31"/>
      <c r="AF72" s="31"/>
      <c r="AG72" s="31"/>
      <c r="AH72" s="31"/>
      <c r="AI72" s="31"/>
    </row>
    <row r="73" spans="1:35" ht="15" customHeight="1">
      <c r="A73" s="100"/>
      <c r="B73" s="101"/>
      <c r="C73" s="101"/>
      <c r="D73" s="101"/>
      <c r="E73" s="101"/>
      <c r="F73" s="101"/>
      <c r="G73" s="101"/>
      <c r="H73" s="102"/>
      <c r="I73" s="35"/>
      <c r="J73" s="35"/>
      <c r="K73" s="36" t="str">
        <f t="shared" ref="K73:K75" si="62">IF(J73,"公斤","")</f>
        <v/>
      </c>
      <c r="L73" s="35" t="s">
        <v>152</v>
      </c>
      <c r="M73" s="35">
        <v>1</v>
      </c>
      <c r="N73" s="36" t="str">
        <f t="shared" si="57"/>
        <v>公斤</v>
      </c>
      <c r="O73" s="35" t="s">
        <v>247</v>
      </c>
      <c r="P73" s="35">
        <v>0.1</v>
      </c>
      <c r="Q73" s="36" t="str">
        <f t="shared" si="58"/>
        <v>公斤</v>
      </c>
      <c r="R73" s="35" t="s">
        <v>152</v>
      </c>
      <c r="S73" s="35">
        <v>0.5</v>
      </c>
      <c r="T73" s="36" t="str">
        <f t="shared" si="59"/>
        <v>公斤</v>
      </c>
      <c r="U73" s="44"/>
      <c r="V73" s="44"/>
      <c r="W73" s="40" t="str">
        <f t="shared" si="60"/>
        <v/>
      </c>
      <c r="X73" s="35"/>
      <c r="Y73" s="35"/>
      <c r="Z73" s="43"/>
      <c r="AA73" s="2"/>
      <c r="AB73" s="31"/>
      <c r="AC73" s="31"/>
      <c r="AD73" s="31"/>
      <c r="AE73" s="31"/>
      <c r="AF73" s="31"/>
      <c r="AG73" s="31"/>
      <c r="AH73" s="31"/>
      <c r="AI73" s="31"/>
    </row>
    <row r="74" spans="1:35" ht="15" customHeight="1">
      <c r="A74" s="100"/>
      <c r="B74" s="101"/>
      <c r="C74" s="101"/>
      <c r="D74" s="101"/>
      <c r="E74" s="101"/>
      <c r="F74" s="101"/>
      <c r="G74" s="101"/>
      <c r="H74" s="102"/>
      <c r="I74" s="35"/>
      <c r="J74" s="35"/>
      <c r="K74" s="36" t="str">
        <f t="shared" si="62"/>
        <v/>
      </c>
      <c r="L74" s="35" t="s">
        <v>28</v>
      </c>
      <c r="M74" s="35"/>
      <c r="N74" s="36" t="str">
        <f t="shared" si="57"/>
        <v/>
      </c>
      <c r="O74" s="35" t="s">
        <v>135</v>
      </c>
      <c r="P74" s="35">
        <v>0.05</v>
      </c>
      <c r="Q74" s="36" t="str">
        <f t="shared" si="58"/>
        <v>公斤</v>
      </c>
      <c r="R74" s="35" t="s">
        <v>135</v>
      </c>
      <c r="S74" s="35">
        <v>0.05</v>
      </c>
      <c r="T74" s="36" t="str">
        <f t="shared" si="59"/>
        <v>公斤</v>
      </c>
      <c r="U74" s="44"/>
      <c r="V74" s="44"/>
      <c r="W74" s="40" t="str">
        <f t="shared" si="60"/>
        <v/>
      </c>
      <c r="X74" s="35"/>
      <c r="Y74" s="35"/>
      <c r="Z74" s="43"/>
      <c r="AA74" s="2"/>
      <c r="AB74" s="31"/>
      <c r="AC74" s="31"/>
      <c r="AD74" s="31"/>
      <c r="AE74" s="31"/>
      <c r="AF74" s="31"/>
      <c r="AG74" s="31"/>
      <c r="AH74" s="31"/>
      <c r="AI74" s="31"/>
    </row>
    <row r="75" spans="1:35" ht="15" customHeight="1" thickBot="1">
      <c r="A75" s="122"/>
      <c r="B75" s="116"/>
      <c r="C75" s="116"/>
      <c r="D75" s="116"/>
      <c r="E75" s="116"/>
      <c r="F75" s="116"/>
      <c r="G75" s="116"/>
      <c r="H75" s="117"/>
      <c r="I75" s="51"/>
      <c r="J75" s="51"/>
      <c r="K75" s="52" t="str">
        <f t="shared" si="62"/>
        <v/>
      </c>
      <c r="L75" s="223" t="s">
        <v>346</v>
      </c>
      <c r="M75" s="223">
        <v>1.8</v>
      </c>
      <c r="N75" s="225" t="str">
        <f t="shared" si="57"/>
        <v>公斤</v>
      </c>
      <c r="O75" s="51"/>
      <c r="P75" s="51"/>
      <c r="Q75" s="56" t="str">
        <f t="shared" si="58"/>
        <v/>
      </c>
      <c r="R75" s="51"/>
      <c r="S75" s="51"/>
      <c r="T75" s="52" t="str">
        <f t="shared" si="59"/>
        <v/>
      </c>
      <c r="U75" s="57"/>
      <c r="V75" s="57"/>
      <c r="W75" s="56" t="str">
        <f t="shared" si="60"/>
        <v/>
      </c>
      <c r="X75" s="51"/>
      <c r="Y75" s="51"/>
      <c r="Z75" s="45" t="str">
        <f t="shared" si="61"/>
        <v/>
      </c>
      <c r="AA75" s="66"/>
      <c r="AB75" s="67"/>
      <c r="AC75" s="67"/>
      <c r="AD75" s="67"/>
      <c r="AE75" s="67"/>
      <c r="AF75" s="67"/>
      <c r="AG75" s="67"/>
      <c r="AH75" s="67"/>
      <c r="AI75" s="67"/>
    </row>
    <row r="76" spans="1:35" ht="15" customHeight="1">
      <c r="A76" s="118" t="s">
        <v>107</v>
      </c>
      <c r="B76" s="119">
        <v>5.7</v>
      </c>
      <c r="C76" s="119">
        <v>2.8</v>
      </c>
      <c r="D76" s="119">
        <v>2</v>
      </c>
      <c r="E76" s="119">
        <v>3</v>
      </c>
      <c r="F76" s="119">
        <v>0</v>
      </c>
      <c r="G76" s="119">
        <v>0</v>
      </c>
      <c r="H76" s="94">
        <v>794</v>
      </c>
      <c r="I76" s="99" t="s">
        <v>69</v>
      </c>
      <c r="J76" s="96"/>
      <c r="K76" s="120"/>
      <c r="L76" s="99" t="s">
        <v>250</v>
      </c>
      <c r="M76" s="96"/>
      <c r="N76" s="120"/>
      <c r="O76" s="123" t="s">
        <v>251</v>
      </c>
      <c r="P76" s="124"/>
      <c r="Q76" s="120"/>
      <c r="R76" s="99" t="s">
        <v>30</v>
      </c>
      <c r="S76" s="96"/>
      <c r="T76" s="120"/>
      <c r="U76" s="121" t="s">
        <v>22</v>
      </c>
      <c r="V76" s="121"/>
      <c r="W76" s="120"/>
      <c r="X76" s="99" t="s">
        <v>54</v>
      </c>
      <c r="Y76" s="96"/>
      <c r="Z76" s="30"/>
      <c r="AA76" s="2"/>
      <c r="AB76" s="31" t="str">
        <f>A76</f>
        <v>C5</v>
      </c>
      <c r="AC76" s="31" t="str">
        <f>I77&amp;" "&amp;I78&amp;" "&amp;I79&amp;" "&amp;I80&amp;" "&amp;I81</f>
        <v xml:space="preserve">米 黑秈糯米   </v>
      </c>
      <c r="AD76" s="31" t="str">
        <f>L77&amp;" "&amp;L78&amp;" "&amp;L79&amp;" "&amp;L80&amp;" "&amp;L81</f>
        <v xml:space="preserve">肉雞 馬鈴薯 洋蔥 咖哩粉 </v>
      </c>
      <c r="AE76" s="31" t="str">
        <f>O77&amp;" "&amp;O78&amp;" "&amp;O79&amp;" "&amp;O80&amp;" "&amp;O81</f>
        <v xml:space="preserve">冷凍花椰菜 胡蘿蔔 大蒜  </v>
      </c>
      <c r="AF76" s="31" t="str">
        <f>R77&amp;" "&amp;R78&amp;" "&amp;R79&amp;" "&amp;R80&amp;" "&amp;R81</f>
        <v xml:space="preserve">四角油豆腐 醬油 紅砂糖 白蘿蔔 </v>
      </c>
      <c r="AG76" s="31" t="str">
        <f>U77&amp;" "&amp;U78&amp;" "&amp;U79&amp;" "&amp;U80&amp;" "&amp;U81</f>
        <v xml:space="preserve">蔬菜 大蒜   </v>
      </c>
      <c r="AH76" s="31" t="str">
        <f>X77&amp;" "&amp;X78&amp;" "&amp;X79&amp;" "&amp;X80&amp;" "&amp;X81</f>
        <v>乾裙帶菜 薑 柴魚片 味噌 豬大排</v>
      </c>
      <c r="AI76" s="31"/>
    </row>
    <row r="77" spans="1:35" ht="15" customHeight="1">
      <c r="A77" s="100"/>
      <c r="B77" s="101"/>
      <c r="C77" s="101"/>
      <c r="D77" s="101"/>
      <c r="E77" s="101"/>
      <c r="F77" s="101"/>
      <c r="G77" s="101"/>
      <c r="H77" s="102"/>
      <c r="I77" s="35" t="s">
        <v>128</v>
      </c>
      <c r="J77" s="35">
        <v>10</v>
      </c>
      <c r="K77" s="36" t="str">
        <f>IF(J77,"公斤","")</f>
        <v>公斤</v>
      </c>
      <c r="L77" s="35" t="s">
        <v>150</v>
      </c>
      <c r="M77" s="35">
        <v>9</v>
      </c>
      <c r="N77" s="36" t="str">
        <f t="shared" ref="N77:N87" si="63">IF(M77,"公斤","")</f>
        <v>公斤</v>
      </c>
      <c r="O77" s="63" t="s">
        <v>199</v>
      </c>
      <c r="P77" s="64">
        <v>6</v>
      </c>
      <c r="Q77" s="36" t="str">
        <f t="shared" ref="Q77:Q81" si="64">IF(P77,"公斤","")</f>
        <v>公斤</v>
      </c>
      <c r="R77" s="35" t="s">
        <v>157</v>
      </c>
      <c r="S77" s="35">
        <v>3</v>
      </c>
      <c r="T77" s="36" t="str">
        <f t="shared" ref="T77:T81" si="65">IF(S77,"公斤","")</f>
        <v>公斤</v>
      </c>
      <c r="U77" s="41" t="s">
        <v>18</v>
      </c>
      <c r="V77" s="41">
        <v>7</v>
      </c>
      <c r="W77" s="40" t="str">
        <f t="shared" ref="W77:W81" si="66">IF(V77,"公斤","")</f>
        <v>公斤</v>
      </c>
      <c r="X77" s="35" t="s">
        <v>223</v>
      </c>
      <c r="Y77" s="35">
        <v>0.2</v>
      </c>
      <c r="Z77" s="43" t="str">
        <f t="shared" ref="Z77:Z81" si="67">IF(Y77,"公斤","")</f>
        <v>公斤</v>
      </c>
      <c r="AA77" s="2"/>
      <c r="AB77" s="31"/>
      <c r="AC77" s="31"/>
      <c r="AD77" s="31"/>
      <c r="AE77" s="31"/>
      <c r="AF77" s="31"/>
      <c r="AG77" s="31"/>
      <c r="AH77" s="31"/>
      <c r="AI77" s="31"/>
    </row>
    <row r="78" spans="1:35" ht="15" customHeight="1">
      <c r="A78" s="100"/>
      <c r="B78" s="101"/>
      <c r="C78" s="101"/>
      <c r="D78" s="101"/>
      <c r="E78" s="101"/>
      <c r="F78" s="101"/>
      <c r="G78" s="101"/>
      <c r="H78" s="102"/>
      <c r="I78" s="35" t="s">
        <v>249</v>
      </c>
      <c r="J78" s="35">
        <v>0.4</v>
      </c>
      <c r="K78" s="36" t="str">
        <f>IF(J78,"公斤","")</f>
        <v>公斤</v>
      </c>
      <c r="L78" s="35" t="s">
        <v>197</v>
      </c>
      <c r="M78" s="35">
        <v>4.5</v>
      </c>
      <c r="N78" s="36" t="str">
        <f t="shared" si="63"/>
        <v>公斤</v>
      </c>
      <c r="O78" s="63" t="s">
        <v>152</v>
      </c>
      <c r="P78" s="64">
        <v>1</v>
      </c>
      <c r="Q78" s="36" t="str">
        <f t="shared" si="64"/>
        <v>公斤</v>
      </c>
      <c r="R78" s="35" t="s">
        <v>33</v>
      </c>
      <c r="S78" s="35"/>
      <c r="T78" s="36" t="str">
        <f t="shared" si="65"/>
        <v/>
      </c>
      <c r="U78" s="44" t="s">
        <v>26</v>
      </c>
      <c r="V78" s="44">
        <v>0.05</v>
      </c>
      <c r="W78" s="40" t="str">
        <f t="shared" si="66"/>
        <v>公斤</v>
      </c>
      <c r="X78" s="35" t="s">
        <v>183</v>
      </c>
      <c r="Y78" s="35">
        <v>0.05</v>
      </c>
      <c r="Z78" s="43" t="str">
        <f t="shared" si="67"/>
        <v>公斤</v>
      </c>
      <c r="AA78" s="2"/>
      <c r="AB78" s="31"/>
      <c r="AC78" s="31"/>
      <c r="AD78" s="31"/>
      <c r="AE78" s="31"/>
      <c r="AF78" s="31"/>
      <c r="AG78" s="31"/>
      <c r="AH78" s="31"/>
      <c r="AI78" s="31"/>
    </row>
    <row r="79" spans="1:35" ht="15" customHeight="1">
      <c r="A79" s="100"/>
      <c r="B79" s="101"/>
      <c r="C79" s="101"/>
      <c r="D79" s="101"/>
      <c r="E79" s="101"/>
      <c r="F79" s="101"/>
      <c r="G79" s="101"/>
      <c r="H79" s="102"/>
      <c r="I79" s="35"/>
      <c r="J79" s="35"/>
      <c r="K79" s="36" t="str">
        <f t="shared" ref="K79:K81" si="68">IF(J79,"公斤","")</f>
        <v/>
      </c>
      <c r="L79" s="35" t="s">
        <v>198</v>
      </c>
      <c r="M79" s="35">
        <v>2</v>
      </c>
      <c r="N79" s="36" t="str">
        <f t="shared" si="63"/>
        <v>公斤</v>
      </c>
      <c r="O79" s="63" t="s">
        <v>135</v>
      </c>
      <c r="P79" s="64">
        <v>0.05</v>
      </c>
      <c r="Q79" s="36" t="str">
        <f t="shared" si="64"/>
        <v>公斤</v>
      </c>
      <c r="R79" s="35" t="s">
        <v>252</v>
      </c>
      <c r="S79" s="35"/>
      <c r="T79" s="36" t="str">
        <f t="shared" si="65"/>
        <v/>
      </c>
      <c r="U79" s="44"/>
      <c r="V79" s="44"/>
      <c r="W79" s="40" t="str">
        <f t="shared" si="66"/>
        <v/>
      </c>
      <c r="X79" s="35" t="s">
        <v>56</v>
      </c>
      <c r="Y79" s="35"/>
      <c r="Z79" s="43" t="str">
        <f t="shared" si="67"/>
        <v/>
      </c>
      <c r="AA79" s="2"/>
      <c r="AB79" s="31"/>
      <c r="AC79" s="31"/>
      <c r="AD79" s="31"/>
      <c r="AE79" s="31"/>
      <c r="AF79" s="31"/>
      <c r="AG79" s="31"/>
      <c r="AH79" s="31"/>
      <c r="AI79" s="31"/>
    </row>
    <row r="80" spans="1:35" ht="15" customHeight="1">
      <c r="A80" s="100"/>
      <c r="B80" s="101"/>
      <c r="C80" s="101"/>
      <c r="D80" s="101"/>
      <c r="E80" s="101"/>
      <c r="F80" s="101"/>
      <c r="G80" s="101"/>
      <c r="H80" s="102"/>
      <c r="I80" s="35"/>
      <c r="J80" s="35"/>
      <c r="K80" s="36" t="str">
        <f t="shared" si="68"/>
        <v/>
      </c>
      <c r="L80" s="35" t="s">
        <v>34</v>
      </c>
      <c r="M80" s="35"/>
      <c r="N80" s="36" t="str">
        <f t="shared" si="63"/>
        <v/>
      </c>
      <c r="O80" s="37"/>
      <c r="P80" s="35"/>
      <c r="Q80" s="36"/>
      <c r="R80" s="35" t="s">
        <v>219</v>
      </c>
      <c r="S80" s="35">
        <v>3</v>
      </c>
      <c r="T80" s="36" t="str">
        <f t="shared" si="65"/>
        <v>公斤</v>
      </c>
      <c r="U80" s="44"/>
      <c r="V80" s="44"/>
      <c r="W80" s="40" t="str">
        <f t="shared" si="66"/>
        <v/>
      </c>
      <c r="X80" s="35" t="s">
        <v>253</v>
      </c>
      <c r="Y80" s="35">
        <v>0.1</v>
      </c>
      <c r="Z80" s="43" t="str">
        <f t="shared" si="67"/>
        <v>公斤</v>
      </c>
      <c r="AA80" s="2"/>
      <c r="AB80" s="31"/>
      <c r="AC80" s="31"/>
      <c r="AD80" s="31"/>
      <c r="AE80" s="31"/>
      <c r="AF80" s="31"/>
      <c r="AG80" s="31"/>
      <c r="AH80" s="31"/>
      <c r="AI80" s="31"/>
    </row>
    <row r="81" spans="1:35" ht="15" customHeight="1" thickBot="1">
      <c r="A81" s="103"/>
      <c r="B81" s="104"/>
      <c r="C81" s="104"/>
      <c r="D81" s="104"/>
      <c r="E81" s="104"/>
      <c r="F81" s="104"/>
      <c r="G81" s="104"/>
      <c r="H81" s="105"/>
      <c r="I81" s="106"/>
      <c r="J81" s="106"/>
      <c r="K81" s="38" t="str">
        <f t="shared" si="68"/>
        <v/>
      </c>
      <c r="L81" s="106"/>
      <c r="M81" s="106"/>
      <c r="N81" s="38" t="str">
        <f t="shared" si="63"/>
        <v/>
      </c>
      <c r="O81" s="53"/>
      <c r="P81" s="51"/>
      <c r="Q81" s="38" t="str">
        <f t="shared" si="64"/>
        <v/>
      </c>
      <c r="R81" s="106"/>
      <c r="S81" s="106"/>
      <c r="T81" s="38" t="str">
        <f t="shared" si="65"/>
        <v/>
      </c>
      <c r="U81" s="108"/>
      <c r="V81" s="108"/>
      <c r="W81" s="107" t="str">
        <f t="shared" si="66"/>
        <v/>
      </c>
      <c r="X81" s="231" t="s">
        <v>349</v>
      </c>
      <c r="Y81" s="231">
        <v>1</v>
      </c>
      <c r="Z81" s="232" t="str">
        <f t="shared" si="67"/>
        <v>公斤</v>
      </c>
      <c r="AA81" s="2"/>
      <c r="AB81" s="31"/>
      <c r="AC81" s="31"/>
      <c r="AD81" s="31"/>
      <c r="AE81" s="31"/>
      <c r="AF81" s="31"/>
      <c r="AG81" s="31"/>
      <c r="AH81" s="31"/>
      <c r="AI81" s="31"/>
    </row>
    <row r="82" spans="1:35" ht="15" customHeight="1">
      <c r="A82" s="109" t="s">
        <v>109</v>
      </c>
      <c r="B82" s="110">
        <v>5.5</v>
      </c>
      <c r="C82" s="110">
        <v>2.2000000000000002</v>
      </c>
      <c r="D82" s="110">
        <v>2</v>
      </c>
      <c r="E82" s="110">
        <v>3</v>
      </c>
      <c r="F82" s="110">
        <v>0</v>
      </c>
      <c r="G82" s="110">
        <v>0</v>
      </c>
      <c r="H82" s="111">
        <v>735</v>
      </c>
      <c r="I82" s="19" t="s">
        <v>35</v>
      </c>
      <c r="J82" s="24"/>
      <c r="K82" s="21"/>
      <c r="L82" s="19" t="s">
        <v>254</v>
      </c>
      <c r="M82" s="24"/>
      <c r="N82" s="21" t="str">
        <f t="shared" si="63"/>
        <v/>
      </c>
      <c r="O82" s="112" t="s">
        <v>58</v>
      </c>
      <c r="P82" s="24"/>
      <c r="Q82" s="27"/>
      <c r="R82" s="19" t="s">
        <v>255</v>
      </c>
      <c r="S82" s="24"/>
      <c r="T82" s="21"/>
      <c r="U82" s="28" t="s">
        <v>22</v>
      </c>
      <c r="V82" s="28"/>
      <c r="W82" s="21"/>
      <c r="X82" s="233" t="s">
        <v>350</v>
      </c>
      <c r="Y82" s="24"/>
      <c r="Z82" s="113"/>
      <c r="AA82" s="61"/>
      <c r="AB82" s="62" t="str">
        <f>A82</f>
        <v>D1</v>
      </c>
      <c r="AC82" s="62" t="str">
        <f>I83&amp;" "&amp;I84&amp;" "&amp;I85&amp;" "&amp;I86&amp;" "&amp;I87</f>
        <v xml:space="preserve">米    </v>
      </c>
      <c r="AD82" s="62" t="str">
        <f>L83&amp;" "&amp;L84&amp;" "&amp;L85&amp;" "&amp;L86&amp;" "&amp;L87</f>
        <v xml:space="preserve">豬後腿肉 洋蔥 胡蘿蔔 黑胡椒粒 </v>
      </c>
      <c r="AE82" s="62" t="str">
        <f>O83&amp;" "&amp;O84&amp;" "&amp;O85&amp;" "&amp;O86&amp;" "&amp;O87</f>
        <v xml:space="preserve">培根 綠豆芽 韮菜 大蒜 </v>
      </c>
      <c r="AF82" s="62" t="str">
        <f>R83&amp;" "&amp;R84&amp;" "&amp;R85&amp;" "&amp;R86&amp;" "&amp;R87</f>
        <v xml:space="preserve">雞蛋 刈薯 大蒜  </v>
      </c>
      <c r="AG82" s="62" t="str">
        <f>U83&amp;" "&amp;U84&amp;" "&amp;U85&amp;" "&amp;U86&amp;" "&amp;U87</f>
        <v xml:space="preserve">蔬菜 大蒜   </v>
      </c>
      <c r="AH82" s="62" t="str">
        <f>X83&amp;" "&amp;X84&amp;" "&amp;X85&amp;" "&amp;X86&amp;" "&amp;X87</f>
        <v xml:space="preserve">鴻喜菇 時蔬 薑 雞骨 </v>
      </c>
      <c r="AI82" s="62"/>
    </row>
    <row r="83" spans="1:35" ht="15" customHeight="1">
      <c r="A83" s="114"/>
      <c r="B83" s="101"/>
      <c r="C83" s="101"/>
      <c r="D83" s="101"/>
      <c r="E83" s="101"/>
      <c r="F83" s="101"/>
      <c r="G83" s="101"/>
      <c r="H83" s="102"/>
      <c r="I83" s="35" t="s">
        <v>23</v>
      </c>
      <c r="J83" s="35">
        <v>10</v>
      </c>
      <c r="K83" s="36" t="str">
        <f t="shared" ref="K83:K87" si="69">IF(J83,"公斤","")</f>
        <v>公斤</v>
      </c>
      <c r="L83" s="35" t="s">
        <v>172</v>
      </c>
      <c r="M83" s="35">
        <v>6</v>
      </c>
      <c r="N83" s="36" t="str">
        <f t="shared" si="63"/>
        <v>公斤</v>
      </c>
      <c r="O83" s="64" t="s">
        <v>201</v>
      </c>
      <c r="P83" s="64">
        <v>1</v>
      </c>
      <c r="Q83" s="40" t="str">
        <f t="shared" ref="Q83:Q86" si="70">IF(P83,"公斤","")</f>
        <v>公斤</v>
      </c>
      <c r="R83" s="35" t="s">
        <v>167</v>
      </c>
      <c r="S83" s="35">
        <v>2</v>
      </c>
      <c r="T83" s="36" t="str">
        <f t="shared" ref="T83:T86" si="71">IF(S83,"公斤","")</f>
        <v>公斤</v>
      </c>
      <c r="U83" s="41" t="s">
        <v>18</v>
      </c>
      <c r="V83" s="41">
        <v>7</v>
      </c>
      <c r="W83" s="40" t="str">
        <f t="shared" ref="W83:W87" si="72">IF(V83,"公斤","")</f>
        <v>公斤</v>
      </c>
      <c r="X83" s="229" t="s">
        <v>351</v>
      </c>
      <c r="Y83" s="229">
        <v>2</v>
      </c>
      <c r="Z83" s="234" t="str">
        <f t="shared" ref="Z83:Z87" si="73">IF(Y83,"公斤","")</f>
        <v>公斤</v>
      </c>
      <c r="AA83" s="2"/>
      <c r="AB83" s="31"/>
      <c r="AC83" s="31"/>
      <c r="AD83" s="31"/>
      <c r="AE83" s="31"/>
      <c r="AF83" s="31"/>
      <c r="AG83" s="31"/>
      <c r="AH83" s="31"/>
      <c r="AI83" s="31"/>
    </row>
    <row r="84" spans="1:35" ht="15" customHeight="1">
      <c r="A84" s="114"/>
      <c r="B84" s="101"/>
      <c r="C84" s="101"/>
      <c r="D84" s="101"/>
      <c r="E84" s="101"/>
      <c r="F84" s="101"/>
      <c r="G84" s="101"/>
      <c r="H84" s="102"/>
      <c r="I84" s="35"/>
      <c r="J84" s="35"/>
      <c r="K84" s="36" t="str">
        <f t="shared" si="69"/>
        <v/>
      </c>
      <c r="L84" s="35" t="s">
        <v>198</v>
      </c>
      <c r="M84" s="35">
        <v>2</v>
      </c>
      <c r="N84" s="36" t="str">
        <f t="shared" si="63"/>
        <v>公斤</v>
      </c>
      <c r="O84" s="64" t="s">
        <v>154</v>
      </c>
      <c r="P84" s="64">
        <v>5</v>
      </c>
      <c r="Q84" s="40" t="str">
        <f t="shared" si="70"/>
        <v>公斤</v>
      </c>
      <c r="R84" s="35" t="s">
        <v>151</v>
      </c>
      <c r="S84" s="35">
        <v>5</v>
      </c>
      <c r="T84" s="36" t="str">
        <f t="shared" si="71"/>
        <v>公斤</v>
      </c>
      <c r="U84" s="44" t="s">
        <v>26</v>
      </c>
      <c r="V84" s="44">
        <v>0.05</v>
      </c>
      <c r="W84" s="40" t="str">
        <f t="shared" si="72"/>
        <v>公斤</v>
      </c>
      <c r="X84" s="64" t="s">
        <v>132</v>
      </c>
      <c r="Y84" s="35">
        <v>2</v>
      </c>
      <c r="Z84" s="43" t="str">
        <f t="shared" si="73"/>
        <v>公斤</v>
      </c>
      <c r="AA84" s="2"/>
      <c r="AB84" s="31"/>
      <c r="AC84" s="31"/>
      <c r="AD84" s="31"/>
      <c r="AE84" s="31"/>
      <c r="AF84" s="31"/>
      <c r="AG84" s="31"/>
      <c r="AH84" s="31"/>
      <c r="AI84" s="31"/>
    </row>
    <row r="85" spans="1:35" ht="15" customHeight="1">
      <c r="A85" s="114"/>
      <c r="B85" s="101"/>
      <c r="C85" s="101"/>
      <c r="D85" s="101"/>
      <c r="E85" s="101"/>
      <c r="F85" s="101"/>
      <c r="G85" s="101"/>
      <c r="H85" s="102"/>
      <c r="I85" s="35"/>
      <c r="J85" s="35"/>
      <c r="K85" s="36" t="str">
        <f t="shared" si="69"/>
        <v/>
      </c>
      <c r="L85" s="35" t="s">
        <v>152</v>
      </c>
      <c r="M85" s="35">
        <v>1</v>
      </c>
      <c r="N85" s="36" t="str">
        <f t="shared" si="63"/>
        <v>公斤</v>
      </c>
      <c r="O85" s="64" t="s">
        <v>155</v>
      </c>
      <c r="P85" s="64">
        <v>1</v>
      </c>
      <c r="Q85" s="40" t="str">
        <f t="shared" si="70"/>
        <v>公斤</v>
      </c>
      <c r="R85" s="35" t="s">
        <v>135</v>
      </c>
      <c r="S85" s="35">
        <v>0.05</v>
      </c>
      <c r="T85" s="36" t="str">
        <f t="shared" si="71"/>
        <v>公斤</v>
      </c>
      <c r="U85" s="44"/>
      <c r="V85" s="44"/>
      <c r="W85" s="40" t="str">
        <f t="shared" si="72"/>
        <v/>
      </c>
      <c r="X85" s="35" t="s">
        <v>183</v>
      </c>
      <c r="Y85" s="35">
        <v>0.05</v>
      </c>
      <c r="Z85" s="43" t="str">
        <f t="shared" si="73"/>
        <v>公斤</v>
      </c>
      <c r="AA85" s="2"/>
      <c r="AB85" s="31"/>
      <c r="AC85" s="31"/>
      <c r="AD85" s="31"/>
      <c r="AE85" s="31"/>
      <c r="AF85" s="31"/>
      <c r="AG85" s="31"/>
      <c r="AH85" s="31"/>
      <c r="AI85" s="31"/>
    </row>
    <row r="86" spans="1:35" ht="15" customHeight="1">
      <c r="A86" s="114"/>
      <c r="B86" s="101"/>
      <c r="C86" s="101"/>
      <c r="D86" s="101"/>
      <c r="E86" s="101"/>
      <c r="F86" s="101"/>
      <c r="G86" s="101"/>
      <c r="H86" s="102"/>
      <c r="I86" s="35"/>
      <c r="J86" s="35"/>
      <c r="K86" s="36" t="str">
        <f t="shared" si="69"/>
        <v/>
      </c>
      <c r="L86" s="35" t="s">
        <v>44</v>
      </c>
      <c r="M86" s="35"/>
      <c r="N86" s="36" t="str">
        <f t="shared" si="63"/>
        <v/>
      </c>
      <c r="O86" s="35" t="s">
        <v>135</v>
      </c>
      <c r="P86" s="35">
        <v>0.05</v>
      </c>
      <c r="Q86" s="40" t="str">
        <f t="shared" si="70"/>
        <v>公斤</v>
      </c>
      <c r="R86" s="35"/>
      <c r="S86" s="35"/>
      <c r="T86" s="36" t="str">
        <f t="shared" si="71"/>
        <v/>
      </c>
      <c r="U86" s="44"/>
      <c r="V86" s="44"/>
      <c r="W86" s="40" t="str">
        <f t="shared" si="72"/>
        <v/>
      </c>
      <c r="X86" s="35" t="s">
        <v>184</v>
      </c>
      <c r="Y86" s="35">
        <v>1</v>
      </c>
      <c r="Z86" s="43" t="str">
        <f t="shared" si="73"/>
        <v>公斤</v>
      </c>
      <c r="AA86" s="2"/>
      <c r="AB86" s="31"/>
      <c r="AC86" s="31"/>
      <c r="AD86" s="31"/>
      <c r="AE86" s="31"/>
      <c r="AF86" s="31"/>
      <c r="AG86" s="31"/>
      <c r="AH86" s="31"/>
      <c r="AI86" s="31"/>
    </row>
    <row r="87" spans="1:35" ht="15" customHeight="1" thickBot="1">
      <c r="A87" s="115"/>
      <c r="B87" s="116"/>
      <c r="C87" s="116"/>
      <c r="D87" s="116"/>
      <c r="E87" s="116"/>
      <c r="F87" s="116"/>
      <c r="G87" s="116"/>
      <c r="H87" s="117"/>
      <c r="I87" s="51"/>
      <c r="J87" s="51"/>
      <c r="K87" s="52" t="str">
        <f t="shared" si="69"/>
        <v/>
      </c>
      <c r="L87" s="51"/>
      <c r="M87" s="51"/>
      <c r="N87" s="52" t="str">
        <f t="shared" si="63"/>
        <v/>
      </c>
      <c r="O87" s="51"/>
      <c r="P87" s="51"/>
      <c r="Q87" s="56"/>
      <c r="R87" s="51"/>
      <c r="S87" s="51"/>
      <c r="T87" s="56"/>
      <c r="U87" s="57"/>
      <c r="V87" s="57"/>
      <c r="W87" s="56" t="str">
        <f t="shared" si="72"/>
        <v/>
      </c>
      <c r="X87" s="51"/>
      <c r="Y87" s="51"/>
      <c r="Z87" s="45" t="str">
        <f t="shared" si="73"/>
        <v/>
      </c>
      <c r="AA87" s="66"/>
      <c r="AB87" s="67"/>
      <c r="AC87" s="67"/>
      <c r="AD87" s="67"/>
      <c r="AE87" s="67"/>
      <c r="AF87" s="67"/>
      <c r="AG87" s="67"/>
      <c r="AH87" s="67"/>
      <c r="AI87" s="67"/>
    </row>
    <row r="88" spans="1:35" ht="15" customHeight="1">
      <c r="A88" s="118" t="s">
        <v>111</v>
      </c>
      <c r="B88" s="119">
        <v>5</v>
      </c>
      <c r="C88" s="119">
        <v>2.8</v>
      </c>
      <c r="D88" s="119">
        <v>2.2000000000000002</v>
      </c>
      <c r="E88" s="119">
        <v>3</v>
      </c>
      <c r="F88" s="119">
        <v>0</v>
      </c>
      <c r="G88" s="119">
        <v>0</v>
      </c>
      <c r="H88" s="94">
        <v>750</v>
      </c>
      <c r="I88" s="99" t="s">
        <v>20</v>
      </c>
      <c r="J88" s="96"/>
      <c r="K88" s="120"/>
      <c r="L88" s="19" t="s">
        <v>256</v>
      </c>
      <c r="M88" s="24"/>
      <c r="N88" s="21"/>
      <c r="O88" s="99" t="s">
        <v>45</v>
      </c>
      <c r="P88" s="96"/>
      <c r="Q88" s="120"/>
      <c r="R88" s="95" t="s">
        <v>49</v>
      </c>
      <c r="S88" s="96"/>
      <c r="T88" s="97"/>
      <c r="U88" s="121" t="s">
        <v>22</v>
      </c>
      <c r="V88" s="121"/>
      <c r="W88" s="120"/>
      <c r="X88" s="99" t="s">
        <v>64</v>
      </c>
      <c r="Y88" s="96"/>
      <c r="Z88" s="30"/>
      <c r="AA88" s="2"/>
      <c r="AB88" s="31" t="str">
        <f>A88</f>
        <v>D2</v>
      </c>
      <c r="AC88" s="31" t="str">
        <f>I89&amp;" "&amp;I90&amp;" "&amp;I91&amp;" "&amp;I92&amp;" "&amp;I93</f>
        <v xml:space="preserve">米 糙米   </v>
      </c>
      <c r="AD88" s="31" t="str">
        <f>L89&amp;" "&amp;L90&amp;" "&amp;L91&amp;" "&amp;L92&amp;" "&amp;L93</f>
        <v xml:space="preserve">鯊魚片    </v>
      </c>
      <c r="AE88" s="31" t="str">
        <f>O89&amp;" "&amp;O90&amp;" "&amp;O91&amp;" "&amp;O92&amp;" "&amp;O93</f>
        <v>豬後腿肉 甘藍 胡蘿蔔 大蒜 甜椒</v>
      </c>
      <c r="AF88" s="31" t="str">
        <f>R89&amp;" "&amp;R90&amp;" "&amp;R91&amp;" "&amp;R92&amp;" "&amp;R93</f>
        <v>豬絞肉 結球白菜 杏鮑菇 胡蘿蔔 大蒜</v>
      </c>
      <c r="AG88" s="31" t="str">
        <f>U89&amp;" "&amp;U90&amp;" "&amp;U91&amp;" "&amp;U92&amp;" "&amp;U93</f>
        <v xml:space="preserve">蔬菜 大蒜   </v>
      </c>
      <c r="AH88" s="31" t="str">
        <f>X89&amp;" "&amp;X90&amp;" "&amp;X91&amp;" "&amp;X92&amp;" "&amp;X93</f>
        <v xml:space="preserve">紫菜 雞蛋 薑  </v>
      </c>
      <c r="AI88" s="31"/>
    </row>
    <row r="89" spans="1:35" ht="15" customHeight="1">
      <c r="A89" s="100"/>
      <c r="B89" s="101"/>
      <c r="C89" s="101"/>
      <c r="D89" s="101"/>
      <c r="E89" s="101"/>
      <c r="F89" s="101"/>
      <c r="G89" s="101"/>
      <c r="H89" s="102"/>
      <c r="I89" s="35" t="s">
        <v>23</v>
      </c>
      <c r="J89" s="35">
        <v>7</v>
      </c>
      <c r="K89" s="36" t="str">
        <f t="shared" ref="K89:K93" si="74">IF(J89,"公斤","")</f>
        <v>公斤</v>
      </c>
      <c r="L89" s="35" t="s">
        <v>257</v>
      </c>
      <c r="M89" s="35">
        <v>6.5</v>
      </c>
      <c r="N89" s="36" t="str">
        <f t="shared" ref="N89" si="75">IF(M89,"公斤","")</f>
        <v>公斤</v>
      </c>
      <c r="O89" s="35" t="s">
        <v>172</v>
      </c>
      <c r="P89" s="35">
        <v>1.5</v>
      </c>
      <c r="Q89" s="36" t="str">
        <f t="shared" ref="Q89:Q93" si="76">IF(P89,"公斤","")</f>
        <v>公斤</v>
      </c>
      <c r="R89" s="64" t="s">
        <v>131</v>
      </c>
      <c r="S89" s="64">
        <v>1</v>
      </c>
      <c r="T89" s="40" t="str">
        <f t="shared" ref="T89:T93" si="77">IF(S89,"公斤","")</f>
        <v>公斤</v>
      </c>
      <c r="U89" s="41" t="s">
        <v>18</v>
      </c>
      <c r="V89" s="41">
        <v>7</v>
      </c>
      <c r="W89" s="40" t="str">
        <f t="shared" ref="W89:W93" si="78">IF(V89,"公斤","")</f>
        <v>公斤</v>
      </c>
      <c r="X89" s="35" t="s">
        <v>258</v>
      </c>
      <c r="Y89" s="35">
        <v>0.02</v>
      </c>
      <c r="Z89" s="43" t="str">
        <f t="shared" ref="Z89:Z93" si="79">IF(Y89,"公斤","")</f>
        <v>公斤</v>
      </c>
      <c r="AA89" s="2"/>
      <c r="AB89" s="31"/>
      <c r="AC89" s="31"/>
      <c r="AD89" s="31"/>
      <c r="AE89" s="31"/>
      <c r="AF89" s="31"/>
      <c r="AG89" s="31"/>
      <c r="AH89" s="31"/>
      <c r="AI89" s="31"/>
    </row>
    <row r="90" spans="1:35" ht="15" customHeight="1">
      <c r="A90" s="100"/>
      <c r="B90" s="101"/>
      <c r="C90" s="101"/>
      <c r="D90" s="101"/>
      <c r="E90" s="101"/>
      <c r="F90" s="101"/>
      <c r="G90" s="101"/>
      <c r="H90" s="102"/>
      <c r="I90" s="35" t="s">
        <v>25</v>
      </c>
      <c r="J90" s="35">
        <v>3</v>
      </c>
      <c r="K90" s="36" t="str">
        <f t="shared" si="74"/>
        <v>公斤</v>
      </c>
      <c r="L90" s="35"/>
      <c r="M90" s="35"/>
      <c r="N90" s="36"/>
      <c r="O90" s="35" t="s">
        <v>137</v>
      </c>
      <c r="P90" s="35">
        <v>5</v>
      </c>
      <c r="Q90" s="36" t="str">
        <f t="shared" si="76"/>
        <v>公斤</v>
      </c>
      <c r="R90" s="64" t="s">
        <v>168</v>
      </c>
      <c r="S90" s="64">
        <v>7</v>
      </c>
      <c r="T90" s="40" t="str">
        <f t="shared" si="77"/>
        <v>公斤</v>
      </c>
      <c r="U90" s="44" t="s">
        <v>26</v>
      </c>
      <c r="V90" s="44">
        <v>0.05</v>
      </c>
      <c r="W90" s="40" t="str">
        <f t="shared" si="78"/>
        <v>公斤</v>
      </c>
      <c r="X90" s="35" t="s">
        <v>167</v>
      </c>
      <c r="Y90" s="35">
        <v>1</v>
      </c>
      <c r="Z90" s="43" t="str">
        <f t="shared" si="79"/>
        <v>公斤</v>
      </c>
      <c r="AA90" s="2"/>
      <c r="AB90" s="31"/>
      <c r="AC90" s="31"/>
      <c r="AD90" s="31"/>
      <c r="AE90" s="31"/>
      <c r="AF90" s="31"/>
      <c r="AG90" s="31"/>
      <c r="AH90" s="31"/>
      <c r="AI90" s="31"/>
    </row>
    <row r="91" spans="1:35" ht="15" customHeight="1">
      <c r="A91" s="100"/>
      <c r="B91" s="101"/>
      <c r="C91" s="101"/>
      <c r="D91" s="101"/>
      <c r="E91" s="101"/>
      <c r="F91" s="101"/>
      <c r="G91" s="101"/>
      <c r="H91" s="102"/>
      <c r="I91" s="35"/>
      <c r="J91" s="35"/>
      <c r="K91" s="36" t="str">
        <f t="shared" si="74"/>
        <v/>
      </c>
      <c r="L91" s="35"/>
      <c r="M91" s="35"/>
      <c r="N91" s="36"/>
      <c r="O91" s="35" t="s">
        <v>152</v>
      </c>
      <c r="P91" s="35">
        <v>0.5</v>
      </c>
      <c r="Q91" s="36" t="str">
        <f t="shared" si="76"/>
        <v>公斤</v>
      </c>
      <c r="R91" s="235" t="s">
        <v>188</v>
      </c>
      <c r="S91" s="235">
        <v>0.02</v>
      </c>
      <c r="T91" s="236" t="str">
        <f t="shared" si="77"/>
        <v>公斤</v>
      </c>
      <c r="U91" s="44"/>
      <c r="V91" s="44"/>
      <c r="W91" s="40" t="str">
        <f t="shared" si="78"/>
        <v/>
      </c>
      <c r="X91" s="35" t="s">
        <v>183</v>
      </c>
      <c r="Y91" s="35">
        <v>0.05</v>
      </c>
      <c r="Z91" s="43" t="str">
        <f t="shared" si="79"/>
        <v>公斤</v>
      </c>
      <c r="AA91" s="2"/>
      <c r="AB91" s="31"/>
      <c r="AC91" s="31"/>
      <c r="AD91" s="31"/>
      <c r="AE91" s="31"/>
      <c r="AF91" s="31"/>
      <c r="AG91" s="31"/>
      <c r="AH91" s="31"/>
      <c r="AI91" s="31"/>
    </row>
    <row r="92" spans="1:35" ht="15" customHeight="1">
      <c r="A92" s="100"/>
      <c r="B92" s="101"/>
      <c r="C92" s="101"/>
      <c r="D92" s="101"/>
      <c r="E92" s="101"/>
      <c r="F92" s="101"/>
      <c r="G92" s="101"/>
      <c r="H92" s="102"/>
      <c r="I92" s="35"/>
      <c r="J92" s="35"/>
      <c r="K92" s="36" t="str">
        <f t="shared" si="74"/>
        <v/>
      </c>
      <c r="L92" s="35"/>
      <c r="M92" s="35"/>
      <c r="N92" s="40"/>
      <c r="O92" s="35" t="s">
        <v>135</v>
      </c>
      <c r="P92" s="35">
        <v>0.05</v>
      </c>
      <c r="Q92" s="36" t="str">
        <f t="shared" si="76"/>
        <v>公斤</v>
      </c>
      <c r="R92" s="35" t="s">
        <v>152</v>
      </c>
      <c r="S92" s="35">
        <v>0.5</v>
      </c>
      <c r="T92" s="40" t="str">
        <f t="shared" si="77"/>
        <v>公斤</v>
      </c>
      <c r="U92" s="44"/>
      <c r="V92" s="44"/>
      <c r="W92" s="40" t="str">
        <f t="shared" si="78"/>
        <v/>
      </c>
      <c r="X92" s="35"/>
      <c r="Y92" s="35"/>
      <c r="Z92" s="43" t="str">
        <f t="shared" si="79"/>
        <v/>
      </c>
      <c r="AA92" s="2"/>
      <c r="AB92" s="31"/>
      <c r="AC92" s="31"/>
      <c r="AD92" s="31"/>
      <c r="AE92" s="31"/>
      <c r="AF92" s="31"/>
      <c r="AG92" s="31"/>
      <c r="AH92" s="31"/>
      <c r="AI92" s="31"/>
    </row>
    <row r="93" spans="1:35" ht="15" customHeight="1" thickBot="1">
      <c r="A93" s="122"/>
      <c r="B93" s="116"/>
      <c r="C93" s="116"/>
      <c r="D93" s="116"/>
      <c r="E93" s="116"/>
      <c r="F93" s="116"/>
      <c r="G93" s="116"/>
      <c r="H93" s="117"/>
      <c r="I93" s="51"/>
      <c r="J93" s="51"/>
      <c r="K93" s="52" t="str">
        <f t="shared" si="74"/>
        <v/>
      </c>
      <c r="L93" s="51"/>
      <c r="M93" s="51"/>
      <c r="N93" s="52"/>
      <c r="O93" s="223" t="s">
        <v>346</v>
      </c>
      <c r="P93" s="223">
        <v>2</v>
      </c>
      <c r="Q93" s="225" t="str">
        <f t="shared" si="76"/>
        <v>公斤</v>
      </c>
      <c r="R93" s="51" t="s">
        <v>135</v>
      </c>
      <c r="S93" s="51">
        <v>0.05</v>
      </c>
      <c r="T93" s="56" t="str">
        <f t="shared" si="77"/>
        <v>公斤</v>
      </c>
      <c r="U93" s="57"/>
      <c r="V93" s="57"/>
      <c r="W93" s="56" t="str">
        <f t="shared" si="78"/>
        <v/>
      </c>
      <c r="X93" s="51"/>
      <c r="Y93" s="51"/>
      <c r="Z93" s="45" t="str">
        <f t="shared" si="79"/>
        <v/>
      </c>
      <c r="AA93" s="2"/>
      <c r="AB93" s="2"/>
      <c r="AC93" s="31"/>
      <c r="AD93" s="2"/>
      <c r="AE93" s="2"/>
      <c r="AF93" s="2"/>
      <c r="AG93" s="2"/>
      <c r="AH93" s="2"/>
      <c r="AI93" s="2"/>
    </row>
    <row r="94" spans="1:35" ht="15" customHeight="1">
      <c r="A94" s="118" t="s">
        <v>113</v>
      </c>
      <c r="B94" s="119">
        <v>6</v>
      </c>
      <c r="C94" s="119">
        <v>2.9</v>
      </c>
      <c r="D94" s="119">
        <v>2.1</v>
      </c>
      <c r="E94" s="119">
        <v>3</v>
      </c>
      <c r="F94" s="119">
        <v>0</v>
      </c>
      <c r="G94" s="119">
        <v>0</v>
      </c>
      <c r="H94" s="94">
        <v>825</v>
      </c>
      <c r="I94" s="99" t="s">
        <v>259</v>
      </c>
      <c r="J94" s="96"/>
      <c r="K94" s="120"/>
      <c r="L94" s="99" t="s">
        <v>261</v>
      </c>
      <c r="M94" s="96"/>
      <c r="N94" s="120"/>
      <c r="O94" s="99" t="s">
        <v>264</v>
      </c>
      <c r="P94" s="96"/>
      <c r="Q94" s="120"/>
      <c r="R94" s="95" t="s">
        <v>266</v>
      </c>
      <c r="S94" s="96"/>
      <c r="T94" s="97"/>
      <c r="U94" s="121" t="s">
        <v>22</v>
      </c>
      <c r="V94" s="121"/>
      <c r="W94" s="120"/>
      <c r="X94" s="99" t="s">
        <v>269</v>
      </c>
      <c r="Y94" s="96"/>
      <c r="Z94" s="30"/>
      <c r="AA94" s="61"/>
      <c r="AB94" s="62" t="str">
        <f>A94</f>
        <v>D3</v>
      </c>
      <c r="AC94" s="62" t="str">
        <f>I95&amp;" "&amp;I96&amp;" "&amp;I97&amp;" "&amp;I98&amp;" "&amp;I99</f>
        <v xml:space="preserve">米 糙米   </v>
      </c>
      <c r="AD94" s="62" t="str">
        <f>L95&amp;" "&amp;L96&amp;" "&amp;L97&amp;" "&amp;L98&amp;" "&amp;L99</f>
        <v>肉雞 馬鈴薯 月桂葉 白醋 薑</v>
      </c>
      <c r="AE94" s="62" t="str">
        <f>O95&amp;" "&amp;O96&amp;" "&amp;O97&amp;" "&amp;O98&amp;" "&amp;O99</f>
        <v xml:space="preserve">豬絞肉 洋蔥 梅林辣醬油 大蒜 </v>
      </c>
      <c r="AF94" s="62" t="str">
        <f>R95&amp;" "&amp;R96&amp;" "&amp;R97&amp;" "&amp;R98&amp;" "&amp;R99</f>
        <v>時蔬 蝦皮 大蒜 乾蔥頭 紅辣椒</v>
      </c>
      <c r="AG94" s="62" t="str">
        <f>U95&amp;" "&amp;U96&amp;" "&amp;U97&amp;" "&amp;U98&amp;" "&amp;U99</f>
        <v xml:space="preserve">蔬菜 大蒜   </v>
      </c>
      <c r="AH94" s="62" t="str">
        <f>X95&amp;" "&amp;X96&amp;" "&amp;X97&amp;" "&amp;X98&amp;" "&amp;X99</f>
        <v xml:space="preserve">時蔬 大番茄 羅望子 雞骨 </v>
      </c>
      <c r="AI94" s="62"/>
    </row>
    <row r="95" spans="1:35" ht="15" customHeight="1">
      <c r="A95" s="114"/>
      <c r="B95" s="101"/>
      <c r="C95" s="101"/>
      <c r="D95" s="101"/>
      <c r="E95" s="101"/>
      <c r="F95" s="101"/>
      <c r="G95" s="101"/>
      <c r="H95" s="102"/>
      <c r="I95" s="35" t="s">
        <v>128</v>
      </c>
      <c r="J95" s="35">
        <v>8</v>
      </c>
      <c r="K95" s="36" t="str">
        <f t="shared" ref="K95:K99" si="80">IF(J95,"公斤","")</f>
        <v>公斤</v>
      </c>
      <c r="L95" s="35" t="s">
        <v>150</v>
      </c>
      <c r="M95" s="35">
        <v>9</v>
      </c>
      <c r="N95" s="36" t="str">
        <f t="shared" ref="N95:N105" si="81">IF(M95,"公斤","")</f>
        <v>公斤</v>
      </c>
      <c r="O95" s="35" t="s">
        <v>131</v>
      </c>
      <c r="P95" s="35">
        <v>1.7</v>
      </c>
      <c r="Q95" s="36" t="str">
        <f t="shared" ref="Q95:Q99" si="82">IF(P95,"公斤","")</f>
        <v>公斤</v>
      </c>
      <c r="R95" s="64" t="s">
        <v>132</v>
      </c>
      <c r="S95" s="64">
        <v>7</v>
      </c>
      <c r="T95" s="40" t="str">
        <f t="shared" ref="T95:T97" si="83">IF(S95,"公斤","")</f>
        <v>公斤</v>
      </c>
      <c r="U95" s="41" t="s">
        <v>18</v>
      </c>
      <c r="V95" s="41">
        <v>7</v>
      </c>
      <c r="W95" s="40" t="str">
        <f t="shared" ref="W95:W99" si="84">IF(V95,"公斤","")</f>
        <v>公斤</v>
      </c>
      <c r="X95" s="35" t="s">
        <v>132</v>
      </c>
      <c r="Y95" s="35">
        <v>3</v>
      </c>
      <c r="Z95" s="43" t="str">
        <f t="shared" ref="Z95:Z99" si="85">IF(Y95,"公斤","")</f>
        <v>公斤</v>
      </c>
      <c r="AA95" s="2"/>
      <c r="AB95" s="31"/>
      <c r="AC95" s="31"/>
      <c r="AD95" s="31"/>
      <c r="AE95" s="31"/>
      <c r="AF95" s="31"/>
      <c r="AG95" s="31"/>
      <c r="AH95" s="31"/>
      <c r="AI95" s="31"/>
    </row>
    <row r="96" spans="1:35" ht="15" customHeight="1">
      <c r="A96" s="114"/>
      <c r="B96" s="101"/>
      <c r="C96" s="101"/>
      <c r="D96" s="101"/>
      <c r="E96" s="101"/>
      <c r="F96" s="101"/>
      <c r="G96" s="101"/>
      <c r="H96" s="102"/>
      <c r="I96" s="35" t="s">
        <v>260</v>
      </c>
      <c r="J96" s="35">
        <v>3</v>
      </c>
      <c r="K96" s="36" t="str">
        <f t="shared" si="80"/>
        <v>公斤</v>
      </c>
      <c r="L96" s="35" t="s">
        <v>197</v>
      </c>
      <c r="M96" s="35">
        <v>4.5</v>
      </c>
      <c r="N96" s="36" t="str">
        <f t="shared" si="81"/>
        <v>公斤</v>
      </c>
      <c r="O96" s="35" t="s">
        <v>198</v>
      </c>
      <c r="P96" s="35">
        <v>3</v>
      </c>
      <c r="Q96" s="36" t="str">
        <f t="shared" si="82"/>
        <v>公斤</v>
      </c>
      <c r="R96" s="64" t="s">
        <v>138</v>
      </c>
      <c r="S96" s="64">
        <v>0.01</v>
      </c>
      <c r="T96" s="40" t="str">
        <f t="shared" si="83"/>
        <v>公斤</v>
      </c>
      <c r="U96" s="44" t="s">
        <v>26</v>
      </c>
      <c r="V96" s="44">
        <v>0.05</v>
      </c>
      <c r="W96" s="40" t="str">
        <f t="shared" si="84"/>
        <v>公斤</v>
      </c>
      <c r="X96" s="64" t="s">
        <v>147</v>
      </c>
      <c r="Y96" s="35">
        <v>1</v>
      </c>
      <c r="Z96" s="43" t="str">
        <f t="shared" si="85"/>
        <v>公斤</v>
      </c>
      <c r="AA96" s="2"/>
      <c r="AB96" s="31"/>
      <c r="AC96" s="31"/>
      <c r="AD96" s="31"/>
      <c r="AE96" s="31"/>
      <c r="AF96" s="31"/>
      <c r="AG96" s="31"/>
      <c r="AH96" s="31"/>
      <c r="AI96" s="31"/>
    </row>
    <row r="97" spans="1:35" ht="15" customHeight="1">
      <c r="A97" s="114"/>
      <c r="B97" s="101"/>
      <c r="C97" s="101"/>
      <c r="D97" s="101"/>
      <c r="E97" s="101"/>
      <c r="F97" s="101"/>
      <c r="G97" s="101"/>
      <c r="H97" s="102"/>
      <c r="I97" s="35"/>
      <c r="J97" s="35"/>
      <c r="K97" s="36" t="str">
        <f t="shared" si="80"/>
        <v/>
      </c>
      <c r="L97" s="35" t="s">
        <v>262</v>
      </c>
      <c r="M97" s="35"/>
      <c r="N97" s="36" t="str">
        <f t="shared" si="81"/>
        <v/>
      </c>
      <c r="O97" s="35" t="s">
        <v>265</v>
      </c>
      <c r="P97" s="35">
        <v>2</v>
      </c>
      <c r="Q97" s="36" t="str">
        <f t="shared" si="82"/>
        <v>公斤</v>
      </c>
      <c r="R97" s="64" t="s">
        <v>135</v>
      </c>
      <c r="S97" s="64">
        <v>0.01</v>
      </c>
      <c r="T97" s="40" t="str">
        <f t="shared" si="83"/>
        <v>公斤</v>
      </c>
      <c r="U97" s="44"/>
      <c r="V97" s="44"/>
      <c r="W97" s="40" t="str">
        <f t="shared" si="84"/>
        <v/>
      </c>
      <c r="X97" s="35" t="s">
        <v>270</v>
      </c>
      <c r="Y97" s="35"/>
      <c r="Z97" s="43" t="str">
        <f t="shared" si="85"/>
        <v/>
      </c>
      <c r="AA97" s="2"/>
      <c r="AB97" s="31"/>
      <c r="AC97" s="31"/>
      <c r="AD97" s="31"/>
      <c r="AE97" s="31"/>
      <c r="AF97" s="31"/>
      <c r="AG97" s="31"/>
      <c r="AH97" s="31"/>
      <c r="AI97" s="31"/>
    </row>
    <row r="98" spans="1:35" ht="15" customHeight="1">
      <c r="A98" s="114"/>
      <c r="B98" s="101"/>
      <c r="C98" s="101"/>
      <c r="D98" s="101"/>
      <c r="E98" s="101"/>
      <c r="F98" s="101"/>
      <c r="G98" s="101"/>
      <c r="H98" s="102"/>
      <c r="I98" s="35"/>
      <c r="J98" s="35"/>
      <c r="K98" s="36" t="str">
        <f t="shared" si="80"/>
        <v/>
      </c>
      <c r="L98" s="35" t="s">
        <v>263</v>
      </c>
      <c r="M98" s="35"/>
      <c r="N98" s="36" t="str">
        <f t="shared" si="81"/>
        <v/>
      </c>
      <c r="O98" s="35" t="s">
        <v>135</v>
      </c>
      <c r="P98" s="35">
        <v>0.05</v>
      </c>
      <c r="Q98" s="36" t="str">
        <f t="shared" si="82"/>
        <v>公斤</v>
      </c>
      <c r="R98" s="35" t="s">
        <v>268</v>
      </c>
      <c r="S98" s="35"/>
      <c r="T98" s="40"/>
      <c r="U98" s="44"/>
      <c r="V98" s="44"/>
      <c r="W98" s="40" t="str">
        <f t="shared" si="84"/>
        <v/>
      </c>
      <c r="X98" s="35" t="s">
        <v>184</v>
      </c>
      <c r="Y98" s="35">
        <v>1</v>
      </c>
      <c r="Z98" s="43" t="str">
        <f t="shared" si="85"/>
        <v>公斤</v>
      </c>
      <c r="AA98" s="2"/>
      <c r="AB98" s="31"/>
      <c r="AC98" s="31"/>
      <c r="AD98" s="31"/>
      <c r="AE98" s="31"/>
      <c r="AF98" s="31"/>
      <c r="AG98" s="31"/>
      <c r="AH98" s="31"/>
      <c r="AI98" s="31"/>
    </row>
    <row r="99" spans="1:35" ht="15" customHeight="1" thickBot="1">
      <c r="A99" s="115"/>
      <c r="B99" s="116"/>
      <c r="C99" s="116"/>
      <c r="D99" s="116"/>
      <c r="E99" s="116"/>
      <c r="F99" s="116"/>
      <c r="G99" s="116"/>
      <c r="H99" s="117"/>
      <c r="I99" s="51"/>
      <c r="J99" s="51"/>
      <c r="K99" s="52" t="str">
        <f t="shared" si="80"/>
        <v/>
      </c>
      <c r="L99" s="51" t="s">
        <v>183</v>
      </c>
      <c r="M99" s="51">
        <v>0.05</v>
      </c>
      <c r="N99" s="52" t="str">
        <f t="shared" si="81"/>
        <v>公斤</v>
      </c>
      <c r="O99" s="51"/>
      <c r="P99" s="51"/>
      <c r="Q99" s="52" t="str">
        <f t="shared" si="82"/>
        <v/>
      </c>
      <c r="R99" s="51" t="s">
        <v>267</v>
      </c>
      <c r="S99" s="51"/>
      <c r="T99" s="56"/>
      <c r="U99" s="57"/>
      <c r="V99" s="57"/>
      <c r="W99" s="56" t="str">
        <f t="shared" si="84"/>
        <v/>
      </c>
      <c r="X99" s="51"/>
      <c r="Y99" s="51"/>
      <c r="Z99" s="45" t="str">
        <f t="shared" si="85"/>
        <v/>
      </c>
      <c r="AA99" s="66"/>
      <c r="AB99" s="67"/>
      <c r="AC99" s="67"/>
      <c r="AD99" s="67"/>
      <c r="AE99" s="67"/>
      <c r="AF99" s="67"/>
      <c r="AG99" s="67"/>
      <c r="AH99" s="67"/>
      <c r="AI99" s="67"/>
    </row>
    <row r="100" spans="1:35" ht="15" customHeight="1">
      <c r="A100" s="118" t="s">
        <v>115</v>
      </c>
      <c r="B100" s="119">
        <v>5.5</v>
      </c>
      <c r="C100" s="125">
        <v>2.1</v>
      </c>
      <c r="D100" s="125">
        <v>1.8</v>
      </c>
      <c r="E100" s="125">
        <v>3</v>
      </c>
      <c r="F100" s="125">
        <v>0</v>
      </c>
      <c r="G100" s="125">
        <v>0</v>
      </c>
      <c r="H100" s="126">
        <v>733</v>
      </c>
      <c r="I100" s="99" t="s">
        <v>20</v>
      </c>
      <c r="J100" s="96"/>
      <c r="K100" s="120"/>
      <c r="L100" s="99" t="s">
        <v>271</v>
      </c>
      <c r="M100" s="96"/>
      <c r="N100" s="120" t="str">
        <f t="shared" si="81"/>
        <v/>
      </c>
      <c r="O100" s="95" t="s">
        <v>272</v>
      </c>
      <c r="P100" s="96"/>
      <c r="Q100" s="97"/>
      <c r="R100" s="99" t="s">
        <v>50</v>
      </c>
      <c r="S100" s="96"/>
      <c r="T100" s="120"/>
      <c r="U100" s="121" t="s">
        <v>22</v>
      </c>
      <c r="V100" s="121"/>
      <c r="W100" s="120"/>
      <c r="X100" s="99" t="s">
        <v>273</v>
      </c>
      <c r="Y100" s="96"/>
      <c r="Z100" s="30"/>
      <c r="AA100" s="2"/>
      <c r="AB100" s="31" t="str">
        <f>A100</f>
        <v>D4</v>
      </c>
      <c r="AC100" s="31" t="str">
        <f>I101&amp;" "&amp;I102&amp;" "&amp;I103&amp;" "&amp;I104&amp;" "&amp;I105</f>
        <v xml:space="preserve">米 糙米   </v>
      </c>
      <c r="AD100" s="31" t="str">
        <f>L101&amp;" "&amp;L102&amp;" "&amp;L103&amp;" "&amp;L104&amp;" "&amp;L105</f>
        <v xml:space="preserve">豬後腿肉 麻竹筍干 大蒜  </v>
      </c>
      <c r="AE100" s="31" t="str">
        <f>O101&amp;" "&amp;O102&amp;" "&amp;O103&amp;" "&amp;O104&amp;" "&amp;O105</f>
        <v xml:space="preserve">乾裙帶菜 金針菇 大蒜  </v>
      </c>
      <c r="AF100" s="31" t="str">
        <f>R101&amp;" "&amp;R102&amp;" "&amp;R103&amp;" "&amp;R104&amp;" "&amp;R105</f>
        <v xml:space="preserve">凍豆腐 白蘿蔔 胡蘿蔔 大蒜 </v>
      </c>
      <c r="AG100" s="31" t="str">
        <f>U101&amp;" "&amp;U102&amp;" "&amp;U103&amp;" "&amp;U104&amp;" "&amp;U105</f>
        <v xml:space="preserve">蔬菜 大蒜   </v>
      </c>
      <c r="AH100" s="31" t="str">
        <f>X101&amp;" "&amp;X102&amp;" "&amp;X103&amp;" "&amp;X104&amp;" "&amp;X105</f>
        <v xml:space="preserve">愛玉凍 二砂糖 檸檬  </v>
      </c>
      <c r="AI100" s="31"/>
    </row>
    <row r="101" spans="1:35" ht="15" customHeight="1">
      <c r="A101" s="100"/>
      <c r="B101" s="119"/>
      <c r="C101" s="125"/>
      <c r="D101" s="125"/>
      <c r="E101" s="125"/>
      <c r="F101" s="125"/>
      <c r="G101" s="125"/>
      <c r="H101" s="125"/>
      <c r="I101" s="35" t="s">
        <v>23</v>
      </c>
      <c r="J101" s="35">
        <v>7</v>
      </c>
      <c r="K101" s="36" t="str">
        <f t="shared" ref="K101:K102" si="86">IF(J101,"公斤","")</f>
        <v>公斤</v>
      </c>
      <c r="L101" s="35" t="s">
        <v>172</v>
      </c>
      <c r="M101" s="35">
        <v>6</v>
      </c>
      <c r="N101" s="36" t="str">
        <f t="shared" si="81"/>
        <v>公斤</v>
      </c>
      <c r="O101" s="64" t="s">
        <v>223</v>
      </c>
      <c r="P101" s="64">
        <v>1</v>
      </c>
      <c r="Q101" s="40" t="str">
        <f t="shared" ref="Q101:Q103" si="87">IF(P101,"公斤","")</f>
        <v>公斤</v>
      </c>
      <c r="R101" s="35" t="s">
        <v>218</v>
      </c>
      <c r="S101" s="35">
        <v>3</v>
      </c>
      <c r="T101" s="36" t="str">
        <f t="shared" ref="T101:T105" si="88">IF(S101,"公斤","")</f>
        <v>公斤</v>
      </c>
      <c r="U101" s="41" t="s">
        <v>18</v>
      </c>
      <c r="V101" s="41">
        <v>7</v>
      </c>
      <c r="W101" s="40" t="str">
        <f t="shared" ref="W101:W105" si="89">IF(V101,"公斤","")</f>
        <v>公斤</v>
      </c>
      <c r="X101" s="35" t="s">
        <v>274</v>
      </c>
      <c r="Y101" s="35">
        <v>6</v>
      </c>
      <c r="Z101" s="43" t="str">
        <f t="shared" ref="Z101:Z102" si="90">IF(Y101,"公斤","")</f>
        <v>公斤</v>
      </c>
      <c r="AA101" s="2"/>
      <c r="AB101" s="31"/>
      <c r="AC101" s="31"/>
      <c r="AD101" s="31"/>
      <c r="AE101" s="31"/>
      <c r="AF101" s="31"/>
      <c r="AG101" s="31"/>
      <c r="AH101" s="31"/>
      <c r="AI101" s="31"/>
    </row>
    <row r="102" spans="1:35" ht="15" customHeight="1">
      <c r="A102" s="100"/>
      <c r="B102" s="119"/>
      <c r="C102" s="125"/>
      <c r="D102" s="125"/>
      <c r="E102" s="125"/>
      <c r="F102" s="125"/>
      <c r="G102" s="125"/>
      <c r="H102" s="125"/>
      <c r="I102" s="35" t="s">
        <v>25</v>
      </c>
      <c r="J102" s="35">
        <v>3</v>
      </c>
      <c r="K102" s="36" t="str">
        <f t="shared" si="86"/>
        <v>公斤</v>
      </c>
      <c r="L102" s="64" t="s">
        <v>159</v>
      </c>
      <c r="M102" s="64">
        <v>3</v>
      </c>
      <c r="N102" s="36" t="str">
        <f t="shared" si="81"/>
        <v>公斤</v>
      </c>
      <c r="O102" s="64" t="s">
        <v>193</v>
      </c>
      <c r="P102" s="64">
        <v>1</v>
      </c>
      <c r="Q102" s="40" t="str">
        <f t="shared" si="87"/>
        <v>公斤</v>
      </c>
      <c r="R102" s="35" t="s">
        <v>219</v>
      </c>
      <c r="S102" s="35">
        <v>4</v>
      </c>
      <c r="T102" s="36" t="str">
        <f t="shared" si="88"/>
        <v>公斤</v>
      </c>
      <c r="U102" s="44" t="s">
        <v>26</v>
      </c>
      <c r="V102" s="44">
        <v>0.05</v>
      </c>
      <c r="W102" s="40" t="str">
        <f t="shared" si="89"/>
        <v>公斤</v>
      </c>
      <c r="X102" s="64" t="s">
        <v>161</v>
      </c>
      <c r="Y102" s="35">
        <v>1</v>
      </c>
      <c r="Z102" s="43" t="str">
        <f t="shared" si="90"/>
        <v>公斤</v>
      </c>
      <c r="AA102" s="2"/>
      <c r="AB102" s="31"/>
      <c r="AC102" s="31"/>
      <c r="AD102" s="31"/>
      <c r="AE102" s="31"/>
      <c r="AF102" s="31"/>
      <c r="AG102" s="31"/>
      <c r="AH102" s="31"/>
      <c r="AI102" s="31"/>
    </row>
    <row r="103" spans="1:35" ht="15" customHeight="1">
      <c r="A103" s="100"/>
      <c r="B103" s="119"/>
      <c r="C103" s="125"/>
      <c r="D103" s="125"/>
      <c r="E103" s="125"/>
      <c r="F103" s="125"/>
      <c r="G103" s="125"/>
      <c r="H103" s="125"/>
      <c r="I103" s="35"/>
      <c r="J103" s="35"/>
      <c r="K103" s="36" t="str">
        <f t="shared" ref="K103:K105" si="91">IF(J103,"公斤","")</f>
        <v/>
      </c>
      <c r="L103" s="35" t="s">
        <v>135</v>
      </c>
      <c r="M103" s="35">
        <v>0.05</v>
      </c>
      <c r="N103" s="36" t="str">
        <f t="shared" si="81"/>
        <v>公斤</v>
      </c>
      <c r="O103" s="64" t="s">
        <v>135</v>
      </c>
      <c r="P103" s="64">
        <v>0.05</v>
      </c>
      <c r="Q103" s="40" t="str">
        <f t="shared" si="87"/>
        <v>公斤</v>
      </c>
      <c r="R103" s="35" t="s">
        <v>152</v>
      </c>
      <c r="S103" s="35">
        <v>1</v>
      </c>
      <c r="T103" s="36" t="str">
        <f t="shared" si="88"/>
        <v>公斤</v>
      </c>
      <c r="U103" s="44"/>
      <c r="V103" s="44"/>
      <c r="W103" s="40" t="str">
        <f t="shared" si="89"/>
        <v/>
      </c>
      <c r="X103" s="35" t="s">
        <v>62</v>
      </c>
      <c r="Y103" s="35"/>
      <c r="Z103" s="43"/>
      <c r="AA103" s="2"/>
      <c r="AB103" s="31"/>
      <c r="AC103" s="31"/>
      <c r="AD103" s="31"/>
      <c r="AE103" s="31"/>
      <c r="AF103" s="31"/>
      <c r="AG103" s="31"/>
      <c r="AH103" s="31"/>
      <c r="AI103" s="31"/>
    </row>
    <row r="104" spans="1:35" ht="15" customHeight="1">
      <c r="A104" s="100"/>
      <c r="B104" s="119"/>
      <c r="C104" s="125"/>
      <c r="D104" s="125"/>
      <c r="E104" s="125"/>
      <c r="F104" s="125"/>
      <c r="G104" s="125"/>
      <c r="H104" s="125"/>
      <c r="I104" s="35"/>
      <c r="J104" s="35"/>
      <c r="K104" s="36" t="str">
        <f t="shared" si="91"/>
        <v/>
      </c>
      <c r="L104" s="35"/>
      <c r="M104" s="35"/>
      <c r="N104" s="36"/>
      <c r="O104" s="35"/>
      <c r="P104" s="35"/>
      <c r="Q104" s="40"/>
      <c r="R104" s="35" t="s">
        <v>135</v>
      </c>
      <c r="S104" s="35">
        <v>0.05</v>
      </c>
      <c r="T104" s="36" t="str">
        <f t="shared" si="88"/>
        <v>公斤</v>
      </c>
      <c r="U104" s="44"/>
      <c r="V104" s="44"/>
      <c r="W104" s="40" t="str">
        <f t="shared" si="89"/>
        <v/>
      </c>
      <c r="X104" s="35"/>
      <c r="Y104" s="35"/>
      <c r="Z104" s="43"/>
      <c r="AA104" s="2"/>
      <c r="AB104" s="31"/>
      <c r="AC104" s="31"/>
      <c r="AD104" s="31"/>
      <c r="AE104" s="31"/>
      <c r="AF104" s="31"/>
      <c r="AG104" s="31"/>
      <c r="AH104" s="31"/>
      <c r="AI104" s="31"/>
    </row>
    <row r="105" spans="1:35" ht="15" customHeight="1" thickBot="1">
      <c r="A105" s="122"/>
      <c r="B105" s="116"/>
      <c r="C105" s="127"/>
      <c r="D105" s="127"/>
      <c r="E105" s="127"/>
      <c r="F105" s="127"/>
      <c r="G105" s="127"/>
      <c r="H105" s="127"/>
      <c r="I105" s="51"/>
      <c r="J105" s="51"/>
      <c r="K105" s="52" t="str">
        <f t="shared" si="91"/>
        <v/>
      </c>
      <c r="L105" s="51"/>
      <c r="M105" s="51"/>
      <c r="N105" s="52" t="str">
        <f t="shared" si="81"/>
        <v/>
      </c>
      <c r="O105" s="51"/>
      <c r="P105" s="51"/>
      <c r="Q105" s="56"/>
      <c r="R105" s="51"/>
      <c r="S105" s="51"/>
      <c r="T105" s="56" t="str">
        <f t="shared" si="88"/>
        <v/>
      </c>
      <c r="U105" s="57"/>
      <c r="V105" s="57"/>
      <c r="W105" s="56" t="str">
        <f t="shared" si="89"/>
        <v/>
      </c>
      <c r="X105" s="51"/>
      <c r="Y105" s="51"/>
      <c r="Z105" s="45" t="str">
        <f>IF(Y105,"公斤","")</f>
        <v/>
      </c>
      <c r="AA105" s="2"/>
      <c r="AB105" s="31"/>
      <c r="AC105" s="31"/>
      <c r="AD105" s="31"/>
      <c r="AE105" s="31"/>
      <c r="AF105" s="31"/>
      <c r="AG105" s="31"/>
      <c r="AH105" s="31"/>
      <c r="AI105" s="31"/>
    </row>
    <row r="106" spans="1:35" ht="15" customHeight="1">
      <c r="A106" s="118" t="s">
        <v>117</v>
      </c>
      <c r="B106" s="119">
        <v>6</v>
      </c>
      <c r="C106" s="125">
        <v>2.9</v>
      </c>
      <c r="D106" s="125">
        <v>2.4</v>
      </c>
      <c r="E106" s="125">
        <v>3</v>
      </c>
      <c r="F106" s="125">
        <v>0</v>
      </c>
      <c r="G106" s="125">
        <v>0</v>
      </c>
      <c r="H106" s="126">
        <v>833</v>
      </c>
      <c r="I106" s="99" t="s">
        <v>162</v>
      </c>
      <c r="J106" s="96"/>
      <c r="K106" s="120"/>
      <c r="L106" s="128" t="s">
        <v>59</v>
      </c>
      <c r="M106" s="124"/>
      <c r="N106" s="120"/>
      <c r="O106" s="99" t="s">
        <v>53</v>
      </c>
      <c r="P106" s="96"/>
      <c r="Q106" s="120"/>
      <c r="R106" s="99" t="s">
        <v>36</v>
      </c>
      <c r="S106" s="96"/>
      <c r="T106" s="97"/>
      <c r="U106" s="121" t="s">
        <v>22</v>
      </c>
      <c r="V106" s="121"/>
      <c r="W106" s="120"/>
      <c r="X106" s="99" t="s">
        <v>275</v>
      </c>
      <c r="Y106" s="96"/>
      <c r="Z106" s="30"/>
      <c r="AA106" s="61"/>
      <c r="AB106" s="62" t="str">
        <f>A106</f>
        <v>D5</v>
      </c>
      <c r="AC106" s="62" t="str">
        <f>I107&amp;" "&amp;I108&amp;" "&amp;I109&amp;" "&amp;I110&amp;" "&amp;I111</f>
        <v xml:space="preserve">米 燕麥   </v>
      </c>
      <c r="AD106" s="62" t="str">
        <f>L107&amp;" "&amp;L108&amp;" "&amp;L109&amp;" "&amp;L110&amp;" "&amp;L111</f>
        <v>肉雞 洋蔥 胡蘿蔔 九層塔 大蒜</v>
      </c>
      <c r="AE106" s="62" t="str">
        <f>O107&amp;" "&amp;O108&amp;" "&amp;O109&amp;" "&amp;O110&amp;" "&amp;O111</f>
        <v xml:space="preserve">雞蛋 甘藍 乾香菇 大蒜 </v>
      </c>
      <c r="AF106" s="62" t="str">
        <f>R107&amp;" "&amp;R108&amp;" "&amp;R109&amp;" "&amp;R110&amp;" "&amp;R111</f>
        <v>豬絞肉 冬粉 時蔬 乾木耳 大蒜</v>
      </c>
      <c r="AG106" s="62" t="str">
        <f>U107&amp;" "&amp;U108&amp;" "&amp;U109&amp;" "&amp;U110&amp;" "&amp;U111</f>
        <v xml:space="preserve">蔬菜 大蒜   </v>
      </c>
      <c r="AH106" s="62" t="str">
        <f>X107&amp;" "&amp;X108&amp;" "&amp;X109&amp;" "&amp;X110&amp;" "&amp;X111</f>
        <v xml:space="preserve">時瓜 貢丸切片   </v>
      </c>
      <c r="AI106" s="62"/>
    </row>
    <row r="107" spans="1:35" ht="15" customHeight="1">
      <c r="A107" s="114"/>
      <c r="B107" s="119"/>
      <c r="C107" s="125"/>
      <c r="D107" s="125"/>
      <c r="E107" s="125"/>
      <c r="F107" s="125"/>
      <c r="G107" s="125"/>
      <c r="H107" s="125"/>
      <c r="I107" s="35" t="s">
        <v>23</v>
      </c>
      <c r="J107" s="35">
        <v>10</v>
      </c>
      <c r="K107" s="36" t="str">
        <f t="shared" ref="K107:K111" si="92">IF(J107,"公斤","")</f>
        <v>公斤</v>
      </c>
      <c r="L107" s="37" t="s">
        <v>150</v>
      </c>
      <c r="M107" s="35">
        <v>9</v>
      </c>
      <c r="N107" s="36" t="str">
        <f t="shared" ref="N107:N111" si="93">IF(M107,"公斤","")</f>
        <v>公斤</v>
      </c>
      <c r="O107" s="35" t="s">
        <v>167</v>
      </c>
      <c r="P107" s="35">
        <v>1.2</v>
      </c>
      <c r="Q107" s="36" t="str">
        <f t="shared" ref="Q107:Q108" si="94">IF(P107,"公斤","")</f>
        <v>公斤</v>
      </c>
      <c r="R107" s="35" t="s">
        <v>131</v>
      </c>
      <c r="S107" s="35">
        <v>1</v>
      </c>
      <c r="T107" s="40" t="str">
        <f t="shared" ref="T107:T111" si="95">IF(S107,"公斤","")</f>
        <v>公斤</v>
      </c>
      <c r="U107" s="41" t="s">
        <v>18</v>
      </c>
      <c r="V107" s="41">
        <v>7</v>
      </c>
      <c r="W107" s="40" t="str">
        <f t="shared" ref="W107:W111" si="96">IF(V107,"公斤","")</f>
        <v>公斤</v>
      </c>
      <c r="X107" s="35" t="s">
        <v>192</v>
      </c>
      <c r="Y107" s="35">
        <v>5</v>
      </c>
      <c r="Z107" s="43" t="str">
        <f t="shared" ref="Z107:Z111" si="97">IF(Y107,"公斤","")</f>
        <v>公斤</v>
      </c>
      <c r="AA107" s="2"/>
      <c r="AB107" s="31"/>
      <c r="AC107" s="31"/>
      <c r="AD107" s="31"/>
      <c r="AE107" s="31"/>
      <c r="AF107" s="31"/>
      <c r="AG107" s="31"/>
      <c r="AH107" s="31"/>
      <c r="AI107" s="31"/>
    </row>
    <row r="108" spans="1:35" ht="15" customHeight="1">
      <c r="A108" s="114"/>
      <c r="B108" s="119"/>
      <c r="C108" s="125"/>
      <c r="D108" s="125"/>
      <c r="E108" s="125"/>
      <c r="F108" s="125"/>
      <c r="G108" s="125"/>
      <c r="H108" s="125"/>
      <c r="I108" s="35" t="s">
        <v>163</v>
      </c>
      <c r="J108" s="35">
        <v>0.4</v>
      </c>
      <c r="K108" s="36" t="str">
        <f t="shared" si="92"/>
        <v>公斤</v>
      </c>
      <c r="L108" s="37" t="s">
        <v>198</v>
      </c>
      <c r="M108" s="35">
        <v>3</v>
      </c>
      <c r="N108" s="36" t="str">
        <f t="shared" si="93"/>
        <v>公斤</v>
      </c>
      <c r="O108" s="35" t="s">
        <v>137</v>
      </c>
      <c r="P108" s="35">
        <v>6</v>
      </c>
      <c r="Q108" s="36" t="str">
        <f t="shared" si="94"/>
        <v>公斤</v>
      </c>
      <c r="R108" s="35" t="s">
        <v>179</v>
      </c>
      <c r="S108" s="35">
        <v>1</v>
      </c>
      <c r="T108" s="40" t="str">
        <f t="shared" si="95"/>
        <v>公斤</v>
      </c>
      <c r="U108" s="44" t="s">
        <v>26</v>
      </c>
      <c r="V108" s="44">
        <v>0.05</v>
      </c>
      <c r="W108" s="40" t="str">
        <f t="shared" si="96"/>
        <v>公斤</v>
      </c>
      <c r="X108" s="64" t="s">
        <v>276</v>
      </c>
      <c r="Y108" s="35">
        <v>1</v>
      </c>
      <c r="Z108" s="43" t="str">
        <f t="shared" si="97"/>
        <v>公斤</v>
      </c>
      <c r="AA108" s="2"/>
      <c r="AB108" s="31"/>
      <c r="AC108" s="31"/>
      <c r="AD108" s="31"/>
      <c r="AE108" s="31"/>
      <c r="AF108" s="31"/>
      <c r="AG108" s="31"/>
      <c r="AH108" s="31"/>
      <c r="AI108" s="31"/>
    </row>
    <row r="109" spans="1:35" ht="15" customHeight="1">
      <c r="A109" s="114"/>
      <c r="B109" s="119"/>
      <c r="C109" s="125"/>
      <c r="D109" s="125"/>
      <c r="E109" s="125"/>
      <c r="F109" s="125"/>
      <c r="G109" s="125"/>
      <c r="H109" s="125"/>
      <c r="I109" s="35"/>
      <c r="J109" s="35"/>
      <c r="K109" s="36" t="str">
        <f t="shared" si="92"/>
        <v/>
      </c>
      <c r="L109" s="37" t="s">
        <v>152</v>
      </c>
      <c r="M109" s="35">
        <v>1</v>
      </c>
      <c r="N109" s="36" t="str">
        <f t="shared" si="93"/>
        <v>公斤</v>
      </c>
      <c r="O109" s="35" t="s">
        <v>169</v>
      </c>
      <c r="P109" s="35">
        <v>0.01</v>
      </c>
      <c r="Q109" s="36"/>
      <c r="R109" s="35" t="s">
        <v>132</v>
      </c>
      <c r="S109" s="35">
        <v>3</v>
      </c>
      <c r="T109" s="40" t="str">
        <f t="shared" si="95"/>
        <v>公斤</v>
      </c>
      <c r="U109" s="44"/>
      <c r="V109" s="44"/>
      <c r="W109" s="40" t="str">
        <f t="shared" si="96"/>
        <v/>
      </c>
      <c r="X109" s="35"/>
      <c r="Y109" s="35"/>
      <c r="Z109" s="43"/>
      <c r="AA109" s="2"/>
      <c r="AB109" s="31"/>
      <c r="AC109" s="31"/>
      <c r="AD109" s="31"/>
      <c r="AE109" s="31"/>
      <c r="AF109" s="31"/>
      <c r="AG109" s="31"/>
      <c r="AH109" s="31"/>
      <c r="AI109" s="31"/>
    </row>
    <row r="110" spans="1:35" ht="15" customHeight="1">
      <c r="A110" s="114"/>
      <c r="B110" s="119"/>
      <c r="C110" s="125"/>
      <c r="D110" s="125"/>
      <c r="E110" s="125"/>
      <c r="F110" s="125"/>
      <c r="G110" s="125"/>
      <c r="H110" s="125"/>
      <c r="I110" s="35"/>
      <c r="J110" s="35"/>
      <c r="K110" s="36" t="str">
        <f t="shared" si="92"/>
        <v/>
      </c>
      <c r="L110" s="37" t="s">
        <v>134</v>
      </c>
      <c r="M110" s="35">
        <v>0.01</v>
      </c>
      <c r="N110" s="36" t="str">
        <f t="shared" si="93"/>
        <v>公斤</v>
      </c>
      <c r="O110" s="35" t="s">
        <v>135</v>
      </c>
      <c r="P110" s="35">
        <v>0.05</v>
      </c>
      <c r="Q110" s="36"/>
      <c r="R110" s="35" t="s">
        <v>156</v>
      </c>
      <c r="S110" s="35">
        <v>0.01</v>
      </c>
      <c r="T110" s="40" t="str">
        <f t="shared" si="95"/>
        <v>公斤</v>
      </c>
      <c r="U110" s="44"/>
      <c r="V110" s="44"/>
      <c r="W110" s="40" t="str">
        <f t="shared" si="96"/>
        <v/>
      </c>
      <c r="X110" s="35"/>
      <c r="Y110" s="35"/>
      <c r="Z110" s="43"/>
      <c r="AA110" s="2"/>
      <c r="AB110" s="31"/>
      <c r="AC110" s="31"/>
      <c r="AD110" s="31"/>
      <c r="AE110" s="31"/>
      <c r="AF110" s="31"/>
      <c r="AG110" s="31"/>
      <c r="AH110" s="31"/>
      <c r="AI110" s="31"/>
    </row>
    <row r="111" spans="1:35" ht="15" customHeight="1" thickBot="1">
      <c r="A111" s="115"/>
      <c r="B111" s="129"/>
      <c r="C111" s="130"/>
      <c r="D111" s="130"/>
      <c r="E111" s="130"/>
      <c r="F111" s="130"/>
      <c r="G111" s="130"/>
      <c r="H111" s="127"/>
      <c r="I111" s="51"/>
      <c r="J111" s="51"/>
      <c r="K111" s="52" t="str">
        <f t="shared" si="92"/>
        <v/>
      </c>
      <c r="L111" s="53" t="s">
        <v>135</v>
      </c>
      <c r="M111" s="51">
        <v>0.05</v>
      </c>
      <c r="N111" s="52" t="str">
        <f t="shared" si="93"/>
        <v>公斤</v>
      </c>
      <c r="O111" s="51"/>
      <c r="P111" s="51"/>
      <c r="Q111" s="52"/>
      <c r="R111" s="51" t="s">
        <v>135</v>
      </c>
      <c r="S111" s="51">
        <v>0.05</v>
      </c>
      <c r="T111" s="56" t="str">
        <f t="shared" si="95"/>
        <v>公斤</v>
      </c>
      <c r="U111" s="57"/>
      <c r="V111" s="57"/>
      <c r="W111" s="56" t="str">
        <f t="shared" si="96"/>
        <v/>
      </c>
      <c r="X111" s="51"/>
      <c r="Y111" s="51"/>
      <c r="Z111" s="45" t="str">
        <f t="shared" si="97"/>
        <v/>
      </c>
      <c r="AA111" s="66"/>
      <c r="AB111" s="67"/>
      <c r="AC111" s="67"/>
      <c r="AD111" s="67"/>
      <c r="AE111" s="67"/>
      <c r="AF111" s="67"/>
      <c r="AG111" s="67"/>
      <c r="AH111" s="67"/>
      <c r="AI111" s="67"/>
    </row>
    <row r="112" spans="1:35" ht="15" customHeight="1">
      <c r="A112" s="118" t="s">
        <v>127</v>
      </c>
      <c r="B112" s="119">
        <v>5</v>
      </c>
      <c r="C112" s="125">
        <v>3.1</v>
      </c>
      <c r="D112" s="125">
        <v>2</v>
      </c>
      <c r="E112" s="125">
        <v>3</v>
      </c>
      <c r="F112" s="125">
        <v>0</v>
      </c>
      <c r="G112" s="125">
        <v>0</v>
      </c>
      <c r="H112" s="126">
        <v>768</v>
      </c>
      <c r="I112" s="19" t="s">
        <v>35</v>
      </c>
      <c r="J112" s="24"/>
      <c r="K112" s="21"/>
      <c r="L112" s="99" t="s">
        <v>279</v>
      </c>
      <c r="M112" s="96"/>
      <c r="N112" s="120"/>
      <c r="O112" s="99" t="s">
        <v>278</v>
      </c>
      <c r="P112" s="96"/>
      <c r="Q112" s="120"/>
      <c r="R112" s="95" t="s">
        <v>57</v>
      </c>
      <c r="S112" s="96"/>
      <c r="T112" s="97"/>
      <c r="U112" s="121" t="s">
        <v>22</v>
      </c>
      <c r="V112" s="121"/>
      <c r="W112" s="120"/>
      <c r="X112" s="99" t="s">
        <v>280</v>
      </c>
      <c r="Y112" s="96"/>
      <c r="Z112" s="30"/>
      <c r="AA112" s="2"/>
      <c r="AB112" s="31" t="str">
        <f>A112</f>
        <v>D6</v>
      </c>
      <c r="AC112" s="31" t="str">
        <f>I113&amp;" "&amp;I114&amp;" "&amp;I115&amp;" "&amp;I116&amp;" "&amp;I117</f>
        <v xml:space="preserve">米    </v>
      </c>
      <c r="AD112" s="31" t="str">
        <f>L113&amp;" "&amp;L114&amp;" "&amp;L115&amp;" "&amp;L116&amp;" "&amp;L117</f>
        <v xml:space="preserve">三節翅 滷包   </v>
      </c>
      <c r="AE112" s="31" t="str">
        <f>O113&amp;" "&amp;O114&amp;" "&amp;O115&amp;" "&amp;O116&amp;" "&amp;O117</f>
        <v>雞蛋 時瓜 胡蘿蔔 乾木耳 大蒜</v>
      </c>
      <c r="AF112" s="31" t="str">
        <f>R113&amp;" "&amp;R114&amp;" "&amp;R115&amp;" "&amp;R116&amp;" "&amp;R117</f>
        <v>豆腐 秀珍菇 乾香菇 胡蘿蔔 大蒜</v>
      </c>
      <c r="AG112" s="31" t="str">
        <f>U113&amp;" "&amp;U114&amp;" "&amp;U115&amp;" "&amp;U116&amp;" "&amp;U117</f>
        <v xml:space="preserve">蔬菜 大蒜   </v>
      </c>
      <c r="AH112" s="31" t="str">
        <f>X113&amp;" "&amp;X114&amp;" "&amp;X115&amp;" "&amp;X116&amp;" "&amp;X117</f>
        <v xml:space="preserve">乾裙帶菜 薑 雞骨  </v>
      </c>
      <c r="AI112" s="31"/>
    </row>
    <row r="113" spans="1:35" ht="15" customHeight="1">
      <c r="A113" s="100"/>
      <c r="B113" s="119"/>
      <c r="C113" s="125"/>
      <c r="D113" s="125"/>
      <c r="E113" s="125"/>
      <c r="F113" s="125"/>
      <c r="G113" s="125"/>
      <c r="H113" s="125"/>
      <c r="I113" s="35" t="s">
        <v>23</v>
      </c>
      <c r="J113" s="35">
        <v>10</v>
      </c>
      <c r="K113" s="36" t="str">
        <f t="shared" ref="K113" si="98">IF(J113,"公斤","")</f>
        <v>公斤</v>
      </c>
      <c r="L113" s="35" t="s">
        <v>277</v>
      </c>
      <c r="M113" s="35">
        <v>9</v>
      </c>
      <c r="N113" s="36" t="str">
        <f t="shared" ref="N113:N114" si="99">IF(M113,"公斤","")</f>
        <v>公斤</v>
      </c>
      <c r="O113" s="35" t="s">
        <v>167</v>
      </c>
      <c r="P113" s="35">
        <v>1.7</v>
      </c>
      <c r="Q113" s="36" t="str">
        <f t="shared" ref="Q113:Q117" si="100">IF(P113,"公斤","")</f>
        <v>公斤</v>
      </c>
      <c r="R113" s="64" t="s">
        <v>187</v>
      </c>
      <c r="S113" s="64">
        <v>4</v>
      </c>
      <c r="T113" s="40" t="str">
        <f t="shared" ref="T113:T117" si="101">IF(S113,"公斤","")</f>
        <v>公斤</v>
      </c>
      <c r="U113" s="41" t="s">
        <v>18</v>
      </c>
      <c r="V113" s="41">
        <v>7</v>
      </c>
      <c r="W113" s="40" t="str">
        <f t="shared" ref="W113:W117" si="102">IF(V113,"公斤","")</f>
        <v>公斤</v>
      </c>
      <c r="X113" s="64" t="s">
        <v>223</v>
      </c>
      <c r="Y113" s="35">
        <v>0.1</v>
      </c>
      <c r="Z113" s="43" t="str">
        <f t="shared" ref="Z113:Z117" si="103">IF(Y113,"公斤","")</f>
        <v>公斤</v>
      </c>
      <c r="AA113" s="2"/>
      <c r="AB113" s="31"/>
      <c r="AC113" s="31"/>
      <c r="AD113" s="31"/>
      <c r="AE113" s="31"/>
      <c r="AF113" s="31"/>
      <c r="AG113" s="31"/>
      <c r="AH113" s="31"/>
      <c r="AI113" s="31"/>
    </row>
    <row r="114" spans="1:35" ht="15" customHeight="1">
      <c r="A114" s="100"/>
      <c r="B114" s="119"/>
      <c r="C114" s="125"/>
      <c r="D114" s="125"/>
      <c r="E114" s="125"/>
      <c r="F114" s="125"/>
      <c r="G114" s="125"/>
      <c r="H114" s="125"/>
      <c r="I114" s="35"/>
      <c r="J114" s="35"/>
      <c r="K114" s="36"/>
      <c r="L114" s="35" t="s">
        <v>67</v>
      </c>
      <c r="M114" s="35"/>
      <c r="N114" s="36" t="str">
        <f t="shared" si="99"/>
        <v/>
      </c>
      <c r="O114" s="35" t="s">
        <v>192</v>
      </c>
      <c r="P114" s="35">
        <v>7</v>
      </c>
      <c r="Q114" s="36" t="str">
        <f t="shared" si="100"/>
        <v>公斤</v>
      </c>
      <c r="R114" s="64" t="s">
        <v>146</v>
      </c>
      <c r="S114" s="64">
        <v>1</v>
      </c>
      <c r="T114" s="40" t="str">
        <f t="shared" si="101"/>
        <v>公斤</v>
      </c>
      <c r="U114" s="44" t="s">
        <v>26</v>
      </c>
      <c r="V114" s="44">
        <v>0.05</v>
      </c>
      <c r="W114" s="40" t="str">
        <f t="shared" si="102"/>
        <v>公斤</v>
      </c>
      <c r="X114" s="35" t="s">
        <v>183</v>
      </c>
      <c r="Y114" s="35">
        <v>0.05</v>
      </c>
      <c r="Z114" s="43" t="str">
        <f t="shared" si="103"/>
        <v>公斤</v>
      </c>
      <c r="AA114" s="2"/>
      <c r="AB114" s="31"/>
      <c r="AC114" s="31"/>
      <c r="AD114" s="31"/>
      <c r="AE114" s="31"/>
      <c r="AF114" s="31"/>
      <c r="AG114" s="31"/>
      <c r="AH114" s="31"/>
      <c r="AI114" s="31"/>
    </row>
    <row r="115" spans="1:35" ht="15" customHeight="1">
      <c r="A115" s="100"/>
      <c r="B115" s="119"/>
      <c r="C115" s="125"/>
      <c r="D115" s="125"/>
      <c r="E115" s="125"/>
      <c r="F115" s="125"/>
      <c r="G115" s="125"/>
      <c r="H115" s="125"/>
      <c r="I115" s="35"/>
      <c r="J115" s="35"/>
      <c r="K115" s="36" t="str">
        <f t="shared" ref="K115:K117" si="104">IF(J115,"公斤","")</f>
        <v/>
      </c>
      <c r="L115" s="35"/>
      <c r="M115" s="35"/>
      <c r="N115" s="36"/>
      <c r="O115" s="35" t="s">
        <v>152</v>
      </c>
      <c r="P115" s="35">
        <v>0.5</v>
      </c>
      <c r="Q115" s="36" t="str">
        <f t="shared" si="100"/>
        <v>公斤</v>
      </c>
      <c r="R115" s="64" t="s">
        <v>169</v>
      </c>
      <c r="S115" s="64">
        <v>0.01</v>
      </c>
      <c r="T115" s="40" t="str">
        <f t="shared" si="101"/>
        <v>公斤</v>
      </c>
      <c r="U115" s="44"/>
      <c r="V115" s="44"/>
      <c r="W115" s="40" t="str">
        <f t="shared" si="102"/>
        <v/>
      </c>
      <c r="X115" s="35" t="s">
        <v>184</v>
      </c>
      <c r="Y115" s="35">
        <v>1</v>
      </c>
      <c r="Z115" s="43" t="str">
        <f t="shared" si="103"/>
        <v>公斤</v>
      </c>
      <c r="AA115" s="2"/>
      <c r="AB115" s="31"/>
      <c r="AC115" s="31"/>
      <c r="AD115" s="31"/>
      <c r="AE115" s="31"/>
      <c r="AF115" s="31"/>
      <c r="AG115" s="31"/>
      <c r="AH115" s="31"/>
      <c r="AI115" s="31"/>
    </row>
    <row r="116" spans="1:35" ht="15" customHeight="1">
      <c r="A116" s="100"/>
      <c r="B116" s="119"/>
      <c r="C116" s="125"/>
      <c r="D116" s="125"/>
      <c r="E116" s="125"/>
      <c r="F116" s="125"/>
      <c r="G116" s="125"/>
      <c r="H116" s="125"/>
      <c r="I116" s="35"/>
      <c r="J116" s="35"/>
      <c r="K116" s="36" t="str">
        <f t="shared" si="104"/>
        <v/>
      </c>
      <c r="L116" s="35"/>
      <c r="M116" s="35"/>
      <c r="N116" s="36"/>
      <c r="O116" s="35" t="s">
        <v>156</v>
      </c>
      <c r="P116" s="35">
        <v>0.01</v>
      </c>
      <c r="Q116" s="36" t="str">
        <f t="shared" si="100"/>
        <v>公斤</v>
      </c>
      <c r="R116" s="35" t="s">
        <v>27</v>
      </c>
      <c r="S116" s="35"/>
      <c r="T116" s="40" t="str">
        <f t="shared" si="101"/>
        <v/>
      </c>
      <c r="U116" s="44"/>
      <c r="V116" s="44"/>
      <c r="W116" s="40" t="str">
        <f t="shared" si="102"/>
        <v/>
      </c>
      <c r="X116" s="35"/>
      <c r="Y116" s="35"/>
      <c r="Z116" s="43" t="str">
        <f t="shared" si="103"/>
        <v/>
      </c>
      <c r="AA116" s="2"/>
      <c r="AB116" s="31"/>
      <c r="AC116" s="31"/>
      <c r="AD116" s="31"/>
      <c r="AE116" s="31"/>
      <c r="AF116" s="31"/>
      <c r="AG116" s="31"/>
      <c r="AH116" s="31"/>
      <c r="AI116" s="31"/>
    </row>
    <row r="117" spans="1:35" ht="15" customHeight="1" thickBot="1">
      <c r="A117" s="122"/>
      <c r="B117" s="116"/>
      <c r="C117" s="127"/>
      <c r="D117" s="127"/>
      <c r="E117" s="127"/>
      <c r="F117" s="127"/>
      <c r="G117" s="127"/>
      <c r="H117" s="127"/>
      <c r="I117" s="106"/>
      <c r="J117" s="51"/>
      <c r="K117" s="52" t="str">
        <f t="shared" si="104"/>
        <v/>
      </c>
      <c r="L117" s="51"/>
      <c r="M117" s="51"/>
      <c r="N117" s="52"/>
      <c r="O117" s="51" t="s">
        <v>135</v>
      </c>
      <c r="P117" s="106">
        <v>0.05</v>
      </c>
      <c r="Q117" s="38" t="str">
        <f t="shared" si="100"/>
        <v>公斤</v>
      </c>
      <c r="R117" s="106" t="s">
        <v>135</v>
      </c>
      <c r="S117" s="106">
        <v>0.05</v>
      </c>
      <c r="T117" s="107" t="str">
        <f t="shared" si="101"/>
        <v>公斤</v>
      </c>
      <c r="U117" s="108"/>
      <c r="V117" s="108"/>
      <c r="W117" s="107" t="str">
        <f t="shared" si="102"/>
        <v/>
      </c>
      <c r="X117" s="106"/>
      <c r="Y117" s="106"/>
      <c r="Z117" s="65" t="str">
        <f t="shared" si="103"/>
        <v/>
      </c>
      <c r="AA117" s="2"/>
      <c r="AB117" s="67"/>
      <c r="AC117" s="67"/>
      <c r="AD117" s="67"/>
      <c r="AE117" s="67"/>
      <c r="AF117" s="67"/>
      <c r="AG117" s="67"/>
      <c r="AH117" s="67"/>
      <c r="AI117" s="67"/>
    </row>
    <row r="118" spans="1:35" ht="15" customHeight="1">
      <c r="A118" s="118" t="s">
        <v>119</v>
      </c>
      <c r="B118" s="119">
        <v>5.5</v>
      </c>
      <c r="C118" s="125">
        <v>2.7</v>
      </c>
      <c r="D118" s="125">
        <v>2.2000000000000002</v>
      </c>
      <c r="E118" s="125">
        <v>3</v>
      </c>
      <c r="F118" s="125">
        <v>0</v>
      </c>
      <c r="G118" s="125">
        <v>0</v>
      </c>
      <c r="H118" s="126">
        <v>778</v>
      </c>
      <c r="I118" s="19" t="s">
        <v>224</v>
      </c>
      <c r="J118" s="96"/>
      <c r="K118" s="120"/>
      <c r="L118" s="99" t="s">
        <v>29</v>
      </c>
      <c r="M118" s="96"/>
      <c r="N118" s="120"/>
      <c r="O118" s="95" t="s">
        <v>70</v>
      </c>
      <c r="P118" s="24"/>
      <c r="Q118" s="21"/>
      <c r="R118" s="19" t="s">
        <v>282</v>
      </c>
      <c r="S118" s="24"/>
      <c r="T118" s="27"/>
      <c r="U118" s="28" t="s">
        <v>22</v>
      </c>
      <c r="V118" s="28"/>
      <c r="W118" s="21"/>
      <c r="X118" s="19" t="s">
        <v>38</v>
      </c>
      <c r="Y118" s="24"/>
      <c r="Z118" s="113"/>
      <c r="AA118" s="61"/>
      <c r="AB118" s="31" t="str">
        <f>A118</f>
        <v>E1</v>
      </c>
      <c r="AC118" s="31" t="str">
        <f>I119&amp;" "&amp;I120&amp;" "&amp;I121&amp;" "&amp;I122&amp;" "&amp;I123</f>
        <v xml:space="preserve">米    </v>
      </c>
      <c r="AD118" s="31" t="str">
        <f>L119&amp;" "&amp;L120&amp;" "&amp;L121&amp;" "&amp;L122&amp;" "&amp;L123</f>
        <v xml:space="preserve">豬絞肉 馬鈴薯 胡蘿蔔 咖哩粉 </v>
      </c>
      <c r="AE118" s="31" t="str">
        <f>O119&amp;" "&amp;O120&amp;" "&amp;O121&amp;" "&amp;O122&amp;" "&amp;O123</f>
        <v xml:space="preserve">豆干 芹菜 大蒜  </v>
      </c>
      <c r="AF118" s="31" t="str">
        <f>R119&amp;" "&amp;R120&amp;" "&amp;R121&amp;" "&amp;R122&amp;" "&amp;R123</f>
        <v xml:space="preserve">雞蛋 洋蔥 乾木耳 大蒜 </v>
      </c>
      <c r="AG118" s="31" t="str">
        <f>U119&amp;" "&amp;U120&amp;" "&amp;U121&amp;" "&amp;U122&amp;" "&amp;U123</f>
        <v xml:space="preserve">蔬菜 大蒜   </v>
      </c>
      <c r="AH118" s="31" t="str">
        <f>X119&amp;" "&amp;X120&amp;" "&amp;X121&amp;" "&amp;X122&amp;" "&amp;X123</f>
        <v xml:space="preserve">時瓜 薑 豬大排  </v>
      </c>
      <c r="AI118" s="31"/>
    </row>
    <row r="119" spans="1:35" ht="15" customHeight="1">
      <c r="A119" s="114"/>
      <c r="B119" s="119"/>
      <c r="C119" s="125"/>
      <c r="D119" s="125"/>
      <c r="E119" s="125"/>
      <c r="F119" s="125"/>
      <c r="G119" s="125"/>
      <c r="H119" s="125"/>
      <c r="I119" s="35" t="s">
        <v>23</v>
      </c>
      <c r="J119" s="35">
        <v>7</v>
      </c>
      <c r="K119" s="36" t="str">
        <f t="shared" ref="K119:K123" si="105">IF(J119,"公斤","")</f>
        <v>公斤</v>
      </c>
      <c r="L119" s="35" t="s">
        <v>131</v>
      </c>
      <c r="M119" s="35">
        <v>6</v>
      </c>
      <c r="N119" s="36" t="str">
        <f t="shared" ref="N119:N123" si="106">IF(M119,"公斤","")</f>
        <v>公斤</v>
      </c>
      <c r="O119" s="64" t="s">
        <v>208</v>
      </c>
      <c r="P119" s="64">
        <v>1.5</v>
      </c>
      <c r="Q119" s="36" t="str">
        <f t="shared" ref="Q119:Q123" si="107">IF(P119,"公斤","")</f>
        <v>公斤</v>
      </c>
      <c r="R119" s="35" t="s">
        <v>167</v>
      </c>
      <c r="S119" s="35">
        <v>2.7</v>
      </c>
      <c r="T119" s="40" t="str">
        <f t="shared" ref="T119:T121" si="108">IF(S119,"公斤","")</f>
        <v>公斤</v>
      </c>
      <c r="U119" s="41" t="s">
        <v>18</v>
      </c>
      <c r="V119" s="41">
        <v>7</v>
      </c>
      <c r="W119" s="40" t="str">
        <f t="shared" ref="W119:W123" si="109">IF(V119,"公斤","")</f>
        <v>公斤</v>
      </c>
      <c r="X119" s="35" t="s">
        <v>192</v>
      </c>
      <c r="Y119" s="35">
        <v>5</v>
      </c>
      <c r="Z119" s="43" t="str">
        <f t="shared" ref="Z119:Z123" si="110">IF(Y119,"公斤","")</f>
        <v>公斤</v>
      </c>
      <c r="AA119" s="2"/>
      <c r="AB119" s="31"/>
      <c r="AC119" s="31"/>
      <c r="AD119" s="31"/>
      <c r="AE119" s="31"/>
      <c r="AF119" s="31"/>
      <c r="AG119" s="31"/>
      <c r="AH119" s="31"/>
      <c r="AI119" s="31"/>
    </row>
    <row r="120" spans="1:35" ht="15" customHeight="1">
      <c r="A120" s="114"/>
      <c r="B120" s="119"/>
      <c r="C120" s="125"/>
      <c r="D120" s="125"/>
      <c r="E120" s="125"/>
      <c r="F120" s="125"/>
      <c r="G120" s="125"/>
      <c r="H120" s="125"/>
      <c r="I120" s="35"/>
      <c r="J120" s="35"/>
      <c r="K120" s="36"/>
      <c r="L120" s="35" t="s">
        <v>197</v>
      </c>
      <c r="M120" s="35">
        <v>4.5</v>
      </c>
      <c r="N120" s="36" t="str">
        <f t="shared" si="106"/>
        <v>公斤</v>
      </c>
      <c r="O120" s="64" t="s">
        <v>281</v>
      </c>
      <c r="P120" s="64">
        <v>4</v>
      </c>
      <c r="Q120" s="36" t="str">
        <f t="shared" si="107"/>
        <v>公斤</v>
      </c>
      <c r="R120" s="35" t="s">
        <v>198</v>
      </c>
      <c r="S120" s="35">
        <v>4</v>
      </c>
      <c r="T120" s="40" t="str">
        <f t="shared" si="108"/>
        <v>公斤</v>
      </c>
      <c r="U120" s="44" t="s">
        <v>26</v>
      </c>
      <c r="V120" s="44">
        <v>0.05</v>
      </c>
      <c r="W120" s="40" t="str">
        <f t="shared" si="109"/>
        <v>公斤</v>
      </c>
      <c r="X120" s="64" t="s">
        <v>183</v>
      </c>
      <c r="Y120" s="35">
        <v>0.05</v>
      </c>
      <c r="Z120" s="43" t="str">
        <f t="shared" si="110"/>
        <v>公斤</v>
      </c>
      <c r="AA120" s="2"/>
      <c r="AB120" s="31"/>
      <c r="AC120" s="31"/>
      <c r="AD120" s="31"/>
      <c r="AE120" s="31"/>
      <c r="AF120" s="31"/>
      <c r="AG120" s="31"/>
      <c r="AH120" s="31"/>
      <c r="AI120" s="31"/>
    </row>
    <row r="121" spans="1:35" ht="15" customHeight="1">
      <c r="A121" s="114"/>
      <c r="B121" s="119"/>
      <c r="C121" s="125"/>
      <c r="D121" s="125"/>
      <c r="E121" s="125"/>
      <c r="F121" s="125"/>
      <c r="G121" s="125"/>
      <c r="H121" s="125"/>
      <c r="I121" s="35"/>
      <c r="J121" s="35"/>
      <c r="K121" s="36" t="str">
        <f t="shared" si="105"/>
        <v/>
      </c>
      <c r="L121" s="106" t="s">
        <v>152</v>
      </c>
      <c r="M121" s="106">
        <v>2</v>
      </c>
      <c r="N121" s="38" t="str">
        <f t="shared" si="106"/>
        <v>公斤</v>
      </c>
      <c r="O121" s="35" t="s">
        <v>135</v>
      </c>
      <c r="P121" s="35">
        <v>0.05</v>
      </c>
      <c r="Q121" s="36" t="str">
        <f t="shared" si="107"/>
        <v>公斤</v>
      </c>
      <c r="R121" s="35" t="s">
        <v>156</v>
      </c>
      <c r="S121" s="35">
        <v>0.1</v>
      </c>
      <c r="T121" s="40" t="str">
        <f t="shared" si="108"/>
        <v>公斤</v>
      </c>
      <c r="U121" s="44"/>
      <c r="V121" s="44"/>
      <c r="W121" s="40" t="str">
        <f t="shared" si="109"/>
        <v/>
      </c>
      <c r="X121" s="229" t="s">
        <v>349</v>
      </c>
      <c r="Y121" s="229">
        <v>1</v>
      </c>
      <c r="Z121" s="43" t="str">
        <f t="shared" si="110"/>
        <v>公斤</v>
      </c>
      <c r="AA121" s="2"/>
      <c r="AB121" s="31"/>
      <c r="AC121" s="31"/>
      <c r="AD121" s="31"/>
      <c r="AE121" s="31"/>
      <c r="AF121" s="31"/>
      <c r="AG121" s="31"/>
      <c r="AH121" s="31"/>
      <c r="AI121" s="31"/>
    </row>
    <row r="122" spans="1:35" ht="15" customHeight="1">
      <c r="A122" s="114"/>
      <c r="B122" s="119"/>
      <c r="C122" s="125"/>
      <c r="D122" s="125"/>
      <c r="E122" s="125"/>
      <c r="F122" s="125"/>
      <c r="G122" s="125"/>
      <c r="H122" s="125"/>
      <c r="I122" s="35"/>
      <c r="J122" s="35"/>
      <c r="K122" s="36" t="str">
        <f t="shared" si="105"/>
        <v/>
      </c>
      <c r="L122" s="64" t="s">
        <v>34</v>
      </c>
      <c r="M122" s="64"/>
      <c r="N122" s="40" t="str">
        <f t="shared" si="106"/>
        <v/>
      </c>
      <c r="O122" s="35"/>
      <c r="P122" s="35"/>
      <c r="Q122" s="36" t="str">
        <f t="shared" si="107"/>
        <v/>
      </c>
      <c r="R122" s="35" t="s">
        <v>135</v>
      </c>
      <c r="S122" s="35">
        <v>0.05</v>
      </c>
      <c r="T122" s="40" t="str">
        <f t="shared" ref="T122:T123" si="111">IF(S122,"公斤","")</f>
        <v>公斤</v>
      </c>
      <c r="U122" s="44"/>
      <c r="V122" s="44"/>
      <c r="W122" s="40" t="str">
        <f t="shared" si="109"/>
        <v/>
      </c>
      <c r="X122" s="35"/>
      <c r="Y122" s="35"/>
      <c r="Z122" s="43" t="str">
        <f t="shared" si="110"/>
        <v/>
      </c>
      <c r="AA122" s="2"/>
      <c r="AB122" s="31"/>
      <c r="AC122" s="31"/>
      <c r="AD122" s="31"/>
      <c r="AE122" s="31"/>
      <c r="AF122" s="31"/>
      <c r="AG122" s="31"/>
      <c r="AH122" s="31"/>
      <c r="AI122" s="31"/>
    </row>
    <row r="123" spans="1:35" ht="15" customHeight="1" thickBot="1">
      <c r="A123" s="115"/>
      <c r="B123" s="129"/>
      <c r="C123" s="130"/>
      <c r="D123" s="130"/>
      <c r="E123" s="130"/>
      <c r="F123" s="130"/>
      <c r="G123" s="130"/>
      <c r="H123" s="127"/>
      <c r="I123" s="51"/>
      <c r="J123" s="51"/>
      <c r="K123" s="52" t="str">
        <f t="shared" si="105"/>
        <v/>
      </c>
      <c r="L123" s="106"/>
      <c r="M123" s="106"/>
      <c r="N123" s="38" t="str">
        <f t="shared" si="106"/>
        <v/>
      </c>
      <c r="O123" s="51"/>
      <c r="P123" s="51"/>
      <c r="Q123" s="52" t="str">
        <f t="shared" si="107"/>
        <v/>
      </c>
      <c r="R123" s="51"/>
      <c r="S123" s="51"/>
      <c r="T123" s="56" t="str">
        <f t="shared" si="111"/>
        <v/>
      </c>
      <c r="U123" s="57"/>
      <c r="V123" s="57"/>
      <c r="W123" s="56" t="str">
        <f t="shared" si="109"/>
        <v/>
      </c>
      <c r="X123" s="51"/>
      <c r="Y123" s="51"/>
      <c r="Z123" s="45" t="str">
        <f t="shared" si="110"/>
        <v/>
      </c>
      <c r="AA123" s="131"/>
      <c r="AB123" s="67"/>
      <c r="AC123" s="67"/>
      <c r="AD123" s="67"/>
      <c r="AE123" s="67"/>
      <c r="AF123" s="67"/>
      <c r="AG123" s="67"/>
      <c r="AH123" s="67"/>
      <c r="AI123" s="67"/>
    </row>
    <row r="124" spans="1:35" ht="15" customHeight="1">
      <c r="A124" s="118" t="s">
        <v>121</v>
      </c>
      <c r="B124" s="119">
        <v>5</v>
      </c>
      <c r="C124" s="125">
        <v>3.4</v>
      </c>
      <c r="D124" s="125">
        <v>1.7</v>
      </c>
      <c r="E124" s="125">
        <v>3</v>
      </c>
      <c r="F124" s="125">
        <v>0</v>
      </c>
      <c r="G124" s="125">
        <v>0</v>
      </c>
      <c r="H124" s="126">
        <v>783</v>
      </c>
      <c r="I124" s="19" t="s">
        <v>20</v>
      </c>
      <c r="J124" s="96"/>
      <c r="K124" s="120"/>
      <c r="L124" s="19" t="s">
        <v>283</v>
      </c>
      <c r="M124" s="24"/>
      <c r="N124" s="21"/>
      <c r="O124" s="98" t="s">
        <v>57</v>
      </c>
      <c r="P124" s="59"/>
      <c r="Q124" s="36"/>
      <c r="R124" s="95" t="s">
        <v>285</v>
      </c>
      <c r="S124" s="96"/>
      <c r="T124" s="97"/>
      <c r="U124" s="121" t="s">
        <v>22</v>
      </c>
      <c r="V124" s="121"/>
      <c r="W124" s="120"/>
      <c r="X124" s="99" t="s">
        <v>65</v>
      </c>
      <c r="Y124" s="96"/>
      <c r="Z124" s="30"/>
      <c r="AA124" s="2"/>
      <c r="AB124" s="31" t="str">
        <f>A124</f>
        <v>E2</v>
      </c>
      <c r="AC124" s="31" t="str">
        <f>I125&amp;" "&amp;I126&amp;" "&amp;I127&amp;" "&amp;I128&amp;" "&amp;I129</f>
        <v xml:space="preserve">米 糙米   </v>
      </c>
      <c r="AD124" s="31" t="str">
        <f>L125&amp;" "&amp;L126&amp;" "&amp;L127&amp;" "&amp;L128&amp;" "&amp;L129</f>
        <v xml:space="preserve">三節翅 滷包   </v>
      </c>
      <c r="AE124" s="31" t="str">
        <f>O125&amp;" "&amp;O126&amp;" "&amp;O127&amp;" "&amp;O128&amp;" "&amp;O129</f>
        <v>豆腐 秀珍菇 乾香菇 胡蘿蔔 大蒜</v>
      </c>
      <c r="AF124" s="31" t="str">
        <f>R125&amp;" "&amp;R126&amp;" "&amp;R127&amp;" "&amp;R128&amp;" "&amp;R129</f>
        <v xml:space="preserve">豬後腿肉 綠豆芽 韮菜 大蒜 </v>
      </c>
      <c r="AG124" s="31" t="str">
        <f>U125&amp;" "&amp;U126&amp;" "&amp;U127&amp;" "&amp;U128&amp;" "&amp;U129</f>
        <v xml:space="preserve">蔬菜 大蒜   </v>
      </c>
      <c r="AH124" s="31" t="str">
        <f>X125&amp;" "&amp;X126&amp;" "&amp;X127&amp;" "&amp;X128&amp;" "&amp;X129</f>
        <v xml:space="preserve">金針菜乾 豬後腿肉   </v>
      </c>
      <c r="AI124" s="31"/>
    </row>
    <row r="125" spans="1:35" ht="15" customHeight="1">
      <c r="A125" s="100"/>
      <c r="B125" s="102"/>
      <c r="C125" s="102"/>
      <c r="D125" s="102"/>
      <c r="E125" s="102"/>
      <c r="F125" s="102"/>
      <c r="G125" s="102"/>
      <c r="H125" s="102"/>
      <c r="I125" s="35" t="s">
        <v>23</v>
      </c>
      <c r="J125" s="35">
        <v>7</v>
      </c>
      <c r="K125" s="36" t="str">
        <f t="shared" ref="K125:K126" si="112">IF(J125,"公斤","")</f>
        <v>公斤</v>
      </c>
      <c r="L125" s="35" t="s">
        <v>277</v>
      </c>
      <c r="M125" s="35">
        <v>9</v>
      </c>
      <c r="N125" s="36" t="str">
        <f t="shared" ref="N125:N126" si="113">IF(M125,"公斤","")</f>
        <v>公斤</v>
      </c>
      <c r="O125" s="64" t="s">
        <v>187</v>
      </c>
      <c r="P125" s="64">
        <v>4</v>
      </c>
      <c r="Q125" s="36" t="str">
        <f t="shared" ref="Q125:Q129" si="114">IF(P125,"公斤","")</f>
        <v>公斤</v>
      </c>
      <c r="R125" s="64" t="s">
        <v>172</v>
      </c>
      <c r="S125" s="64">
        <v>1</v>
      </c>
      <c r="T125" s="40" t="str">
        <f t="shared" ref="T125:T129" si="115">IF(S125,"公斤","")</f>
        <v>公斤</v>
      </c>
      <c r="U125" s="41" t="s">
        <v>18</v>
      </c>
      <c r="V125" s="41">
        <v>7</v>
      </c>
      <c r="W125" s="40" t="str">
        <f t="shared" ref="W125:W129" si="116">IF(V125,"公斤","")</f>
        <v>公斤</v>
      </c>
      <c r="X125" s="35" t="s">
        <v>228</v>
      </c>
      <c r="Y125" s="35">
        <v>0.1</v>
      </c>
      <c r="Z125" s="43" t="str">
        <f t="shared" ref="Z125:Z129" si="117">IF(Y125,"公斤","")</f>
        <v>公斤</v>
      </c>
      <c r="AA125" s="2"/>
      <c r="AB125" s="31"/>
      <c r="AC125" s="31"/>
      <c r="AD125" s="31"/>
      <c r="AE125" s="31"/>
      <c r="AF125" s="31"/>
      <c r="AG125" s="31"/>
      <c r="AH125" s="31"/>
      <c r="AI125" s="31"/>
    </row>
    <row r="126" spans="1:35" ht="15" customHeight="1">
      <c r="A126" s="100"/>
      <c r="B126" s="102"/>
      <c r="C126" s="102"/>
      <c r="D126" s="102"/>
      <c r="E126" s="102"/>
      <c r="F126" s="102"/>
      <c r="G126" s="102"/>
      <c r="H126" s="102"/>
      <c r="I126" s="35" t="s">
        <v>25</v>
      </c>
      <c r="J126" s="35">
        <v>3</v>
      </c>
      <c r="K126" s="36" t="str">
        <f t="shared" si="112"/>
        <v>公斤</v>
      </c>
      <c r="L126" s="35" t="s">
        <v>67</v>
      </c>
      <c r="M126" s="35"/>
      <c r="N126" s="36" t="str">
        <f t="shared" si="113"/>
        <v/>
      </c>
      <c r="O126" s="64" t="s">
        <v>146</v>
      </c>
      <c r="P126" s="64">
        <v>2</v>
      </c>
      <c r="Q126" s="36" t="str">
        <f t="shared" si="114"/>
        <v>公斤</v>
      </c>
      <c r="R126" s="64" t="s">
        <v>154</v>
      </c>
      <c r="S126" s="64">
        <v>5</v>
      </c>
      <c r="T126" s="40" t="str">
        <f t="shared" si="115"/>
        <v>公斤</v>
      </c>
      <c r="U126" s="44" t="s">
        <v>26</v>
      </c>
      <c r="V126" s="44">
        <v>0.05</v>
      </c>
      <c r="W126" s="40" t="str">
        <f t="shared" si="116"/>
        <v>公斤</v>
      </c>
      <c r="X126" s="64" t="s">
        <v>172</v>
      </c>
      <c r="Y126" s="35">
        <v>1</v>
      </c>
      <c r="Z126" s="43" t="str">
        <f t="shared" si="117"/>
        <v>公斤</v>
      </c>
      <c r="AA126" s="2"/>
      <c r="AB126" s="31"/>
      <c r="AC126" s="31"/>
      <c r="AD126" s="31"/>
      <c r="AE126" s="31"/>
      <c r="AF126" s="31"/>
      <c r="AG126" s="31"/>
      <c r="AH126" s="31"/>
      <c r="AI126" s="31"/>
    </row>
    <row r="127" spans="1:35" ht="15" customHeight="1">
      <c r="A127" s="100"/>
      <c r="B127" s="102"/>
      <c r="C127" s="102"/>
      <c r="D127" s="102"/>
      <c r="E127" s="102"/>
      <c r="F127" s="102"/>
      <c r="G127" s="102"/>
      <c r="H127" s="102"/>
      <c r="I127" s="35"/>
      <c r="J127" s="35"/>
      <c r="K127" s="36" t="str">
        <f t="shared" ref="K127:K129" si="118">IF(J127,"公斤","")</f>
        <v/>
      </c>
      <c r="L127" s="35"/>
      <c r="M127" s="35"/>
      <c r="N127" s="36"/>
      <c r="O127" s="64" t="s">
        <v>169</v>
      </c>
      <c r="P127" s="64">
        <v>0.01</v>
      </c>
      <c r="Q127" s="36" t="str">
        <f t="shared" si="114"/>
        <v>公斤</v>
      </c>
      <c r="R127" s="64" t="s">
        <v>155</v>
      </c>
      <c r="S127" s="64">
        <v>1</v>
      </c>
      <c r="T127" s="40" t="str">
        <f t="shared" si="115"/>
        <v>公斤</v>
      </c>
      <c r="U127" s="44"/>
      <c r="V127" s="44"/>
      <c r="W127" s="40" t="str">
        <f t="shared" si="116"/>
        <v/>
      </c>
      <c r="X127" s="35"/>
      <c r="Y127" s="35"/>
      <c r="Z127" s="43"/>
      <c r="AA127" s="2"/>
      <c r="AB127" s="31"/>
      <c r="AC127" s="31"/>
      <c r="AD127" s="31"/>
      <c r="AE127" s="31"/>
      <c r="AF127" s="31"/>
      <c r="AG127" s="31"/>
      <c r="AH127" s="31"/>
      <c r="AI127" s="31"/>
    </row>
    <row r="128" spans="1:35" ht="15" customHeight="1">
      <c r="A128" s="100"/>
      <c r="B128" s="102"/>
      <c r="C128" s="102"/>
      <c r="D128" s="102"/>
      <c r="E128" s="102"/>
      <c r="F128" s="102"/>
      <c r="G128" s="102"/>
      <c r="H128" s="102"/>
      <c r="I128" s="35"/>
      <c r="J128" s="35"/>
      <c r="K128" s="36" t="str">
        <f t="shared" si="118"/>
        <v/>
      </c>
      <c r="L128" s="35"/>
      <c r="M128" s="35"/>
      <c r="N128" s="36"/>
      <c r="O128" s="35" t="s">
        <v>152</v>
      </c>
      <c r="P128" s="35">
        <v>0.5</v>
      </c>
      <c r="Q128" s="36" t="str">
        <f t="shared" si="114"/>
        <v>公斤</v>
      </c>
      <c r="R128" s="35" t="s">
        <v>135</v>
      </c>
      <c r="S128" s="35">
        <v>0.05</v>
      </c>
      <c r="T128" s="40" t="str">
        <f t="shared" si="115"/>
        <v>公斤</v>
      </c>
      <c r="U128" s="44"/>
      <c r="V128" s="44"/>
      <c r="W128" s="40" t="str">
        <f t="shared" si="116"/>
        <v/>
      </c>
      <c r="X128" s="35"/>
      <c r="Y128" s="35"/>
      <c r="Z128" s="43" t="str">
        <f t="shared" si="117"/>
        <v/>
      </c>
      <c r="AA128" s="2"/>
      <c r="AB128" s="31"/>
      <c r="AC128" s="31"/>
      <c r="AD128" s="31"/>
      <c r="AE128" s="31"/>
      <c r="AF128" s="31"/>
      <c r="AG128" s="31"/>
      <c r="AH128" s="31"/>
      <c r="AI128" s="31"/>
    </row>
    <row r="129" spans="1:35" ht="15" customHeight="1" thickBot="1">
      <c r="A129" s="122"/>
      <c r="B129" s="117"/>
      <c r="C129" s="117"/>
      <c r="D129" s="117"/>
      <c r="E129" s="117"/>
      <c r="F129" s="117"/>
      <c r="G129" s="117"/>
      <c r="H129" s="117"/>
      <c r="I129" s="51"/>
      <c r="J129" s="51"/>
      <c r="K129" s="52" t="str">
        <f t="shared" si="118"/>
        <v/>
      </c>
      <c r="L129" s="132"/>
      <c r="M129" s="132"/>
      <c r="N129" s="56"/>
      <c r="O129" s="51" t="s">
        <v>135</v>
      </c>
      <c r="P129" s="51">
        <v>0.05</v>
      </c>
      <c r="Q129" s="52" t="str">
        <f t="shared" si="114"/>
        <v>公斤</v>
      </c>
      <c r="R129" s="51"/>
      <c r="S129" s="51"/>
      <c r="T129" s="56" t="str">
        <f t="shared" si="115"/>
        <v/>
      </c>
      <c r="U129" s="57"/>
      <c r="V129" s="57"/>
      <c r="W129" s="56" t="str">
        <f t="shared" si="116"/>
        <v/>
      </c>
      <c r="X129" s="51"/>
      <c r="Y129" s="51"/>
      <c r="Z129" s="45" t="str">
        <f t="shared" si="117"/>
        <v/>
      </c>
      <c r="AA129" s="66"/>
      <c r="AB129" s="67"/>
      <c r="AC129" s="67"/>
      <c r="AD129" s="67"/>
      <c r="AE129" s="67"/>
      <c r="AF129" s="67"/>
      <c r="AG129" s="67"/>
      <c r="AH129" s="67"/>
      <c r="AI129" s="67"/>
    </row>
    <row r="130" spans="1:35" ht="15.75" customHeight="1">
      <c r="A130" s="118" t="s">
        <v>123</v>
      </c>
      <c r="B130" s="119">
        <v>5</v>
      </c>
      <c r="C130" s="125">
        <v>2</v>
      </c>
      <c r="D130" s="125">
        <v>2.7</v>
      </c>
      <c r="E130" s="125">
        <v>3</v>
      </c>
      <c r="F130" s="125">
        <v>0</v>
      </c>
      <c r="G130" s="125">
        <v>0</v>
      </c>
      <c r="H130" s="126">
        <v>703</v>
      </c>
      <c r="I130" s="19" t="s">
        <v>286</v>
      </c>
      <c r="J130" s="96"/>
      <c r="K130" s="120"/>
      <c r="L130" s="99" t="s">
        <v>288</v>
      </c>
      <c r="M130" s="96"/>
      <c r="N130" s="120"/>
      <c r="O130" s="95" t="s">
        <v>284</v>
      </c>
      <c r="P130" s="24"/>
      <c r="Q130" s="21"/>
      <c r="R130" s="19" t="s">
        <v>292</v>
      </c>
      <c r="S130" s="24"/>
      <c r="T130" s="27"/>
      <c r="U130" s="28" t="s">
        <v>22</v>
      </c>
      <c r="V130" s="28"/>
      <c r="W130" s="21"/>
      <c r="X130" s="19" t="s">
        <v>293</v>
      </c>
      <c r="Y130" s="24"/>
      <c r="Z130" s="113"/>
      <c r="AA130" s="61"/>
      <c r="AB130" s="31" t="str">
        <f>A130</f>
        <v>E3</v>
      </c>
      <c r="AC130" s="31" t="str">
        <f>I131&amp;" "&amp;I132&amp;" "&amp;I133&amp;" "&amp;I134&amp;" "&amp;I135</f>
        <v xml:space="preserve">刈包    </v>
      </c>
      <c r="AD130" s="31" t="str">
        <f>L131&amp;" "&amp;L132&amp;" "&amp;L133&amp;" "&amp;L134&amp;" "&amp;L135</f>
        <v xml:space="preserve">豬後腿肉 酸菜 大蒜  </v>
      </c>
      <c r="AE130" s="31" t="str">
        <f>O131&amp;" "&amp;O132&amp;" "&amp;O133&amp;" "&amp;O134&amp;" "&amp;O135</f>
        <v xml:space="preserve">甘藍 乾木耳 大蒜  </v>
      </c>
      <c r="AF130" s="31" t="str">
        <f>R131&amp;" "&amp;R132&amp;" "&amp;R133&amp;" "&amp;R134&amp;" "&amp;R135</f>
        <v>黑輪 玉米段 白蘿蔔 大蒜 味醂</v>
      </c>
      <c r="AG130" s="31" t="str">
        <f>U131&amp;" "&amp;U132&amp;" "&amp;U133&amp;" "&amp;U134&amp;" "&amp;U135</f>
        <v xml:space="preserve">蔬菜 大蒜   </v>
      </c>
      <c r="AH130" s="31" t="str">
        <f>X131&amp;" "&amp;X132&amp;" "&amp;X133&amp;" "&amp;X134&amp;" "&amp;X135</f>
        <v>雞蛋 糙米 胡蘿蔔 乾香菇 時瓜</v>
      </c>
      <c r="AI130" s="31"/>
    </row>
    <row r="131" spans="1:35" ht="15.75" customHeight="1">
      <c r="A131" s="114"/>
      <c r="B131" s="119"/>
      <c r="C131" s="125"/>
      <c r="D131" s="125"/>
      <c r="E131" s="125"/>
      <c r="F131" s="125"/>
      <c r="G131" s="125"/>
      <c r="H131" s="125"/>
      <c r="I131" s="35" t="s">
        <v>287</v>
      </c>
      <c r="J131" s="35">
        <v>4</v>
      </c>
      <c r="K131" s="36" t="str">
        <f t="shared" ref="K131:K135" si="119">IF(J131,"公斤","")</f>
        <v>公斤</v>
      </c>
      <c r="L131" s="35" t="s">
        <v>172</v>
      </c>
      <c r="M131" s="35">
        <v>6</v>
      </c>
      <c r="N131" s="36" t="str">
        <f t="shared" ref="N131:N135" si="120">IF(M131,"公斤","")</f>
        <v>公斤</v>
      </c>
      <c r="O131" s="64" t="s">
        <v>137</v>
      </c>
      <c r="P131" s="64">
        <v>7</v>
      </c>
      <c r="Q131" s="36" t="str">
        <f t="shared" ref="Q131:Q135" si="121">IF(P131,"公斤","")</f>
        <v>公斤</v>
      </c>
      <c r="R131" s="35" t="s">
        <v>290</v>
      </c>
      <c r="S131" s="35">
        <v>1</v>
      </c>
      <c r="T131" s="40" t="str">
        <f t="shared" ref="T131:T133" si="122">IF(S131,"公斤","")</f>
        <v>公斤</v>
      </c>
      <c r="U131" s="41" t="s">
        <v>18</v>
      </c>
      <c r="V131" s="41">
        <v>7</v>
      </c>
      <c r="W131" s="40" t="str">
        <f t="shared" ref="W131:W135" si="123">IF(V131,"公斤","")</f>
        <v>公斤</v>
      </c>
      <c r="X131" s="35" t="s">
        <v>167</v>
      </c>
      <c r="Y131" s="35">
        <v>1.1000000000000001</v>
      </c>
      <c r="Z131" s="43" t="str">
        <f t="shared" ref="Z131:Z135" si="124">IF(Y131,"公斤","")</f>
        <v>公斤</v>
      </c>
      <c r="AA131" s="2"/>
      <c r="AB131" s="31"/>
      <c r="AC131" s="31"/>
      <c r="AD131" s="31"/>
      <c r="AE131" s="31"/>
      <c r="AF131" s="31"/>
      <c r="AG131" s="31"/>
      <c r="AH131" s="31"/>
      <c r="AI131" s="31"/>
    </row>
    <row r="132" spans="1:35" ht="15.75" customHeight="1">
      <c r="A132" s="114"/>
      <c r="B132" s="119"/>
      <c r="C132" s="125"/>
      <c r="D132" s="125"/>
      <c r="E132" s="125"/>
      <c r="F132" s="125"/>
      <c r="G132" s="125"/>
      <c r="H132" s="125"/>
      <c r="I132" s="35"/>
      <c r="J132" s="35"/>
      <c r="K132" s="36"/>
      <c r="L132" s="35" t="s">
        <v>171</v>
      </c>
      <c r="M132" s="35">
        <v>3</v>
      </c>
      <c r="N132" s="36" t="str">
        <f t="shared" si="120"/>
        <v>公斤</v>
      </c>
      <c r="O132" s="64" t="s">
        <v>156</v>
      </c>
      <c r="P132" s="64">
        <v>0.01</v>
      </c>
      <c r="Q132" s="36" t="str">
        <f t="shared" si="121"/>
        <v>公斤</v>
      </c>
      <c r="R132" s="35" t="s">
        <v>291</v>
      </c>
      <c r="S132" s="35">
        <v>4</v>
      </c>
      <c r="T132" s="40" t="str">
        <f t="shared" si="122"/>
        <v>公斤</v>
      </c>
      <c r="U132" s="44" t="s">
        <v>26</v>
      </c>
      <c r="V132" s="44">
        <v>0.05</v>
      </c>
      <c r="W132" s="40" t="str">
        <f t="shared" si="123"/>
        <v>公斤</v>
      </c>
      <c r="X132" s="64" t="s">
        <v>260</v>
      </c>
      <c r="Y132" s="35">
        <v>4</v>
      </c>
      <c r="Z132" s="43" t="str">
        <f t="shared" si="124"/>
        <v>公斤</v>
      </c>
      <c r="AA132" s="2"/>
      <c r="AB132" s="31"/>
      <c r="AC132" s="31"/>
      <c r="AD132" s="31"/>
      <c r="AE132" s="31"/>
      <c r="AF132" s="31"/>
      <c r="AG132" s="31"/>
      <c r="AH132" s="31"/>
      <c r="AI132" s="31"/>
    </row>
    <row r="133" spans="1:35" ht="15.75" customHeight="1">
      <c r="A133" s="114"/>
      <c r="B133" s="119"/>
      <c r="C133" s="125"/>
      <c r="D133" s="125"/>
      <c r="E133" s="125"/>
      <c r="F133" s="125"/>
      <c r="G133" s="125"/>
      <c r="H133" s="125"/>
      <c r="I133" s="35"/>
      <c r="J133" s="35"/>
      <c r="K133" s="36" t="str">
        <f t="shared" si="119"/>
        <v/>
      </c>
      <c r="L133" s="106" t="s">
        <v>135</v>
      </c>
      <c r="M133" s="106">
        <v>0.05</v>
      </c>
      <c r="N133" s="38" t="str">
        <f t="shared" si="120"/>
        <v>公斤</v>
      </c>
      <c r="O133" s="35" t="s">
        <v>135</v>
      </c>
      <c r="P133" s="35">
        <v>0.05</v>
      </c>
      <c r="Q133" s="36" t="str">
        <f t="shared" si="121"/>
        <v>公斤</v>
      </c>
      <c r="R133" s="35" t="s">
        <v>219</v>
      </c>
      <c r="S133" s="35">
        <v>2</v>
      </c>
      <c r="T133" s="40" t="str">
        <f t="shared" si="122"/>
        <v>公斤</v>
      </c>
      <c r="U133" s="44"/>
      <c r="V133" s="44"/>
      <c r="W133" s="40" t="str">
        <f t="shared" si="123"/>
        <v/>
      </c>
      <c r="X133" s="35" t="s">
        <v>152</v>
      </c>
      <c r="Y133" s="35">
        <v>1</v>
      </c>
      <c r="Z133" s="43" t="str">
        <f t="shared" si="124"/>
        <v>公斤</v>
      </c>
      <c r="AA133" s="2"/>
      <c r="AB133" s="31"/>
      <c r="AC133" s="31"/>
      <c r="AD133" s="31"/>
      <c r="AE133" s="31"/>
      <c r="AF133" s="31"/>
      <c r="AG133" s="31"/>
      <c r="AH133" s="31"/>
      <c r="AI133" s="31"/>
    </row>
    <row r="134" spans="1:35" ht="15.75" customHeight="1">
      <c r="A134" s="114"/>
      <c r="B134" s="119"/>
      <c r="C134" s="125"/>
      <c r="D134" s="125"/>
      <c r="E134" s="125"/>
      <c r="F134" s="125"/>
      <c r="G134" s="125"/>
      <c r="H134" s="125"/>
      <c r="I134" s="35"/>
      <c r="J134" s="35"/>
      <c r="K134" s="36" t="str">
        <f t="shared" si="119"/>
        <v/>
      </c>
      <c r="L134" s="64"/>
      <c r="M134" s="64"/>
      <c r="N134" s="40" t="str">
        <f t="shared" si="120"/>
        <v/>
      </c>
      <c r="O134" s="35"/>
      <c r="P134" s="35"/>
      <c r="Q134" s="36" t="str">
        <f t="shared" si="121"/>
        <v/>
      </c>
      <c r="R134" s="35" t="s">
        <v>135</v>
      </c>
      <c r="S134" s="35">
        <v>0.05</v>
      </c>
      <c r="T134" s="40" t="str">
        <f t="shared" ref="T134:T135" si="125">IF(S134,"公斤","")</f>
        <v>公斤</v>
      </c>
      <c r="U134" s="44"/>
      <c r="V134" s="44"/>
      <c r="W134" s="40" t="str">
        <f t="shared" si="123"/>
        <v/>
      </c>
      <c r="X134" s="35" t="s">
        <v>169</v>
      </c>
      <c r="Y134" s="35">
        <v>0.05</v>
      </c>
      <c r="Z134" s="43" t="str">
        <f t="shared" si="124"/>
        <v>公斤</v>
      </c>
      <c r="AA134" s="2"/>
      <c r="AB134" s="31"/>
      <c r="AC134" s="31"/>
      <c r="AD134" s="31"/>
      <c r="AE134" s="31"/>
      <c r="AF134" s="31"/>
      <c r="AG134" s="31"/>
      <c r="AH134" s="31"/>
      <c r="AI134" s="31"/>
    </row>
    <row r="135" spans="1:35" ht="15.75" customHeight="1" thickBot="1">
      <c r="A135" s="115"/>
      <c r="B135" s="129"/>
      <c r="C135" s="130"/>
      <c r="D135" s="130"/>
      <c r="E135" s="130"/>
      <c r="F135" s="130"/>
      <c r="G135" s="130"/>
      <c r="H135" s="127"/>
      <c r="I135" s="51"/>
      <c r="J135" s="51"/>
      <c r="K135" s="52" t="str">
        <f t="shared" si="119"/>
        <v/>
      </c>
      <c r="L135" s="106"/>
      <c r="M135" s="106"/>
      <c r="N135" s="38" t="str">
        <f t="shared" si="120"/>
        <v/>
      </c>
      <c r="O135" s="51"/>
      <c r="P135" s="51"/>
      <c r="Q135" s="52" t="str">
        <f t="shared" si="121"/>
        <v/>
      </c>
      <c r="R135" s="51" t="s">
        <v>289</v>
      </c>
      <c r="S135" s="51"/>
      <c r="T135" s="56" t="str">
        <f t="shared" si="125"/>
        <v/>
      </c>
      <c r="U135" s="57"/>
      <c r="V135" s="57"/>
      <c r="W135" s="56" t="str">
        <f t="shared" si="123"/>
        <v/>
      </c>
      <c r="X135" s="51" t="s">
        <v>192</v>
      </c>
      <c r="Y135" s="51">
        <v>3</v>
      </c>
      <c r="Z135" s="45" t="str">
        <f t="shared" si="124"/>
        <v>公斤</v>
      </c>
      <c r="AA135" s="131"/>
      <c r="AB135" s="67"/>
      <c r="AC135" s="67"/>
      <c r="AD135" s="67"/>
      <c r="AE135" s="67"/>
      <c r="AF135" s="67"/>
      <c r="AG135" s="67"/>
      <c r="AH135" s="67"/>
      <c r="AI135" s="67"/>
    </row>
    <row r="136" spans="1:35" ht="15.75" customHeight="1">
      <c r="A136" s="118" t="s">
        <v>125</v>
      </c>
      <c r="B136" s="119">
        <v>5</v>
      </c>
      <c r="C136" s="125">
        <v>2.2999999999999998</v>
      </c>
      <c r="D136" s="125">
        <v>2.6</v>
      </c>
      <c r="E136" s="125">
        <v>3</v>
      </c>
      <c r="F136" s="125">
        <v>0</v>
      </c>
      <c r="G136" s="125">
        <v>0</v>
      </c>
      <c r="H136" s="126">
        <v>723</v>
      </c>
      <c r="I136" s="19" t="s">
        <v>20</v>
      </c>
      <c r="J136" s="96"/>
      <c r="K136" s="120"/>
      <c r="L136" s="19" t="s">
        <v>294</v>
      </c>
      <c r="M136" s="24"/>
      <c r="N136" s="21"/>
      <c r="O136" s="98" t="s">
        <v>296</v>
      </c>
      <c r="P136" s="59"/>
      <c r="Q136" s="36"/>
      <c r="R136" s="95" t="s">
        <v>220</v>
      </c>
      <c r="S136" s="96"/>
      <c r="T136" s="97"/>
      <c r="U136" s="121" t="s">
        <v>22</v>
      </c>
      <c r="V136" s="121"/>
      <c r="W136" s="120"/>
      <c r="X136" s="99" t="s">
        <v>297</v>
      </c>
      <c r="Y136" s="96"/>
      <c r="Z136" s="30"/>
      <c r="AA136" s="2"/>
      <c r="AB136" s="31" t="str">
        <f>A136</f>
        <v>E4</v>
      </c>
      <c r="AC136" s="31" t="str">
        <f>I137&amp;" "&amp;I138&amp;" "&amp;I139&amp;" "&amp;I140&amp;" "&amp;I141</f>
        <v xml:space="preserve">米 糙米   </v>
      </c>
      <c r="AD136" s="31" t="str">
        <f>L137&amp;" "&amp;L138&amp;" "&amp;L139&amp;" "&amp;L140&amp;" "&amp;L141</f>
        <v>鯊魚丁 白蘿蔔 胡蘿蔔 豆豉 大蒜</v>
      </c>
      <c r="AE136" s="31" t="str">
        <f>O137&amp;" "&amp;O138&amp;" "&amp;O139&amp;" "&amp;O140&amp;" "&amp;O141</f>
        <v>豬絞肉 結球白菜 胡蘿蔔 大蒜 秀珍菇</v>
      </c>
      <c r="AF136" s="31" t="str">
        <f>R137&amp;" "&amp;R138&amp;" "&amp;R139&amp;" "&amp;R140&amp;" "&amp;R141</f>
        <v xml:space="preserve">隼人瓜苗 胡蘿蔔 大蒜  </v>
      </c>
      <c r="AG136" s="31" t="str">
        <f>U137&amp;" "&amp;U138&amp;" "&amp;U139&amp;" "&amp;U140&amp;" "&amp;U141</f>
        <v xml:space="preserve">蔬菜 大蒜   </v>
      </c>
      <c r="AH136" s="31" t="str">
        <f>X137&amp;" "&amp;X138&amp;" "&amp;X139&amp;" "&amp;X140&amp;" "&amp;X141</f>
        <v xml:space="preserve">枸杞 乾銀耳 二砂糖  </v>
      </c>
      <c r="AI136" s="31"/>
    </row>
    <row r="137" spans="1:35" ht="15.75" customHeight="1">
      <c r="A137" s="100"/>
      <c r="B137" s="102"/>
      <c r="C137" s="102"/>
      <c r="D137" s="102"/>
      <c r="E137" s="102"/>
      <c r="F137" s="102"/>
      <c r="G137" s="102"/>
      <c r="H137" s="102"/>
      <c r="I137" s="35" t="s">
        <v>23</v>
      </c>
      <c r="J137" s="35">
        <v>7</v>
      </c>
      <c r="K137" s="36" t="str">
        <f t="shared" ref="K137:K138" si="126">IF(J137,"公斤","")</f>
        <v>公斤</v>
      </c>
      <c r="L137" s="35" t="s">
        <v>245</v>
      </c>
      <c r="M137" s="35">
        <v>6</v>
      </c>
      <c r="N137" s="36" t="str">
        <f t="shared" ref="N137:N141" si="127">IF(M137,"公斤","")</f>
        <v>公斤</v>
      </c>
      <c r="O137" s="64" t="s">
        <v>131</v>
      </c>
      <c r="P137" s="64">
        <v>1.7</v>
      </c>
      <c r="Q137" s="36" t="str">
        <f t="shared" ref="Q137:Q141" si="128">IF(P137,"公斤","")</f>
        <v>公斤</v>
      </c>
      <c r="R137" s="64" t="s">
        <v>221</v>
      </c>
      <c r="S137" s="64">
        <v>6</v>
      </c>
      <c r="T137" s="40" t="str">
        <f t="shared" ref="T137:T141" si="129">IF(S137,"公斤","")</f>
        <v>公斤</v>
      </c>
      <c r="U137" s="41" t="s">
        <v>18</v>
      </c>
      <c r="V137" s="41">
        <v>7</v>
      </c>
      <c r="W137" s="40" t="str">
        <f t="shared" ref="W137:W141" si="130">IF(V137,"公斤","")</f>
        <v>公斤</v>
      </c>
      <c r="X137" s="35" t="s">
        <v>298</v>
      </c>
      <c r="Y137" s="35">
        <v>0.01</v>
      </c>
      <c r="Z137" s="43" t="str">
        <f t="shared" ref="Z137:Z141" si="131">IF(Y137,"公斤","")</f>
        <v>公斤</v>
      </c>
      <c r="AA137" s="2"/>
      <c r="AB137" s="31"/>
      <c r="AC137" s="31"/>
      <c r="AD137" s="31"/>
      <c r="AE137" s="31"/>
      <c r="AF137" s="31"/>
      <c r="AG137" s="31"/>
      <c r="AH137" s="31"/>
      <c r="AI137" s="31"/>
    </row>
    <row r="138" spans="1:35" ht="15.75" customHeight="1">
      <c r="A138" s="100"/>
      <c r="B138" s="102"/>
      <c r="C138" s="102"/>
      <c r="D138" s="102"/>
      <c r="E138" s="102"/>
      <c r="F138" s="102"/>
      <c r="G138" s="102"/>
      <c r="H138" s="102"/>
      <c r="I138" s="35" t="s">
        <v>25</v>
      </c>
      <c r="J138" s="35">
        <v>3</v>
      </c>
      <c r="K138" s="36" t="str">
        <f t="shared" si="126"/>
        <v>公斤</v>
      </c>
      <c r="L138" s="35" t="s">
        <v>219</v>
      </c>
      <c r="M138" s="35">
        <v>4</v>
      </c>
      <c r="N138" s="36" t="str">
        <f t="shared" si="127"/>
        <v>公斤</v>
      </c>
      <c r="O138" s="64" t="s">
        <v>168</v>
      </c>
      <c r="P138" s="64">
        <v>6</v>
      </c>
      <c r="Q138" s="36" t="str">
        <f t="shared" si="128"/>
        <v>公斤</v>
      </c>
      <c r="R138" s="64" t="s">
        <v>152</v>
      </c>
      <c r="S138" s="64">
        <v>0.5</v>
      </c>
      <c r="T138" s="40" t="str">
        <f t="shared" si="129"/>
        <v>公斤</v>
      </c>
      <c r="U138" s="44" t="s">
        <v>26</v>
      </c>
      <c r="V138" s="44">
        <v>0.05</v>
      </c>
      <c r="W138" s="40" t="str">
        <f t="shared" si="130"/>
        <v>公斤</v>
      </c>
      <c r="X138" s="64" t="s">
        <v>299</v>
      </c>
      <c r="Y138" s="35">
        <v>0.2</v>
      </c>
      <c r="Z138" s="43" t="str">
        <f t="shared" si="131"/>
        <v>公斤</v>
      </c>
      <c r="AA138" s="2"/>
      <c r="AB138" s="31"/>
      <c r="AC138" s="31"/>
      <c r="AD138" s="31"/>
      <c r="AE138" s="31"/>
      <c r="AF138" s="31"/>
      <c r="AG138" s="31"/>
      <c r="AH138" s="31"/>
      <c r="AI138" s="31"/>
    </row>
    <row r="139" spans="1:35" ht="15.75" customHeight="1">
      <c r="A139" s="100"/>
      <c r="B139" s="102"/>
      <c r="C139" s="102"/>
      <c r="D139" s="102"/>
      <c r="E139" s="102"/>
      <c r="F139" s="102"/>
      <c r="G139" s="102"/>
      <c r="H139" s="102"/>
      <c r="I139" s="35"/>
      <c r="J139" s="35"/>
      <c r="K139" s="36" t="str">
        <f t="shared" ref="K139:K141" si="132">IF(J139,"公斤","")</f>
        <v/>
      </c>
      <c r="L139" s="35" t="s">
        <v>152</v>
      </c>
      <c r="M139" s="35">
        <v>0.5</v>
      </c>
      <c r="N139" s="36" t="str">
        <f t="shared" si="127"/>
        <v>公斤</v>
      </c>
      <c r="O139" s="64" t="s">
        <v>152</v>
      </c>
      <c r="P139" s="64">
        <v>0.5</v>
      </c>
      <c r="Q139" s="36" t="str">
        <f t="shared" si="128"/>
        <v>公斤</v>
      </c>
      <c r="R139" s="64" t="s">
        <v>135</v>
      </c>
      <c r="S139" s="64">
        <v>0.05</v>
      </c>
      <c r="T139" s="40" t="str">
        <f t="shared" si="129"/>
        <v>公斤</v>
      </c>
      <c r="U139" s="44"/>
      <c r="V139" s="44"/>
      <c r="W139" s="40" t="str">
        <f t="shared" si="130"/>
        <v/>
      </c>
      <c r="X139" s="35" t="s">
        <v>161</v>
      </c>
      <c r="Y139" s="35">
        <v>1</v>
      </c>
      <c r="Z139" s="43" t="str">
        <f t="shared" si="131"/>
        <v>公斤</v>
      </c>
      <c r="AA139" s="2"/>
      <c r="AB139" s="31"/>
      <c r="AC139" s="31"/>
      <c r="AD139" s="31"/>
      <c r="AE139" s="31"/>
      <c r="AF139" s="31"/>
      <c r="AG139" s="31"/>
      <c r="AH139" s="31"/>
      <c r="AI139" s="31"/>
    </row>
    <row r="140" spans="1:35" ht="15.75" customHeight="1">
      <c r="A140" s="100"/>
      <c r="B140" s="102"/>
      <c r="C140" s="102"/>
      <c r="D140" s="102"/>
      <c r="E140" s="102"/>
      <c r="F140" s="102"/>
      <c r="G140" s="102"/>
      <c r="H140" s="102"/>
      <c r="I140" s="35"/>
      <c r="J140" s="35"/>
      <c r="K140" s="36" t="str">
        <f t="shared" si="132"/>
        <v/>
      </c>
      <c r="L140" s="35" t="s">
        <v>295</v>
      </c>
      <c r="M140" s="35">
        <v>0.01</v>
      </c>
      <c r="N140" s="36" t="str">
        <f t="shared" si="127"/>
        <v>公斤</v>
      </c>
      <c r="O140" s="35" t="s">
        <v>135</v>
      </c>
      <c r="P140" s="35">
        <v>0.05</v>
      </c>
      <c r="Q140" s="36" t="str">
        <f t="shared" si="128"/>
        <v>公斤</v>
      </c>
      <c r="R140" s="35"/>
      <c r="S140" s="35"/>
      <c r="T140" s="40"/>
      <c r="U140" s="44"/>
      <c r="V140" s="44"/>
      <c r="W140" s="40" t="str">
        <f t="shared" si="130"/>
        <v/>
      </c>
      <c r="X140" s="35"/>
      <c r="Y140" s="35"/>
      <c r="Z140" s="43" t="str">
        <f t="shared" si="131"/>
        <v/>
      </c>
      <c r="AA140" s="2"/>
      <c r="AB140" s="31"/>
      <c r="AC140" s="31"/>
      <c r="AD140" s="31"/>
      <c r="AE140" s="31"/>
      <c r="AF140" s="31"/>
      <c r="AG140" s="31"/>
      <c r="AH140" s="31"/>
      <c r="AI140" s="31"/>
    </row>
    <row r="141" spans="1:35" ht="15.75" customHeight="1" thickBot="1">
      <c r="A141" s="122"/>
      <c r="B141" s="117"/>
      <c r="C141" s="117"/>
      <c r="D141" s="117"/>
      <c r="E141" s="117"/>
      <c r="F141" s="117"/>
      <c r="G141" s="117"/>
      <c r="H141" s="117"/>
      <c r="I141" s="51"/>
      <c r="J141" s="51"/>
      <c r="K141" s="52" t="str">
        <f t="shared" si="132"/>
        <v/>
      </c>
      <c r="L141" s="132" t="s">
        <v>135</v>
      </c>
      <c r="M141" s="132">
        <v>0.05</v>
      </c>
      <c r="N141" s="56" t="str">
        <f t="shared" si="127"/>
        <v>公斤</v>
      </c>
      <c r="O141" s="223" t="s">
        <v>146</v>
      </c>
      <c r="P141" s="223">
        <v>1.5</v>
      </c>
      <c r="Q141" s="225" t="str">
        <f t="shared" si="128"/>
        <v>公斤</v>
      </c>
      <c r="R141" s="51"/>
      <c r="S141" s="51"/>
      <c r="T141" s="56" t="str">
        <f t="shared" si="129"/>
        <v/>
      </c>
      <c r="U141" s="57"/>
      <c r="V141" s="57"/>
      <c r="W141" s="56" t="str">
        <f t="shared" si="130"/>
        <v/>
      </c>
      <c r="X141" s="51"/>
      <c r="Y141" s="51"/>
      <c r="Z141" s="45" t="str">
        <f t="shared" si="131"/>
        <v/>
      </c>
      <c r="AA141" s="66"/>
      <c r="AB141" s="67"/>
      <c r="AC141" s="67"/>
      <c r="AD141" s="67"/>
      <c r="AE141" s="67"/>
      <c r="AF141" s="67"/>
      <c r="AG141" s="67"/>
      <c r="AH141" s="67"/>
      <c r="AI141" s="67"/>
    </row>
    <row r="142" spans="1:35" ht="15.75" customHeight="1">
      <c r="A142" s="133"/>
      <c r="H142" s="134"/>
    </row>
    <row r="143" spans="1:35" ht="15.75" customHeight="1">
      <c r="A143" s="133"/>
      <c r="H143" s="134"/>
    </row>
    <row r="144" spans="1:35" ht="15.75" customHeight="1">
      <c r="A144" s="133"/>
      <c r="H144" s="134"/>
    </row>
    <row r="145" spans="1:8" ht="15.75" customHeight="1">
      <c r="A145" s="133"/>
      <c r="H145" s="134"/>
    </row>
    <row r="146" spans="1:8" ht="15.75" customHeight="1">
      <c r="A146" s="133"/>
      <c r="H146" s="134"/>
    </row>
    <row r="147" spans="1:8" ht="15.75" customHeight="1">
      <c r="A147" s="133"/>
      <c r="H147" s="134"/>
    </row>
    <row r="148" spans="1:8" ht="15.75" customHeight="1">
      <c r="A148" s="133"/>
      <c r="H148" s="134"/>
    </row>
    <row r="149" spans="1:8" ht="15.75" customHeight="1">
      <c r="A149" s="133"/>
      <c r="H149" s="134"/>
    </row>
    <row r="150" spans="1:8" ht="15.75" customHeight="1">
      <c r="A150" s="133"/>
      <c r="H150" s="134"/>
    </row>
    <row r="151" spans="1:8" ht="15.75" customHeight="1">
      <c r="A151" s="133"/>
      <c r="H151" s="134"/>
    </row>
    <row r="152" spans="1:8" ht="15.75" customHeight="1">
      <c r="A152" s="133"/>
      <c r="H152" s="134"/>
    </row>
    <row r="153" spans="1:8" ht="15.75" customHeight="1">
      <c r="A153" s="133"/>
      <c r="H153" s="134"/>
    </row>
    <row r="154" spans="1:8" ht="15.75" customHeight="1">
      <c r="A154" s="133"/>
      <c r="H154" s="134"/>
    </row>
    <row r="155" spans="1:8" ht="15.75" customHeight="1">
      <c r="A155" s="133"/>
      <c r="H155" s="134"/>
    </row>
    <row r="156" spans="1:8" ht="15.75" customHeight="1">
      <c r="A156" s="133"/>
      <c r="H156" s="134"/>
    </row>
    <row r="157" spans="1:8" ht="15.75" customHeight="1">
      <c r="A157" s="133"/>
      <c r="H157" s="134"/>
    </row>
    <row r="158" spans="1:8" ht="15.75" customHeight="1">
      <c r="A158" s="133"/>
      <c r="H158" s="134"/>
    </row>
    <row r="159" spans="1:8" ht="15.75" customHeight="1">
      <c r="A159" s="133"/>
      <c r="H159" s="134"/>
    </row>
    <row r="160" spans="1:8" ht="15.75" customHeight="1">
      <c r="A160" s="133"/>
      <c r="H160" s="134"/>
    </row>
    <row r="161" spans="1:8" ht="15.75" customHeight="1">
      <c r="A161" s="133"/>
      <c r="H161" s="134"/>
    </row>
    <row r="162" spans="1:8" ht="15.75" customHeight="1">
      <c r="A162" s="133"/>
      <c r="H162" s="134"/>
    </row>
    <row r="163" spans="1:8" ht="15.75" customHeight="1">
      <c r="A163" s="133"/>
      <c r="H163" s="134"/>
    </row>
    <row r="164" spans="1:8" ht="15.75" customHeight="1">
      <c r="A164" s="133"/>
      <c r="H164" s="134"/>
    </row>
    <row r="165" spans="1:8" ht="15.75" customHeight="1">
      <c r="A165" s="133"/>
      <c r="H165" s="134"/>
    </row>
    <row r="166" spans="1:8" ht="15.75" customHeight="1">
      <c r="A166" s="133"/>
      <c r="H166" s="134"/>
    </row>
    <row r="167" spans="1:8" ht="15.75" customHeight="1">
      <c r="A167" s="133"/>
      <c r="H167" s="134"/>
    </row>
    <row r="168" spans="1:8" ht="15.75" customHeight="1">
      <c r="A168" s="133"/>
      <c r="H168" s="134"/>
    </row>
    <row r="169" spans="1:8" ht="15.75" customHeight="1">
      <c r="A169" s="133"/>
      <c r="H169" s="134"/>
    </row>
    <row r="170" spans="1:8" ht="15.75" customHeight="1">
      <c r="A170" s="133"/>
      <c r="H170" s="134"/>
    </row>
    <row r="171" spans="1:8" ht="15.75" customHeight="1">
      <c r="A171" s="133"/>
      <c r="H171" s="134"/>
    </row>
    <row r="172" spans="1:8" ht="15.75" customHeight="1">
      <c r="A172" s="133"/>
      <c r="H172" s="134"/>
    </row>
    <row r="173" spans="1:8" ht="15.75" customHeight="1">
      <c r="A173" s="133"/>
      <c r="H173" s="134"/>
    </row>
    <row r="174" spans="1:8" ht="15.75" customHeight="1">
      <c r="A174" s="133"/>
      <c r="H174" s="134"/>
    </row>
    <row r="175" spans="1:8" ht="15.75" customHeight="1">
      <c r="A175" s="133"/>
      <c r="H175" s="134"/>
    </row>
    <row r="176" spans="1:8" ht="15.75" customHeight="1">
      <c r="A176" s="133"/>
      <c r="H176" s="134"/>
    </row>
    <row r="177" spans="1:8" ht="15.75" customHeight="1">
      <c r="A177" s="133"/>
      <c r="H177" s="134"/>
    </row>
    <row r="178" spans="1:8" ht="15.75" customHeight="1">
      <c r="A178" s="133"/>
      <c r="H178" s="134"/>
    </row>
    <row r="179" spans="1:8" ht="15.75" customHeight="1">
      <c r="A179" s="133"/>
      <c r="H179" s="134"/>
    </row>
    <row r="180" spans="1:8" ht="15.75" customHeight="1">
      <c r="A180" s="133"/>
      <c r="H180" s="134"/>
    </row>
    <row r="181" spans="1:8" ht="15.75" customHeight="1">
      <c r="A181" s="133"/>
      <c r="H181" s="134"/>
    </row>
    <row r="182" spans="1:8" ht="15.75" customHeight="1">
      <c r="A182" s="133"/>
      <c r="H182" s="134"/>
    </row>
    <row r="183" spans="1:8" ht="15.75" customHeight="1">
      <c r="A183" s="133"/>
      <c r="H183" s="134"/>
    </row>
    <row r="184" spans="1:8" ht="15.75" customHeight="1">
      <c r="A184" s="133"/>
      <c r="H184" s="134"/>
    </row>
    <row r="185" spans="1:8" ht="15.75" customHeight="1">
      <c r="A185" s="133"/>
      <c r="H185" s="134"/>
    </row>
    <row r="186" spans="1:8" ht="15.75" customHeight="1">
      <c r="A186" s="133"/>
      <c r="H186" s="134"/>
    </row>
    <row r="187" spans="1:8" ht="15.75" customHeight="1">
      <c r="A187" s="133"/>
      <c r="H187" s="134"/>
    </row>
    <row r="188" spans="1:8" ht="15.75" customHeight="1">
      <c r="A188" s="133"/>
      <c r="H188" s="134"/>
    </row>
    <row r="189" spans="1:8" ht="15.75" customHeight="1">
      <c r="A189" s="133"/>
      <c r="H189" s="134"/>
    </row>
    <row r="190" spans="1:8" ht="15.75" customHeight="1">
      <c r="A190" s="133"/>
      <c r="H190" s="134"/>
    </row>
    <row r="191" spans="1:8" ht="15.75" customHeight="1">
      <c r="A191" s="133"/>
      <c r="H191" s="134"/>
    </row>
    <row r="192" spans="1:8" ht="15.75" customHeight="1">
      <c r="A192" s="133"/>
      <c r="H192" s="134"/>
    </row>
    <row r="193" spans="1:8" ht="15.75" customHeight="1">
      <c r="A193" s="133"/>
      <c r="H193" s="134"/>
    </row>
    <row r="194" spans="1:8" ht="15.75" customHeight="1">
      <c r="A194" s="133"/>
      <c r="H194" s="134"/>
    </row>
    <row r="195" spans="1:8" ht="15.75" customHeight="1">
      <c r="A195" s="133"/>
      <c r="H195" s="134"/>
    </row>
    <row r="196" spans="1:8" ht="15.75" customHeight="1">
      <c r="A196" s="133"/>
      <c r="H196" s="134"/>
    </row>
    <row r="197" spans="1:8" ht="15.75" customHeight="1">
      <c r="A197" s="133"/>
      <c r="H197" s="134"/>
    </row>
    <row r="198" spans="1:8" ht="15.75" customHeight="1">
      <c r="A198" s="133"/>
      <c r="H198" s="134"/>
    </row>
    <row r="199" spans="1:8" ht="15.75" customHeight="1">
      <c r="A199" s="133"/>
      <c r="H199" s="134"/>
    </row>
    <row r="200" spans="1:8" ht="15.75" customHeight="1">
      <c r="A200" s="133"/>
      <c r="H200" s="134"/>
    </row>
    <row r="201" spans="1:8" ht="15.75" customHeight="1">
      <c r="A201" s="133"/>
      <c r="H201" s="134"/>
    </row>
    <row r="202" spans="1:8" ht="15.75" customHeight="1">
      <c r="A202" s="133"/>
      <c r="H202" s="134"/>
    </row>
    <row r="203" spans="1:8" ht="15.75" customHeight="1">
      <c r="A203" s="133"/>
      <c r="H203" s="134"/>
    </row>
    <row r="204" spans="1:8" ht="15.75" customHeight="1">
      <c r="A204" s="133"/>
      <c r="H204" s="134"/>
    </row>
    <row r="205" spans="1:8" ht="15.75" customHeight="1">
      <c r="A205" s="133"/>
      <c r="H205" s="134"/>
    </row>
    <row r="206" spans="1:8" ht="15.75" customHeight="1">
      <c r="A206" s="133"/>
      <c r="H206" s="134"/>
    </row>
    <row r="207" spans="1:8" ht="15.75" customHeight="1">
      <c r="A207" s="133"/>
      <c r="H207" s="134"/>
    </row>
    <row r="208" spans="1:8" ht="15.75" customHeight="1">
      <c r="A208" s="133"/>
      <c r="H208" s="134"/>
    </row>
    <row r="209" spans="1:8" ht="15.75" customHeight="1">
      <c r="A209" s="133"/>
      <c r="H209" s="134"/>
    </row>
    <row r="210" spans="1:8" ht="15.75" customHeight="1">
      <c r="A210" s="133"/>
      <c r="H210" s="134"/>
    </row>
    <row r="211" spans="1:8" ht="15.75" customHeight="1">
      <c r="A211" s="133"/>
      <c r="H211" s="134"/>
    </row>
    <row r="212" spans="1:8" ht="15.75" customHeight="1">
      <c r="A212" s="133"/>
      <c r="H212" s="134"/>
    </row>
    <row r="213" spans="1:8" ht="15.75" customHeight="1">
      <c r="A213" s="133"/>
      <c r="H213" s="134"/>
    </row>
    <row r="214" spans="1:8" ht="15.75" customHeight="1">
      <c r="A214" s="133"/>
      <c r="H214" s="134"/>
    </row>
    <row r="215" spans="1:8" ht="15.75" customHeight="1">
      <c r="A215" s="133"/>
      <c r="H215" s="134"/>
    </row>
    <row r="216" spans="1:8" ht="15.75" customHeight="1">
      <c r="A216" s="133"/>
      <c r="H216" s="134"/>
    </row>
    <row r="217" spans="1:8" ht="15.75" customHeight="1">
      <c r="A217" s="133"/>
      <c r="H217" s="134"/>
    </row>
    <row r="218" spans="1:8" ht="15.75" customHeight="1">
      <c r="A218" s="133"/>
      <c r="H218" s="134"/>
    </row>
    <row r="219" spans="1:8" ht="15.75" customHeight="1">
      <c r="A219" s="133"/>
      <c r="H219" s="134"/>
    </row>
    <row r="220" spans="1:8" ht="15.75" customHeight="1">
      <c r="A220" s="133"/>
      <c r="H220" s="134"/>
    </row>
    <row r="221" spans="1:8" ht="15.75" customHeight="1">
      <c r="A221" s="133"/>
      <c r="H221" s="134"/>
    </row>
    <row r="222" spans="1:8" ht="15.75" customHeight="1">
      <c r="A222" s="133"/>
      <c r="H222" s="134"/>
    </row>
    <row r="223" spans="1:8" ht="15.75" customHeight="1">
      <c r="A223" s="133"/>
      <c r="H223" s="134"/>
    </row>
    <row r="224" spans="1:8" ht="15.75" customHeight="1">
      <c r="A224" s="133"/>
      <c r="H224" s="134"/>
    </row>
    <row r="225" spans="1:8" ht="15.75" customHeight="1">
      <c r="A225" s="133"/>
      <c r="H225" s="134"/>
    </row>
    <row r="226" spans="1:8" ht="15.75" customHeight="1">
      <c r="A226" s="133"/>
      <c r="H226" s="134"/>
    </row>
    <row r="227" spans="1:8" ht="15.75" customHeight="1">
      <c r="A227" s="133"/>
      <c r="H227" s="134"/>
    </row>
    <row r="228" spans="1:8" ht="15.75" customHeight="1">
      <c r="A228" s="133"/>
      <c r="H228" s="134"/>
    </row>
    <row r="229" spans="1:8" ht="15.75" customHeight="1">
      <c r="A229" s="133"/>
      <c r="H229" s="134"/>
    </row>
    <row r="230" spans="1:8" ht="15.75" customHeight="1">
      <c r="A230" s="133"/>
      <c r="H230" s="134"/>
    </row>
    <row r="231" spans="1:8" ht="15.75" customHeight="1">
      <c r="A231" s="133"/>
      <c r="H231" s="134"/>
    </row>
    <row r="232" spans="1:8" ht="15.75" customHeight="1">
      <c r="A232" s="133"/>
      <c r="H232" s="134"/>
    </row>
    <row r="233" spans="1:8" ht="15.75" customHeight="1">
      <c r="A233" s="133"/>
      <c r="H233" s="134"/>
    </row>
    <row r="234" spans="1:8" ht="15.75" customHeight="1">
      <c r="A234" s="133"/>
      <c r="H234" s="134"/>
    </row>
    <row r="235" spans="1:8" ht="15.75" customHeight="1">
      <c r="A235" s="133"/>
      <c r="H235" s="134"/>
    </row>
    <row r="236" spans="1:8" ht="15.75" customHeight="1">
      <c r="A236" s="133"/>
      <c r="H236" s="134"/>
    </row>
    <row r="237" spans="1:8" ht="15.75" customHeight="1">
      <c r="A237" s="133"/>
      <c r="H237" s="134"/>
    </row>
    <row r="238" spans="1:8" ht="15.75" customHeight="1">
      <c r="A238" s="133"/>
      <c r="H238" s="134"/>
    </row>
    <row r="239" spans="1:8" ht="15.75" customHeight="1">
      <c r="A239" s="133"/>
      <c r="H239" s="134"/>
    </row>
    <row r="240" spans="1:8" ht="15.75" customHeight="1">
      <c r="A240" s="133"/>
      <c r="H240" s="134"/>
    </row>
    <row r="241" spans="1:8" ht="15.75" customHeight="1">
      <c r="A241" s="133"/>
      <c r="H241" s="134"/>
    </row>
    <row r="242" spans="1:8" ht="15.75" customHeight="1">
      <c r="A242" s="133"/>
      <c r="H242" s="134"/>
    </row>
    <row r="243" spans="1:8" ht="15.75" customHeight="1">
      <c r="A243" s="133"/>
      <c r="H243" s="134"/>
    </row>
    <row r="244" spans="1:8" ht="15.75" customHeight="1">
      <c r="A244" s="133"/>
      <c r="H244" s="134"/>
    </row>
    <row r="245" spans="1:8" ht="15.75" customHeight="1">
      <c r="A245" s="133"/>
      <c r="H245" s="134"/>
    </row>
    <row r="246" spans="1:8" ht="15.75" customHeight="1">
      <c r="A246" s="133"/>
      <c r="H246" s="134"/>
    </row>
    <row r="247" spans="1:8" ht="15.75" customHeight="1">
      <c r="A247" s="133"/>
      <c r="H247" s="134"/>
    </row>
    <row r="248" spans="1:8" ht="15.75" customHeight="1">
      <c r="A248" s="133"/>
      <c r="H248" s="134"/>
    </row>
    <row r="249" spans="1:8" ht="15.75" customHeight="1">
      <c r="A249" s="133"/>
      <c r="H249" s="134"/>
    </row>
    <row r="250" spans="1:8" ht="15.75" customHeight="1">
      <c r="A250" s="133"/>
      <c r="H250" s="134"/>
    </row>
    <row r="251" spans="1:8" ht="15.75" customHeight="1">
      <c r="A251" s="133"/>
      <c r="H251" s="134"/>
    </row>
    <row r="252" spans="1:8" ht="15.75" customHeight="1">
      <c r="A252" s="133"/>
      <c r="H252" s="134"/>
    </row>
    <row r="253" spans="1:8" ht="15.75" customHeight="1">
      <c r="A253" s="133"/>
      <c r="H253" s="134"/>
    </row>
    <row r="254" spans="1:8" ht="15.75" customHeight="1">
      <c r="A254" s="133"/>
      <c r="H254" s="134"/>
    </row>
    <row r="255" spans="1:8" ht="15.75" customHeight="1">
      <c r="A255" s="133"/>
      <c r="H255" s="134"/>
    </row>
    <row r="256" spans="1:8" ht="15.75" customHeight="1">
      <c r="A256" s="133"/>
      <c r="H256" s="134"/>
    </row>
    <row r="257" spans="1:8" ht="15.75" customHeight="1">
      <c r="A257" s="133"/>
      <c r="H257" s="134"/>
    </row>
    <row r="258" spans="1:8" ht="15.75" customHeight="1">
      <c r="A258" s="133"/>
      <c r="H258" s="134"/>
    </row>
    <row r="259" spans="1:8" ht="15.75" customHeight="1">
      <c r="A259" s="133"/>
      <c r="H259" s="134"/>
    </row>
    <row r="260" spans="1:8" ht="15.75" customHeight="1">
      <c r="A260" s="133"/>
      <c r="H260" s="134"/>
    </row>
    <row r="261" spans="1:8" ht="15.75" customHeight="1">
      <c r="A261" s="133"/>
      <c r="H261" s="134"/>
    </row>
    <row r="262" spans="1:8" ht="15.75" customHeight="1">
      <c r="A262" s="133"/>
      <c r="H262" s="134"/>
    </row>
    <row r="263" spans="1:8" ht="15.75" customHeight="1">
      <c r="A263" s="133"/>
      <c r="H263" s="134"/>
    </row>
    <row r="264" spans="1:8" ht="15.75" customHeight="1">
      <c r="A264" s="133"/>
      <c r="H264" s="134"/>
    </row>
    <row r="265" spans="1:8" ht="15.75" customHeight="1">
      <c r="A265" s="133"/>
      <c r="H265" s="134"/>
    </row>
    <row r="266" spans="1:8" ht="15.75" customHeight="1">
      <c r="A266" s="133"/>
      <c r="H266" s="134"/>
    </row>
    <row r="267" spans="1:8" ht="15.75" customHeight="1">
      <c r="A267" s="133"/>
      <c r="H267" s="134"/>
    </row>
    <row r="268" spans="1:8" ht="15.75" customHeight="1">
      <c r="A268" s="133"/>
      <c r="H268" s="134"/>
    </row>
    <row r="269" spans="1:8" ht="15.75" customHeight="1">
      <c r="A269" s="133"/>
      <c r="H269" s="134"/>
    </row>
    <row r="270" spans="1:8" ht="15.75" customHeight="1">
      <c r="A270" s="133"/>
      <c r="H270" s="134"/>
    </row>
    <row r="271" spans="1:8" ht="15.75" customHeight="1">
      <c r="A271" s="133"/>
      <c r="H271" s="134"/>
    </row>
    <row r="272" spans="1:8" ht="15.75" customHeight="1">
      <c r="A272" s="133"/>
      <c r="H272" s="134"/>
    </row>
    <row r="273" spans="1:8" ht="15.75" customHeight="1">
      <c r="A273" s="133"/>
      <c r="H273" s="134"/>
    </row>
    <row r="274" spans="1:8" ht="15.75" customHeight="1">
      <c r="A274" s="133"/>
      <c r="H274" s="134"/>
    </row>
    <row r="275" spans="1:8" ht="15.75" customHeight="1">
      <c r="A275" s="133"/>
      <c r="H275" s="134"/>
    </row>
    <row r="276" spans="1:8" ht="15.75" customHeight="1">
      <c r="A276" s="133"/>
      <c r="H276" s="134"/>
    </row>
    <row r="277" spans="1:8" ht="15.75" customHeight="1">
      <c r="A277" s="133"/>
      <c r="H277" s="134"/>
    </row>
    <row r="278" spans="1:8" ht="15.75" customHeight="1">
      <c r="A278" s="133"/>
      <c r="H278" s="134"/>
    </row>
    <row r="279" spans="1:8" ht="15.75" customHeight="1">
      <c r="A279" s="133"/>
      <c r="H279" s="134"/>
    </row>
    <row r="280" spans="1:8" ht="15.75" customHeight="1">
      <c r="A280" s="133"/>
      <c r="H280" s="134"/>
    </row>
    <row r="281" spans="1:8" ht="15.75" customHeight="1">
      <c r="A281" s="133"/>
      <c r="H281" s="134"/>
    </row>
    <row r="282" spans="1:8" ht="15.75" customHeight="1">
      <c r="A282" s="133"/>
      <c r="H282" s="134"/>
    </row>
    <row r="283" spans="1:8" ht="15.75" customHeight="1">
      <c r="A283" s="133"/>
      <c r="H283" s="134"/>
    </row>
    <row r="284" spans="1:8" ht="15.75" customHeight="1">
      <c r="A284" s="133"/>
      <c r="H284" s="134"/>
    </row>
    <row r="285" spans="1:8" ht="15.75" customHeight="1">
      <c r="A285" s="133"/>
      <c r="H285" s="134"/>
    </row>
    <row r="286" spans="1:8" ht="15.75" customHeight="1">
      <c r="A286" s="133"/>
      <c r="H286" s="134"/>
    </row>
    <row r="287" spans="1:8" ht="15.75" customHeight="1">
      <c r="A287" s="133"/>
      <c r="H287" s="134"/>
    </row>
    <row r="288" spans="1:8" ht="15.75" customHeight="1">
      <c r="A288" s="133"/>
      <c r="H288" s="134"/>
    </row>
    <row r="289" spans="1:8" ht="15.75" customHeight="1">
      <c r="A289" s="133"/>
      <c r="H289" s="134"/>
    </row>
    <row r="290" spans="1:8" ht="15.75" customHeight="1">
      <c r="A290" s="133"/>
      <c r="H290" s="134"/>
    </row>
    <row r="291" spans="1:8" ht="15.75" customHeight="1">
      <c r="A291" s="133"/>
      <c r="H291" s="134"/>
    </row>
    <row r="292" spans="1:8" ht="15.75" customHeight="1">
      <c r="A292" s="133"/>
      <c r="H292" s="134"/>
    </row>
    <row r="293" spans="1:8" ht="15.75" customHeight="1">
      <c r="A293" s="133"/>
      <c r="H293" s="134"/>
    </row>
    <row r="294" spans="1:8" ht="15.75" customHeight="1">
      <c r="A294" s="133"/>
      <c r="H294" s="134"/>
    </row>
    <row r="295" spans="1:8" ht="15.75" customHeight="1">
      <c r="A295" s="133"/>
      <c r="H295" s="134"/>
    </row>
    <row r="296" spans="1:8" ht="15.75" customHeight="1">
      <c r="A296" s="133"/>
      <c r="H296" s="134"/>
    </row>
    <row r="297" spans="1:8" ht="15.75" customHeight="1">
      <c r="A297" s="133"/>
      <c r="H297" s="134"/>
    </row>
    <row r="298" spans="1:8" ht="15.75" customHeight="1">
      <c r="A298" s="133"/>
      <c r="H298" s="134"/>
    </row>
    <row r="299" spans="1:8" ht="15.75" customHeight="1">
      <c r="A299" s="133"/>
      <c r="H299" s="134"/>
    </row>
    <row r="300" spans="1:8" ht="15.75" customHeight="1">
      <c r="A300" s="133"/>
      <c r="H300" s="134"/>
    </row>
    <row r="301" spans="1:8" ht="15.75" customHeight="1">
      <c r="A301" s="133"/>
      <c r="H301" s="134"/>
    </row>
    <row r="302" spans="1:8" ht="15.75" customHeight="1">
      <c r="A302" s="133"/>
      <c r="H302" s="134"/>
    </row>
    <row r="303" spans="1:8" ht="15.75" customHeight="1">
      <c r="A303" s="133"/>
      <c r="H303" s="134"/>
    </row>
    <row r="304" spans="1:8" ht="15.75" customHeight="1">
      <c r="A304" s="133"/>
      <c r="H304" s="134"/>
    </row>
    <row r="305" spans="1:8" ht="15.75" customHeight="1">
      <c r="A305" s="133"/>
      <c r="H305" s="134"/>
    </row>
    <row r="306" spans="1:8" ht="15.75" customHeight="1">
      <c r="A306" s="133"/>
      <c r="H306" s="134"/>
    </row>
    <row r="307" spans="1:8" ht="15.75" customHeight="1">
      <c r="A307" s="133"/>
      <c r="H307" s="134"/>
    </row>
    <row r="308" spans="1:8" ht="15.75" customHeight="1">
      <c r="A308" s="133"/>
      <c r="H308" s="134"/>
    </row>
    <row r="309" spans="1:8" ht="15.75" customHeight="1">
      <c r="A309" s="133"/>
      <c r="H309" s="134"/>
    </row>
    <row r="310" spans="1:8" ht="15.75" customHeight="1">
      <c r="A310" s="133"/>
      <c r="H310" s="134"/>
    </row>
    <row r="311" spans="1:8" ht="15.75" customHeight="1">
      <c r="A311" s="133"/>
      <c r="H311" s="134"/>
    </row>
    <row r="312" spans="1:8" ht="15.75" customHeight="1">
      <c r="A312" s="133"/>
      <c r="H312" s="134"/>
    </row>
    <row r="313" spans="1:8" ht="15.75" customHeight="1">
      <c r="A313" s="133"/>
      <c r="H313" s="134"/>
    </row>
    <row r="314" spans="1:8" ht="15.75" customHeight="1">
      <c r="A314" s="133"/>
      <c r="H314" s="134"/>
    </row>
    <row r="315" spans="1:8" ht="15.75" customHeight="1">
      <c r="A315" s="133"/>
      <c r="H315" s="134"/>
    </row>
    <row r="316" spans="1:8" ht="15.75" customHeight="1">
      <c r="A316" s="133"/>
      <c r="H316" s="134"/>
    </row>
    <row r="317" spans="1:8" ht="15.75" customHeight="1">
      <c r="A317" s="133"/>
      <c r="H317" s="134"/>
    </row>
    <row r="318" spans="1:8" ht="15.75" customHeight="1">
      <c r="A318" s="133"/>
      <c r="H318" s="134"/>
    </row>
    <row r="319" spans="1:8" ht="15.75" customHeight="1">
      <c r="A319" s="133"/>
      <c r="H319" s="134"/>
    </row>
    <row r="320" spans="1:8" ht="15.75" customHeight="1">
      <c r="A320" s="133"/>
      <c r="H320" s="134"/>
    </row>
    <row r="321" spans="1:8" ht="15.75" customHeight="1">
      <c r="A321" s="133"/>
      <c r="H321" s="134"/>
    </row>
    <row r="322" spans="1:8" ht="15.75" customHeight="1">
      <c r="A322" s="133"/>
      <c r="H322" s="134"/>
    </row>
    <row r="323" spans="1:8" ht="15.75" customHeight="1">
      <c r="A323" s="133"/>
      <c r="H323" s="134"/>
    </row>
    <row r="324" spans="1:8" ht="15.75" customHeight="1">
      <c r="A324" s="133"/>
      <c r="H324" s="134"/>
    </row>
    <row r="325" spans="1:8" ht="15.75" customHeight="1">
      <c r="A325" s="133"/>
      <c r="H325" s="134"/>
    </row>
    <row r="326" spans="1:8" ht="15.75" customHeight="1">
      <c r="A326" s="133"/>
      <c r="H326" s="134"/>
    </row>
    <row r="327" spans="1:8" ht="15.75" customHeight="1">
      <c r="A327" s="133"/>
      <c r="H327" s="134"/>
    </row>
    <row r="328" spans="1:8" ht="15.75" customHeight="1">
      <c r="A328" s="133"/>
      <c r="H328" s="134"/>
    </row>
    <row r="329" spans="1:8" ht="15.75" customHeight="1">
      <c r="A329" s="133"/>
      <c r="H329" s="134"/>
    </row>
    <row r="330" spans="1:8" ht="15.75" customHeight="1"/>
    <row r="331" spans="1:8" ht="15.75" customHeight="1"/>
    <row r="332" spans="1:8" ht="15.75" customHeight="1"/>
    <row r="333" spans="1:8" ht="15.75" customHeight="1"/>
    <row r="334" spans="1:8" ht="15.75" customHeight="1"/>
    <row r="335" spans="1:8" ht="15.75" customHeight="1"/>
    <row r="336" spans="1:8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G1"/>
    <mergeCell ref="I1:Z1"/>
    <mergeCell ref="A2:G2"/>
    <mergeCell ref="AB2:AI2"/>
  </mergeCells>
  <phoneticPr fontId="29" type="noConversion"/>
  <pageMargins left="0" right="0" top="0" bottom="0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workbookViewId="0">
      <selection activeCell="Z19" sqref="Z19"/>
    </sheetView>
  </sheetViews>
  <sheetFormatPr defaultColWidth="11.19921875" defaultRowHeight="15" customHeight="1"/>
  <cols>
    <col min="1" max="1" width="6" customWidth="1"/>
    <col min="2" max="2" width="2.8984375" customWidth="1"/>
    <col min="3" max="3" width="7.19921875" customWidth="1"/>
    <col min="4" max="4" width="6.5" customWidth="1"/>
    <col min="5" max="5" width="8.69921875" customWidth="1"/>
    <col min="6" max="6" width="6.3984375" customWidth="1"/>
    <col min="7" max="8" width="8.19921875" customWidth="1"/>
    <col min="9" max="9" width="7" customWidth="1"/>
    <col min="10" max="10" width="5.8984375" customWidth="1"/>
    <col min="11" max="11" width="4.19921875" customWidth="1"/>
    <col min="12" max="12" width="2.59765625" customWidth="1"/>
    <col min="13" max="13" width="6.5" customWidth="1"/>
    <col min="14" max="15" width="6.19921875" customWidth="1"/>
    <col min="16" max="16" width="5.09765625" customWidth="1"/>
    <col min="17" max="18" width="3.59765625" customWidth="1"/>
    <col min="19" max="19" width="4.59765625" customWidth="1"/>
    <col min="20" max="20" width="6.5" customWidth="1"/>
    <col min="21" max="21" width="5.8984375" customWidth="1"/>
    <col min="22" max="22" width="5.59765625" customWidth="1"/>
    <col min="23" max="23" width="6.5" customWidth="1"/>
    <col min="24" max="27" width="8.69921875" customWidth="1"/>
  </cols>
  <sheetData>
    <row r="1" spans="1:23" ht="15.75" customHeight="1">
      <c r="A1" s="135" t="s">
        <v>372</v>
      </c>
      <c r="B1" s="136"/>
      <c r="C1" s="137"/>
      <c r="D1" s="137"/>
      <c r="E1" s="137"/>
      <c r="F1" s="137"/>
      <c r="G1" s="137"/>
      <c r="H1" s="138"/>
      <c r="I1" s="137"/>
      <c r="J1" s="137"/>
      <c r="K1" s="137"/>
      <c r="L1" s="137"/>
      <c r="M1" s="137"/>
      <c r="N1" s="137"/>
      <c r="O1" s="137"/>
      <c r="P1" s="137"/>
      <c r="Q1" s="2"/>
      <c r="R1" s="2"/>
      <c r="S1" s="2"/>
      <c r="T1" s="2" t="s">
        <v>376</v>
      </c>
      <c r="U1" s="2"/>
      <c r="V1" s="2"/>
      <c r="W1" s="2"/>
    </row>
    <row r="2" spans="1:23" ht="15.75" customHeight="1">
      <c r="A2" s="135" t="s">
        <v>71</v>
      </c>
      <c r="B2" s="139" t="s">
        <v>4</v>
      </c>
      <c r="C2" s="140" t="s">
        <v>12</v>
      </c>
      <c r="D2" s="141" t="s">
        <v>72</v>
      </c>
      <c r="E2" s="137" t="s">
        <v>15</v>
      </c>
      <c r="F2" s="142" t="s">
        <v>73</v>
      </c>
      <c r="G2" s="106" t="s">
        <v>16</v>
      </c>
      <c r="H2" s="143" t="s">
        <v>74</v>
      </c>
      <c r="I2" s="38" t="s">
        <v>17</v>
      </c>
      <c r="J2" s="144" t="s">
        <v>75</v>
      </c>
      <c r="K2" s="106" t="s">
        <v>18</v>
      </c>
      <c r="L2" s="144" t="s">
        <v>76</v>
      </c>
      <c r="M2" s="106" t="s">
        <v>19</v>
      </c>
      <c r="N2" s="144" t="s">
        <v>77</v>
      </c>
      <c r="O2" s="144" t="s">
        <v>370</v>
      </c>
      <c r="P2" s="145" t="s">
        <v>371</v>
      </c>
      <c r="Q2" s="106" t="s">
        <v>5</v>
      </c>
      <c r="R2" s="106" t="s">
        <v>6</v>
      </c>
      <c r="S2" s="106" t="s">
        <v>7</v>
      </c>
      <c r="T2" s="106" t="s">
        <v>8</v>
      </c>
      <c r="U2" s="106" t="s">
        <v>9</v>
      </c>
      <c r="V2" s="106" t="s">
        <v>10</v>
      </c>
      <c r="W2" s="106" t="s">
        <v>11</v>
      </c>
    </row>
    <row r="3" spans="1:23" ht="15.75" customHeight="1">
      <c r="A3" s="146">
        <v>45168</v>
      </c>
      <c r="B3" s="137" t="s">
        <v>82</v>
      </c>
      <c r="C3" s="137" t="str">
        <f>'A-E葷食國中--偏鄉'!I4</f>
        <v>泰式特餐</v>
      </c>
      <c r="D3" s="142" t="str">
        <f>'A-E葷食國中--偏鄉'!AC4</f>
        <v xml:space="preserve">米    </v>
      </c>
      <c r="E3" s="137" t="str">
        <f>'A-E葷食國中--偏鄉'!L4</f>
        <v>打拋豬</v>
      </c>
      <c r="F3" s="137" t="str">
        <f>'A-E葷食國中--偏鄉'!AD4</f>
        <v>豬絞肉 時蔬 檸檬 九層塔 大番茄</v>
      </c>
      <c r="G3" s="137" t="str">
        <f>'A-E葷食國中--偏鄉'!O4</f>
        <v>蝦醬甘藍</v>
      </c>
      <c r="H3" s="147" t="str">
        <f>'A-E葷食國中--偏鄉'!AE4</f>
        <v>甘藍 蝦皮 魚露 豬絞肉 大蒜</v>
      </c>
      <c r="I3" s="137" t="str">
        <f>'A-E葷食國中--偏鄉'!R4</f>
        <v>風味魚丸</v>
      </c>
      <c r="J3" s="147" t="str">
        <f>'A-E葷食國中--偏鄉'!AF4</f>
        <v xml:space="preserve">虱目魚丸    </v>
      </c>
      <c r="K3" s="137" t="str">
        <f>'A-E葷食國中--偏鄉'!U4</f>
        <v>時蔬</v>
      </c>
      <c r="L3" s="147" t="str">
        <f>'A-E葷食國中--偏鄉'!AG4</f>
        <v xml:space="preserve">蔬菜 大蒜   </v>
      </c>
      <c r="M3" s="137" t="str">
        <f>'A-E葷食國中--偏鄉'!X4</f>
        <v>冬蔭功湯</v>
      </c>
      <c r="N3" s="147" t="str">
        <f>'A-E葷食國中--偏鄉'!AH4</f>
        <v>秀珍菇 大番茄 南薑 檸檬 香茅</v>
      </c>
      <c r="O3" s="147" t="s">
        <v>352</v>
      </c>
      <c r="P3" s="137"/>
      <c r="Q3" s="2">
        <v>5.2</v>
      </c>
      <c r="R3" s="2">
        <v>2.4</v>
      </c>
      <c r="S3" s="2">
        <v>2.2999999999999998</v>
      </c>
      <c r="T3" s="2">
        <v>3</v>
      </c>
      <c r="U3" s="2">
        <f>'A-E葷食國中--偏鄉'!F4</f>
        <v>0</v>
      </c>
      <c r="V3" s="2">
        <f>'A-E葷食國中--偏鄉'!G4</f>
        <v>0</v>
      </c>
      <c r="W3" s="148">
        <v>737</v>
      </c>
    </row>
    <row r="4" spans="1:23" ht="15.75" customHeight="1">
      <c r="A4" s="146">
        <v>45169</v>
      </c>
      <c r="B4" s="137" t="s">
        <v>84</v>
      </c>
      <c r="C4" s="137" t="str">
        <f>'A-E葷食國中--偏鄉'!I10</f>
        <v>糙米飯</v>
      </c>
      <c r="D4" s="142" t="str">
        <f>'A-E葷食國中--偏鄉'!AC10</f>
        <v xml:space="preserve">米 糙米   </v>
      </c>
      <c r="E4" s="137" t="str">
        <f>'A-E葷食國中--偏鄉'!L10</f>
        <v>豆瓣雞丁</v>
      </c>
      <c r="F4" s="137" t="str">
        <f>'A-E葷食國中--偏鄉'!AD10</f>
        <v xml:space="preserve">肉雞 刈薯 胡蘿蔔 大蒜 </v>
      </c>
      <c r="G4" s="137" t="str">
        <f>'A-E葷食國中--偏鄉'!O10</f>
        <v>韭香豆芽</v>
      </c>
      <c r="H4" s="147" t="str">
        <f>'A-E葷食國中--偏鄉'!AE10</f>
        <v>胡蘿蔔 綠豆芽 韮菜 乾木耳 大蒜</v>
      </c>
      <c r="I4" s="137" t="str">
        <f>'A-E葷食國中--偏鄉'!R10</f>
        <v>香滷油腐</v>
      </c>
      <c r="J4" s="147" t="str">
        <f>'A-E葷食國中--偏鄉'!AF10</f>
        <v xml:space="preserve">四角油豆腐 滷包 大蒜 麻竹筍干 </v>
      </c>
      <c r="K4" s="137" t="str">
        <f>'A-E葷食國中--偏鄉'!U10</f>
        <v>時蔬</v>
      </c>
      <c r="L4" s="147" t="str">
        <f>'A-E葷食國中--偏鄉'!AG10</f>
        <v xml:space="preserve">蔬菜 大蒜   </v>
      </c>
      <c r="M4" s="137" t="str">
        <f>'A-E葷食國中--偏鄉'!X10</f>
        <v>綠豆湯</v>
      </c>
      <c r="N4" s="147" t="str">
        <f>'A-E葷食國中--偏鄉'!AH10</f>
        <v xml:space="preserve">綠豆 二砂糖   </v>
      </c>
      <c r="O4" s="147" t="s">
        <v>353</v>
      </c>
      <c r="P4" s="137"/>
      <c r="Q4" s="2">
        <v>6.3</v>
      </c>
      <c r="R4" s="2">
        <v>2.8</v>
      </c>
      <c r="S4" s="2">
        <v>1.6</v>
      </c>
      <c r="T4" s="2">
        <v>3</v>
      </c>
      <c r="U4" s="2">
        <f>'A-E葷食國中--偏鄉'!F10</f>
        <v>0</v>
      </c>
      <c r="V4" s="2">
        <f>'A-E葷食國中--偏鄉'!G10</f>
        <v>0</v>
      </c>
      <c r="W4" s="148">
        <v>826</v>
      </c>
    </row>
    <row r="5" spans="1:23" ht="15.75" customHeight="1">
      <c r="A5" s="146">
        <v>45170</v>
      </c>
      <c r="B5" s="137" t="s">
        <v>86</v>
      </c>
      <c r="C5" s="137" t="str">
        <f>'A-E葷食國中--偏鄉'!I16</f>
        <v>燕麥飯</v>
      </c>
      <c r="D5" s="142" t="str">
        <f>'A-E葷食國中--偏鄉'!AC16</f>
        <v xml:space="preserve">米 燕麥   </v>
      </c>
      <c r="E5" s="137" t="str">
        <f>'A-E葷食國中--偏鄉'!L16</f>
        <v>鹹豬肉片</v>
      </c>
      <c r="F5" s="137" t="str">
        <f>'A-E葷食國中--偏鄉'!AD16</f>
        <v>豬後腿肉 洋蔥 胡蘿蔔 鹹豬肉粉 甜椒</v>
      </c>
      <c r="G5" s="137" t="str">
        <f>'A-E葷食國中--偏鄉'!O16</f>
        <v>白菜蛋香</v>
      </c>
      <c r="H5" s="147" t="str">
        <f>'A-E葷食國中--偏鄉'!AE16</f>
        <v xml:space="preserve">雞蛋 結球白菜 乾香菇 大蒜 </v>
      </c>
      <c r="I5" s="137" t="str">
        <f>'A-E葷食國中--偏鄉'!R16</f>
        <v>豆皮海帶</v>
      </c>
      <c r="J5" s="147" t="str">
        <f>'A-E葷食國中--偏鄉'!AF16</f>
        <v xml:space="preserve">豆皮 乾海帶 金針菇 大蒜 </v>
      </c>
      <c r="K5" s="137" t="str">
        <f>'A-E葷食國中--偏鄉'!U16</f>
        <v>時蔬</v>
      </c>
      <c r="L5" s="147" t="str">
        <f>'A-E葷食國中--偏鄉'!AG16</f>
        <v xml:space="preserve">蔬菜 大蒜   </v>
      </c>
      <c r="M5" s="137" t="str">
        <f>'A-E葷食國中--偏鄉'!X16</f>
        <v>酸菜肉絲湯</v>
      </c>
      <c r="N5" s="147" t="str">
        <f>'A-E葷食國中--偏鄉'!AH16</f>
        <v xml:space="preserve">酸菜 豬後腿肉   </v>
      </c>
      <c r="O5" s="147" t="s">
        <v>354</v>
      </c>
      <c r="P5" s="137" t="s">
        <v>355</v>
      </c>
      <c r="Q5" s="2">
        <v>5.2</v>
      </c>
      <c r="R5" s="2">
        <v>2.7</v>
      </c>
      <c r="S5" s="2">
        <v>1.8</v>
      </c>
      <c r="T5" s="2">
        <v>3</v>
      </c>
      <c r="U5" s="2">
        <f>'A-E葷食國中--偏鄉'!F16</f>
        <v>0</v>
      </c>
      <c r="V5" s="2">
        <f>'A-E葷食國中--偏鄉'!G16</f>
        <v>0</v>
      </c>
      <c r="W5" s="148">
        <v>747</v>
      </c>
    </row>
    <row r="6" spans="1:23" ht="15.75" customHeight="1">
      <c r="A6" s="146">
        <v>45173</v>
      </c>
      <c r="B6" s="137" t="s">
        <v>88</v>
      </c>
      <c r="C6" s="137" t="str">
        <f>'A-E葷食國中--偏鄉'!I22</f>
        <v>白米飯</v>
      </c>
      <c r="D6" s="142" t="str">
        <f>'A-E葷食國中--偏鄉'!AC22</f>
        <v xml:space="preserve">米    </v>
      </c>
      <c r="E6" s="137" t="str">
        <f>'A-E葷食國中--偏鄉'!L22</f>
        <v>家常滷肉</v>
      </c>
      <c r="F6" s="137" t="str">
        <f>'A-E葷食國中--偏鄉'!AD22</f>
        <v xml:space="preserve">豬後腿肉 海帶結 麵丸 大蒜 </v>
      </c>
      <c r="G6" s="137" t="str">
        <f>'A-E葷食國中--偏鄉'!O22</f>
        <v>三絲豆包</v>
      </c>
      <c r="H6" s="147" t="str">
        <f>'A-E葷食國中--偏鄉'!AE22</f>
        <v xml:space="preserve">豆包 綠豆芽 韮菜 大蒜 </v>
      </c>
      <c r="I6" s="137" t="str">
        <f>'A-E葷食國中--偏鄉'!R22</f>
        <v>蔬香冬粉</v>
      </c>
      <c r="J6" s="147" t="str">
        <f>'A-E葷食國中--偏鄉'!AF22</f>
        <v>雞蛋 冬粉 蔬菜 乾木耳 大蒜</v>
      </c>
      <c r="K6" s="137" t="str">
        <f>'A-E葷食國中--偏鄉'!U22</f>
        <v>時蔬</v>
      </c>
      <c r="L6" s="147" t="str">
        <f>'A-E葷食國中--偏鄉'!AG22</f>
        <v xml:space="preserve">蔬菜 大蒜   </v>
      </c>
      <c r="M6" s="137" t="str">
        <f>'A-E葷食國中--偏鄉'!X22</f>
        <v>三目蔬湯</v>
      </c>
      <c r="N6" s="147" t="str">
        <f>'A-E葷食國中--偏鄉'!AH22</f>
        <v>時蔬 鮮菇 胡蘿蔔 薑 雞骨</v>
      </c>
      <c r="O6" s="147" t="s">
        <v>352</v>
      </c>
      <c r="P6" s="137"/>
      <c r="Q6" s="2">
        <v>5.7</v>
      </c>
      <c r="R6" s="2">
        <v>2.4</v>
      </c>
      <c r="S6" s="2">
        <v>2</v>
      </c>
      <c r="T6" s="2">
        <v>3</v>
      </c>
      <c r="U6" s="2">
        <f>'A-E葷食國中--偏鄉'!F22</f>
        <v>0</v>
      </c>
      <c r="V6" s="2">
        <f>'A-E葷食國中--偏鄉'!G22</f>
        <v>0</v>
      </c>
      <c r="W6" s="148">
        <v>764</v>
      </c>
    </row>
    <row r="7" spans="1:23" ht="15.75" customHeight="1">
      <c r="A7" s="146">
        <v>45174</v>
      </c>
      <c r="B7" s="137" t="s">
        <v>90</v>
      </c>
      <c r="C7" s="137" t="str">
        <f>'A-E葷食國中--偏鄉'!I28</f>
        <v>糙米飯</v>
      </c>
      <c r="D7" s="142" t="str">
        <f>'A-E葷食國中--偏鄉'!AC28</f>
        <v xml:space="preserve">米 糙米   </v>
      </c>
      <c r="E7" s="137" t="str">
        <f>'A-E葷食國中--偏鄉'!L28</f>
        <v>椒鹽魚排</v>
      </c>
      <c r="F7" s="137" t="str">
        <f>'A-E葷食國中--偏鄉'!AD28</f>
        <v>豬絞肉 時瓜 乾香菇 紅蔥頭 大蒜</v>
      </c>
      <c r="G7" s="137" t="str">
        <f>'A-E葷食國中--偏鄉'!O28</f>
        <v>鮮菇豆腐</v>
      </c>
      <c r="H7" s="147" t="str">
        <f>'A-E葷食國中--偏鄉'!AE28</f>
        <v>豆腐 杏鮑菇 乾香菇 大蒜 甜椒</v>
      </c>
      <c r="I7" s="137" t="str">
        <f>'A-E葷食國中--偏鄉'!R28</f>
        <v>蛋香碎脯</v>
      </c>
      <c r="J7" s="147" t="str">
        <f>'A-E葷食國中--偏鄉'!AF28</f>
        <v xml:space="preserve">雞蛋 蘿蔔乾 胡蘿蔔 大蒜 </v>
      </c>
      <c r="K7" s="137" t="str">
        <f>'A-E葷食國中--偏鄉'!U28</f>
        <v>時蔬</v>
      </c>
      <c r="L7" s="147" t="str">
        <f>'A-E葷食國中--偏鄉'!AG28</f>
        <v xml:space="preserve">蔬菜 大蒜   </v>
      </c>
      <c r="M7" s="137" t="str">
        <f>'A-E葷食國中--偏鄉'!X28</f>
        <v>針菇時瓜湯</v>
      </c>
      <c r="N7" s="147" t="str">
        <f>'A-E葷食國中--偏鄉'!AH28</f>
        <v xml:space="preserve">時瓜 薑 雞骨 金針菇 </v>
      </c>
      <c r="O7" s="147" t="s">
        <v>353</v>
      </c>
      <c r="P7" s="137"/>
      <c r="Q7" s="2">
        <v>5</v>
      </c>
      <c r="R7" s="2">
        <v>3</v>
      </c>
      <c r="S7" s="2">
        <v>2.1</v>
      </c>
      <c r="T7" s="2">
        <v>3</v>
      </c>
      <c r="U7" s="2">
        <f>'A-E葷食國中--偏鄉'!F28</f>
        <v>0</v>
      </c>
      <c r="V7" s="2">
        <f>'A-E葷食國中--偏鄉'!G28</f>
        <v>0</v>
      </c>
      <c r="W7" s="148">
        <v>763</v>
      </c>
    </row>
    <row r="8" spans="1:23" ht="15.75" customHeight="1">
      <c r="A8" s="146">
        <v>45175</v>
      </c>
      <c r="B8" s="137" t="s">
        <v>92</v>
      </c>
      <c r="C8" s="137" t="str">
        <f>'A-E葷食國中--偏鄉'!I34</f>
        <v>西式特餐</v>
      </c>
      <c r="D8" s="142" t="str">
        <f>'A-E葷食國中--偏鄉'!AC34</f>
        <v xml:space="preserve">義大利麵    </v>
      </c>
      <c r="E8" s="137" t="str">
        <f>'A-E葷食國中--偏鄉'!L34</f>
        <v>茄汁肉醬</v>
      </c>
      <c r="F8" s="137" t="str">
        <f>'A-E葷食國中--偏鄉'!AD34</f>
        <v xml:space="preserve">豬絞肉 馬鈴薯 洋蔥 蕃茄醬 </v>
      </c>
      <c r="G8" s="137" t="str">
        <f>'A-E葷食國中--偏鄉'!O34</f>
        <v>清炒花椰</v>
      </c>
      <c r="H8" s="147" t="str">
        <f>'A-E葷食國中--偏鄉'!AE34</f>
        <v xml:space="preserve">冷凍花椰菜 胡蘿蔔 大蒜  </v>
      </c>
      <c r="I8" s="137" t="str">
        <f>'A-E葷食國中--偏鄉'!R34</f>
        <v>培根混炒</v>
      </c>
      <c r="J8" s="147" t="str">
        <f>'A-E葷食國中--偏鄉'!AF34</f>
        <v xml:space="preserve">培根 刈薯 大蒜  </v>
      </c>
      <c r="K8" s="137" t="str">
        <f>'A-E葷食國中--偏鄉'!U34</f>
        <v>時蔬</v>
      </c>
      <c r="L8" s="147" t="str">
        <f>'A-E葷食國中--偏鄉'!AG34</f>
        <v xml:space="preserve">蔬菜 大蒜   </v>
      </c>
      <c r="M8" s="137" t="str">
        <f>'A-E葷食國中--偏鄉'!X34</f>
        <v>玉米濃湯</v>
      </c>
      <c r="N8" s="147" t="str">
        <f>'A-E葷食國中--偏鄉'!AH34</f>
        <v xml:space="preserve">雞蛋 冷凍玉米粒 玉米濃湯調理包  </v>
      </c>
      <c r="O8" s="147" t="s">
        <v>352</v>
      </c>
      <c r="P8" s="137"/>
      <c r="Q8" s="2">
        <v>4</v>
      </c>
      <c r="R8" s="2">
        <v>2</v>
      </c>
      <c r="S8" s="2">
        <v>1.6</v>
      </c>
      <c r="T8" s="2">
        <v>3</v>
      </c>
      <c r="U8" s="2">
        <f>'A-E葷食國中--偏鄉'!F34</f>
        <v>0</v>
      </c>
      <c r="V8" s="2">
        <f>'A-E葷食國中--偏鄉'!G34</f>
        <v>0</v>
      </c>
      <c r="W8" s="148">
        <v>605</v>
      </c>
    </row>
    <row r="9" spans="1:23" ht="15.75" customHeight="1">
      <c r="A9" s="146">
        <v>45176</v>
      </c>
      <c r="B9" s="137" t="s">
        <v>94</v>
      </c>
      <c r="C9" s="137" t="str">
        <f>'A-E葷食國中--偏鄉'!I40</f>
        <v>糙米飯</v>
      </c>
      <c r="D9" s="142" t="str">
        <f>'A-E葷食國中--偏鄉'!AC40</f>
        <v xml:space="preserve">米 糙米   </v>
      </c>
      <c r="E9" s="137" t="str">
        <f>'A-E葷食國中--偏鄉'!L40</f>
        <v>照燒雞</v>
      </c>
      <c r="F9" s="137" t="str">
        <f>'A-E葷食國中--偏鄉'!AD40</f>
        <v xml:space="preserve">肉雞 洋蔥 甜椒 照燒醬 </v>
      </c>
      <c r="G9" s="137" t="str">
        <f>'A-E葷食國中--偏鄉'!O40</f>
        <v>雪菜豆干</v>
      </c>
      <c r="H9" s="147" t="str">
        <f>'A-E葷食國中--偏鄉'!AE40</f>
        <v xml:space="preserve">豆干 雪裡蕻 大蒜  </v>
      </c>
      <c r="I9" s="137" t="str">
        <f>'A-E葷食國中--偏鄉'!R40</f>
        <v>絞肉甘藍</v>
      </c>
      <c r="J9" s="147" t="str">
        <f>'A-E葷食國中--偏鄉'!AF40</f>
        <v xml:space="preserve">豬絞肉 甘藍 胡蘿蔔 大蒜 </v>
      </c>
      <c r="K9" s="137" t="str">
        <f>'A-E葷食國中--偏鄉'!U40</f>
        <v>時蔬</v>
      </c>
      <c r="L9" s="147" t="str">
        <f>'A-E葷食國中--偏鄉'!AG40</f>
        <v xml:space="preserve">蔬菜 大蒜   </v>
      </c>
      <c r="M9" s="137" t="str">
        <f>'A-E葷食國中--偏鄉'!X40</f>
        <v>紅豆湯</v>
      </c>
      <c r="N9" s="147" t="str">
        <f>'A-E葷食國中--偏鄉'!AH40</f>
        <v xml:space="preserve">紅豆 二砂糖   </v>
      </c>
      <c r="O9" s="147" t="s">
        <v>353</v>
      </c>
      <c r="P9" s="137"/>
      <c r="Q9" s="2">
        <v>6</v>
      </c>
      <c r="R9" s="2">
        <v>2.9</v>
      </c>
      <c r="S9" s="2">
        <v>2.2999999999999998</v>
      </c>
      <c r="T9" s="2">
        <v>3</v>
      </c>
      <c r="U9" s="2">
        <f>'A-E葷食國中--偏鄉'!F40</f>
        <v>0</v>
      </c>
      <c r="V9" s="2">
        <f>'A-E葷食國中--偏鄉'!G40</f>
        <v>0</v>
      </c>
      <c r="W9" s="148">
        <v>830</v>
      </c>
    </row>
    <row r="10" spans="1:23" ht="15.75" customHeight="1">
      <c r="A10" s="146">
        <v>45177</v>
      </c>
      <c r="B10" s="137" t="s">
        <v>96</v>
      </c>
      <c r="C10" s="137" t="str">
        <f>'A-E葷食國中--偏鄉'!I46</f>
        <v>小米飯</v>
      </c>
      <c r="D10" s="142" t="str">
        <f>'A-E葷食國中--偏鄉'!AC46</f>
        <v xml:space="preserve">米 小米   </v>
      </c>
      <c r="E10" s="137" t="str">
        <f>'A-E葷食國中--偏鄉'!L46</f>
        <v>韓式燒肉</v>
      </c>
      <c r="F10" s="137" t="str">
        <f>'A-E葷食國中--偏鄉'!AD46</f>
        <v xml:space="preserve">豬後腿肉 韓式泡菜 結球白菜 大蒜 </v>
      </c>
      <c r="G10" s="137" t="str">
        <f>'A-E葷食國中--偏鄉'!O46</f>
        <v>香滷凍腐</v>
      </c>
      <c r="H10" s="147" t="str">
        <f>'A-E葷食國中--偏鄉'!AE46</f>
        <v xml:space="preserve">凍豆腐 白蘿蔔 胡蘿蔔 大蒜 </v>
      </c>
      <c r="I10" s="137" t="str">
        <f>'A-E葷食國中--偏鄉'!R46</f>
        <v>清炒瓜苗</v>
      </c>
      <c r="J10" s="147" t="str">
        <f>'A-E葷食國中--偏鄉'!AF46</f>
        <v xml:space="preserve">隼人瓜苗 胡蘿蔔 大蒜  </v>
      </c>
      <c r="K10" s="137" t="str">
        <f>'A-E葷食國中--偏鄉'!U46</f>
        <v>時蔬</v>
      </c>
      <c r="L10" s="147" t="str">
        <f>'A-E葷食國中--偏鄉'!AG46</f>
        <v xml:space="preserve">蔬菜 大蒜   </v>
      </c>
      <c r="M10" s="137" t="str">
        <f>'A-E葷食國中--偏鄉'!X46</f>
        <v>蛋花芽湯</v>
      </c>
      <c r="N10" s="147" t="str">
        <f>'A-E葷食國中--偏鄉'!AH46</f>
        <v xml:space="preserve">乾裙帶菜 雞蛋 薑  </v>
      </c>
      <c r="O10" s="147" t="s">
        <v>354</v>
      </c>
      <c r="P10" s="137" t="s">
        <v>355</v>
      </c>
      <c r="Q10" s="2">
        <v>5.2</v>
      </c>
      <c r="R10" s="2">
        <v>2.2000000000000002</v>
      </c>
      <c r="S10" s="2">
        <v>2.2000000000000002</v>
      </c>
      <c r="T10" s="2">
        <v>3</v>
      </c>
      <c r="U10" s="2">
        <f>'A-E葷食國中--偏鄉'!F46</f>
        <v>0</v>
      </c>
      <c r="V10" s="2">
        <f>'A-E葷食國中--偏鄉'!G46</f>
        <v>0</v>
      </c>
      <c r="W10" s="148">
        <v>719</v>
      </c>
    </row>
    <row r="11" spans="1:23" ht="15.75" customHeight="1">
      <c r="A11" s="146">
        <v>45180</v>
      </c>
      <c r="B11" s="137" t="s">
        <v>98</v>
      </c>
      <c r="C11" s="137" t="str">
        <f>'A-E葷食國中--偏鄉'!I52</f>
        <v>白米飯</v>
      </c>
      <c r="D11" s="142" t="str">
        <f>'A-E葷食國中--偏鄉'!AC52</f>
        <v xml:space="preserve">米    </v>
      </c>
      <c r="E11" s="137" t="str">
        <f>'A-E葷食國中--偏鄉'!L52</f>
        <v>瓜仔肉</v>
      </c>
      <c r="F11" s="137" t="str">
        <f>'A-E葷食國中--偏鄉'!AD52</f>
        <v xml:space="preserve">豬絞肉 醃漬花胡瓜 胡蘿蔔 大蒜 </v>
      </c>
      <c r="G11" s="137" t="str">
        <f>'A-E葷食國中--偏鄉'!O52</f>
        <v>時蔬鮪魚蛋香</v>
      </c>
      <c r="H11" s="147" t="str">
        <f>'A-E葷食國中--偏鄉'!AE52</f>
        <v>雞蛋 時蔬 洋蔥 大蒜 鮪魚三明治罐頭</v>
      </c>
      <c r="I11" s="137" t="str">
        <f>'A-E葷食國中--偏鄉'!R52</f>
        <v>奶香馬鈴薯</v>
      </c>
      <c r="J11" s="147" t="str">
        <f>'A-E葷食國中--偏鄉'!AF52</f>
        <v xml:space="preserve">冷凍玉米粒 馬鈴薯 大蒜 奶油(固態) </v>
      </c>
      <c r="K11" s="137" t="str">
        <f>'A-E葷食國中--偏鄉'!U52</f>
        <v>時蔬</v>
      </c>
      <c r="L11" s="147" t="str">
        <f>'A-E葷食國中--偏鄉'!AG52</f>
        <v xml:space="preserve">蔬菜 大蒜   </v>
      </c>
      <c r="M11" s="137" t="str">
        <f>'A-E葷食國中--偏鄉'!X52</f>
        <v>金針冬粉湯</v>
      </c>
      <c r="N11" s="147" t="str">
        <f>'A-E葷食國中--偏鄉'!AH52</f>
        <v xml:space="preserve">金針菜乾 薑 雞骨 冬粉 </v>
      </c>
      <c r="O11" s="147" t="s">
        <v>352</v>
      </c>
      <c r="P11" s="137"/>
      <c r="Q11" s="2">
        <v>5.8</v>
      </c>
      <c r="R11" s="2">
        <v>2.6</v>
      </c>
      <c r="S11" s="2">
        <v>1.7</v>
      </c>
      <c r="T11" s="2">
        <v>3</v>
      </c>
      <c r="U11" s="2">
        <f>'A-E葷食國中--偏鄉'!F52</f>
        <v>0</v>
      </c>
      <c r="V11" s="2">
        <f>'A-E葷食國中--偏鄉'!G52</f>
        <v>0</v>
      </c>
      <c r="W11" s="148">
        <v>779</v>
      </c>
    </row>
    <row r="12" spans="1:23" ht="15.75" customHeight="1">
      <c r="A12" s="146">
        <v>45181</v>
      </c>
      <c r="B12" s="137" t="s">
        <v>100</v>
      </c>
      <c r="C12" s="137" t="str">
        <f>'A-E葷食國中--偏鄉'!I58</f>
        <v>糙米飯</v>
      </c>
      <c r="D12" s="142" t="str">
        <f>'A-E葷食國中--偏鄉'!AC58</f>
        <v xml:space="preserve">米 糙米   </v>
      </c>
      <c r="E12" s="137" t="str">
        <f>'A-E葷食國中--偏鄉'!L58</f>
        <v>嫩汁豬排</v>
      </c>
      <c r="F12" s="137" t="str">
        <f>'A-E葷食國中--偏鄉'!AD58</f>
        <v xml:space="preserve">豬排    </v>
      </c>
      <c r="G12" s="137" t="str">
        <f>'A-E葷食國中--偏鄉'!O58</f>
        <v>西滷菜</v>
      </c>
      <c r="H12" s="147" t="str">
        <f>'A-E葷食國中--偏鄉'!AE58</f>
        <v>豬絞肉 結球白菜 乾香菇 胡蘿蔔 大蒜</v>
      </c>
      <c r="I12" s="137" t="str">
        <f>'A-E葷食國中--偏鄉'!R58</f>
        <v>番茄豆腐</v>
      </c>
      <c r="J12" s="147" t="str">
        <f>'A-E葷食國中--偏鄉'!AF58</f>
        <v xml:space="preserve">豆腐 洋蔥 大番茄 蕃茄醬 </v>
      </c>
      <c r="K12" s="137" t="str">
        <f>'A-E葷食國中--偏鄉'!U58</f>
        <v>時蔬</v>
      </c>
      <c r="L12" s="147" t="str">
        <f>'A-E葷食國中--偏鄉'!AG58</f>
        <v xml:space="preserve">蔬菜 大蒜   </v>
      </c>
      <c r="M12" s="137" t="str">
        <f>'A-E葷食國中--偏鄉'!X58</f>
        <v>枸杞時瓜湯</v>
      </c>
      <c r="N12" s="147" t="str">
        <f>'A-E葷食國中--偏鄉'!AH58</f>
        <v xml:space="preserve">時瓜 胡蘿蔔 薑 雞骨 </v>
      </c>
      <c r="O12" s="147" t="s">
        <v>353</v>
      </c>
      <c r="P12" s="137"/>
      <c r="Q12" s="2">
        <v>5</v>
      </c>
      <c r="R12" s="2">
        <v>2.5</v>
      </c>
      <c r="S12" s="2">
        <v>2.2999999999999998</v>
      </c>
      <c r="T12" s="2">
        <v>3</v>
      </c>
      <c r="U12" s="2">
        <f>'A-E葷食國中--偏鄉'!F58</f>
        <v>0</v>
      </c>
      <c r="V12" s="2">
        <f>'A-E葷食國中--偏鄉'!G58</f>
        <v>0</v>
      </c>
      <c r="W12" s="148">
        <v>730</v>
      </c>
    </row>
    <row r="13" spans="1:23" ht="15.75" customHeight="1">
      <c r="A13" s="146">
        <v>45182</v>
      </c>
      <c r="B13" s="137" t="s">
        <v>102</v>
      </c>
      <c r="C13" s="137" t="str">
        <f>'A-E葷食國中--偏鄉'!I64</f>
        <v>越式特餐</v>
      </c>
      <c r="D13" s="142" t="str">
        <f>'A-E葷食國中--偏鄉'!AC64</f>
        <v xml:space="preserve">拉麵    </v>
      </c>
      <c r="E13" s="137" t="str">
        <f>'A-E葷食國中--偏鄉'!L64</f>
        <v>越式炒肉</v>
      </c>
      <c r="F13" s="137" t="str">
        <f>'A-E葷食國中--偏鄉'!AD64</f>
        <v>豬後腿肉 洋蔥 胡蘿蔔 乾香茅 大蒜</v>
      </c>
      <c r="G13" s="137" t="str">
        <f>'A-E葷食國中--偏鄉'!O64</f>
        <v>魚露時蔬</v>
      </c>
      <c r="H13" s="147" t="str">
        <f>'A-E葷食國中--偏鄉'!AE64</f>
        <v xml:space="preserve">豬絞肉 時蔬 魚露 紅蔥頭 </v>
      </c>
      <c r="I13" s="137" t="str">
        <f>'A-E葷食國中--偏鄉'!R64</f>
        <v>豆皮豆芽</v>
      </c>
      <c r="J13" s="147" t="str">
        <f>'A-E葷食國中--偏鄉'!AF64</f>
        <v xml:space="preserve">豆皮 綠豆芽 韮菜 大蒜 </v>
      </c>
      <c r="K13" s="137" t="str">
        <f>'A-E葷食國中--偏鄉'!U64</f>
        <v>時蔬</v>
      </c>
      <c r="L13" s="147" t="str">
        <f>'A-E葷食國中--偏鄉'!AG64</f>
        <v xml:space="preserve">蔬菜 大蒜   </v>
      </c>
      <c r="M13" s="137" t="str">
        <f>'A-E葷食國中--偏鄉'!X64</f>
        <v>越式高湯</v>
      </c>
      <c r="N13" s="147" t="str">
        <f>'A-E葷食國中--偏鄉'!AH64</f>
        <v>大番茄 鳳梨罐頭 檸檬 雞高湯 南薑</v>
      </c>
      <c r="O13" s="147" t="s">
        <v>352</v>
      </c>
      <c r="P13" s="137"/>
      <c r="Q13" s="2">
        <v>5</v>
      </c>
      <c r="R13" s="2">
        <v>2.2000000000000002</v>
      </c>
      <c r="S13" s="2">
        <v>2.6</v>
      </c>
      <c r="T13" s="2">
        <v>3</v>
      </c>
      <c r="U13" s="2">
        <f>'A-E葷食國中--偏鄉'!F64</f>
        <v>0</v>
      </c>
      <c r="V13" s="2">
        <f>'A-E葷食國中--偏鄉'!G64</f>
        <v>0</v>
      </c>
      <c r="W13" s="148">
        <v>715</v>
      </c>
    </row>
    <row r="14" spans="1:23" ht="15.75" customHeight="1">
      <c r="A14" s="146">
        <v>45183</v>
      </c>
      <c r="B14" s="137" t="s">
        <v>104</v>
      </c>
      <c r="C14" s="137" t="str">
        <f>'A-E葷食國中--偏鄉'!I70</f>
        <v>糙米飯</v>
      </c>
      <c r="D14" s="142" t="str">
        <f>'A-E葷食國中--偏鄉'!AC70</f>
        <v xml:space="preserve">米 糙米   </v>
      </c>
      <c r="E14" s="137" t="str">
        <f>'A-E葷食國中--偏鄉'!L70</f>
        <v>沙茶鮮魚</v>
      </c>
      <c r="F14" s="137" t="str">
        <f>'A-E葷食國中--偏鄉'!AD70</f>
        <v>鯊魚丁 刈薯 胡蘿蔔 沙茶醬 甜椒</v>
      </c>
      <c r="G14" s="137" t="str">
        <f>'A-E葷食國中--偏鄉'!O70</f>
        <v>川耳佐蛋</v>
      </c>
      <c r="H14" s="147" t="str">
        <f>'A-E葷食國中--偏鄉'!AE70</f>
        <v xml:space="preserve">雞蛋 洋蔥 川耳 大蒜 </v>
      </c>
      <c r="I14" s="137" t="str">
        <f>'A-E葷食國中--偏鄉'!R70</f>
        <v>絞肉甘藍</v>
      </c>
      <c r="J14" s="147" t="str">
        <f>'A-E葷食國中--偏鄉'!AF70</f>
        <v xml:space="preserve">豬絞肉 甘藍 胡蘿蔔 大蒜 </v>
      </c>
      <c r="K14" s="137" t="str">
        <f>'A-E葷食國中--偏鄉'!U70</f>
        <v>時蔬</v>
      </c>
      <c r="L14" s="147" t="str">
        <f>'A-E葷食國中--偏鄉'!AG70</f>
        <v xml:space="preserve">蔬菜 大蒜   </v>
      </c>
      <c r="M14" s="137" t="str">
        <f>'A-E葷食國中--偏鄉'!X70</f>
        <v>仙草甜湯</v>
      </c>
      <c r="N14" s="147" t="str">
        <f>'A-E葷食國中--偏鄉'!AH70</f>
        <v xml:space="preserve">仙草凍 二砂糖   </v>
      </c>
      <c r="O14" s="147" t="s">
        <v>353</v>
      </c>
      <c r="P14" s="137"/>
      <c r="Q14" s="2">
        <v>5.5</v>
      </c>
      <c r="R14" s="2">
        <v>2.5</v>
      </c>
      <c r="S14" s="2">
        <v>2.2000000000000002</v>
      </c>
      <c r="T14" s="2">
        <v>3</v>
      </c>
      <c r="U14" s="2">
        <f>'A-E葷食國中--偏鄉'!F70</f>
        <v>0</v>
      </c>
      <c r="V14" s="2">
        <f>'A-E葷食國中--偏鄉'!G70</f>
        <v>0</v>
      </c>
      <c r="W14" s="148">
        <v>763</v>
      </c>
    </row>
    <row r="15" spans="1:23" ht="15.75" customHeight="1">
      <c r="A15" s="146">
        <v>45184</v>
      </c>
      <c r="B15" s="137" t="s">
        <v>106</v>
      </c>
      <c r="C15" s="137" t="str">
        <f>'A-E葷食國中--偏鄉'!I76</f>
        <v>紫米飯</v>
      </c>
      <c r="D15" s="142" t="str">
        <f>'A-E葷食國中--偏鄉'!AC76</f>
        <v xml:space="preserve">米 黑秈糯米   </v>
      </c>
      <c r="E15" s="137" t="str">
        <f>'A-E葷食國中--偏鄉'!L76</f>
        <v>咖哩雞</v>
      </c>
      <c r="F15" s="137" t="str">
        <f>'A-E葷食國中--偏鄉'!AD76</f>
        <v xml:space="preserve">肉雞 馬鈴薯 洋蔥 咖哩粉 </v>
      </c>
      <c r="G15" s="137" t="str">
        <f>'A-E葷食國中--偏鄉'!O76</f>
        <v>清炒花椰</v>
      </c>
      <c r="H15" s="147" t="str">
        <f>'A-E葷食國中--偏鄉'!AE76</f>
        <v xml:space="preserve">冷凍花椰菜 胡蘿蔔 大蒜  </v>
      </c>
      <c r="I15" s="137" t="str">
        <f>'A-E葷食國中--偏鄉'!R76</f>
        <v>照燒油腐</v>
      </c>
      <c r="J15" s="147" t="str">
        <f>'A-E葷食國中--偏鄉'!AF76</f>
        <v xml:space="preserve">四角油豆腐 醬油 紅砂糖 白蘿蔔 </v>
      </c>
      <c r="K15" s="137" t="str">
        <f>'A-E葷食國中--偏鄉'!U76</f>
        <v>時蔬</v>
      </c>
      <c r="L15" s="147" t="str">
        <f>'A-E葷食國中--偏鄉'!AG76</f>
        <v xml:space="preserve">蔬菜 大蒜   </v>
      </c>
      <c r="M15" s="137" t="str">
        <f>'A-E葷食國中--偏鄉'!X76</f>
        <v>味噌湯</v>
      </c>
      <c r="N15" s="147" t="str">
        <f>'A-E葷食國中--偏鄉'!AH76</f>
        <v>乾裙帶菜 薑 柴魚片 味噌 豬大排</v>
      </c>
      <c r="O15" s="147" t="s">
        <v>354</v>
      </c>
      <c r="P15" s="137" t="s">
        <v>355</v>
      </c>
      <c r="Q15" s="2">
        <v>5.7</v>
      </c>
      <c r="R15" s="2">
        <v>2.8</v>
      </c>
      <c r="S15" s="2">
        <v>2</v>
      </c>
      <c r="T15" s="2">
        <v>3</v>
      </c>
      <c r="U15" s="2">
        <f>'A-E葷食國中--偏鄉'!F76</f>
        <v>0</v>
      </c>
      <c r="V15" s="2">
        <f>'A-E葷食國中--偏鄉'!G76</f>
        <v>0</v>
      </c>
      <c r="W15" s="148">
        <v>794</v>
      </c>
    </row>
    <row r="16" spans="1:23" ht="15.75" customHeight="1">
      <c r="A16" s="146">
        <v>45187</v>
      </c>
      <c r="B16" s="137" t="s">
        <v>108</v>
      </c>
      <c r="C16" s="137" t="str">
        <f>'A-E葷食國中--偏鄉'!I82</f>
        <v>白米飯</v>
      </c>
      <c r="D16" s="142" t="str">
        <f>'A-E葷食國中--偏鄉'!AC82</f>
        <v xml:space="preserve">米    </v>
      </c>
      <c r="E16" s="137" t="str">
        <f>'A-E葷食國中--偏鄉'!L82</f>
        <v>黑椒豬柳</v>
      </c>
      <c r="F16" s="137" t="str">
        <f>'A-E葷食國中--偏鄉'!AD82</f>
        <v xml:space="preserve">豬後腿肉 洋蔥 胡蘿蔔 黑胡椒粒 </v>
      </c>
      <c r="G16" s="137" t="str">
        <f>'A-E葷食國中--偏鄉'!O82</f>
        <v>培根豆芽</v>
      </c>
      <c r="H16" s="147" t="str">
        <f>'A-E葷食國中--偏鄉'!AE82</f>
        <v xml:space="preserve">培根 綠豆芽 韮菜 大蒜 </v>
      </c>
      <c r="I16" s="137" t="str">
        <f>'A-E葷食國中--偏鄉'!R82</f>
        <v>蛋香刈薯</v>
      </c>
      <c r="J16" s="147" t="str">
        <f>'A-E葷食國中--偏鄉'!AF82</f>
        <v xml:space="preserve">雞蛋 刈薯 大蒜  </v>
      </c>
      <c r="K16" s="137" t="str">
        <f>'A-E葷食國中--偏鄉'!U82</f>
        <v>時蔬</v>
      </c>
      <c r="L16" s="147" t="str">
        <f>'A-E葷食國中--偏鄉'!AG82</f>
        <v xml:space="preserve">蔬菜 大蒜   </v>
      </c>
      <c r="M16" s="137" t="str">
        <f>'A-E葷食國中--偏鄉'!X82</f>
        <v>鮮菇蔬湯</v>
      </c>
      <c r="N16" s="147" t="str">
        <f>'A-E葷食國中--偏鄉'!AH82</f>
        <v xml:space="preserve">鴻喜菇 時蔬 薑 雞骨 </v>
      </c>
      <c r="O16" s="147" t="s">
        <v>352</v>
      </c>
      <c r="P16" s="137"/>
      <c r="Q16" s="2">
        <v>5.5</v>
      </c>
      <c r="R16" s="2">
        <v>2.2000000000000002</v>
      </c>
      <c r="S16" s="2">
        <v>2</v>
      </c>
      <c r="T16" s="2">
        <v>3</v>
      </c>
      <c r="U16" s="2">
        <f>'A-E葷食國中--偏鄉'!F82</f>
        <v>0</v>
      </c>
      <c r="V16" s="2">
        <f>'A-E葷食國中--偏鄉'!G82</f>
        <v>0</v>
      </c>
      <c r="W16" s="148">
        <v>735</v>
      </c>
    </row>
    <row r="17" spans="1:27" ht="15.75" customHeight="1">
      <c r="A17" s="146">
        <v>45188</v>
      </c>
      <c r="B17" s="137" t="s">
        <v>110</v>
      </c>
      <c r="C17" s="137" t="str">
        <f>'A-E葷食國中--偏鄉'!I88</f>
        <v>糙米飯</v>
      </c>
      <c r="D17" s="142" t="str">
        <f>'A-E葷食國中--偏鄉'!AC88</f>
        <v xml:space="preserve">米 糙米   </v>
      </c>
      <c r="E17" s="137" t="str">
        <f>'A-E葷食國中--偏鄉'!L88</f>
        <v>金黃魚排</v>
      </c>
      <c r="F17" s="137" t="str">
        <f>'A-E葷食國中--偏鄉'!AD88</f>
        <v xml:space="preserve">鯊魚片    </v>
      </c>
      <c r="G17" s="137" t="str">
        <f>'A-E葷食國中--偏鄉'!O88</f>
        <v>後山鹹豬肉</v>
      </c>
      <c r="H17" s="147" t="str">
        <f>'A-E葷食國中--偏鄉'!AE88</f>
        <v>豬後腿肉 甘藍 胡蘿蔔 大蒜 甜椒</v>
      </c>
      <c r="I17" s="137" t="str">
        <f>'A-E葷食國中--偏鄉'!R88</f>
        <v>白菜滷</v>
      </c>
      <c r="J17" s="147" t="str">
        <f>'A-E葷食國中--偏鄉'!AF88</f>
        <v>豬絞肉 結球白菜 杏鮑菇 胡蘿蔔 大蒜</v>
      </c>
      <c r="K17" s="137" t="str">
        <f>'A-E葷食國中--偏鄉'!U88</f>
        <v>時蔬</v>
      </c>
      <c r="L17" s="147" t="str">
        <f>'A-E葷食國中--偏鄉'!AG88</f>
        <v xml:space="preserve">蔬菜 大蒜   </v>
      </c>
      <c r="M17" s="137" t="str">
        <f>'A-E葷食國中--偏鄉'!X88</f>
        <v>紫菜蛋花湯</v>
      </c>
      <c r="N17" s="147" t="str">
        <f>'A-E葷食國中--偏鄉'!AH88</f>
        <v xml:space="preserve">紫菜 雞蛋 薑  </v>
      </c>
      <c r="O17" s="147" t="s">
        <v>356</v>
      </c>
      <c r="P17" s="137"/>
      <c r="Q17" s="2">
        <v>5</v>
      </c>
      <c r="R17" s="2">
        <v>2.8</v>
      </c>
      <c r="S17" s="2">
        <v>2.2000000000000002</v>
      </c>
      <c r="T17" s="2">
        <v>3</v>
      </c>
      <c r="U17" s="2">
        <f>'A-E葷食國中--偏鄉'!F88</f>
        <v>0</v>
      </c>
      <c r="V17" s="2">
        <f>'A-E葷食國中--偏鄉'!G88</f>
        <v>0</v>
      </c>
      <c r="W17" s="148">
        <v>750</v>
      </c>
    </row>
    <row r="18" spans="1:27" ht="15.75" customHeight="1">
      <c r="A18" s="146">
        <v>45189</v>
      </c>
      <c r="B18" s="137" t="s">
        <v>112</v>
      </c>
      <c r="C18" s="137" t="str">
        <f>'A-E葷食國中--偏鄉'!I94</f>
        <v>菲式特餐</v>
      </c>
      <c r="D18" s="142" t="str">
        <f>'A-E葷食國中--偏鄉'!AC94</f>
        <v xml:space="preserve">米 糙米   </v>
      </c>
      <c r="E18" s="137" t="str">
        <f>'A-E葷食國中--偏鄉'!L94</f>
        <v>醬醋燒雞</v>
      </c>
      <c r="F18" s="137" t="str">
        <f>'A-E葷食國中--偏鄉'!AD94</f>
        <v>肉雞 馬鈴薯 月桂葉 白醋 薑</v>
      </c>
      <c r="G18" s="137" t="str">
        <f>'A-E葷食國中--偏鄉'!O94</f>
        <v>菲式配料</v>
      </c>
      <c r="H18" s="147" t="str">
        <f>'A-E葷食國中--偏鄉'!AE94</f>
        <v xml:space="preserve">豬絞肉 洋蔥 梅林辣醬油 大蒜 </v>
      </c>
      <c r="I18" s="137" t="str">
        <f>'A-E葷食國中--偏鄉'!R94</f>
        <v>馬拉盞</v>
      </c>
      <c r="J18" s="147" t="str">
        <f>'A-E葷食國中--偏鄉'!AF94</f>
        <v>時蔬 蝦皮 大蒜 乾蔥頭 紅辣椒</v>
      </c>
      <c r="K18" s="137" t="str">
        <f>'A-E葷食國中--偏鄉'!U94</f>
        <v>時蔬</v>
      </c>
      <c r="L18" s="147" t="str">
        <f>'A-E葷食國中--偏鄉'!AG94</f>
        <v xml:space="preserve">蔬菜 大蒜   </v>
      </c>
      <c r="M18" s="137" t="str">
        <f>'A-E葷食國中--偏鄉'!X94</f>
        <v>菲式蔬菜湯</v>
      </c>
      <c r="N18" s="147" t="str">
        <f>'A-E葷食國中--偏鄉'!AH94</f>
        <v xml:space="preserve">時蔬 大番茄 羅望子 雞骨 </v>
      </c>
      <c r="O18" s="147" t="s">
        <v>352</v>
      </c>
      <c r="P18" s="137"/>
      <c r="Q18" s="2">
        <v>6</v>
      </c>
      <c r="R18" s="2">
        <v>2.9</v>
      </c>
      <c r="S18" s="2">
        <v>2.1</v>
      </c>
      <c r="T18" s="2">
        <v>3</v>
      </c>
      <c r="U18" s="2">
        <f>'A-E葷食國中--偏鄉'!F94</f>
        <v>0</v>
      </c>
      <c r="V18" s="2">
        <f>'A-E葷食國中--偏鄉'!G94</f>
        <v>0</v>
      </c>
      <c r="W18" s="148">
        <v>825</v>
      </c>
    </row>
    <row r="19" spans="1:27" ht="15.75" customHeight="1">
      <c r="A19" s="146">
        <v>45190</v>
      </c>
      <c r="B19" s="137" t="s">
        <v>114</v>
      </c>
      <c r="C19" s="137" t="str">
        <f>'A-E葷食國中--偏鄉'!I100</f>
        <v>糙米飯</v>
      </c>
      <c r="D19" s="142" t="str">
        <f>'A-E葷食國中--偏鄉'!AC100</f>
        <v xml:space="preserve">米 糙米   </v>
      </c>
      <c r="E19" s="137" t="str">
        <f>'A-E葷食國中--偏鄉'!L100</f>
        <v>筍干滷肉</v>
      </c>
      <c r="F19" s="137" t="str">
        <f>'A-E葷食國中--偏鄉'!AD100</f>
        <v xml:space="preserve">豬後腿肉 麻竹筍干 大蒜  </v>
      </c>
      <c r="G19" s="137" t="str">
        <f>'A-E葷食國中--偏鄉'!O100</f>
        <v>菇拌海帶</v>
      </c>
      <c r="H19" s="147" t="str">
        <f>'A-E葷食國中--偏鄉'!AE100</f>
        <v xml:space="preserve">乾裙帶菜 金針菇 大蒜  </v>
      </c>
      <c r="I19" s="137" t="str">
        <f>'A-E葷食國中--偏鄉'!R100</f>
        <v>銀蘿凍腐</v>
      </c>
      <c r="J19" s="147" t="str">
        <f>'A-E葷食國中--偏鄉'!AF100</f>
        <v xml:space="preserve">凍豆腐 白蘿蔔 胡蘿蔔 大蒜 </v>
      </c>
      <c r="K19" s="137" t="str">
        <f>'A-E葷食國中--偏鄉'!U100</f>
        <v>時蔬</v>
      </c>
      <c r="L19" s="147" t="str">
        <f>'A-E葷食國中--偏鄉'!AG100</f>
        <v xml:space="preserve">蔬菜 大蒜   </v>
      </c>
      <c r="M19" s="137" t="str">
        <f>'A-E葷食國中--偏鄉'!X100</f>
        <v>檸檬愛玉</v>
      </c>
      <c r="N19" s="147" t="str">
        <f>'A-E葷食國中--偏鄉'!AH100</f>
        <v xml:space="preserve">愛玉凍 二砂糖 檸檬  </v>
      </c>
      <c r="O19" s="147" t="s">
        <v>353</v>
      </c>
      <c r="P19" s="137"/>
      <c r="Q19" s="2">
        <v>5.5</v>
      </c>
      <c r="R19" s="2">
        <v>2.1</v>
      </c>
      <c r="S19" s="2">
        <v>1.8</v>
      </c>
      <c r="T19" s="2">
        <v>3</v>
      </c>
      <c r="U19" s="2">
        <f>'A-E葷食國中--偏鄉'!F100</f>
        <v>0</v>
      </c>
      <c r="V19" s="2">
        <f>'A-E葷食國中--偏鄉'!G100</f>
        <v>0</v>
      </c>
      <c r="W19" s="148">
        <v>733</v>
      </c>
    </row>
    <row r="20" spans="1:27" ht="15.75" customHeight="1">
      <c r="A20" s="146">
        <v>45191</v>
      </c>
      <c r="B20" s="137" t="s">
        <v>116</v>
      </c>
      <c r="C20" s="137" t="str">
        <f>'A-E葷食國中--偏鄉'!I106</f>
        <v>燕麥飯</v>
      </c>
      <c r="D20" s="142" t="str">
        <f>'A-E葷食國中--偏鄉'!AC106</f>
        <v xml:space="preserve">米 燕麥   </v>
      </c>
      <c r="E20" s="137" t="str">
        <f>'A-E葷食國中--偏鄉'!L106</f>
        <v>三杯雞</v>
      </c>
      <c r="F20" s="137" t="str">
        <f>'A-E葷食國中--偏鄉'!AD106</f>
        <v>肉雞 洋蔥 胡蘿蔔 九層塔 大蒜</v>
      </c>
      <c r="G20" s="137" t="str">
        <f>'A-E葷食國中--偏鄉'!O106</f>
        <v>蛋香甘藍</v>
      </c>
      <c r="H20" s="147" t="str">
        <f>'A-E葷食國中--偏鄉'!AE106</f>
        <v xml:space="preserve">雞蛋 甘藍 乾香菇 大蒜 </v>
      </c>
      <c r="I20" s="137" t="str">
        <f>'A-E葷食國中--偏鄉'!R106</f>
        <v>螞蟻上樹</v>
      </c>
      <c r="J20" s="147" t="str">
        <f>'A-E葷食國中--偏鄉'!AF106</f>
        <v>豬絞肉 冬粉 時蔬 乾木耳 大蒜</v>
      </c>
      <c r="K20" s="137" t="str">
        <f>'A-E葷食國中--偏鄉'!U106</f>
        <v>時蔬</v>
      </c>
      <c r="L20" s="147" t="str">
        <f>'A-E葷食國中--偏鄉'!AG106</f>
        <v xml:space="preserve">蔬菜 大蒜   </v>
      </c>
      <c r="M20" s="137" t="str">
        <f>'A-E葷食國中--偏鄉'!X106</f>
        <v>時瓜貢丸湯</v>
      </c>
      <c r="N20" s="147" t="str">
        <f>'A-E葷食國中--偏鄉'!AH106</f>
        <v xml:space="preserve">時瓜 貢丸切片   </v>
      </c>
      <c r="O20" s="147" t="s">
        <v>354</v>
      </c>
      <c r="P20" s="137" t="s">
        <v>355</v>
      </c>
      <c r="Q20" s="2">
        <v>6</v>
      </c>
      <c r="R20" s="2">
        <v>2.9</v>
      </c>
      <c r="S20" s="2">
        <v>2.4</v>
      </c>
      <c r="T20" s="2">
        <v>3</v>
      </c>
      <c r="U20" s="2">
        <f>'A-E葷食國中--偏鄉'!F106</f>
        <v>0</v>
      </c>
      <c r="V20" s="2">
        <f>'A-E葷食國中--偏鄉'!G106</f>
        <v>0</v>
      </c>
      <c r="W20" s="148">
        <v>833</v>
      </c>
    </row>
    <row r="21" spans="1:27" ht="15.75" customHeight="1">
      <c r="A21" s="146">
        <v>45192</v>
      </c>
      <c r="B21" s="137" t="s">
        <v>126</v>
      </c>
      <c r="C21" s="137" t="str">
        <f>'A-E葷食國中--偏鄉'!I112</f>
        <v>白米飯</v>
      </c>
      <c r="D21" s="142" t="str">
        <f>'A-E葷食國中--偏鄉'!AC112</f>
        <v xml:space="preserve">米    </v>
      </c>
      <c r="E21" s="137" t="str">
        <f>'A-E葷食國中--偏鄉'!L112</f>
        <v>紅燒雞翅</v>
      </c>
      <c r="F21" s="137" t="str">
        <f>'A-E葷食國中--偏鄉'!AD112</f>
        <v xml:space="preserve">三節翅 滷包   </v>
      </c>
      <c r="G21" s="137" t="str">
        <f>'A-E葷食國中--偏鄉'!O112</f>
        <v>蛋燴時瓜</v>
      </c>
      <c r="H21" s="147" t="str">
        <f>'A-E葷食國中--偏鄉'!AE112</f>
        <v>雞蛋 時瓜 胡蘿蔔 乾木耳 大蒜</v>
      </c>
      <c r="I21" s="137" t="str">
        <f>'A-E葷食國中--偏鄉'!R112</f>
        <v>鮮菇豆腐</v>
      </c>
      <c r="J21" s="147" t="str">
        <f>'A-E葷食國中--偏鄉'!AF112</f>
        <v>豆腐 秀珍菇 乾香菇 胡蘿蔔 大蒜</v>
      </c>
      <c r="K21" s="137" t="str">
        <f>'A-E葷食國中--偏鄉'!U112</f>
        <v>時蔬</v>
      </c>
      <c r="L21" s="147" t="str">
        <f>'A-E葷食國中--偏鄉'!AG112</f>
        <v xml:space="preserve">蔬菜 大蒜   </v>
      </c>
      <c r="M21" s="137" t="str">
        <f>'A-E葷食國中--偏鄉'!X112</f>
        <v>海芽薑絲湯</v>
      </c>
      <c r="N21" s="147" t="str">
        <f>'A-E葷食國中--偏鄉'!AH112</f>
        <v xml:space="preserve">乾裙帶菜 薑 雞骨  </v>
      </c>
      <c r="O21" s="147" t="s">
        <v>352</v>
      </c>
      <c r="P21" s="137"/>
      <c r="Q21" s="2">
        <v>5</v>
      </c>
      <c r="R21" s="2">
        <v>3.1</v>
      </c>
      <c r="S21" s="2">
        <v>2</v>
      </c>
      <c r="T21" s="2">
        <v>3</v>
      </c>
      <c r="U21" s="2">
        <f>'A-E葷食國中--偏鄉'!F112</f>
        <v>0</v>
      </c>
      <c r="V21" s="2">
        <f>'A-E葷食國中--偏鄉'!G112</f>
        <v>0</v>
      </c>
      <c r="W21" s="148">
        <v>768</v>
      </c>
    </row>
    <row r="22" spans="1:27" ht="15.75" customHeight="1">
      <c r="A22" s="146">
        <v>45194</v>
      </c>
      <c r="B22" s="137" t="s">
        <v>118</v>
      </c>
      <c r="C22" s="137" t="str">
        <f>'A-E葷食國中--偏鄉'!I118</f>
        <v>白米飯</v>
      </c>
      <c r="D22" s="142" t="str">
        <f>'A-E葷食國中--偏鄉'!AC118</f>
        <v xml:space="preserve">米    </v>
      </c>
      <c r="E22" s="137" t="str">
        <f>'A-E葷食國中--偏鄉'!L118</f>
        <v>咖哩絞肉</v>
      </c>
      <c r="F22" s="137" t="str">
        <f>'A-E葷食國中--偏鄉'!AD118</f>
        <v xml:space="preserve">豬絞肉 馬鈴薯 胡蘿蔔 咖哩粉 </v>
      </c>
      <c r="G22" s="137" t="str">
        <f>'A-E葷食國中--偏鄉'!O118</f>
        <v>芹香干片</v>
      </c>
      <c r="H22" s="147" t="str">
        <f>'A-E葷食國中--偏鄉'!AE118</f>
        <v xml:space="preserve">豆干 芹菜 大蒜  </v>
      </c>
      <c r="I22" s="137" t="str">
        <f>'A-E葷食國中--偏鄉'!R118</f>
        <v>木須蛋香</v>
      </c>
      <c r="J22" s="147" t="str">
        <f>'A-E葷食國中--偏鄉'!AF118</f>
        <v xml:space="preserve">雞蛋 洋蔥 乾木耳 大蒜 </v>
      </c>
      <c r="K22" s="137" t="str">
        <f>'A-E葷食國中--偏鄉'!U118</f>
        <v>時蔬</v>
      </c>
      <c r="L22" s="147" t="str">
        <f>'A-E葷食國中--偏鄉'!AG118</f>
        <v xml:space="preserve">蔬菜 大蒜   </v>
      </c>
      <c r="M22" s="137" t="str">
        <f>'A-E葷食國中--偏鄉'!X118</f>
        <v>時瓜湯</v>
      </c>
      <c r="N22" s="147" t="str">
        <f>'A-E葷食國中--偏鄉'!AH118</f>
        <v xml:space="preserve">時瓜 薑 豬大排  </v>
      </c>
      <c r="O22" s="147" t="s">
        <v>352</v>
      </c>
      <c r="P22" s="137"/>
      <c r="Q22" s="2">
        <v>5.5</v>
      </c>
      <c r="R22" s="2">
        <v>2.7</v>
      </c>
      <c r="S22" s="2">
        <v>2.2000000000000002</v>
      </c>
      <c r="T22" s="2">
        <v>3</v>
      </c>
      <c r="U22" s="2">
        <f>'A-E葷食國中--偏鄉'!F118</f>
        <v>0</v>
      </c>
      <c r="V22" s="2">
        <f>'A-E葷食國中--偏鄉'!G118</f>
        <v>0</v>
      </c>
      <c r="W22" s="148">
        <v>778</v>
      </c>
    </row>
    <row r="23" spans="1:27" ht="15.75" customHeight="1">
      <c r="A23" s="146">
        <v>45195</v>
      </c>
      <c r="B23" s="137" t="s">
        <v>120</v>
      </c>
      <c r="C23" s="137" t="str">
        <f>'A-E葷食國中--偏鄉'!I124</f>
        <v>糙米飯</v>
      </c>
      <c r="D23" s="142" t="str">
        <f>'A-E葷食國中--偏鄉'!AC124</f>
        <v xml:space="preserve">米 糙米   </v>
      </c>
      <c r="E23" s="137" t="str">
        <f>'A-E葷食國中--偏鄉'!L124</f>
        <v>醬香雞翅</v>
      </c>
      <c r="F23" s="137" t="str">
        <f>'A-E葷食國中--偏鄉'!AD124</f>
        <v xml:space="preserve">三節翅 滷包   </v>
      </c>
      <c r="G23" s="137" t="str">
        <f>'A-E葷食國中--偏鄉'!O124</f>
        <v>鮮菇豆腐</v>
      </c>
      <c r="H23" s="147" t="str">
        <f>'A-E葷食國中--偏鄉'!AE124</f>
        <v>豆腐 秀珍菇 乾香菇 胡蘿蔔 大蒜</v>
      </c>
      <c r="I23" s="137" t="str">
        <f>'A-E葷食國中--偏鄉'!R124</f>
        <v>肉絲豆芽</v>
      </c>
      <c r="J23" s="147" t="str">
        <f>'A-E葷食國中--偏鄉'!AF124</f>
        <v xml:space="preserve">豬後腿肉 綠豆芽 韮菜 大蒜 </v>
      </c>
      <c r="K23" s="137" t="str">
        <f>'A-E葷食國中--偏鄉'!U124</f>
        <v>時蔬</v>
      </c>
      <c r="L23" s="147" t="str">
        <f>'A-E葷食國中--偏鄉'!AG124</f>
        <v xml:space="preserve">蔬菜 大蒜   </v>
      </c>
      <c r="M23" s="137" t="str">
        <f>'A-E葷食國中--偏鄉'!X124</f>
        <v>金針肉絲湯</v>
      </c>
      <c r="N23" s="147" t="str">
        <f>'A-E葷食國中--偏鄉'!AH124</f>
        <v xml:space="preserve">金針菜乾 豬後腿肉   </v>
      </c>
      <c r="O23" s="147" t="s">
        <v>353</v>
      </c>
      <c r="P23" s="137"/>
      <c r="Q23" s="2">
        <v>5</v>
      </c>
      <c r="R23" s="2">
        <v>3.4</v>
      </c>
      <c r="S23" s="2">
        <v>1.7</v>
      </c>
      <c r="T23" s="2">
        <v>3</v>
      </c>
      <c r="U23" s="2">
        <f>'A-E葷食國中--偏鄉'!F124</f>
        <v>0</v>
      </c>
      <c r="V23" s="2">
        <f>'A-E葷食國中--偏鄉'!G124</f>
        <v>0</v>
      </c>
      <c r="W23" s="148">
        <v>783</v>
      </c>
    </row>
    <row r="24" spans="1:27" ht="15.75" customHeight="1">
      <c r="A24" s="146">
        <v>45196</v>
      </c>
      <c r="B24" s="137" t="s">
        <v>122</v>
      </c>
      <c r="C24" s="137" t="str">
        <f>'A-E葷食國中--偏鄉'!I130</f>
        <v>刈包特餐</v>
      </c>
      <c r="D24" s="142" t="str">
        <f>'A-E葷食國中--偏鄉'!AC130</f>
        <v xml:space="preserve">刈包    </v>
      </c>
      <c r="E24" s="137" t="str">
        <f>'A-E葷食國中--偏鄉'!L130</f>
        <v>酸菜肉片</v>
      </c>
      <c r="F24" s="137" t="str">
        <f>'A-E葷食國中--偏鄉'!AD130</f>
        <v xml:space="preserve">豬後腿肉 酸菜 大蒜  </v>
      </c>
      <c r="G24" s="137" t="str">
        <f>'A-E葷食國中--偏鄉'!O130</f>
        <v>清炒甘藍</v>
      </c>
      <c r="H24" s="147" t="str">
        <f>'A-E葷食國中--偏鄉'!AE130</f>
        <v xml:space="preserve">甘藍 乾木耳 大蒜  </v>
      </c>
      <c r="I24" s="137" t="str">
        <f>'A-E葷食國中--偏鄉'!R130</f>
        <v>關東煮</v>
      </c>
      <c r="J24" s="147" t="str">
        <f>'A-E葷食國中--偏鄉'!AF130</f>
        <v>黑輪 玉米段 白蘿蔔 大蒜 味醂</v>
      </c>
      <c r="K24" s="137" t="str">
        <f>'A-E葷食國中--偏鄉'!U125</f>
        <v>蔬菜</v>
      </c>
      <c r="L24" s="147" t="str">
        <f>'A-E葷食國中--偏鄉'!AG130</f>
        <v xml:space="preserve">蔬菜 大蒜   </v>
      </c>
      <c r="M24" s="137" t="str">
        <f>'A-E葷食國中--偏鄉'!X125</f>
        <v>金針菜乾</v>
      </c>
      <c r="N24" s="147" t="str">
        <f>'A-E葷食國中--偏鄉'!AH130</f>
        <v>雞蛋 糙米 胡蘿蔔 乾香菇 時瓜</v>
      </c>
      <c r="O24" s="147" t="s">
        <v>352</v>
      </c>
      <c r="P24" s="137"/>
      <c r="Q24" s="2">
        <v>5</v>
      </c>
      <c r="R24" s="2">
        <v>2</v>
      </c>
      <c r="S24" s="2">
        <v>2.7</v>
      </c>
      <c r="T24" s="2">
        <v>3</v>
      </c>
      <c r="U24" s="2">
        <f>'A-E葷食國中--偏鄉'!F130</f>
        <v>0</v>
      </c>
      <c r="V24" s="2">
        <f>'A-E葷食國中--偏鄉'!G130</f>
        <v>0</v>
      </c>
      <c r="W24" s="2">
        <v>703</v>
      </c>
    </row>
    <row r="25" spans="1:27" ht="15.75" customHeight="1">
      <c r="A25" s="146">
        <v>45197</v>
      </c>
      <c r="B25" s="149" t="s">
        <v>124</v>
      </c>
      <c r="C25" s="137" t="str">
        <f>'A-E葷食國中--偏鄉'!I136</f>
        <v>糙米飯</v>
      </c>
      <c r="D25" s="142" t="str">
        <f>'A-E葷食國中--偏鄉'!AC136</f>
        <v xml:space="preserve">米 糙米   </v>
      </c>
      <c r="E25" s="137" t="str">
        <f>'A-E葷食國中--偏鄉'!L136</f>
        <v>豉香魚丁</v>
      </c>
      <c r="F25" s="137" t="str">
        <f>'A-E葷食國中--偏鄉'!AD136</f>
        <v>鯊魚丁 白蘿蔔 胡蘿蔔 豆豉 大蒜</v>
      </c>
      <c r="G25" s="137" t="str">
        <f>'A-E葷食國中--偏鄉'!O136</f>
        <v>絞肉白菜</v>
      </c>
      <c r="H25" s="147" t="str">
        <f>'A-E葷食國中--偏鄉'!AE136</f>
        <v>豬絞肉 結球白菜 胡蘿蔔 大蒜 秀珍菇</v>
      </c>
      <c r="I25" s="137" t="str">
        <f>'A-E葷食國中--偏鄉'!R136</f>
        <v>清炒瓜苗</v>
      </c>
      <c r="J25" s="147" t="str">
        <f>'A-E葷食國中--偏鄉'!AF136</f>
        <v xml:space="preserve">隼人瓜苗 胡蘿蔔 大蒜  </v>
      </c>
      <c r="K25" s="137" t="str">
        <f>'A-E葷食國中--偏鄉'!U126</f>
        <v>大蒜</v>
      </c>
      <c r="L25" s="147" t="str">
        <f>'A-E葷食國中--偏鄉'!AG136</f>
        <v xml:space="preserve">蔬菜 大蒜   </v>
      </c>
      <c r="M25" s="137" t="str">
        <f>'A-E葷食國中--偏鄉'!X126</f>
        <v>豬後腿肉</v>
      </c>
      <c r="N25" s="147" t="str">
        <f>'A-E葷食國中--偏鄉'!AH136</f>
        <v xml:space="preserve">枸杞 乾銀耳 二砂糖  </v>
      </c>
      <c r="O25" s="147" t="s">
        <v>354</v>
      </c>
      <c r="P25" s="137" t="s">
        <v>355</v>
      </c>
      <c r="Q25" s="2">
        <v>5</v>
      </c>
      <c r="R25" s="2">
        <v>2.2999999999999998</v>
      </c>
      <c r="S25" s="2">
        <v>2.6</v>
      </c>
      <c r="T25" s="2">
        <v>3</v>
      </c>
      <c r="U25" s="2">
        <f>'A-E葷食國中--偏鄉'!F136</f>
        <v>0</v>
      </c>
      <c r="V25" s="2">
        <f>'A-E葷食國中--偏鄉'!G136</f>
        <v>0</v>
      </c>
      <c r="W25" s="2">
        <v>723</v>
      </c>
    </row>
    <row r="26" spans="1:27" ht="15.75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3"/>
      <c r="N26" s="152"/>
      <c r="O26" s="152"/>
      <c r="P26" s="152"/>
      <c r="Q26" s="152"/>
      <c r="R26" s="152"/>
      <c r="S26" s="152"/>
      <c r="T26" s="154"/>
      <c r="U26" s="154"/>
      <c r="V26" s="154"/>
      <c r="W26" s="154"/>
    </row>
    <row r="27" spans="1:27" ht="15.75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152"/>
      <c r="O27" s="152"/>
      <c r="P27" s="152"/>
      <c r="Q27" s="152"/>
      <c r="R27" s="152"/>
      <c r="S27" s="154"/>
      <c r="T27" s="154"/>
      <c r="U27" s="154"/>
      <c r="V27" s="154"/>
    </row>
    <row r="28" spans="1:27" ht="15.75" customHeight="1">
      <c r="A28" s="240" t="s">
        <v>357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1"/>
      <c r="Y28" s="241"/>
      <c r="Z28" s="241"/>
      <c r="AA28" s="241"/>
    </row>
    <row r="29" spans="1:27" ht="15.75" customHeight="1">
      <c r="A29" t="s">
        <v>358</v>
      </c>
    </row>
    <row r="30" spans="1:27" ht="15.75" customHeight="1">
      <c r="A30" t="s">
        <v>78</v>
      </c>
    </row>
    <row r="31" spans="1:27" ht="15.75" customHeight="1">
      <c r="A31" t="s">
        <v>359</v>
      </c>
    </row>
    <row r="32" spans="1:27" ht="15.75" customHeight="1">
      <c r="A32" t="s">
        <v>360</v>
      </c>
    </row>
    <row r="33" spans="1:16" ht="15.75" customHeight="1">
      <c r="A33" s="155" t="s">
        <v>364</v>
      </c>
      <c r="N33" s="151"/>
    </row>
    <row r="34" spans="1:16" ht="15.75" customHeight="1">
      <c r="A34" s="155" t="s">
        <v>368</v>
      </c>
      <c r="N34" s="151"/>
    </row>
    <row r="35" spans="1:16" ht="15.75" customHeight="1">
      <c r="A35" s="155" t="s">
        <v>361</v>
      </c>
      <c r="N35" s="151"/>
    </row>
    <row r="36" spans="1:16" ht="15.75" customHeight="1">
      <c r="N36" s="151"/>
    </row>
    <row r="37" spans="1:16" ht="15.75" customHeight="1">
      <c r="N37" s="151"/>
    </row>
    <row r="38" spans="1:16" ht="15.75" customHeight="1">
      <c r="N38" s="151"/>
    </row>
    <row r="39" spans="1:16" ht="15.75" customHeight="1">
      <c r="F39" s="150"/>
      <c r="H39" s="150"/>
      <c r="J39" s="150"/>
      <c r="L39" s="150"/>
      <c r="N39" s="150"/>
      <c r="O39" s="151"/>
    </row>
    <row r="40" spans="1:16" ht="15.75" customHeight="1">
      <c r="F40" s="150"/>
      <c r="H40" s="150"/>
      <c r="J40" s="150"/>
      <c r="L40" s="150"/>
      <c r="N40" s="150"/>
      <c r="O40" s="151"/>
    </row>
    <row r="41" spans="1:16" ht="15.75" customHeight="1">
      <c r="F41" s="150"/>
      <c r="H41" s="150"/>
      <c r="J41" s="150"/>
      <c r="L41" s="150"/>
      <c r="N41" s="150"/>
      <c r="O41" s="150"/>
      <c r="P41" s="151"/>
    </row>
    <row r="42" spans="1:16" ht="15.75" customHeight="1">
      <c r="F42" s="150"/>
      <c r="H42" s="150"/>
      <c r="J42" s="150"/>
      <c r="L42" s="150"/>
      <c r="N42" s="150"/>
      <c r="O42" s="150"/>
      <c r="P42" s="151"/>
    </row>
    <row r="43" spans="1:16" ht="15.75" customHeight="1">
      <c r="F43" s="150"/>
      <c r="H43" s="150"/>
      <c r="J43" s="150"/>
      <c r="L43" s="150"/>
      <c r="N43" s="150"/>
      <c r="O43" s="150"/>
      <c r="P43" s="151"/>
    </row>
    <row r="44" spans="1:16" ht="15.75" customHeight="1">
      <c r="F44" s="150"/>
      <c r="H44" s="150"/>
      <c r="J44" s="150"/>
      <c r="L44" s="150"/>
      <c r="N44" s="150"/>
      <c r="O44" s="150"/>
      <c r="P44" s="151"/>
    </row>
    <row r="45" spans="1:16" ht="15.75" customHeight="1">
      <c r="F45" s="150"/>
      <c r="H45" s="150"/>
      <c r="J45" s="150"/>
      <c r="L45" s="150"/>
      <c r="N45" s="150"/>
      <c r="O45" s="150"/>
      <c r="P45" s="151"/>
    </row>
    <row r="46" spans="1:16" ht="15.75" customHeight="1">
      <c r="F46" s="150"/>
      <c r="H46" s="150"/>
      <c r="J46" s="150"/>
      <c r="L46" s="150"/>
      <c r="N46" s="150"/>
      <c r="O46" s="150"/>
      <c r="P46" s="151"/>
    </row>
    <row r="47" spans="1:16" ht="15.75" customHeight="1">
      <c r="F47" s="150"/>
      <c r="H47" s="150"/>
      <c r="J47" s="150"/>
      <c r="L47" s="150"/>
      <c r="N47" s="150"/>
      <c r="O47" s="150"/>
      <c r="P47" s="151"/>
    </row>
    <row r="48" spans="1:16" ht="15.75" customHeight="1">
      <c r="F48" s="150"/>
      <c r="H48" s="150"/>
      <c r="J48" s="150"/>
      <c r="L48" s="150"/>
      <c r="N48" s="150"/>
      <c r="O48" s="150"/>
      <c r="P48" s="151"/>
    </row>
    <row r="49" spans="6:16" ht="15.75" customHeight="1">
      <c r="F49" s="150"/>
      <c r="H49" s="150"/>
      <c r="J49" s="150"/>
      <c r="L49" s="150"/>
      <c r="N49" s="150"/>
      <c r="O49" s="150"/>
      <c r="P49" s="151"/>
    </row>
    <row r="50" spans="6:16" ht="15.75" customHeight="1">
      <c r="F50" s="150"/>
      <c r="H50" s="150"/>
      <c r="J50" s="150"/>
      <c r="L50" s="150"/>
      <c r="N50" s="150"/>
      <c r="O50" s="150"/>
      <c r="P50" s="151"/>
    </row>
    <row r="51" spans="6:16" ht="15.75" customHeight="1">
      <c r="F51" s="150"/>
      <c r="H51" s="150"/>
      <c r="J51" s="150"/>
      <c r="L51" s="150"/>
      <c r="N51" s="150"/>
      <c r="O51" s="150"/>
      <c r="P51" s="151"/>
    </row>
    <row r="52" spans="6:16" ht="15.75" customHeight="1">
      <c r="F52" s="150"/>
      <c r="H52" s="150"/>
      <c r="J52" s="150"/>
      <c r="L52" s="150"/>
      <c r="N52" s="150"/>
      <c r="O52" s="150"/>
      <c r="P52" s="151"/>
    </row>
    <row r="53" spans="6:16" ht="15.75" customHeight="1">
      <c r="F53" s="150"/>
      <c r="H53" s="150"/>
      <c r="J53" s="150"/>
      <c r="L53" s="150"/>
      <c r="N53" s="150"/>
      <c r="O53" s="150"/>
      <c r="P53" s="151"/>
    </row>
    <row r="54" spans="6:16" ht="15.75" customHeight="1">
      <c r="F54" s="150"/>
      <c r="H54" s="150"/>
      <c r="J54" s="150"/>
      <c r="L54" s="150"/>
      <c r="N54" s="150"/>
      <c r="O54" s="150"/>
      <c r="P54" s="151"/>
    </row>
    <row r="55" spans="6:16" ht="15.75" customHeight="1">
      <c r="F55" s="150"/>
      <c r="H55" s="150"/>
      <c r="J55" s="150"/>
      <c r="L55" s="150"/>
      <c r="N55" s="150"/>
      <c r="O55" s="150"/>
      <c r="P55" s="151"/>
    </row>
    <row r="56" spans="6:16" ht="15.75" customHeight="1">
      <c r="F56" s="150"/>
      <c r="H56" s="150"/>
      <c r="J56" s="150"/>
      <c r="L56" s="150"/>
      <c r="N56" s="150"/>
      <c r="O56" s="150"/>
      <c r="P56" s="151"/>
    </row>
    <row r="57" spans="6:16" ht="15.75" customHeight="1">
      <c r="F57" s="150"/>
      <c r="H57" s="150"/>
      <c r="J57" s="150"/>
      <c r="L57" s="150"/>
      <c r="N57" s="150"/>
      <c r="O57" s="150"/>
      <c r="P57" s="151"/>
    </row>
    <row r="58" spans="6:16" ht="15.75" customHeight="1">
      <c r="F58" s="150"/>
      <c r="H58" s="150"/>
      <c r="J58" s="150"/>
      <c r="L58" s="150"/>
      <c r="N58" s="150"/>
      <c r="O58" s="150"/>
      <c r="P58" s="151"/>
    </row>
    <row r="59" spans="6:16" ht="15.75" customHeight="1">
      <c r="F59" s="150"/>
      <c r="H59" s="150"/>
      <c r="J59" s="150"/>
      <c r="L59" s="150"/>
      <c r="N59" s="150"/>
      <c r="O59" s="150"/>
      <c r="P59" s="151"/>
    </row>
    <row r="60" spans="6:16" ht="15.75" customHeight="1">
      <c r="F60" s="150"/>
      <c r="H60" s="150"/>
      <c r="J60" s="150"/>
      <c r="L60" s="150"/>
      <c r="N60" s="150"/>
      <c r="O60" s="150"/>
      <c r="P60" s="151"/>
    </row>
    <row r="61" spans="6:16" ht="15.75" customHeight="1">
      <c r="F61" s="150"/>
      <c r="H61" s="150"/>
      <c r="J61" s="150"/>
      <c r="L61" s="150"/>
      <c r="N61" s="150"/>
      <c r="O61" s="150"/>
      <c r="P61" s="151"/>
    </row>
    <row r="62" spans="6:16" ht="15.75" customHeight="1">
      <c r="F62" s="150"/>
      <c r="H62" s="150"/>
      <c r="J62" s="150"/>
      <c r="L62" s="150"/>
      <c r="N62" s="150"/>
      <c r="O62" s="150"/>
      <c r="P62" s="151"/>
    </row>
    <row r="63" spans="6:16" ht="15.75" customHeight="1">
      <c r="F63" s="150"/>
      <c r="H63" s="150"/>
      <c r="J63" s="150"/>
      <c r="L63" s="150"/>
      <c r="N63" s="150"/>
      <c r="O63" s="150"/>
      <c r="P63" s="151"/>
    </row>
    <row r="64" spans="6:16" ht="15.75" customHeight="1">
      <c r="F64" s="150"/>
      <c r="H64" s="150"/>
      <c r="J64" s="150"/>
      <c r="L64" s="150"/>
      <c r="N64" s="150"/>
      <c r="O64" s="150"/>
      <c r="P64" s="151"/>
    </row>
    <row r="65" spans="6:16" ht="15.75" customHeight="1">
      <c r="F65" s="150"/>
      <c r="H65" s="150"/>
      <c r="J65" s="150"/>
      <c r="L65" s="150"/>
      <c r="N65" s="150"/>
      <c r="O65" s="150"/>
      <c r="P65" s="151"/>
    </row>
    <row r="66" spans="6:16" ht="15.75" customHeight="1">
      <c r="F66" s="150"/>
      <c r="H66" s="150"/>
      <c r="J66" s="150"/>
      <c r="L66" s="150"/>
      <c r="N66" s="150"/>
      <c r="O66" s="150"/>
      <c r="P66" s="151"/>
    </row>
    <row r="67" spans="6:16" ht="15.75" customHeight="1">
      <c r="F67" s="150"/>
      <c r="H67" s="150"/>
      <c r="J67" s="150"/>
      <c r="L67" s="150"/>
      <c r="N67" s="150"/>
      <c r="O67" s="150"/>
      <c r="P67" s="151"/>
    </row>
    <row r="68" spans="6:16" ht="15.75" customHeight="1">
      <c r="F68" s="150"/>
      <c r="H68" s="150"/>
      <c r="J68" s="150"/>
      <c r="L68" s="150"/>
      <c r="N68" s="150"/>
      <c r="O68" s="150"/>
      <c r="P68" s="151"/>
    </row>
    <row r="69" spans="6:16" ht="15.75" customHeight="1">
      <c r="F69" s="150"/>
      <c r="H69" s="150"/>
      <c r="J69" s="150"/>
      <c r="L69" s="150"/>
      <c r="N69" s="150"/>
      <c r="O69" s="150"/>
      <c r="P69" s="151"/>
    </row>
    <row r="70" spans="6:16" ht="15.75" customHeight="1">
      <c r="F70" s="150"/>
      <c r="H70" s="150"/>
      <c r="J70" s="150"/>
      <c r="L70" s="150"/>
      <c r="N70" s="150"/>
      <c r="O70" s="150"/>
      <c r="P70" s="151"/>
    </row>
    <row r="71" spans="6:16" ht="15.75" customHeight="1">
      <c r="F71" s="150"/>
      <c r="H71" s="150"/>
      <c r="J71" s="150"/>
      <c r="L71" s="150"/>
      <c r="N71" s="150"/>
      <c r="O71" s="150"/>
      <c r="P71" s="151"/>
    </row>
    <row r="72" spans="6:16" ht="15.75" customHeight="1">
      <c r="F72" s="150"/>
      <c r="H72" s="150"/>
      <c r="J72" s="150"/>
      <c r="L72" s="150"/>
      <c r="N72" s="150"/>
      <c r="O72" s="150"/>
      <c r="P72" s="151"/>
    </row>
    <row r="73" spans="6:16" ht="15.75" customHeight="1">
      <c r="F73" s="150"/>
      <c r="H73" s="150"/>
      <c r="J73" s="150"/>
      <c r="L73" s="150"/>
      <c r="N73" s="150"/>
      <c r="O73" s="150"/>
      <c r="P73" s="151"/>
    </row>
    <row r="74" spans="6:16" ht="15.75" customHeight="1">
      <c r="F74" s="150"/>
      <c r="H74" s="150"/>
      <c r="J74" s="150"/>
      <c r="L74" s="150"/>
      <c r="N74" s="150"/>
      <c r="O74" s="150"/>
      <c r="P74" s="151"/>
    </row>
    <row r="75" spans="6:16" ht="15.75" customHeight="1">
      <c r="F75" s="150"/>
      <c r="H75" s="150"/>
      <c r="J75" s="150"/>
      <c r="L75" s="150"/>
      <c r="N75" s="150"/>
      <c r="O75" s="150"/>
      <c r="P75" s="151"/>
    </row>
    <row r="76" spans="6:16" ht="15.75" customHeight="1">
      <c r="F76" s="150"/>
      <c r="H76" s="150"/>
      <c r="J76" s="150"/>
      <c r="L76" s="150"/>
      <c r="N76" s="150"/>
      <c r="O76" s="150"/>
      <c r="P76" s="151"/>
    </row>
    <row r="77" spans="6:16" ht="15.75" customHeight="1">
      <c r="F77" s="150"/>
      <c r="H77" s="150"/>
      <c r="J77" s="150"/>
      <c r="L77" s="150"/>
      <c r="N77" s="150"/>
      <c r="O77" s="150"/>
      <c r="P77" s="151"/>
    </row>
    <row r="78" spans="6:16" ht="15.75" customHeight="1">
      <c r="F78" s="150"/>
      <c r="H78" s="150"/>
      <c r="J78" s="150"/>
      <c r="L78" s="150"/>
      <c r="N78" s="150"/>
      <c r="O78" s="150"/>
      <c r="P78" s="151"/>
    </row>
    <row r="79" spans="6:16" ht="15.75" customHeight="1">
      <c r="F79" s="150"/>
      <c r="H79" s="150"/>
      <c r="J79" s="150"/>
      <c r="L79" s="150"/>
      <c r="N79" s="150"/>
      <c r="O79" s="150"/>
      <c r="P79" s="151"/>
    </row>
    <row r="80" spans="6:16" ht="15.75" customHeight="1">
      <c r="F80" s="150"/>
      <c r="H80" s="150"/>
      <c r="J80" s="150"/>
      <c r="L80" s="150"/>
      <c r="N80" s="150"/>
      <c r="O80" s="150"/>
      <c r="P80" s="151"/>
    </row>
    <row r="81" spans="6:16" ht="15.75" customHeight="1">
      <c r="F81" s="150"/>
      <c r="H81" s="150"/>
      <c r="J81" s="150"/>
      <c r="L81" s="150"/>
      <c r="N81" s="150"/>
      <c r="O81" s="150"/>
      <c r="P81" s="151"/>
    </row>
    <row r="82" spans="6:16" ht="15.75" customHeight="1">
      <c r="F82" s="150"/>
      <c r="H82" s="150"/>
      <c r="J82" s="150"/>
      <c r="L82" s="150"/>
      <c r="N82" s="150"/>
      <c r="O82" s="150"/>
      <c r="P82" s="151"/>
    </row>
    <row r="83" spans="6:16" ht="15.75" customHeight="1">
      <c r="F83" s="150"/>
      <c r="H83" s="150"/>
      <c r="J83" s="150"/>
      <c r="L83" s="150"/>
      <c r="N83" s="150"/>
      <c r="O83" s="150"/>
      <c r="P83" s="151"/>
    </row>
    <row r="84" spans="6:16" ht="15.75" customHeight="1">
      <c r="F84" s="150"/>
      <c r="H84" s="150"/>
      <c r="J84" s="150"/>
      <c r="L84" s="150"/>
      <c r="N84" s="150"/>
      <c r="O84" s="150"/>
      <c r="P84" s="151"/>
    </row>
    <row r="85" spans="6:16" ht="15.75" customHeight="1">
      <c r="F85" s="150"/>
      <c r="H85" s="150"/>
      <c r="J85" s="150"/>
      <c r="L85" s="150"/>
      <c r="N85" s="150"/>
      <c r="O85" s="150"/>
      <c r="P85" s="151"/>
    </row>
    <row r="86" spans="6:16" ht="15.75" customHeight="1">
      <c r="F86" s="150"/>
      <c r="H86" s="150"/>
      <c r="J86" s="150"/>
      <c r="L86" s="150"/>
      <c r="N86" s="150"/>
      <c r="O86" s="150"/>
      <c r="P86" s="151"/>
    </row>
    <row r="87" spans="6:16" ht="15.75" customHeight="1">
      <c r="F87" s="150"/>
      <c r="H87" s="150"/>
      <c r="J87" s="150"/>
      <c r="L87" s="150"/>
      <c r="N87" s="150"/>
      <c r="O87" s="150"/>
      <c r="P87" s="151"/>
    </row>
    <row r="88" spans="6:16" ht="15.75" customHeight="1">
      <c r="F88" s="150"/>
      <c r="H88" s="150"/>
      <c r="J88" s="150"/>
      <c r="L88" s="150"/>
      <c r="N88" s="150"/>
      <c r="O88" s="150"/>
      <c r="P88" s="151"/>
    </row>
    <row r="89" spans="6:16" ht="15.75" customHeight="1">
      <c r="F89" s="150"/>
      <c r="H89" s="150"/>
      <c r="J89" s="150"/>
      <c r="L89" s="150"/>
      <c r="N89" s="150"/>
      <c r="O89" s="150"/>
      <c r="P89" s="151"/>
    </row>
    <row r="90" spans="6:16" ht="15.75" customHeight="1">
      <c r="F90" s="150"/>
      <c r="H90" s="150"/>
      <c r="J90" s="150"/>
      <c r="L90" s="150"/>
      <c r="N90" s="150"/>
      <c r="O90" s="150"/>
      <c r="P90" s="151"/>
    </row>
    <row r="91" spans="6:16" ht="15.75" customHeight="1">
      <c r="F91" s="150"/>
      <c r="H91" s="150"/>
      <c r="J91" s="150"/>
      <c r="L91" s="150"/>
      <c r="N91" s="150"/>
      <c r="O91" s="150"/>
      <c r="P91" s="151"/>
    </row>
    <row r="92" spans="6:16" ht="15.75" customHeight="1">
      <c r="F92" s="150"/>
      <c r="H92" s="150"/>
      <c r="J92" s="150"/>
      <c r="L92" s="150"/>
      <c r="N92" s="150"/>
      <c r="O92" s="150"/>
      <c r="P92" s="151"/>
    </row>
    <row r="93" spans="6:16" ht="15.75" customHeight="1">
      <c r="F93" s="150"/>
      <c r="H93" s="150"/>
      <c r="J93" s="150"/>
      <c r="L93" s="150"/>
      <c r="N93" s="150"/>
      <c r="O93" s="150"/>
      <c r="P93" s="151"/>
    </row>
    <row r="94" spans="6:16" ht="15.75" customHeight="1">
      <c r="F94" s="150"/>
      <c r="H94" s="150"/>
      <c r="J94" s="150"/>
      <c r="L94" s="150"/>
      <c r="N94" s="150"/>
      <c r="O94" s="150"/>
      <c r="P94" s="151"/>
    </row>
    <row r="95" spans="6:16" ht="15.75" customHeight="1">
      <c r="F95" s="150"/>
      <c r="H95" s="150"/>
      <c r="J95" s="150"/>
      <c r="L95" s="150"/>
      <c r="N95" s="150"/>
      <c r="O95" s="150"/>
      <c r="P95" s="151"/>
    </row>
    <row r="96" spans="6:16" ht="15.75" customHeight="1">
      <c r="F96" s="150"/>
      <c r="H96" s="150"/>
      <c r="J96" s="150"/>
      <c r="L96" s="150"/>
      <c r="N96" s="150"/>
      <c r="O96" s="150"/>
      <c r="P96" s="151"/>
    </row>
    <row r="97" spans="6:16" ht="15.75" customHeight="1">
      <c r="F97" s="150"/>
      <c r="H97" s="150"/>
      <c r="J97" s="150"/>
      <c r="L97" s="150"/>
      <c r="N97" s="150"/>
      <c r="O97" s="150"/>
      <c r="P97" s="151"/>
    </row>
    <row r="98" spans="6:16" ht="15.75" customHeight="1">
      <c r="F98" s="150"/>
      <c r="H98" s="150"/>
      <c r="J98" s="150"/>
      <c r="L98" s="150"/>
      <c r="N98" s="150"/>
      <c r="O98" s="150"/>
      <c r="P98" s="151"/>
    </row>
    <row r="99" spans="6:16" ht="15.75" customHeight="1">
      <c r="F99" s="150"/>
      <c r="H99" s="150"/>
      <c r="J99" s="150"/>
      <c r="L99" s="150"/>
      <c r="N99" s="150"/>
      <c r="O99" s="150"/>
      <c r="P99" s="151"/>
    </row>
    <row r="100" spans="6:16" ht="15.75" customHeight="1">
      <c r="F100" s="150"/>
      <c r="H100" s="150"/>
      <c r="J100" s="150"/>
      <c r="L100" s="150"/>
      <c r="N100" s="150"/>
      <c r="O100" s="150"/>
      <c r="P100" s="151"/>
    </row>
    <row r="101" spans="6:16" ht="15.75" customHeight="1">
      <c r="F101" s="150"/>
      <c r="H101" s="150"/>
      <c r="J101" s="150"/>
      <c r="L101" s="150"/>
      <c r="N101" s="150"/>
      <c r="O101" s="150"/>
      <c r="P101" s="151"/>
    </row>
    <row r="102" spans="6:16" ht="15.75" customHeight="1">
      <c r="F102" s="150"/>
      <c r="H102" s="150"/>
      <c r="J102" s="150"/>
      <c r="L102" s="150"/>
      <c r="N102" s="150"/>
      <c r="O102" s="150"/>
      <c r="P102" s="151"/>
    </row>
    <row r="103" spans="6:16" ht="15.75" customHeight="1">
      <c r="F103" s="150"/>
      <c r="H103" s="150"/>
      <c r="J103" s="150"/>
      <c r="L103" s="150"/>
      <c r="N103" s="150"/>
      <c r="O103" s="150"/>
      <c r="P103" s="151"/>
    </row>
    <row r="104" spans="6:16" ht="15.75" customHeight="1">
      <c r="F104" s="150"/>
      <c r="H104" s="150"/>
      <c r="J104" s="150"/>
      <c r="L104" s="150"/>
      <c r="N104" s="150"/>
      <c r="O104" s="150"/>
      <c r="P104" s="151"/>
    </row>
    <row r="105" spans="6:16" ht="15.75" customHeight="1">
      <c r="F105" s="150"/>
      <c r="H105" s="150"/>
      <c r="J105" s="150"/>
      <c r="L105" s="150"/>
      <c r="N105" s="150"/>
      <c r="O105" s="150"/>
      <c r="P105" s="151"/>
    </row>
    <row r="106" spans="6:16" ht="15.75" customHeight="1">
      <c r="F106" s="150"/>
      <c r="H106" s="150"/>
      <c r="J106" s="150"/>
      <c r="L106" s="150"/>
      <c r="N106" s="150"/>
      <c r="O106" s="150"/>
      <c r="P106" s="151"/>
    </row>
    <row r="107" spans="6:16" ht="15.75" customHeight="1">
      <c r="F107" s="150"/>
      <c r="H107" s="150"/>
      <c r="J107" s="150"/>
      <c r="L107" s="150"/>
      <c r="N107" s="150"/>
      <c r="O107" s="150"/>
      <c r="P107" s="151"/>
    </row>
    <row r="108" spans="6:16" ht="15.75" customHeight="1">
      <c r="F108" s="150"/>
      <c r="H108" s="150"/>
      <c r="J108" s="150"/>
      <c r="L108" s="150"/>
      <c r="N108" s="150"/>
      <c r="O108" s="150"/>
      <c r="P108" s="151"/>
    </row>
    <row r="109" spans="6:16" ht="15.75" customHeight="1">
      <c r="F109" s="150"/>
      <c r="H109" s="150"/>
      <c r="J109" s="150"/>
      <c r="L109" s="150"/>
      <c r="N109" s="150"/>
      <c r="O109" s="150"/>
      <c r="P109" s="151"/>
    </row>
    <row r="110" spans="6:16" ht="15.75" customHeight="1">
      <c r="F110" s="150"/>
      <c r="H110" s="150"/>
      <c r="J110" s="150"/>
      <c r="L110" s="150"/>
      <c r="N110" s="150"/>
      <c r="O110" s="150"/>
      <c r="P110" s="151"/>
    </row>
    <row r="111" spans="6:16" ht="15.75" customHeight="1">
      <c r="F111" s="150"/>
      <c r="H111" s="150"/>
      <c r="J111" s="150"/>
      <c r="L111" s="150"/>
      <c r="N111" s="150"/>
      <c r="O111" s="150"/>
      <c r="P111" s="151"/>
    </row>
    <row r="112" spans="6:16" ht="15.75" customHeight="1">
      <c r="F112" s="150"/>
      <c r="H112" s="150"/>
      <c r="J112" s="150"/>
      <c r="L112" s="150"/>
      <c r="N112" s="150"/>
      <c r="O112" s="150"/>
      <c r="P112" s="151"/>
    </row>
    <row r="113" spans="6:16" ht="15.75" customHeight="1">
      <c r="F113" s="150"/>
      <c r="H113" s="150"/>
      <c r="J113" s="150"/>
      <c r="L113" s="150"/>
      <c r="N113" s="150"/>
      <c r="O113" s="150"/>
      <c r="P113" s="151"/>
    </row>
    <row r="114" spans="6:16" ht="15.75" customHeight="1">
      <c r="F114" s="150"/>
      <c r="H114" s="150"/>
      <c r="J114" s="150"/>
      <c r="L114" s="150"/>
      <c r="N114" s="150"/>
      <c r="O114" s="150"/>
      <c r="P114" s="151"/>
    </row>
    <row r="115" spans="6:16" ht="15.75" customHeight="1">
      <c r="F115" s="150"/>
      <c r="H115" s="150"/>
      <c r="J115" s="150"/>
      <c r="L115" s="150"/>
      <c r="N115" s="150"/>
      <c r="O115" s="150"/>
      <c r="P115" s="151"/>
    </row>
    <row r="116" spans="6:16" ht="15.75" customHeight="1">
      <c r="F116" s="150"/>
      <c r="H116" s="150"/>
      <c r="J116" s="150"/>
      <c r="L116" s="150"/>
      <c r="N116" s="150"/>
      <c r="O116" s="150"/>
      <c r="P116" s="151"/>
    </row>
    <row r="117" spans="6:16" ht="15.75" customHeight="1">
      <c r="F117" s="150"/>
      <c r="H117" s="150"/>
      <c r="J117" s="150"/>
      <c r="L117" s="150"/>
      <c r="N117" s="150"/>
      <c r="O117" s="150"/>
      <c r="P117" s="151"/>
    </row>
    <row r="118" spans="6:16" ht="15.75" customHeight="1">
      <c r="F118" s="150"/>
      <c r="H118" s="150"/>
      <c r="J118" s="150"/>
      <c r="L118" s="150"/>
      <c r="N118" s="150"/>
      <c r="O118" s="150"/>
      <c r="P118" s="151"/>
    </row>
    <row r="119" spans="6:16" ht="15.75" customHeight="1">
      <c r="F119" s="150"/>
      <c r="H119" s="150"/>
      <c r="J119" s="150"/>
      <c r="L119" s="150"/>
      <c r="N119" s="150"/>
      <c r="O119" s="150"/>
      <c r="P119" s="151"/>
    </row>
    <row r="120" spans="6:16" ht="15.75" customHeight="1">
      <c r="F120" s="150"/>
      <c r="H120" s="150"/>
      <c r="J120" s="150"/>
      <c r="L120" s="150"/>
      <c r="N120" s="150"/>
      <c r="O120" s="150"/>
      <c r="P120" s="151"/>
    </row>
    <row r="121" spans="6:16" ht="15.75" customHeight="1">
      <c r="F121" s="150"/>
      <c r="H121" s="150"/>
      <c r="J121" s="150"/>
      <c r="L121" s="150"/>
      <c r="N121" s="150"/>
      <c r="O121" s="150"/>
      <c r="P121" s="151"/>
    </row>
    <row r="122" spans="6:16" ht="15.75" customHeight="1">
      <c r="F122" s="150"/>
      <c r="H122" s="150"/>
      <c r="J122" s="150"/>
      <c r="L122" s="150"/>
      <c r="N122" s="150"/>
      <c r="O122" s="150"/>
      <c r="P122" s="151"/>
    </row>
    <row r="123" spans="6:16" ht="15.75" customHeight="1">
      <c r="F123" s="150"/>
      <c r="H123" s="150"/>
      <c r="J123" s="150"/>
      <c r="L123" s="150"/>
      <c r="N123" s="150"/>
      <c r="O123" s="150"/>
      <c r="P123" s="151"/>
    </row>
    <row r="124" spans="6:16" ht="15.75" customHeight="1">
      <c r="F124" s="150"/>
      <c r="H124" s="150"/>
      <c r="J124" s="150"/>
      <c r="L124" s="150"/>
      <c r="N124" s="150"/>
      <c r="O124" s="150"/>
      <c r="P124" s="151"/>
    </row>
    <row r="125" spans="6:16" ht="15.75" customHeight="1">
      <c r="F125" s="150"/>
      <c r="H125" s="150"/>
      <c r="J125" s="150"/>
      <c r="L125" s="150"/>
      <c r="N125" s="150"/>
      <c r="O125" s="150"/>
      <c r="P125" s="151"/>
    </row>
    <row r="126" spans="6:16" ht="15.75" customHeight="1">
      <c r="F126" s="150"/>
      <c r="H126" s="150"/>
      <c r="J126" s="150"/>
      <c r="L126" s="150"/>
      <c r="N126" s="150"/>
      <c r="O126" s="150"/>
      <c r="P126" s="151"/>
    </row>
    <row r="127" spans="6:16" ht="15.75" customHeight="1">
      <c r="F127" s="150"/>
      <c r="H127" s="150"/>
      <c r="J127" s="150"/>
      <c r="L127" s="150"/>
      <c r="N127" s="150"/>
      <c r="O127" s="150"/>
      <c r="P127" s="151"/>
    </row>
    <row r="128" spans="6:16" ht="15.75" customHeight="1">
      <c r="F128" s="150"/>
      <c r="H128" s="150"/>
      <c r="J128" s="150"/>
      <c r="L128" s="150"/>
      <c r="N128" s="150"/>
      <c r="O128" s="150"/>
      <c r="P128" s="151"/>
    </row>
    <row r="129" spans="6:16" ht="15.75" customHeight="1">
      <c r="F129" s="150"/>
      <c r="H129" s="150"/>
      <c r="J129" s="150"/>
      <c r="L129" s="150"/>
      <c r="N129" s="150"/>
      <c r="O129" s="150"/>
      <c r="P129" s="151"/>
    </row>
    <row r="130" spans="6:16" ht="15.75" customHeight="1">
      <c r="F130" s="150"/>
      <c r="H130" s="150"/>
      <c r="J130" s="150"/>
      <c r="L130" s="150"/>
      <c r="N130" s="150"/>
      <c r="O130" s="150"/>
      <c r="P130" s="151"/>
    </row>
    <row r="131" spans="6:16" ht="15.75" customHeight="1">
      <c r="F131" s="150"/>
      <c r="H131" s="150"/>
      <c r="J131" s="150"/>
      <c r="L131" s="150"/>
      <c r="N131" s="150"/>
      <c r="O131" s="150"/>
      <c r="P131" s="151"/>
    </row>
    <row r="132" spans="6:16" ht="15.75" customHeight="1">
      <c r="F132" s="150"/>
      <c r="H132" s="150"/>
      <c r="J132" s="150"/>
      <c r="L132" s="150"/>
      <c r="N132" s="150"/>
      <c r="O132" s="150"/>
      <c r="P132" s="151"/>
    </row>
    <row r="133" spans="6:16" ht="15.75" customHeight="1">
      <c r="F133" s="150"/>
      <c r="H133" s="150"/>
      <c r="J133" s="150"/>
      <c r="L133" s="150"/>
      <c r="N133" s="150"/>
      <c r="O133" s="150"/>
      <c r="P133" s="151"/>
    </row>
    <row r="134" spans="6:16" ht="15.75" customHeight="1">
      <c r="F134" s="150"/>
      <c r="H134" s="150"/>
      <c r="J134" s="150"/>
      <c r="L134" s="150"/>
      <c r="N134" s="150"/>
      <c r="O134" s="150"/>
      <c r="P134" s="151"/>
    </row>
    <row r="135" spans="6:16" ht="15.75" customHeight="1">
      <c r="F135" s="150"/>
      <c r="H135" s="150"/>
      <c r="J135" s="150"/>
      <c r="L135" s="150"/>
      <c r="N135" s="150"/>
      <c r="O135" s="150"/>
      <c r="P135" s="151"/>
    </row>
    <row r="136" spans="6:16" ht="15.75" customHeight="1">
      <c r="F136" s="150"/>
      <c r="H136" s="150"/>
      <c r="J136" s="150"/>
      <c r="L136" s="150"/>
      <c r="N136" s="150"/>
      <c r="O136" s="150"/>
      <c r="P136" s="151"/>
    </row>
    <row r="137" spans="6:16" ht="15.75" customHeight="1">
      <c r="F137" s="150"/>
      <c r="H137" s="150"/>
      <c r="J137" s="150"/>
      <c r="L137" s="150"/>
      <c r="N137" s="150"/>
      <c r="O137" s="150"/>
      <c r="P137" s="151"/>
    </row>
    <row r="138" spans="6:16" ht="15.75" customHeight="1">
      <c r="F138" s="150"/>
      <c r="H138" s="150"/>
      <c r="J138" s="150"/>
      <c r="L138" s="150"/>
      <c r="N138" s="150"/>
      <c r="O138" s="150"/>
      <c r="P138" s="151"/>
    </row>
    <row r="139" spans="6:16" ht="15.75" customHeight="1">
      <c r="F139" s="150"/>
      <c r="H139" s="150"/>
      <c r="J139" s="150"/>
      <c r="L139" s="150"/>
      <c r="N139" s="150"/>
      <c r="O139" s="150"/>
      <c r="P139" s="151"/>
    </row>
    <row r="140" spans="6:16" ht="15.75" customHeight="1">
      <c r="P140" s="156"/>
    </row>
    <row r="141" spans="6:16" ht="15.75" customHeight="1">
      <c r="P141" s="156"/>
    </row>
    <row r="142" spans="6:16" ht="15.75" customHeight="1">
      <c r="P142" s="156"/>
    </row>
    <row r="143" spans="6:16" ht="15.75" customHeight="1">
      <c r="P143" s="156"/>
    </row>
    <row r="144" spans="6:16" ht="15.75" customHeight="1">
      <c r="P144" s="156"/>
    </row>
    <row r="145" spans="16:16" ht="15.75" customHeight="1">
      <c r="P145" s="156"/>
    </row>
    <row r="146" spans="16:16" ht="15.75" customHeight="1">
      <c r="P146" s="156"/>
    </row>
    <row r="147" spans="16:16" ht="15.75" customHeight="1">
      <c r="P147" s="156"/>
    </row>
    <row r="148" spans="16:16" ht="15.75" customHeight="1">
      <c r="P148" s="156"/>
    </row>
    <row r="149" spans="16:16" ht="15.75" customHeight="1">
      <c r="P149" s="156"/>
    </row>
    <row r="150" spans="16:16" ht="15.75" customHeight="1">
      <c r="P150" s="156"/>
    </row>
    <row r="151" spans="16:16" ht="15.75" customHeight="1">
      <c r="P151" s="156"/>
    </row>
    <row r="152" spans="16:16" ht="15.75" customHeight="1">
      <c r="P152" s="156"/>
    </row>
    <row r="153" spans="16:16" ht="15.75" customHeight="1">
      <c r="P153" s="156"/>
    </row>
    <row r="154" spans="16:16" ht="15.75" customHeight="1">
      <c r="P154" s="156"/>
    </row>
    <row r="155" spans="16:16" ht="15.75" customHeight="1">
      <c r="P155" s="156"/>
    </row>
    <row r="156" spans="16:16" ht="15.75" customHeight="1">
      <c r="P156" s="156"/>
    </row>
    <row r="157" spans="16:16" ht="15.75" customHeight="1">
      <c r="P157" s="156"/>
    </row>
    <row r="158" spans="16:16" ht="15.75" customHeight="1">
      <c r="P158" s="156"/>
    </row>
    <row r="159" spans="16:16" ht="15.75" customHeight="1">
      <c r="P159" s="156"/>
    </row>
    <row r="160" spans="16:16" ht="15.75" customHeight="1">
      <c r="P160" s="156"/>
    </row>
    <row r="161" spans="16:16" ht="15.75" customHeight="1">
      <c r="P161" s="156"/>
    </row>
    <row r="162" spans="16:16" ht="15.75" customHeight="1">
      <c r="P162" s="156"/>
    </row>
    <row r="163" spans="16:16" ht="15.75" customHeight="1">
      <c r="P163" s="156"/>
    </row>
    <row r="164" spans="16:16" ht="15.75" customHeight="1">
      <c r="P164" s="156"/>
    </row>
    <row r="165" spans="16:16" ht="15.75" customHeight="1">
      <c r="P165" s="156"/>
    </row>
    <row r="166" spans="16:16" ht="15.75" customHeight="1">
      <c r="P166" s="156"/>
    </row>
    <row r="167" spans="16:16" ht="15.75" customHeight="1">
      <c r="P167" s="156"/>
    </row>
    <row r="168" spans="16:16" ht="15.75" customHeight="1">
      <c r="P168" s="156"/>
    </row>
    <row r="169" spans="16:16" ht="15.75" customHeight="1">
      <c r="P169" s="156"/>
    </row>
    <row r="170" spans="16:16" ht="15.75" customHeight="1">
      <c r="P170" s="156"/>
    </row>
    <row r="171" spans="16:16" ht="15.75" customHeight="1">
      <c r="P171" s="156"/>
    </row>
    <row r="172" spans="16:16" ht="15.75" customHeight="1">
      <c r="P172" s="156"/>
    </row>
    <row r="173" spans="16:16" ht="15.75" customHeight="1">
      <c r="P173" s="156"/>
    </row>
    <row r="174" spans="16:16" ht="15.75" customHeight="1">
      <c r="P174" s="156"/>
    </row>
    <row r="175" spans="16:16" ht="15.75" customHeight="1">
      <c r="P175" s="156"/>
    </row>
    <row r="176" spans="16:16" ht="15.75" customHeight="1">
      <c r="P176" s="156"/>
    </row>
    <row r="177" spans="16:16" ht="15.75" customHeight="1">
      <c r="P177" s="156"/>
    </row>
    <row r="178" spans="16:16" ht="15.75" customHeight="1">
      <c r="P178" s="156"/>
    </row>
    <row r="179" spans="16:16" ht="15.75" customHeight="1">
      <c r="P179" s="156"/>
    </row>
    <row r="180" spans="16:16" ht="15.75" customHeight="1">
      <c r="P180" s="156"/>
    </row>
    <row r="181" spans="16:16" ht="15.75" customHeight="1">
      <c r="P181" s="156"/>
    </row>
    <row r="182" spans="16:16" ht="15.75" customHeight="1">
      <c r="P182" s="156"/>
    </row>
    <row r="183" spans="16:16" ht="15.75" customHeight="1">
      <c r="P183" s="156"/>
    </row>
    <row r="184" spans="16:16" ht="15.75" customHeight="1">
      <c r="P184" s="156"/>
    </row>
    <row r="185" spans="16:16" ht="15.75" customHeight="1">
      <c r="P185" s="156"/>
    </row>
    <row r="186" spans="16:16" ht="15.75" customHeight="1">
      <c r="P186" s="156"/>
    </row>
    <row r="187" spans="16:16" ht="15.75" customHeight="1">
      <c r="P187" s="156"/>
    </row>
    <row r="188" spans="16:16" ht="15.75" customHeight="1">
      <c r="P188" s="156"/>
    </row>
    <row r="189" spans="16:16" ht="15.75" customHeight="1">
      <c r="P189" s="156"/>
    </row>
    <row r="190" spans="16:16" ht="15.75" customHeight="1">
      <c r="P190" s="156"/>
    </row>
    <row r="191" spans="16:16" ht="15.75" customHeight="1">
      <c r="P191" s="156"/>
    </row>
    <row r="192" spans="16:16" ht="15.75" customHeight="1">
      <c r="P192" s="156"/>
    </row>
    <row r="193" spans="16:16" ht="15.75" customHeight="1">
      <c r="P193" s="156"/>
    </row>
    <row r="194" spans="16:16" ht="15.75" customHeight="1">
      <c r="P194" s="156"/>
    </row>
    <row r="195" spans="16:16" ht="15.75" customHeight="1">
      <c r="P195" s="156"/>
    </row>
    <row r="196" spans="16:16" ht="15.75" customHeight="1">
      <c r="P196" s="156"/>
    </row>
    <row r="197" spans="16:16" ht="15.75" customHeight="1">
      <c r="P197" s="156"/>
    </row>
    <row r="198" spans="16:16" ht="15.75" customHeight="1">
      <c r="P198" s="156"/>
    </row>
    <row r="199" spans="16:16" ht="15.75" customHeight="1">
      <c r="P199" s="156"/>
    </row>
    <row r="200" spans="16:16" ht="15.75" customHeight="1">
      <c r="P200" s="156"/>
    </row>
    <row r="201" spans="16:16" ht="15.75" customHeight="1">
      <c r="P201" s="156"/>
    </row>
    <row r="202" spans="16:16" ht="15.75" customHeight="1">
      <c r="P202" s="156"/>
    </row>
    <row r="203" spans="16:16" ht="15.75" customHeight="1">
      <c r="P203" s="156"/>
    </row>
    <row r="204" spans="16:16" ht="15.75" customHeight="1">
      <c r="P204" s="156"/>
    </row>
    <row r="205" spans="16:16" ht="15.75" customHeight="1">
      <c r="P205" s="156"/>
    </row>
    <row r="206" spans="16:16" ht="15.75" customHeight="1">
      <c r="P206" s="156"/>
    </row>
    <row r="207" spans="16:16" ht="15.75" customHeight="1">
      <c r="P207" s="156"/>
    </row>
    <row r="208" spans="16:16" ht="15.75" customHeight="1">
      <c r="P208" s="156"/>
    </row>
    <row r="209" spans="16:16" ht="15.75" customHeight="1">
      <c r="P209" s="156"/>
    </row>
    <row r="210" spans="16:16" ht="15.75" customHeight="1">
      <c r="P210" s="156"/>
    </row>
    <row r="211" spans="16:16" ht="15.75" customHeight="1">
      <c r="P211" s="156"/>
    </row>
    <row r="212" spans="16:16" ht="15.75" customHeight="1">
      <c r="P212" s="156"/>
    </row>
    <row r="213" spans="16:16" ht="15.75" customHeight="1">
      <c r="P213" s="156"/>
    </row>
    <row r="214" spans="16:16" ht="15.75" customHeight="1">
      <c r="P214" s="156"/>
    </row>
    <row r="215" spans="16:16" ht="15.75" customHeight="1">
      <c r="P215" s="156"/>
    </row>
    <row r="216" spans="16:16" ht="15.75" customHeight="1">
      <c r="P216" s="156"/>
    </row>
    <row r="217" spans="16:16" ht="15.75" customHeight="1">
      <c r="P217" s="156"/>
    </row>
    <row r="218" spans="16:16" ht="15.75" customHeight="1">
      <c r="P218" s="156"/>
    </row>
    <row r="219" spans="16:16" ht="15.75" customHeight="1">
      <c r="P219" s="156"/>
    </row>
    <row r="220" spans="16:16" ht="15.75" customHeight="1">
      <c r="P220" s="156"/>
    </row>
    <row r="221" spans="16:16" ht="15.75" customHeight="1">
      <c r="P221" s="156"/>
    </row>
    <row r="222" spans="16:16" ht="15.75" customHeight="1">
      <c r="P222" s="156"/>
    </row>
    <row r="223" spans="16:16" ht="15.75" customHeight="1">
      <c r="P223" s="156"/>
    </row>
    <row r="224" spans="16:16" ht="15.75" customHeight="1">
      <c r="P224" s="156"/>
    </row>
    <row r="225" spans="16:16" ht="15.75" customHeight="1">
      <c r="P225" s="156"/>
    </row>
    <row r="226" spans="16:16" ht="15.75" customHeight="1">
      <c r="P226" s="156"/>
    </row>
    <row r="227" spans="16:16" ht="15.75" customHeight="1">
      <c r="P227" s="156"/>
    </row>
    <row r="228" spans="16:16" ht="15.75" customHeight="1">
      <c r="P228" s="156"/>
    </row>
    <row r="229" spans="16:16" ht="15.75" customHeight="1">
      <c r="P229" s="156"/>
    </row>
    <row r="230" spans="16:16" ht="15.75" customHeight="1">
      <c r="P230" s="156"/>
    </row>
    <row r="231" spans="16:16" ht="15.75" customHeight="1">
      <c r="P231" s="156"/>
    </row>
    <row r="232" spans="16:16" ht="15.75" customHeight="1">
      <c r="P232" s="156"/>
    </row>
    <row r="233" spans="16:16" ht="15.75" customHeight="1"/>
    <row r="234" spans="16:16" ht="15.75" customHeight="1"/>
    <row r="235" spans="16:16" ht="15.75" customHeight="1"/>
    <row r="236" spans="16:16" ht="15.75" customHeight="1"/>
    <row r="237" spans="16:16" ht="15.75" customHeight="1"/>
    <row r="238" spans="16:16" ht="15.75" customHeight="1"/>
    <row r="239" spans="16:16" ht="15.75" customHeight="1"/>
    <row r="240" spans="16:1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29" type="noConversion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994"/>
  <sheetViews>
    <sheetView zoomScale="136" zoomScaleNormal="136" workbookViewId="0">
      <pane ySplit="3" topLeftCell="A121" activePane="bottomLeft" state="frozen"/>
      <selection pane="bottomLeft" activeCell="J129" sqref="J129"/>
    </sheetView>
  </sheetViews>
  <sheetFormatPr defaultColWidth="11.19921875" defaultRowHeight="15" customHeight="1"/>
  <cols>
    <col min="1" max="1" width="4.59765625" customWidth="1"/>
    <col min="2" max="2" width="4.8984375" customWidth="1"/>
    <col min="3" max="3" width="5.59765625" customWidth="1"/>
    <col min="4" max="4" width="5.19921875" customWidth="1"/>
    <col min="5" max="5" width="5.09765625" customWidth="1"/>
    <col min="6" max="7" width="2.59765625" customWidth="1"/>
    <col min="8" max="8" width="5.09765625" customWidth="1"/>
    <col min="9" max="9" width="4.09765625" customWidth="1"/>
    <col min="10" max="10" width="3.19921875" customWidth="1"/>
    <col min="11" max="11" width="3" customWidth="1"/>
    <col min="12" max="12" width="4.09765625" customWidth="1"/>
    <col min="13" max="13" width="3.3984375" customWidth="1"/>
    <col min="14" max="14" width="3" customWidth="1"/>
    <col min="15" max="15" width="4.09765625" customWidth="1"/>
    <col min="16" max="16" width="3.5" customWidth="1"/>
    <col min="17" max="20" width="3" customWidth="1"/>
    <col min="21" max="21" width="4.09765625" customWidth="1"/>
    <col min="22" max="22" width="2.8984375" customWidth="1"/>
    <col min="23" max="23" width="3" customWidth="1"/>
    <col min="24" max="24" width="1.19921875" customWidth="1"/>
    <col min="25" max="25" width="3.5" customWidth="1"/>
    <col min="26" max="26" width="2.69921875" customWidth="1"/>
    <col min="27" max="27" width="3.69921875" customWidth="1"/>
    <col min="28" max="28" width="5" customWidth="1"/>
    <col min="29" max="29" width="6" customWidth="1"/>
    <col min="30" max="30" width="3.19921875" customWidth="1"/>
    <col min="31" max="31" width="1.19921875" customWidth="1"/>
  </cols>
  <sheetData>
    <row r="1" spans="1:31" ht="15" customHeight="1">
      <c r="A1" s="242" t="s">
        <v>0</v>
      </c>
      <c r="B1" s="243"/>
      <c r="C1" s="243"/>
      <c r="D1" s="243"/>
      <c r="E1" s="243"/>
      <c r="F1" s="243"/>
      <c r="G1" s="244"/>
      <c r="H1" s="1"/>
      <c r="I1" s="245" t="s">
        <v>1</v>
      </c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4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157" t="s">
        <v>2</v>
      </c>
      <c r="B2" s="154"/>
      <c r="C2" s="154"/>
      <c r="D2" s="154"/>
      <c r="E2" s="154"/>
      <c r="F2" s="154"/>
      <c r="G2" s="154"/>
      <c r="H2" s="158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60"/>
      <c r="X2" s="6"/>
      <c r="Y2" s="249" t="s">
        <v>3</v>
      </c>
      <c r="Z2" s="250"/>
      <c r="AA2" s="250"/>
      <c r="AB2" s="250"/>
      <c r="AC2" s="250"/>
      <c r="AD2" s="250"/>
      <c r="AE2" s="251"/>
    </row>
    <row r="3" spans="1:31" ht="15" customHeight="1" thickBot="1">
      <c r="A3" s="161" t="s">
        <v>4</v>
      </c>
      <c r="B3" s="162" t="s">
        <v>5</v>
      </c>
      <c r="C3" s="162" t="s">
        <v>6</v>
      </c>
      <c r="D3" s="162" t="s">
        <v>7</v>
      </c>
      <c r="E3" s="162" t="s">
        <v>8</v>
      </c>
      <c r="F3" s="162" t="s">
        <v>9</v>
      </c>
      <c r="G3" s="162" t="s">
        <v>10</v>
      </c>
      <c r="H3" s="9" t="s">
        <v>11</v>
      </c>
      <c r="I3" s="163" t="s">
        <v>12</v>
      </c>
      <c r="J3" s="164" t="s">
        <v>13</v>
      </c>
      <c r="K3" s="164" t="s">
        <v>14</v>
      </c>
      <c r="L3" s="163" t="s">
        <v>15</v>
      </c>
      <c r="M3" s="164" t="s">
        <v>13</v>
      </c>
      <c r="N3" s="164" t="s">
        <v>14</v>
      </c>
      <c r="O3" s="163" t="s">
        <v>16</v>
      </c>
      <c r="P3" s="164" t="s">
        <v>13</v>
      </c>
      <c r="Q3" s="164" t="s">
        <v>14</v>
      </c>
      <c r="R3" s="165" t="s">
        <v>18</v>
      </c>
      <c r="S3" s="166" t="s">
        <v>13</v>
      </c>
      <c r="T3" s="164" t="s">
        <v>14</v>
      </c>
      <c r="U3" s="163" t="s">
        <v>19</v>
      </c>
      <c r="V3" s="164" t="s">
        <v>13</v>
      </c>
      <c r="W3" s="167" t="s">
        <v>14</v>
      </c>
      <c r="X3" s="14"/>
      <c r="Y3" s="15"/>
      <c r="Z3" s="15" t="s">
        <v>12</v>
      </c>
      <c r="AA3" s="15" t="s">
        <v>15</v>
      </c>
      <c r="AB3" s="15" t="s">
        <v>16</v>
      </c>
      <c r="AC3" s="15" t="s">
        <v>18</v>
      </c>
      <c r="AD3" s="15" t="s">
        <v>19</v>
      </c>
      <c r="AE3" s="15"/>
    </row>
    <row r="4" spans="1:31" ht="15" customHeight="1">
      <c r="A4" s="16" t="s">
        <v>83</v>
      </c>
      <c r="B4" s="168">
        <v>5.2</v>
      </c>
      <c r="C4" s="168">
        <v>1.6</v>
      </c>
      <c r="D4" s="168">
        <v>2.2999999999999998</v>
      </c>
      <c r="E4" s="168">
        <v>2.5</v>
      </c>
      <c r="F4" s="168">
        <v>0</v>
      </c>
      <c r="G4" s="168">
        <v>0</v>
      </c>
      <c r="H4" s="18">
        <v>654</v>
      </c>
      <c r="I4" s="219" t="s">
        <v>129</v>
      </c>
      <c r="J4" s="20"/>
      <c r="K4" s="21"/>
      <c r="L4" s="22" t="s">
        <v>130</v>
      </c>
      <c r="M4" s="23"/>
      <c r="N4" s="21"/>
      <c r="O4" s="19" t="s">
        <v>136</v>
      </c>
      <c r="P4" s="24"/>
      <c r="Q4" s="21"/>
      <c r="R4" s="169" t="s">
        <v>22</v>
      </c>
      <c r="S4" s="28"/>
      <c r="T4" s="72"/>
      <c r="U4" s="29" t="s">
        <v>143</v>
      </c>
      <c r="V4" s="26"/>
      <c r="W4" s="30" t="str">
        <f t="shared" ref="W4:W13" si="0">IF(V4,"公斤","")</f>
        <v/>
      </c>
      <c r="X4" s="2"/>
      <c r="Y4" s="31" t="str">
        <f>A3</f>
        <v>循環</v>
      </c>
      <c r="Z4" s="31" t="str">
        <f>I5&amp;" "&amp;I6&amp;" "&amp;I7&amp;" "&amp;I8&amp;" "&amp;I9</f>
        <v xml:space="preserve">米    </v>
      </c>
      <c r="AA4" s="31" t="str">
        <f>L5&amp;" "&amp;L6&amp;" "&amp;L7&amp;" "&amp;L8&amp;" "&amp;L9</f>
        <v>豬絞肉 時蔬 檸檬 九層塔 大番茄</v>
      </c>
      <c r="AB4" s="31" t="str">
        <f>O5&amp;" "&amp;O6&amp;" "&amp;O7&amp;" "&amp;O8&amp;" "&amp;O9</f>
        <v>甘藍 蝦皮 魚露 豬絞肉 大蒜</v>
      </c>
      <c r="AC4" s="31" t="str">
        <f>R5&amp;" "&amp;R6&amp;" "&amp;R7&amp;" "&amp;R8&amp;" "&amp;R9</f>
        <v xml:space="preserve">蔬菜 大蒜   </v>
      </c>
      <c r="AD4" s="31" t="str">
        <f>U5&amp;" "&amp;U6&amp;" "&amp;U7&amp;" "&amp;U8&amp;" "&amp;U9</f>
        <v>秀珍菇 大番茄 南薑 檸檬 香茅</v>
      </c>
      <c r="AE4" s="31"/>
    </row>
    <row r="5" spans="1:31" ht="15" customHeight="1">
      <c r="A5" s="32"/>
      <c r="B5" s="75"/>
      <c r="C5" s="75"/>
      <c r="D5" s="75"/>
      <c r="E5" s="75"/>
      <c r="F5" s="75"/>
      <c r="G5" s="75"/>
      <c r="H5" s="34"/>
      <c r="I5" s="35" t="s">
        <v>128</v>
      </c>
      <c r="J5" s="35">
        <v>10</v>
      </c>
      <c r="K5" s="36" t="str">
        <f t="shared" ref="K5:K9" si="1">IF(J5,"公斤","")</f>
        <v>公斤</v>
      </c>
      <c r="L5" s="37" t="s">
        <v>131</v>
      </c>
      <c r="M5" s="35">
        <v>5</v>
      </c>
      <c r="N5" s="38" t="str">
        <f t="shared" ref="N5:N9" si="2">IF(M5,"公斤","")</f>
        <v>公斤</v>
      </c>
      <c r="O5" s="35" t="s">
        <v>137</v>
      </c>
      <c r="P5" s="35">
        <v>7</v>
      </c>
      <c r="Q5" s="36" t="str">
        <f t="shared" ref="Q5:Q9" si="3">IF(P5,"公斤","")</f>
        <v>公斤</v>
      </c>
      <c r="R5" s="170" t="s">
        <v>18</v>
      </c>
      <c r="S5" s="41">
        <v>7</v>
      </c>
      <c r="T5" s="171" t="str">
        <f t="shared" ref="T5:T9" si="4">IF(S5,"公斤","")</f>
        <v>公斤</v>
      </c>
      <c r="U5" s="42" t="s">
        <v>146</v>
      </c>
      <c r="V5" s="36">
        <v>1</v>
      </c>
      <c r="W5" s="43" t="str">
        <f t="shared" si="0"/>
        <v>公斤</v>
      </c>
      <c r="X5" s="2"/>
      <c r="Y5" s="31"/>
      <c r="Z5" s="31"/>
      <c r="AA5" s="31"/>
      <c r="AB5" s="31"/>
      <c r="AC5" s="31"/>
      <c r="AD5" s="31"/>
      <c r="AE5" s="31"/>
    </row>
    <row r="6" spans="1:31" ht="15" customHeight="1" thickBot="1">
      <c r="A6" s="32"/>
      <c r="B6" s="75"/>
      <c r="C6" s="75"/>
      <c r="D6" s="75"/>
      <c r="E6" s="75"/>
      <c r="F6" s="75"/>
      <c r="G6" s="75"/>
      <c r="H6" s="34"/>
      <c r="I6" s="35"/>
      <c r="J6" s="35"/>
      <c r="K6" s="36"/>
      <c r="L6" s="37" t="s">
        <v>132</v>
      </c>
      <c r="M6" s="35">
        <v>1.5</v>
      </c>
      <c r="N6" s="38" t="str">
        <f t="shared" si="2"/>
        <v>公斤</v>
      </c>
      <c r="O6" s="35" t="s">
        <v>138</v>
      </c>
      <c r="P6" s="35">
        <v>0.01</v>
      </c>
      <c r="Q6" s="36" t="str">
        <f t="shared" si="3"/>
        <v>公斤</v>
      </c>
      <c r="R6" s="172" t="s">
        <v>26</v>
      </c>
      <c r="S6" s="44">
        <v>0.05</v>
      </c>
      <c r="T6" s="171" t="str">
        <f t="shared" si="4"/>
        <v>公斤</v>
      </c>
      <c r="U6" s="42" t="s">
        <v>147</v>
      </c>
      <c r="V6" s="36">
        <v>3</v>
      </c>
      <c r="W6" s="45" t="str">
        <f t="shared" si="0"/>
        <v>公斤</v>
      </c>
      <c r="X6" s="2"/>
      <c r="Y6" s="31"/>
      <c r="Z6" s="31"/>
      <c r="AA6" s="31"/>
      <c r="AB6" s="31"/>
      <c r="AC6" s="31"/>
      <c r="AD6" s="31"/>
      <c r="AE6" s="31"/>
    </row>
    <row r="7" spans="1:31" ht="15" customHeight="1">
      <c r="A7" s="32"/>
      <c r="B7" s="75"/>
      <c r="C7" s="75"/>
      <c r="D7" s="75"/>
      <c r="E7" s="75"/>
      <c r="F7" s="75"/>
      <c r="G7" s="75"/>
      <c r="H7" s="34"/>
      <c r="I7" s="35"/>
      <c r="J7" s="35"/>
      <c r="K7" s="36" t="str">
        <f t="shared" si="1"/>
        <v/>
      </c>
      <c r="L7" s="37" t="s">
        <v>133</v>
      </c>
      <c r="M7" s="35">
        <v>0.01</v>
      </c>
      <c r="N7" s="38" t="str">
        <f t="shared" si="2"/>
        <v>公斤</v>
      </c>
      <c r="O7" s="35" t="s">
        <v>140</v>
      </c>
      <c r="P7" s="35">
        <v>0.01</v>
      </c>
      <c r="Q7" s="36" t="str">
        <f t="shared" si="3"/>
        <v>公斤</v>
      </c>
      <c r="R7" s="172"/>
      <c r="S7" s="44"/>
      <c r="T7" s="171" t="str">
        <f t="shared" si="4"/>
        <v/>
      </c>
      <c r="U7" s="42" t="s">
        <v>148</v>
      </c>
      <c r="V7" s="36"/>
      <c r="W7" s="30" t="str">
        <f t="shared" si="0"/>
        <v/>
      </c>
      <c r="X7" s="2"/>
      <c r="Y7" s="31"/>
      <c r="Z7" s="31"/>
      <c r="AA7" s="31"/>
      <c r="AB7" s="31"/>
      <c r="AC7" s="31"/>
      <c r="AD7" s="31"/>
      <c r="AE7" s="31"/>
    </row>
    <row r="8" spans="1:31" ht="15" customHeight="1">
      <c r="A8" s="32"/>
      <c r="B8" s="75"/>
      <c r="C8" s="75"/>
      <c r="D8" s="75"/>
      <c r="E8" s="75"/>
      <c r="F8" s="75"/>
      <c r="G8" s="75"/>
      <c r="H8" s="34"/>
      <c r="I8" s="35"/>
      <c r="J8" s="35"/>
      <c r="K8" s="36" t="str">
        <f t="shared" si="1"/>
        <v/>
      </c>
      <c r="L8" s="37" t="s">
        <v>134</v>
      </c>
      <c r="M8" s="35">
        <v>0.01</v>
      </c>
      <c r="N8" s="38" t="str">
        <f t="shared" si="2"/>
        <v>公斤</v>
      </c>
      <c r="O8" s="35" t="s">
        <v>131</v>
      </c>
      <c r="P8" s="35">
        <v>0.7</v>
      </c>
      <c r="Q8" s="36" t="str">
        <f t="shared" si="3"/>
        <v>公斤</v>
      </c>
      <c r="R8" s="172"/>
      <c r="S8" s="44"/>
      <c r="T8" s="171" t="str">
        <f t="shared" si="4"/>
        <v/>
      </c>
      <c r="U8" s="42" t="s">
        <v>62</v>
      </c>
      <c r="V8" s="36"/>
      <c r="W8" s="43" t="str">
        <f t="shared" si="0"/>
        <v/>
      </c>
      <c r="X8" s="2"/>
      <c r="Y8" s="31"/>
      <c r="Z8" s="31"/>
      <c r="AA8" s="31"/>
      <c r="AB8" s="31"/>
      <c r="AC8" s="31"/>
      <c r="AD8" s="31"/>
      <c r="AE8" s="31"/>
    </row>
    <row r="9" spans="1:31" ht="15" customHeight="1" thickBot="1">
      <c r="A9" s="48"/>
      <c r="B9" s="79"/>
      <c r="C9" s="79"/>
      <c r="D9" s="79"/>
      <c r="E9" s="79"/>
      <c r="F9" s="79"/>
      <c r="G9" s="79"/>
      <c r="H9" s="50"/>
      <c r="I9" s="51"/>
      <c r="J9" s="51"/>
      <c r="K9" s="52" t="str">
        <f t="shared" si="1"/>
        <v/>
      </c>
      <c r="L9" s="222" t="s">
        <v>147</v>
      </c>
      <c r="M9" s="223">
        <v>2</v>
      </c>
      <c r="N9" s="224" t="str">
        <f t="shared" si="2"/>
        <v>公斤</v>
      </c>
      <c r="O9" s="51" t="s">
        <v>135</v>
      </c>
      <c r="P9" s="51">
        <v>0.05</v>
      </c>
      <c r="Q9" s="52" t="str">
        <f t="shared" si="3"/>
        <v>公斤</v>
      </c>
      <c r="R9" s="173"/>
      <c r="S9" s="57"/>
      <c r="T9" s="174" t="str">
        <f t="shared" si="4"/>
        <v/>
      </c>
      <c r="U9" s="55" t="s">
        <v>145</v>
      </c>
      <c r="V9" s="52"/>
      <c r="W9" s="45" t="str">
        <f t="shared" si="0"/>
        <v/>
      </c>
      <c r="X9" s="2"/>
      <c r="Y9" s="31"/>
      <c r="Z9" s="31"/>
      <c r="AA9" s="31"/>
      <c r="AB9" s="31"/>
      <c r="AC9" s="31"/>
      <c r="AD9" s="31"/>
      <c r="AE9" s="31"/>
    </row>
    <row r="10" spans="1:31" ht="15" customHeight="1">
      <c r="A10" s="16" t="s">
        <v>85</v>
      </c>
      <c r="B10" s="168">
        <v>6.3</v>
      </c>
      <c r="C10" s="168">
        <v>2.2999999999999998</v>
      </c>
      <c r="D10" s="168">
        <v>1.5</v>
      </c>
      <c r="E10" s="168">
        <v>2.5</v>
      </c>
      <c r="F10" s="168">
        <v>0</v>
      </c>
      <c r="G10" s="168">
        <v>0</v>
      </c>
      <c r="H10" s="18">
        <v>764</v>
      </c>
      <c r="I10" s="19" t="s">
        <v>20</v>
      </c>
      <c r="J10" s="26"/>
      <c r="K10" s="21"/>
      <c r="L10" s="58" t="s">
        <v>149</v>
      </c>
      <c r="M10" s="59"/>
      <c r="N10" s="36"/>
      <c r="O10" s="29" t="s">
        <v>153</v>
      </c>
      <c r="P10" s="26"/>
      <c r="Q10" s="21"/>
      <c r="R10" s="169" t="s">
        <v>22</v>
      </c>
      <c r="S10" s="28"/>
      <c r="T10" s="72"/>
      <c r="U10" s="29" t="s">
        <v>68</v>
      </c>
      <c r="V10" s="26"/>
      <c r="W10" s="30" t="str">
        <f t="shared" si="0"/>
        <v/>
      </c>
      <c r="X10" s="61"/>
      <c r="Y10" s="62">
        <f>A9</f>
        <v>0</v>
      </c>
      <c r="Z10" s="62" t="str">
        <f>I11&amp;" "&amp;I12&amp;" "&amp;I13&amp;" "&amp;I14&amp;" "&amp;I15</f>
        <v xml:space="preserve">米 糙米   </v>
      </c>
      <c r="AA10" s="62" t="str">
        <f>L11&amp;" "&amp;L12&amp;" "&amp;L13&amp;" "&amp;L14&amp;" "&amp;L15</f>
        <v xml:space="preserve">肉雞 刈薯 胡蘿蔔 大蒜 </v>
      </c>
      <c r="AB10" s="62" t="str">
        <f>O11&amp;" "&amp;O12&amp;" "&amp;O13&amp;" "&amp;O14&amp;" "&amp;O15</f>
        <v>胡蘿蔔 綠豆芽 韮菜 乾木耳 大蒜</v>
      </c>
      <c r="AC10" s="62" t="str">
        <f>R11&amp;" "&amp;R12&amp;" "&amp;R13&amp;" "&amp;R14&amp;" "&amp;R15</f>
        <v xml:space="preserve">蔬菜 大蒜   </v>
      </c>
      <c r="AD10" s="62" t="str">
        <f>U11&amp;" "&amp;U12&amp;" "&amp;U13&amp;" "&amp;U14&amp;" "&amp;U15</f>
        <v xml:space="preserve">綠豆 二砂糖   </v>
      </c>
      <c r="AE10" s="62"/>
    </row>
    <row r="11" spans="1:31" ht="15" customHeight="1">
      <c r="A11" s="32"/>
      <c r="B11" s="75"/>
      <c r="C11" s="75"/>
      <c r="D11" s="75"/>
      <c r="E11" s="75"/>
      <c r="F11" s="75"/>
      <c r="G11" s="75"/>
      <c r="H11" s="34"/>
      <c r="I11" s="35" t="s">
        <v>23</v>
      </c>
      <c r="J11" s="35">
        <v>7</v>
      </c>
      <c r="K11" s="36" t="s">
        <v>14</v>
      </c>
      <c r="L11" s="35" t="s">
        <v>150</v>
      </c>
      <c r="M11" s="35">
        <v>9</v>
      </c>
      <c r="N11" s="36" t="str">
        <f t="shared" ref="N11:N15" si="5">IF(M11,"公斤","")</f>
        <v>公斤</v>
      </c>
      <c r="O11" s="42" t="s">
        <v>152</v>
      </c>
      <c r="P11" s="36">
        <v>0.5</v>
      </c>
      <c r="Q11" s="36" t="str">
        <f t="shared" ref="Q11:Q12" si="6">IF(P11,"公斤","")</f>
        <v>公斤</v>
      </c>
      <c r="R11" s="170" t="s">
        <v>18</v>
      </c>
      <c r="S11" s="41">
        <v>7</v>
      </c>
      <c r="T11" s="171" t="str">
        <f t="shared" ref="T11:T15" si="7">IF(S11,"公斤","")</f>
        <v>公斤</v>
      </c>
      <c r="U11" s="37" t="s">
        <v>160</v>
      </c>
      <c r="V11" s="35">
        <v>2</v>
      </c>
      <c r="W11" s="43" t="str">
        <f t="shared" si="0"/>
        <v>公斤</v>
      </c>
      <c r="X11" s="2"/>
      <c r="Y11" s="31"/>
      <c r="Z11" s="31"/>
      <c r="AA11" s="31"/>
      <c r="AB11" s="31"/>
      <c r="AC11" s="31"/>
      <c r="AD11" s="31"/>
      <c r="AE11" s="31"/>
    </row>
    <row r="12" spans="1:31" ht="15" customHeight="1">
      <c r="A12" s="32"/>
      <c r="B12" s="75"/>
      <c r="C12" s="75"/>
      <c r="D12" s="75"/>
      <c r="E12" s="75"/>
      <c r="F12" s="75"/>
      <c r="G12" s="75"/>
      <c r="H12" s="34"/>
      <c r="I12" s="35" t="s">
        <v>25</v>
      </c>
      <c r="J12" s="35">
        <v>3</v>
      </c>
      <c r="K12" s="36" t="s">
        <v>14</v>
      </c>
      <c r="L12" s="35" t="s">
        <v>151</v>
      </c>
      <c r="M12" s="35">
        <v>3</v>
      </c>
      <c r="N12" s="36" t="str">
        <f t="shared" si="5"/>
        <v>公斤</v>
      </c>
      <c r="O12" s="42" t="s">
        <v>154</v>
      </c>
      <c r="P12" s="36">
        <v>2</v>
      </c>
      <c r="Q12" s="36" t="str">
        <f t="shared" si="6"/>
        <v>公斤</v>
      </c>
      <c r="R12" s="172" t="s">
        <v>26</v>
      </c>
      <c r="S12" s="44">
        <v>0.05</v>
      </c>
      <c r="T12" s="171" t="str">
        <f t="shared" si="7"/>
        <v>公斤</v>
      </c>
      <c r="U12" s="63" t="s">
        <v>161</v>
      </c>
      <c r="V12" s="35">
        <v>1</v>
      </c>
      <c r="W12" s="43" t="str">
        <f t="shared" si="0"/>
        <v>公斤</v>
      </c>
      <c r="X12" s="2"/>
      <c r="Y12" s="31"/>
      <c r="Z12" s="31"/>
      <c r="AA12" s="31"/>
      <c r="AB12" s="31"/>
      <c r="AC12" s="31"/>
      <c r="AD12" s="31"/>
      <c r="AE12" s="31"/>
    </row>
    <row r="13" spans="1:31" ht="15" customHeight="1">
      <c r="A13" s="32"/>
      <c r="B13" s="75"/>
      <c r="C13" s="75"/>
      <c r="D13" s="75"/>
      <c r="E13" s="75"/>
      <c r="F13" s="75"/>
      <c r="G13" s="75"/>
      <c r="H13" s="34"/>
      <c r="I13" s="35"/>
      <c r="J13" s="35"/>
      <c r="K13" s="36" t="str">
        <f t="shared" ref="K13:K15" si="8">IF(J13,"公斤","")</f>
        <v/>
      </c>
      <c r="L13" s="35" t="s">
        <v>152</v>
      </c>
      <c r="M13" s="35">
        <v>0.5</v>
      </c>
      <c r="N13" s="36" t="str">
        <f t="shared" si="5"/>
        <v>公斤</v>
      </c>
      <c r="O13" s="42" t="s">
        <v>155</v>
      </c>
      <c r="P13" s="36">
        <v>1</v>
      </c>
      <c r="Q13" s="36"/>
      <c r="R13" s="172"/>
      <c r="S13" s="44"/>
      <c r="T13" s="171" t="str">
        <f t="shared" si="7"/>
        <v/>
      </c>
      <c r="U13" s="37"/>
      <c r="V13" s="35"/>
      <c r="W13" s="43" t="str">
        <f t="shared" si="0"/>
        <v/>
      </c>
      <c r="X13" s="2"/>
      <c r="Y13" s="31"/>
      <c r="Z13" s="31"/>
      <c r="AA13" s="31"/>
      <c r="AB13" s="31"/>
      <c r="AC13" s="31"/>
      <c r="AD13" s="31"/>
      <c r="AE13" s="31"/>
    </row>
    <row r="14" spans="1:31" ht="15" customHeight="1">
      <c r="A14" s="32"/>
      <c r="B14" s="75"/>
      <c r="C14" s="75"/>
      <c r="D14" s="75"/>
      <c r="E14" s="75"/>
      <c r="F14" s="75"/>
      <c r="G14" s="75"/>
      <c r="H14" s="34"/>
      <c r="I14" s="35"/>
      <c r="J14" s="35"/>
      <c r="K14" s="36" t="str">
        <f t="shared" si="8"/>
        <v/>
      </c>
      <c r="L14" s="35" t="s">
        <v>135</v>
      </c>
      <c r="M14" s="35">
        <v>0.05</v>
      </c>
      <c r="N14" s="36" t="str">
        <f t="shared" si="5"/>
        <v>公斤</v>
      </c>
      <c r="O14" s="42" t="s">
        <v>156</v>
      </c>
      <c r="P14" s="36">
        <v>0.7</v>
      </c>
      <c r="Q14" s="36" t="str">
        <f t="shared" ref="Q14:Q15" si="9">IF(P14,"公斤","")</f>
        <v>公斤</v>
      </c>
      <c r="R14" s="172"/>
      <c r="S14" s="44"/>
      <c r="T14" s="171" t="str">
        <f t="shared" si="7"/>
        <v/>
      </c>
      <c r="U14" s="37"/>
      <c r="V14" s="35"/>
      <c r="W14" s="43"/>
      <c r="X14" s="2"/>
      <c r="Y14" s="31"/>
      <c r="Z14" s="31"/>
      <c r="AA14" s="31"/>
      <c r="AB14" s="31"/>
      <c r="AC14" s="31"/>
      <c r="AD14" s="31"/>
      <c r="AE14" s="31"/>
    </row>
    <row r="15" spans="1:31" ht="15" customHeight="1" thickBot="1">
      <c r="A15" s="48"/>
      <c r="B15" s="79"/>
      <c r="C15" s="79"/>
      <c r="D15" s="79"/>
      <c r="E15" s="79"/>
      <c r="F15" s="79"/>
      <c r="G15" s="79"/>
      <c r="H15" s="50"/>
      <c r="I15" s="51"/>
      <c r="J15" s="51"/>
      <c r="K15" s="52" t="str">
        <f t="shared" si="8"/>
        <v/>
      </c>
      <c r="L15" s="35"/>
      <c r="M15" s="35"/>
      <c r="N15" s="36" t="str">
        <f t="shared" si="5"/>
        <v/>
      </c>
      <c r="O15" s="55" t="s">
        <v>135</v>
      </c>
      <c r="P15" s="52">
        <v>0.05</v>
      </c>
      <c r="Q15" s="52" t="str">
        <f t="shared" si="9"/>
        <v>公斤</v>
      </c>
      <c r="R15" s="173"/>
      <c r="S15" s="57"/>
      <c r="T15" s="174" t="str">
        <f t="shared" si="7"/>
        <v/>
      </c>
      <c r="U15" s="53"/>
      <c r="V15" s="51"/>
      <c r="W15" s="65" t="str">
        <f t="shared" ref="W15:W23" si="10">IF(V15,"公斤","")</f>
        <v/>
      </c>
      <c r="X15" s="66"/>
      <c r="Y15" s="67"/>
      <c r="Z15" s="67"/>
      <c r="AA15" s="67"/>
      <c r="AB15" s="67"/>
      <c r="AC15" s="67"/>
      <c r="AD15" s="67"/>
      <c r="AE15" s="67"/>
    </row>
    <row r="16" spans="1:31" ht="15" customHeight="1">
      <c r="A16" s="16" t="s">
        <v>87</v>
      </c>
      <c r="B16" s="69">
        <v>5.2</v>
      </c>
      <c r="C16" s="69">
        <v>2.2000000000000002</v>
      </c>
      <c r="D16" s="69">
        <v>1.6</v>
      </c>
      <c r="E16" s="69">
        <v>2.5</v>
      </c>
      <c r="F16" s="69">
        <v>0</v>
      </c>
      <c r="G16" s="69">
        <v>0</v>
      </c>
      <c r="H16" s="18">
        <v>682</v>
      </c>
      <c r="I16" s="22" t="s">
        <v>162</v>
      </c>
      <c r="J16" s="23"/>
      <c r="K16" s="21"/>
      <c r="L16" s="22" t="s">
        <v>164</v>
      </c>
      <c r="M16" s="23"/>
      <c r="N16" s="21"/>
      <c r="O16" s="70" t="s">
        <v>166</v>
      </c>
      <c r="P16" s="21"/>
      <c r="Q16" s="21"/>
      <c r="R16" s="169" t="s">
        <v>22</v>
      </c>
      <c r="S16" s="28"/>
      <c r="T16" s="72"/>
      <c r="U16" s="71" t="s">
        <v>170</v>
      </c>
      <c r="V16" s="72"/>
      <c r="W16" s="73" t="str">
        <f t="shared" si="10"/>
        <v/>
      </c>
      <c r="X16" s="2"/>
      <c r="Y16" s="31">
        <f>A15</f>
        <v>0</v>
      </c>
      <c r="Z16" s="31" t="str">
        <f>I17&amp;" "&amp;I18&amp;" "&amp;I19&amp;" "&amp;I20&amp;" "&amp;I21</f>
        <v xml:space="preserve">米 燕麥   </v>
      </c>
      <c r="AA16" s="31" t="str">
        <f>L17&amp;" "&amp;L18&amp;" "&amp;L19&amp;" "&amp;L20&amp;" "&amp;L21</f>
        <v>豬後腿肉 洋蔥 胡蘿蔔 鹹豬肉粉 甜椒</v>
      </c>
      <c r="AB16" s="31" t="str">
        <f>O17&amp;" "&amp;O18&amp;" "&amp;O19&amp;" "&amp;O20&amp;" "&amp;O21</f>
        <v xml:space="preserve">雞蛋 結球白菜 乾香菇 大蒜 </v>
      </c>
      <c r="AC16" s="31" t="str">
        <f>R17&amp;" "&amp;R18&amp;" "&amp;R19&amp;" "&amp;R20&amp;" "&amp;R21</f>
        <v xml:space="preserve">蔬菜 大蒜   </v>
      </c>
      <c r="AD16" s="31" t="str">
        <f>U17&amp;" "&amp;U18&amp;" "&amp;U19&amp;" "&amp;U20&amp;" "&amp;U21</f>
        <v xml:space="preserve">酸菜 豬後腿肉   </v>
      </c>
      <c r="AE16" s="31"/>
    </row>
    <row r="17" spans="1:31" ht="15" customHeight="1">
      <c r="A17" s="32"/>
      <c r="B17" s="75"/>
      <c r="C17" s="75"/>
      <c r="D17" s="75"/>
      <c r="E17" s="75"/>
      <c r="F17" s="75"/>
      <c r="G17" s="75"/>
      <c r="H17" s="34"/>
      <c r="I17" s="37" t="s">
        <v>23</v>
      </c>
      <c r="J17" s="35">
        <v>10</v>
      </c>
      <c r="K17" s="38" t="str">
        <f>IF(J17,"公斤","")</f>
        <v>公斤</v>
      </c>
      <c r="L17" s="37" t="s">
        <v>39</v>
      </c>
      <c r="M17" s="35">
        <v>6</v>
      </c>
      <c r="N17" s="38" t="str">
        <f t="shared" ref="N17:N19" si="11">IF(M17,"公斤","")</f>
        <v>公斤</v>
      </c>
      <c r="O17" s="37" t="s">
        <v>167</v>
      </c>
      <c r="P17" s="35">
        <v>1.2</v>
      </c>
      <c r="Q17" s="226" t="str">
        <f t="shared" ref="Q17:Q20" si="12">IF(P17,"公斤","")</f>
        <v>公斤</v>
      </c>
      <c r="R17" s="172" t="s">
        <v>18</v>
      </c>
      <c r="S17" s="44">
        <v>7</v>
      </c>
      <c r="T17" s="47" t="s">
        <v>14</v>
      </c>
      <c r="U17" s="76" t="s">
        <v>171</v>
      </c>
      <c r="V17" s="47">
        <v>1</v>
      </c>
      <c r="W17" s="77" t="str">
        <f t="shared" si="10"/>
        <v>公斤</v>
      </c>
      <c r="X17" s="2"/>
      <c r="Y17" s="31"/>
      <c r="Z17" s="31"/>
      <c r="AA17" s="31"/>
      <c r="AB17" s="31"/>
      <c r="AC17" s="31"/>
      <c r="AD17" s="31"/>
      <c r="AE17" s="31"/>
    </row>
    <row r="18" spans="1:31" ht="15" customHeight="1">
      <c r="A18" s="32"/>
      <c r="B18" s="75"/>
      <c r="C18" s="75"/>
      <c r="D18" s="75"/>
      <c r="E18" s="75"/>
      <c r="F18" s="75"/>
      <c r="G18" s="75"/>
      <c r="H18" s="34"/>
      <c r="I18" s="37" t="s">
        <v>163</v>
      </c>
      <c r="J18" s="35">
        <v>0.4</v>
      </c>
      <c r="K18" s="38" t="str">
        <f>IF(J18,"公斤","")</f>
        <v>公斤</v>
      </c>
      <c r="L18" s="37" t="s">
        <v>32</v>
      </c>
      <c r="M18" s="35">
        <v>2</v>
      </c>
      <c r="N18" s="38" t="str">
        <f t="shared" si="11"/>
        <v>公斤</v>
      </c>
      <c r="O18" s="37" t="s">
        <v>168</v>
      </c>
      <c r="P18" s="35">
        <v>3</v>
      </c>
      <c r="Q18" s="226" t="str">
        <f t="shared" si="12"/>
        <v>公斤</v>
      </c>
      <c r="R18" s="172" t="s">
        <v>26</v>
      </c>
      <c r="S18" s="44">
        <v>0.05</v>
      </c>
      <c r="T18" s="47" t="s">
        <v>14</v>
      </c>
      <c r="U18" s="76" t="s">
        <v>172</v>
      </c>
      <c r="V18" s="47">
        <v>1</v>
      </c>
      <c r="W18" s="77" t="str">
        <f t="shared" si="10"/>
        <v>公斤</v>
      </c>
      <c r="X18" s="2"/>
      <c r="Y18" s="31"/>
      <c r="Z18" s="31"/>
      <c r="AA18" s="31"/>
      <c r="AB18" s="31"/>
      <c r="AC18" s="31"/>
      <c r="AD18" s="31"/>
      <c r="AE18" s="31"/>
    </row>
    <row r="19" spans="1:31" ht="15" customHeight="1">
      <c r="A19" s="32"/>
      <c r="B19" s="75"/>
      <c r="C19" s="75"/>
      <c r="D19" s="75"/>
      <c r="E19" s="75"/>
      <c r="F19" s="75"/>
      <c r="G19" s="75"/>
      <c r="H19" s="34"/>
      <c r="I19" s="37"/>
      <c r="J19" s="35"/>
      <c r="K19" s="36"/>
      <c r="L19" s="37" t="s">
        <v>27</v>
      </c>
      <c r="M19" s="35">
        <v>1</v>
      </c>
      <c r="N19" s="38" t="str">
        <f t="shared" si="11"/>
        <v>公斤</v>
      </c>
      <c r="O19" s="37" t="s">
        <v>169</v>
      </c>
      <c r="P19" s="35">
        <v>0.15</v>
      </c>
      <c r="Q19" s="226" t="str">
        <f t="shared" si="12"/>
        <v>公斤</v>
      </c>
      <c r="R19" s="172"/>
      <c r="S19" s="44"/>
      <c r="T19" s="47"/>
      <c r="U19" s="76"/>
      <c r="V19" s="47"/>
      <c r="W19" s="77"/>
      <c r="X19" s="2"/>
      <c r="Y19" s="31"/>
      <c r="Z19" s="31"/>
      <c r="AA19" s="31"/>
      <c r="AB19" s="31"/>
      <c r="AC19" s="31"/>
      <c r="AD19" s="31"/>
      <c r="AE19" s="31"/>
    </row>
    <row r="20" spans="1:31" ht="15" customHeight="1">
      <c r="A20" s="32"/>
      <c r="B20" s="75"/>
      <c r="C20" s="75"/>
      <c r="D20" s="75"/>
      <c r="E20" s="75"/>
      <c r="F20" s="75"/>
      <c r="G20" s="75"/>
      <c r="H20" s="34"/>
      <c r="I20" s="37"/>
      <c r="J20" s="35"/>
      <c r="K20" s="36"/>
      <c r="L20" s="37" t="s">
        <v>165</v>
      </c>
      <c r="M20" s="35"/>
      <c r="N20" s="36"/>
      <c r="O20" s="37" t="s">
        <v>135</v>
      </c>
      <c r="P20" s="35">
        <v>0.01</v>
      </c>
      <c r="Q20" s="226" t="str">
        <f t="shared" si="12"/>
        <v>公斤</v>
      </c>
      <c r="R20" s="172"/>
      <c r="S20" s="44"/>
      <c r="T20" s="47"/>
      <c r="U20" s="76"/>
      <c r="V20" s="47"/>
      <c r="W20" s="77" t="str">
        <f t="shared" si="10"/>
        <v/>
      </c>
      <c r="X20" s="2"/>
      <c r="Y20" s="31"/>
      <c r="Z20" s="31"/>
      <c r="AA20" s="31"/>
      <c r="AB20" s="31"/>
      <c r="AC20" s="31"/>
      <c r="AD20" s="31"/>
      <c r="AE20" s="31"/>
    </row>
    <row r="21" spans="1:31" ht="15" customHeight="1" thickBot="1">
      <c r="A21" s="48"/>
      <c r="B21" s="79"/>
      <c r="C21" s="79"/>
      <c r="D21" s="79"/>
      <c r="E21" s="79"/>
      <c r="F21" s="79"/>
      <c r="G21" s="79"/>
      <c r="H21" s="50"/>
      <c r="I21" s="53"/>
      <c r="J21" s="51"/>
      <c r="K21" s="52"/>
      <c r="L21" s="222" t="s">
        <v>346</v>
      </c>
      <c r="M21" s="223">
        <v>0.5</v>
      </c>
      <c r="N21" s="225" t="s">
        <v>14</v>
      </c>
      <c r="O21" s="53"/>
      <c r="P21" s="51"/>
      <c r="Q21" s="52"/>
      <c r="R21" s="173"/>
      <c r="S21" s="57"/>
      <c r="T21" s="54"/>
      <c r="U21" s="80"/>
      <c r="V21" s="54"/>
      <c r="W21" s="77" t="str">
        <f t="shared" si="10"/>
        <v/>
      </c>
      <c r="X21" s="2"/>
      <c r="Y21" s="31"/>
      <c r="Z21" s="31"/>
      <c r="AA21" s="31"/>
      <c r="AB21" s="31"/>
      <c r="AC21" s="31"/>
      <c r="AD21" s="31"/>
      <c r="AE21" s="31"/>
    </row>
    <row r="22" spans="1:31" ht="15" customHeight="1">
      <c r="A22" s="16" t="s">
        <v>89</v>
      </c>
      <c r="B22" s="69">
        <v>5.7</v>
      </c>
      <c r="C22" s="69">
        <v>2.2999999999999998</v>
      </c>
      <c r="D22" s="69">
        <v>1.9</v>
      </c>
      <c r="E22" s="69">
        <v>2.5</v>
      </c>
      <c r="F22" s="69">
        <v>0</v>
      </c>
      <c r="G22" s="69">
        <v>0</v>
      </c>
      <c r="H22" s="18">
        <v>732</v>
      </c>
      <c r="I22" s="22" t="s">
        <v>35</v>
      </c>
      <c r="J22" s="23"/>
      <c r="K22" s="21"/>
      <c r="L22" s="22" t="s">
        <v>173</v>
      </c>
      <c r="M22" s="23"/>
      <c r="N22" s="72"/>
      <c r="O22" s="22" t="s">
        <v>176</v>
      </c>
      <c r="P22" s="23"/>
      <c r="Q22" s="72"/>
      <c r="R22" s="169" t="s">
        <v>22</v>
      </c>
      <c r="S22" s="28"/>
      <c r="T22" s="72"/>
      <c r="U22" s="22" t="s">
        <v>181</v>
      </c>
      <c r="V22" s="23"/>
      <c r="W22" s="43" t="str">
        <f t="shared" si="10"/>
        <v/>
      </c>
      <c r="X22" s="61"/>
      <c r="Y22" s="62">
        <f>A21</f>
        <v>0</v>
      </c>
      <c r="Z22" s="62" t="str">
        <f>I23&amp;" "&amp;I24&amp;" "&amp;I25&amp;" "&amp;I26&amp;" "&amp;I27</f>
        <v xml:space="preserve">米    </v>
      </c>
      <c r="AA22" s="62" t="str">
        <f>L23&amp;" "&amp;L24&amp;" "&amp;L25&amp;" "&amp;L26&amp;" "&amp;L27</f>
        <v xml:space="preserve">豬後腿肉 海帶結 麵丸 大蒜 </v>
      </c>
      <c r="AB22" s="62" t="str">
        <f>O23&amp;" "&amp;O24&amp;" "&amp;O25&amp;" "&amp;O26&amp;" "&amp;O27</f>
        <v xml:space="preserve">豆包 綠豆芽 韮菜 大蒜 </v>
      </c>
      <c r="AC22" s="62" t="str">
        <f>R23&amp;" "&amp;R24&amp;" "&amp;R25&amp;" "&amp;R26&amp;" "&amp;R27</f>
        <v xml:space="preserve">蔬菜 大蒜   </v>
      </c>
      <c r="AD22" s="62" t="str">
        <f>U23&amp;" "&amp;U24&amp;" "&amp;U25&amp;" "&amp;U26&amp;" "&amp;U27</f>
        <v>時蔬 鮮菇 胡蘿蔔 薑 雞骨</v>
      </c>
      <c r="AE22" s="62"/>
    </row>
    <row r="23" spans="1:31" ht="15" customHeight="1">
      <c r="A23" s="32"/>
      <c r="B23" s="75"/>
      <c r="C23" s="75"/>
      <c r="D23" s="75"/>
      <c r="E23" s="75"/>
      <c r="F23" s="75"/>
      <c r="G23" s="75"/>
      <c r="H23" s="34"/>
      <c r="I23" s="37" t="s">
        <v>23</v>
      </c>
      <c r="J23" s="35">
        <v>10</v>
      </c>
      <c r="K23" s="38" t="s">
        <v>14</v>
      </c>
      <c r="L23" s="37" t="s">
        <v>172</v>
      </c>
      <c r="M23" s="35">
        <v>6</v>
      </c>
      <c r="N23" s="38" t="str">
        <f>IF(M23,"公斤","")</f>
        <v>公斤</v>
      </c>
      <c r="O23" s="37" t="s">
        <v>177</v>
      </c>
      <c r="P23" s="35">
        <v>1.2</v>
      </c>
      <c r="Q23" s="38" t="str">
        <f t="shared" ref="Q23:Q26" si="13">IF(P23,"公斤","")</f>
        <v>公斤</v>
      </c>
      <c r="R23" s="175" t="s">
        <v>18</v>
      </c>
      <c r="S23" s="82">
        <v>7</v>
      </c>
      <c r="T23" s="47" t="s">
        <v>14</v>
      </c>
      <c r="U23" s="37" t="s">
        <v>132</v>
      </c>
      <c r="V23" s="35">
        <v>2</v>
      </c>
      <c r="W23" s="43" t="str">
        <f t="shared" si="10"/>
        <v>公斤</v>
      </c>
      <c r="X23" s="2"/>
      <c r="Y23" s="31"/>
      <c r="Z23" s="31"/>
      <c r="AA23" s="31"/>
      <c r="AB23" s="31"/>
      <c r="AC23" s="31"/>
      <c r="AD23" s="31"/>
      <c r="AE23" s="31"/>
    </row>
    <row r="24" spans="1:31" ht="15" customHeight="1">
      <c r="A24" s="32"/>
      <c r="B24" s="75"/>
      <c r="C24" s="75"/>
      <c r="D24" s="75"/>
      <c r="E24" s="75"/>
      <c r="F24" s="75"/>
      <c r="G24" s="75"/>
      <c r="H24" s="34"/>
      <c r="I24" s="37"/>
      <c r="J24" s="35"/>
      <c r="K24" s="38"/>
      <c r="L24" s="37" t="s">
        <v>174</v>
      </c>
      <c r="M24" s="35">
        <v>3</v>
      </c>
      <c r="N24" s="38" t="str">
        <f t="shared" ref="N24:N26" si="14">IF(M24,"公斤","")</f>
        <v>公斤</v>
      </c>
      <c r="O24" s="37" t="s">
        <v>154</v>
      </c>
      <c r="P24" s="35">
        <v>5</v>
      </c>
      <c r="Q24" s="38" t="str">
        <f t="shared" si="13"/>
        <v>公斤</v>
      </c>
      <c r="R24" s="175" t="s">
        <v>26</v>
      </c>
      <c r="S24" s="82">
        <v>0.05</v>
      </c>
      <c r="T24" s="47" t="s">
        <v>14</v>
      </c>
      <c r="U24" s="37" t="s">
        <v>182</v>
      </c>
      <c r="V24" s="35">
        <v>1</v>
      </c>
      <c r="W24" s="43"/>
      <c r="X24" s="2"/>
      <c r="Y24" s="31"/>
      <c r="Z24" s="31"/>
      <c r="AA24" s="31"/>
      <c r="AB24" s="31"/>
      <c r="AC24" s="31"/>
      <c r="AD24" s="31"/>
      <c r="AE24" s="31"/>
    </row>
    <row r="25" spans="1:31" ht="15" customHeight="1">
      <c r="A25" s="32"/>
      <c r="B25" s="75"/>
      <c r="C25" s="75"/>
      <c r="D25" s="75"/>
      <c r="E25" s="75"/>
      <c r="F25" s="75"/>
      <c r="G25" s="75"/>
      <c r="H25" s="34"/>
      <c r="I25" s="37"/>
      <c r="J25" s="35"/>
      <c r="K25" s="47"/>
      <c r="L25" s="37" t="s">
        <v>175</v>
      </c>
      <c r="M25" s="35">
        <v>0.4</v>
      </c>
      <c r="N25" s="38" t="str">
        <f t="shared" si="14"/>
        <v>公斤</v>
      </c>
      <c r="O25" s="37" t="s">
        <v>155</v>
      </c>
      <c r="P25" s="35">
        <v>0.5</v>
      </c>
      <c r="Q25" s="38" t="str">
        <f t="shared" si="13"/>
        <v>公斤</v>
      </c>
      <c r="R25" s="175"/>
      <c r="S25" s="82"/>
      <c r="T25" s="47"/>
      <c r="U25" s="37" t="s">
        <v>152</v>
      </c>
      <c r="V25" s="35">
        <v>0.5</v>
      </c>
      <c r="W25" s="43"/>
      <c r="X25" s="2"/>
      <c r="Y25" s="31"/>
      <c r="Z25" s="31"/>
      <c r="AA25" s="31"/>
      <c r="AB25" s="31"/>
      <c r="AC25" s="31"/>
      <c r="AD25" s="31"/>
      <c r="AE25" s="31"/>
    </row>
    <row r="26" spans="1:31" ht="15" customHeight="1">
      <c r="A26" s="32"/>
      <c r="B26" s="75"/>
      <c r="C26" s="75"/>
      <c r="D26" s="75"/>
      <c r="E26" s="75"/>
      <c r="F26" s="75"/>
      <c r="G26" s="75"/>
      <c r="H26" s="34"/>
      <c r="I26" s="37"/>
      <c r="J26" s="35"/>
      <c r="K26" s="47"/>
      <c r="L26" s="37" t="s">
        <v>135</v>
      </c>
      <c r="M26" s="35">
        <v>0.05</v>
      </c>
      <c r="N26" s="38" t="str">
        <f t="shared" si="14"/>
        <v>公斤</v>
      </c>
      <c r="O26" s="37" t="s">
        <v>135</v>
      </c>
      <c r="P26" s="35">
        <v>0.05</v>
      </c>
      <c r="Q26" s="38" t="str">
        <f t="shared" si="13"/>
        <v>公斤</v>
      </c>
      <c r="R26" s="175"/>
      <c r="S26" s="82"/>
      <c r="T26" s="47"/>
      <c r="U26" s="37" t="s">
        <v>183</v>
      </c>
      <c r="V26" s="35">
        <v>0.05</v>
      </c>
      <c r="W26" s="43"/>
      <c r="X26" s="2"/>
      <c r="Y26" s="31"/>
      <c r="Z26" s="31"/>
      <c r="AA26" s="31"/>
      <c r="AB26" s="31"/>
      <c r="AC26" s="31"/>
      <c r="AD26" s="31"/>
      <c r="AE26" s="31"/>
    </row>
    <row r="27" spans="1:31" ht="15" customHeight="1" thickBot="1">
      <c r="A27" s="48"/>
      <c r="B27" s="79"/>
      <c r="C27" s="79"/>
      <c r="D27" s="79"/>
      <c r="E27" s="79"/>
      <c r="F27" s="79"/>
      <c r="G27" s="79"/>
      <c r="H27" s="50"/>
      <c r="I27" s="53"/>
      <c r="J27" s="51"/>
      <c r="K27" s="54"/>
      <c r="L27" s="53"/>
      <c r="M27" s="51"/>
      <c r="N27" s="54"/>
      <c r="O27" s="53"/>
      <c r="P27" s="51"/>
      <c r="Q27" s="54"/>
      <c r="R27" s="176"/>
      <c r="S27" s="83"/>
      <c r="T27" s="54"/>
      <c r="U27" s="53" t="s">
        <v>184</v>
      </c>
      <c r="V27" s="51">
        <v>1</v>
      </c>
      <c r="W27" s="43" t="str">
        <f t="shared" ref="W27:W33" si="15">IF(V27,"公斤","")</f>
        <v>公斤</v>
      </c>
      <c r="X27" s="66"/>
      <c r="Y27" s="67"/>
      <c r="Z27" s="67"/>
      <c r="AA27" s="67"/>
      <c r="AB27" s="67"/>
      <c r="AC27" s="67"/>
      <c r="AD27" s="67"/>
      <c r="AE27" s="67"/>
    </row>
    <row r="28" spans="1:31" ht="15" customHeight="1">
      <c r="A28" s="16" t="s">
        <v>91</v>
      </c>
      <c r="B28" s="69">
        <v>5</v>
      </c>
      <c r="C28" s="69">
        <v>2.5</v>
      </c>
      <c r="D28" s="69">
        <v>1.7</v>
      </c>
      <c r="E28" s="69">
        <v>2.5</v>
      </c>
      <c r="F28" s="69">
        <v>0</v>
      </c>
      <c r="G28" s="69">
        <v>0</v>
      </c>
      <c r="H28" s="18">
        <v>693</v>
      </c>
      <c r="I28" s="22" t="s">
        <v>20</v>
      </c>
      <c r="J28" s="23"/>
      <c r="K28" s="72"/>
      <c r="L28" s="22" t="s">
        <v>185</v>
      </c>
      <c r="M28" s="23"/>
      <c r="N28" s="72"/>
      <c r="O28" s="22" t="s">
        <v>186</v>
      </c>
      <c r="P28" s="23"/>
      <c r="Q28" s="72"/>
      <c r="R28" s="177" t="s">
        <v>22</v>
      </c>
      <c r="S28" s="84"/>
      <c r="T28" s="72"/>
      <c r="U28" s="22" t="s">
        <v>191</v>
      </c>
      <c r="V28" s="23"/>
      <c r="W28" s="43" t="str">
        <f t="shared" si="15"/>
        <v/>
      </c>
      <c r="X28" s="2"/>
      <c r="Y28" s="31">
        <f>A27</f>
        <v>0</v>
      </c>
      <c r="Z28" s="31" t="str">
        <f>I29&amp;" "&amp;I30&amp;" "&amp;I31&amp;" "&amp;I32&amp;" "&amp;I33</f>
        <v xml:space="preserve">米 糙米   </v>
      </c>
      <c r="AA28" s="31" t="str">
        <f>L29&amp;" "&amp;L30&amp;" "&amp;L31&amp;" "&amp;L32&amp;" "&amp;L33</f>
        <v>豬絞肉 時瓜 乾香菇 紅蔥頭 大蒜</v>
      </c>
      <c r="AB28" s="31" t="str">
        <f>O29&amp;" "&amp;O30&amp;" "&amp;O31&amp;" "&amp;O32&amp;" "&amp;O33</f>
        <v>豆腐 杏鮑菇 乾香菇 大蒜 甜椒</v>
      </c>
      <c r="AC28" s="31" t="str">
        <f>R29&amp;" "&amp;R30&amp;" "&amp;R31&amp;" "&amp;R32&amp;" "&amp;R33</f>
        <v xml:space="preserve">蔬菜 大蒜   </v>
      </c>
      <c r="AD28" s="31" t="str">
        <f>U29&amp;" "&amp;U30&amp;" "&amp;U31&amp;" "&amp;U32&amp;" "&amp;U33</f>
        <v xml:space="preserve">時瓜 薑 雞骨 金針菇 </v>
      </c>
      <c r="AE28" s="31"/>
    </row>
    <row r="29" spans="1:31" ht="15" customHeight="1">
      <c r="A29" s="32"/>
      <c r="B29" s="75"/>
      <c r="C29" s="75"/>
      <c r="D29" s="75"/>
      <c r="E29" s="75"/>
      <c r="F29" s="75"/>
      <c r="G29" s="75"/>
      <c r="H29" s="34"/>
      <c r="I29" s="37" t="s">
        <v>23</v>
      </c>
      <c r="J29" s="35">
        <v>7</v>
      </c>
      <c r="K29" s="38" t="s">
        <v>14</v>
      </c>
      <c r="L29" s="37" t="s">
        <v>24</v>
      </c>
      <c r="M29" s="35">
        <v>6</v>
      </c>
      <c r="N29" s="38" t="str">
        <f t="shared" ref="N29:N33" si="16">IF(M29,"公斤","")</f>
        <v>公斤</v>
      </c>
      <c r="O29" s="37" t="s">
        <v>187</v>
      </c>
      <c r="P29" s="35">
        <v>4</v>
      </c>
      <c r="Q29" s="38" t="str">
        <f t="shared" ref="Q29:Q33" si="17">IF(P29,"公斤","")</f>
        <v>公斤</v>
      </c>
      <c r="R29" s="175" t="s">
        <v>18</v>
      </c>
      <c r="S29" s="82">
        <v>7</v>
      </c>
      <c r="T29" s="47" t="s">
        <v>14</v>
      </c>
      <c r="U29" s="37" t="s">
        <v>192</v>
      </c>
      <c r="V29" s="35">
        <v>4</v>
      </c>
      <c r="W29" s="43" t="str">
        <f t="shared" si="15"/>
        <v>公斤</v>
      </c>
      <c r="X29" s="2"/>
      <c r="Y29" s="31"/>
      <c r="Z29" s="31"/>
      <c r="AA29" s="31"/>
      <c r="AB29" s="31"/>
      <c r="AC29" s="31"/>
      <c r="AD29" s="31"/>
      <c r="AE29" s="31"/>
    </row>
    <row r="30" spans="1:31" ht="15" customHeight="1">
      <c r="A30" s="32"/>
      <c r="B30" s="75"/>
      <c r="C30" s="75"/>
      <c r="D30" s="75"/>
      <c r="E30" s="75"/>
      <c r="F30" s="75"/>
      <c r="G30" s="75"/>
      <c r="H30" s="34"/>
      <c r="I30" s="37" t="s">
        <v>25</v>
      </c>
      <c r="J30" s="35">
        <v>3</v>
      </c>
      <c r="K30" s="47" t="s">
        <v>14</v>
      </c>
      <c r="L30" s="37" t="s">
        <v>41</v>
      </c>
      <c r="M30" s="35">
        <v>3</v>
      </c>
      <c r="N30" s="38" t="str">
        <f t="shared" si="16"/>
        <v>公斤</v>
      </c>
      <c r="O30" s="37" t="s">
        <v>188</v>
      </c>
      <c r="P30" s="35">
        <v>2</v>
      </c>
      <c r="Q30" s="38" t="str">
        <f t="shared" si="17"/>
        <v>公斤</v>
      </c>
      <c r="R30" s="175" t="s">
        <v>26</v>
      </c>
      <c r="S30" s="82">
        <v>0.05</v>
      </c>
      <c r="T30" s="47" t="s">
        <v>14</v>
      </c>
      <c r="U30" s="37" t="s">
        <v>183</v>
      </c>
      <c r="V30" s="35">
        <v>0.05</v>
      </c>
      <c r="W30" s="43" t="str">
        <f t="shared" si="15"/>
        <v>公斤</v>
      </c>
      <c r="X30" s="2"/>
      <c r="Y30" s="31"/>
      <c r="Z30" s="31"/>
      <c r="AA30" s="31"/>
      <c r="AB30" s="31"/>
      <c r="AC30" s="31"/>
      <c r="AD30" s="31"/>
      <c r="AE30" s="31"/>
    </row>
    <row r="31" spans="1:31" ht="15" customHeight="1">
      <c r="A31" s="32"/>
      <c r="B31" s="75"/>
      <c r="C31" s="75"/>
      <c r="D31" s="75"/>
      <c r="E31" s="75"/>
      <c r="F31" s="75"/>
      <c r="G31" s="75"/>
      <c r="H31" s="34"/>
      <c r="I31" s="37"/>
      <c r="J31" s="35"/>
      <c r="K31" s="47"/>
      <c r="L31" s="37" t="s">
        <v>47</v>
      </c>
      <c r="M31" s="35">
        <v>0.01</v>
      </c>
      <c r="N31" s="38" t="str">
        <f t="shared" si="16"/>
        <v>公斤</v>
      </c>
      <c r="O31" s="37" t="s">
        <v>169</v>
      </c>
      <c r="P31" s="35">
        <v>0.01</v>
      </c>
      <c r="Q31" s="38" t="str">
        <f t="shared" si="17"/>
        <v>公斤</v>
      </c>
      <c r="R31" s="175"/>
      <c r="S31" s="82"/>
      <c r="T31" s="47"/>
      <c r="U31" s="37" t="s">
        <v>184</v>
      </c>
      <c r="V31" s="35">
        <v>1</v>
      </c>
      <c r="W31" s="43" t="str">
        <f t="shared" si="15"/>
        <v>公斤</v>
      </c>
      <c r="X31" s="2"/>
      <c r="Y31" s="31"/>
      <c r="Z31" s="31"/>
      <c r="AA31" s="31"/>
      <c r="AB31" s="31"/>
      <c r="AC31" s="31"/>
      <c r="AD31" s="31"/>
      <c r="AE31" s="31"/>
    </row>
    <row r="32" spans="1:31" ht="15" customHeight="1">
      <c r="A32" s="32"/>
      <c r="B32" s="75"/>
      <c r="C32" s="75"/>
      <c r="D32" s="75"/>
      <c r="E32" s="75"/>
      <c r="F32" s="75"/>
      <c r="G32" s="75"/>
      <c r="H32" s="34"/>
      <c r="I32" s="37"/>
      <c r="J32" s="35"/>
      <c r="K32" s="47"/>
      <c r="L32" s="37" t="s">
        <v>48</v>
      </c>
      <c r="M32" s="35">
        <v>0.01</v>
      </c>
      <c r="N32" s="38" t="str">
        <f t="shared" si="16"/>
        <v>公斤</v>
      </c>
      <c r="O32" s="37" t="s">
        <v>135</v>
      </c>
      <c r="P32" s="35">
        <v>0.05</v>
      </c>
      <c r="Q32" s="38" t="str">
        <f t="shared" si="17"/>
        <v>公斤</v>
      </c>
      <c r="R32" s="175"/>
      <c r="S32" s="82"/>
      <c r="T32" s="47"/>
      <c r="U32" s="37" t="s">
        <v>193</v>
      </c>
      <c r="V32" s="35">
        <v>1</v>
      </c>
      <c r="W32" s="43" t="str">
        <f t="shared" si="15"/>
        <v>公斤</v>
      </c>
      <c r="X32" s="2"/>
      <c r="Y32" s="31"/>
      <c r="Z32" s="31"/>
      <c r="AA32" s="31"/>
      <c r="AB32" s="31"/>
      <c r="AC32" s="31"/>
      <c r="AD32" s="31"/>
      <c r="AE32" s="31"/>
    </row>
    <row r="33" spans="1:31" ht="15" customHeight="1" thickBot="1">
      <c r="A33" s="48"/>
      <c r="B33" s="79"/>
      <c r="C33" s="79"/>
      <c r="D33" s="79"/>
      <c r="E33" s="79"/>
      <c r="F33" s="79"/>
      <c r="G33" s="79"/>
      <c r="H33" s="50"/>
      <c r="I33" s="53"/>
      <c r="J33" s="51"/>
      <c r="K33" s="54"/>
      <c r="L33" s="53" t="s">
        <v>26</v>
      </c>
      <c r="M33" s="51">
        <v>0.05</v>
      </c>
      <c r="N33" s="52" t="str">
        <f t="shared" si="16"/>
        <v>公斤</v>
      </c>
      <c r="O33" s="222" t="s">
        <v>346</v>
      </c>
      <c r="P33" s="223">
        <v>1.5</v>
      </c>
      <c r="Q33" s="227" t="str">
        <f t="shared" si="17"/>
        <v>公斤</v>
      </c>
      <c r="R33" s="176"/>
      <c r="S33" s="83"/>
      <c r="T33" s="54"/>
      <c r="U33" s="53"/>
      <c r="V33" s="51"/>
      <c r="W33" s="43" t="str">
        <f t="shared" si="15"/>
        <v/>
      </c>
      <c r="X33" s="2"/>
      <c r="Y33" s="2"/>
      <c r="Z33" s="31"/>
      <c r="AA33" s="2"/>
      <c r="AB33" s="2"/>
      <c r="AC33" s="2"/>
      <c r="AD33" s="2"/>
      <c r="AE33" s="2"/>
    </row>
    <row r="34" spans="1:31" ht="15" customHeight="1">
      <c r="A34" s="16" t="s">
        <v>93</v>
      </c>
      <c r="B34" s="69">
        <v>4</v>
      </c>
      <c r="C34" s="69">
        <v>2</v>
      </c>
      <c r="D34" s="69">
        <v>1.6</v>
      </c>
      <c r="E34" s="69">
        <v>2.5</v>
      </c>
      <c r="F34" s="69">
        <v>0</v>
      </c>
      <c r="G34" s="69">
        <v>0</v>
      </c>
      <c r="H34" s="18">
        <v>583</v>
      </c>
      <c r="I34" s="22" t="s">
        <v>194</v>
      </c>
      <c r="J34" s="23"/>
      <c r="K34" s="72"/>
      <c r="L34" s="22" t="s">
        <v>196</v>
      </c>
      <c r="M34" s="23"/>
      <c r="N34" s="72"/>
      <c r="O34" s="22" t="s">
        <v>31</v>
      </c>
      <c r="P34" s="23"/>
      <c r="Q34" s="72"/>
      <c r="R34" s="177" t="s">
        <v>22</v>
      </c>
      <c r="S34" s="84"/>
      <c r="T34" s="72"/>
      <c r="U34" s="85" t="s">
        <v>202</v>
      </c>
      <c r="V34" s="86"/>
      <c r="W34" s="73"/>
      <c r="X34" s="61"/>
      <c r="Y34" s="62">
        <f>A33</f>
        <v>0</v>
      </c>
      <c r="Z34" s="62" t="str">
        <f>I35&amp;" "&amp;I36&amp;" "&amp;I37&amp;" "&amp;I38&amp;" "&amp;I39</f>
        <v xml:space="preserve">義大利麵    </v>
      </c>
      <c r="AA34" s="62" t="str">
        <f>L35&amp;" "&amp;L36&amp;" "&amp;L37&amp;" "&amp;L38&amp;" "&amp;L39</f>
        <v xml:space="preserve">豬絞肉 馬鈴薯 洋蔥 蕃茄醬 </v>
      </c>
      <c r="AB34" s="62" t="str">
        <f>O35&amp;" "&amp;O36&amp;" "&amp;O37&amp;" "&amp;O38&amp;" "&amp;O39</f>
        <v xml:space="preserve">冷凍花椰菜 胡蘿蔔 大蒜  </v>
      </c>
      <c r="AC34" s="62" t="str">
        <f>R35&amp;" "&amp;R36&amp;" "&amp;R37&amp;" "&amp;R38&amp;" "&amp;R39</f>
        <v xml:space="preserve">蔬菜 大蒜   </v>
      </c>
      <c r="AD34" s="62" t="str">
        <f>U35&amp;" "&amp;U36&amp;" "&amp;U37&amp;" "&amp;U38&amp;" "&amp;U39</f>
        <v xml:space="preserve">雞蛋 冷凍玉米粒 玉米濃湯調理包  </v>
      </c>
      <c r="AE34" s="62"/>
    </row>
    <row r="35" spans="1:31" ht="15" customHeight="1">
      <c r="A35" s="87"/>
      <c r="B35" s="75"/>
      <c r="C35" s="75"/>
      <c r="D35" s="75"/>
      <c r="E35" s="75"/>
      <c r="F35" s="75"/>
      <c r="G35" s="75"/>
      <c r="H35" s="34"/>
      <c r="I35" s="37" t="s">
        <v>195</v>
      </c>
      <c r="J35" s="35">
        <v>6</v>
      </c>
      <c r="K35" s="38" t="str">
        <f t="shared" ref="K35" si="18">IF(J35,"公斤","")</f>
        <v>公斤</v>
      </c>
      <c r="L35" s="37" t="s">
        <v>131</v>
      </c>
      <c r="M35" s="35">
        <v>6</v>
      </c>
      <c r="N35" s="38" t="str">
        <f t="shared" ref="N35:N38" si="19">IF(M35,"公斤","")</f>
        <v>公斤</v>
      </c>
      <c r="O35" s="37" t="s">
        <v>199</v>
      </c>
      <c r="P35" s="35">
        <v>5</v>
      </c>
      <c r="Q35" s="38" t="str">
        <f t="shared" ref="Q35:Q37" si="20">IF(P35,"公斤","")</f>
        <v>公斤</v>
      </c>
      <c r="R35" s="175" t="s">
        <v>18</v>
      </c>
      <c r="S35" s="82">
        <v>7</v>
      </c>
      <c r="T35" s="47" t="s">
        <v>14</v>
      </c>
      <c r="U35" s="76" t="s">
        <v>167</v>
      </c>
      <c r="V35" s="47">
        <v>1.1000000000000001</v>
      </c>
      <c r="W35" s="77" t="s">
        <v>14</v>
      </c>
      <c r="X35" s="2"/>
      <c r="Y35" s="31"/>
      <c r="Z35" s="31"/>
      <c r="AA35" s="31"/>
      <c r="AB35" s="31"/>
      <c r="AC35" s="31"/>
      <c r="AD35" s="31"/>
      <c r="AE35" s="31"/>
    </row>
    <row r="36" spans="1:31" ht="15" customHeight="1">
      <c r="A36" s="32"/>
      <c r="B36" s="75"/>
      <c r="C36" s="75"/>
      <c r="D36" s="75"/>
      <c r="E36" s="75"/>
      <c r="F36" s="75"/>
      <c r="G36" s="75"/>
      <c r="H36" s="34"/>
      <c r="I36" s="37"/>
      <c r="J36" s="35"/>
      <c r="K36" s="38"/>
      <c r="L36" s="37" t="s">
        <v>197</v>
      </c>
      <c r="M36" s="35">
        <v>4.5</v>
      </c>
      <c r="N36" s="38" t="str">
        <f t="shared" si="19"/>
        <v>公斤</v>
      </c>
      <c r="O36" s="37" t="s">
        <v>152</v>
      </c>
      <c r="P36" s="35">
        <v>1</v>
      </c>
      <c r="Q36" s="38" t="str">
        <f t="shared" si="20"/>
        <v>公斤</v>
      </c>
      <c r="R36" s="175" t="s">
        <v>26</v>
      </c>
      <c r="S36" s="82">
        <v>0.05</v>
      </c>
      <c r="T36" s="47" t="s">
        <v>14</v>
      </c>
      <c r="U36" s="88" t="s">
        <v>203</v>
      </c>
      <c r="V36" s="47">
        <v>2</v>
      </c>
      <c r="W36" s="77" t="s">
        <v>14</v>
      </c>
      <c r="X36" s="2"/>
      <c r="Y36" s="31"/>
      <c r="Z36" s="31"/>
      <c r="AA36" s="31"/>
      <c r="AB36" s="31"/>
      <c r="AC36" s="31"/>
      <c r="AD36" s="31"/>
      <c r="AE36" s="31"/>
    </row>
    <row r="37" spans="1:31" ht="15" customHeight="1">
      <c r="A37" s="32"/>
      <c r="B37" s="75"/>
      <c r="C37" s="75"/>
      <c r="D37" s="75"/>
      <c r="E37" s="75"/>
      <c r="F37" s="75"/>
      <c r="G37" s="75"/>
      <c r="H37" s="34"/>
      <c r="I37" s="37"/>
      <c r="J37" s="35"/>
      <c r="K37" s="47"/>
      <c r="L37" s="37" t="s">
        <v>198</v>
      </c>
      <c r="M37" s="35">
        <v>2</v>
      </c>
      <c r="N37" s="38" t="str">
        <f t="shared" si="19"/>
        <v>公斤</v>
      </c>
      <c r="O37" s="37" t="s">
        <v>135</v>
      </c>
      <c r="P37" s="35">
        <v>0.05</v>
      </c>
      <c r="Q37" s="38" t="str">
        <f t="shared" si="20"/>
        <v>公斤</v>
      </c>
      <c r="R37" s="175"/>
      <c r="S37" s="82"/>
      <c r="T37" s="47"/>
      <c r="U37" s="89" t="s">
        <v>204</v>
      </c>
      <c r="V37" s="47">
        <v>2</v>
      </c>
      <c r="W37" s="77" t="s">
        <v>43</v>
      </c>
      <c r="X37" s="2"/>
      <c r="Y37" s="31"/>
      <c r="Z37" s="31"/>
      <c r="AA37" s="31"/>
      <c r="AB37" s="31"/>
      <c r="AC37" s="31"/>
      <c r="AD37" s="31"/>
      <c r="AE37" s="31"/>
    </row>
    <row r="38" spans="1:31" ht="15" customHeight="1">
      <c r="A38" s="32"/>
      <c r="B38" s="75"/>
      <c r="C38" s="75"/>
      <c r="D38" s="75"/>
      <c r="E38" s="75"/>
      <c r="F38" s="75"/>
      <c r="G38" s="75"/>
      <c r="H38" s="34"/>
      <c r="I38" s="37"/>
      <c r="J38" s="35"/>
      <c r="K38" s="47"/>
      <c r="L38" s="37" t="s">
        <v>63</v>
      </c>
      <c r="M38" s="35"/>
      <c r="N38" s="38" t="str">
        <f t="shared" si="19"/>
        <v/>
      </c>
      <c r="O38" s="37"/>
      <c r="P38" s="35"/>
      <c r="Q38" s="38"/>
      <c r="R38" s="175"/>
      <c r="S38" s="82"/>
      <c r="T38" s="47"/>
      <c r="U38" s="76"/>
      <c r="V38" s="47"/>
      <c r="W38" s="77" t="s">
        <v>43</v>
      </c>
      <c r="X38" s="2"/>
      <c r="Y38" s="31"/>
      <c r="Z38" s="31"/>
      <c r="AA38" s="31"/>
      <c r="AB38" s="31"/>
      <c r="AC38" s="31"/>
      <c r="AD38" s="31"/>
      <c r="AE38" s="31"/>
    </row>
    <row r="39" spans="1:31" ht="15" customHeight="1" thickBot="1">
      <c r="A39" s="48"/>
      <c r="B39" s="79"/>
      <c r="C39" s="79"/>
      <c r="D39" s="79"/>
      <c r="E39" s="79"/>
      <c r="F39" s="79"/>
      <c r="G39" s="79"/>
      <c r="H39" s="50"/>
      <c r="I39" s="53"/>
      <c r="J39" s="51"/>
      <c r="K39" s="54"/>
      <c r="L39" s="53"/>
      <c r="M39" s="51"/>
      <c r="N39" s="54"/>
      <c r="O39" s="53"/>
      <c r="P39" s="51"/>
      <c r="Q39" s="54"/>
      <c r="R39" s="176"/>
      <c r="S39" s="83"/>
      <c r="T39" s="54"/>
      <c r="U39" s="80"/>
      <c r="V39" s="54"/>
      <c r="W39" s="90" t="s">
        <v>43</v>
      </c>
      <c r="X39" s="66"/>
      <c r="Y39" s="67"/>
      <c r="Z39" s="67"/>
      <c r="AA39" s="67"/>
      <c r="AB39" s="67"/>
      <c r="AC39" s="67"/>
      <c r="AD39" s="67"/>
      <c r="AE39" s="67"/>
    </row>
    <row r="40" spans="1:31" ht="15" customHeight="1">
      <c r="A40" s="16" t="s">
        <v>95</v>
      </c>
      <c r="B40" s="69">
        <v>6</v>
      </c>
      <c r="C40" s="69">
        <v>2.6</v>
      </c>
      <c r="D40" s="69">
        <v>1.6</v>
      </c>
      <c r="E40" s="69">
        <v>2.5</v>
      </c>
      <c r="F40" s="69">
        <v>0</v>
      </c>
      <c r="G40" s="69">
        <v>0</v>
      </c>
      <c r="H40" s="18">
        <v>768</v>
      </c>
      <c r="I40" s="19" t="s">
        <v>20</v>
      </c>
      <c r="J40" s="24"/>
      <c r="K40" s="21"/>
      <c r="L40" s="91" t="s">
        <v>205</v>
      </c>
      <c r="M40" s="26"/>
      <c r="N40" s="21"/>
      <c r="O40" s="22" t="s">
        <v>207</v>
      </c>
      <c r="P40" s="23"/>
      <c r="Q40" s="21"/>
      <c r="R40" s="177" t="s">
        <v>22</v>
      </c>
      <c r="S40" s="84"/>
      <c r="T40" s="72"/>
      <c r="U40" s="22" t="s">
        <v>211</v>
      </c>
      <c r="V40" s="23"/>
      <c r="W40" s="43" t="str">
        <f t="shared" ref="W40:W45" si="21">IF(V40,"公斤","")</f>
        <v/>
      </c>
      <c r="X40" s="2"/>
      <c r="Y40" s="31">
        <f>A39</f>
        <v>0</v>
      </c>
      <c r="Z40" s="31" t="str">
        <f>I41&amp;" "&amp;I42&amp;" "&amp;I43&amp;" "&amp;I44&amp;" "&amp;I45</f>
        <v xml:space="preserve">米 糙米   </v>
      </c>
      <c r="AA40" s="31" t="str">
        <f>L41&amp;" "&amp;L42&amp;" "&amp;L43&amp;" "&amp;L44&amp;" "&amp;L45</f>
        <v xml:space="preserve">肉雞 洋蔥 甜椒 照燒醬 </v>
      </c>
      <c r="AB40" s="31" t="str">
        <f>O41&amp;" "&amp;O42&amp;" "&amp;O43&amp;" "&amp;O44&amp;" "&amp;O45</f>
        <v xml:space="preserve">豆干 雪裡蕻 大蒜  </v>
      </c>
      <c r="AC40" s="31" t="str">
        <f>R41&amp;" "&amp;R42&amp;" "&amp;R43&amp;" "&amp;R44&amp;" "&amp;R45</f>
        <v xml:space="preserve">蔬菜 大蒜   </v>
      </c>
      <c r="AD40" s="31" t="str">
        <f>U41&amp;" "&amp;U42&amp;" "&amp;U43&amp;" "&amp;U44&amp;" "&amp;U45</f>
        <v xml:space="preserve">紅豆 二砂糖   </v>
      </c>
      <c r="AE40" s="31"/>
    </row>
    <row r="41" spans="1:31" ht="15" customHeight="1">
      <c r="A41" s="32"/>
      <c r="B41" s="75"/>
      <c r="C41" s="75"/>
      <c r="D41" s="75"/>
      <c r="E41" s="75"/>
      <c r="F41" s="75"/>
      <c r="G41" s="75"/>
      <c r="H41" s="34"/>
      <c r="I41" s="35" t="s">
        <v>23</v>
      </c>
      <c r="J41" s="35">
        <v>7</v>
      </c>
      <c r="K41" s="36" t="str">
        <f t="shared" ref="K41:K42" si="22">IF(J41,"公斤","")</f>
        <v>公斤</v>
      </c>
      <c r="L41" s="37" t="s">
        <v>150</v>
      </c>
      <c r="M41" s="35">
        <v>9</v>
      </c>
      <c r="N41" s="36" t="s">
        <v>14</v>
      </c>
      <c r="O41" s="37" t="s">
        <v>208</v>
      </c>
      <c r="P41" s="35">
        <v>1.2</v>
      </c>
      <c r="Q41" s="38" t="str">
        <f t="shared" ref="Q41:Q43" si="23">IF(P41,"公斤","")</f>
        <v>公斤</v>
      </c>
      <c r="R41" s="175" t="s">
        <v>18</v>
      </c>
      <c r="S41" s="82">
        <v>7</v>
      </c>
      <c r="T41" s="47" t="s">
        <v>14</v>
      </c>
      <c r="U41" s="37" t="s">
        <v>212</v>
      </c>
      <c r="V41" s="35">
        <v>2</v>
      </c>
      <c r="W41" s="43" t="str">
        <f t="shared" si="21"/>
        <v>公斤</v>
      </c>
      <c r="X41" s="2"/>
      <c r="Y41" s="31"/>
      <c r="Z41" s="31"/>
      <c r="AA41" s="31"/>
      <c r="AB41" s="31"/>
      <c r="AC41" s="31"/>
      <c r="AD41" s="31"/>
      <c r="AE41" s="31"/>
    </row>
    <row r="42" spans="1:31" ht="15" customHeight="1">
      <c r="A42" s="32"/>
      <c r="B42" s="75"/>
      <c r="C42" s="75"/>
      <c r="D42" s="75"/>
      <c r="E42" s="75"/>
      <c r="F42" s="75"/>
      <c r="G42" s="75"/>
      <c r="H42" s="34"/>
      <c r="I42" s="35" t="s">
        <v>25</v>
      </c>
      <c r="J42" s="35">
        <v>3</v>
      </c>
      <c r="K42" s="36" t="str">
        <f t="shared" si="22"/>
        <v>公斤</v>
      </c>
      <c r="L42" s="37" t="s">
        <v>198</v>
      </c>
      <c r="M42" s="35">
        <v>4</v>
      </c>
      <c r="N42" s="36" t="s">
        <v>14</v>
      </c>
      <c r="O42" s="37" t="s">
        <v>209</v>
      </c>
      <c r="P42" s="35">
        <v>3</v>
      </c>
      <c r="Q42" s="38" t="str">
        <f t="shared" si="23"/>
        <v>公斤</v>
      </c>
      <c r="R42" s="175" t="s">
        <v>26</v>
      </c>
      <c r="S42" s="82">
        <v>0.05</v>
      </c>
      <c r="T42" s="47" t="s">
        <v>14</v>
      </c>
      <c r="U42" s="37" t="s">
        <v>161</v>
      </c>
      <c r="V42" s="35">
        <v>1</v>
      </c>
      <c r="W42" s="43" t="str">
        <f t="shared" si="21"/>
        <v>公斤</v>
      </c>
      <c r="X42" s="2"/>
      <c r="Y42" s="31"/>
      <c r="Z42" s="31"/>
      <c r="AA42" s="31"/>
      <c r="AB42" s="31"/>
      <c r="AC42" s="31"/>
      <c r="AD42" s="31"/>
      <c r="AE42" s="31"/>
    </row>
    <row r="43" spans="1:31" ht="15" customHeight="1">
      <c r="A43" s="32"/>
      <c r="B43" s="75"/>
      <c r="C43" s="75"/>
      <c r="D43" s="75"/>
      <c r="E43" s="75"/>
      <c r="F43" s="75"/>
      <c r="G43" s="75"/>
      <c r="H43" s="34"/>
      <c r="I43" s="37"/>
      <c r="J43" s="35"/>
      <c r="K43" s="47"/>
      <c r="L43" s="228" t="s">
        <v>346</v>
      </c>
      <c r="M43" s="229">
        <v>1</v>
      </c>
      <c r="N43" s="230" t="s">
        <v>14</v>
      </c>
      <c r="O43" s="37" t="s">
        <v>135</v>
      </c>
      <c r="P43" s="35">
        <v>0.05</v>
      </c>
      <c r="Q43" s="38" t="str">
        <f t="shared" si="23"/>
        <v>公斤</v>
      </c>
      <c r="R43" s="175"/>
      <c r="S43" s="82"/>
      <c r="T43" s="47"/>
      <c r="U43" s="37"/>
      <c r="V43" s="35"/>
      <c r="W43" s="43"/>
      <c r="X43" s="2"/>
      <c r="Y43" s="31"/>
      <c r="Z43" s="31"/>
      <c r="AA43" s="31"/>
      <c r="AB43" s="31"/>
      <c r="AC43" s="31"/>
      <c r="AD43" s="31"/>
      <c r="AE43" s="31"/>
    </row>
    <row r="44" spans="1:31" ht="15" customHeight="1">
      <c r="A44" s="32"/>
      <c r="B44" s="75"/>
      <c r="C44" s="75"/>
      <c r="D44" s="75"/>
      <c r="E44" s="75"/>
      <c r="F44" s="75"/>
      <c r="G44" s="75"/>
      <c r="H44" s="34"/>
      <c r="I44" s="37"/>
      <c r="J44" s="35"/>
      <c r="K44" s="47"/>
      <c r="L44" s="37" t="s">
        <v>206</v>
      </c>
      <c r="M44" s="35"/>
      <c r="N44" s="36" t="s">
        <v>43</v>
      </c>
      <c r="O44" s="37"/>
      <c r="P44" s="35"/>
      <c r="Q44" s="38"/>
      <c r="R44" s="175"/>
      <c r="S44" s="82"/>
      <c r="T44" s="47"/>
      <c r="U44" s="37"/>
      <c r="V44" s="35"/>
      <c r="W44" s="43"/>
      <c r="X44" s="2"/>
      <c r="Y44" s="31"/>
      <c r="Z44" s="31"/>
      <c r="AA44" s="31"/>
      <c r="AB44" s="31"/>
      <c r="AC44" s="31"/>
      <c r="AD44" s="31"/>
      <c r="AE44" s="31"/>
    </row>
    <row r="45" spans="1:31" ht="15" customHeight="1" thickBot="1">
      <c r="A45" s="48"/>
      <c r="B45" s="79"/>
      <c r="C45" s="79"/>
      <c r="D45" s="79"/>
      <c r="E45" s="79"/>
      <c r="F45" s="79"/>
      <c r="G45" s="79"/>
      <c r="H45" s="50"/>
      <c r="I45" s="53"/>
      <c r="J45" s="51"/>
      <c r="K45" s="54"/>
      <c r="L45" s="53"/>
      <c r="M45" s="51"/>
      <c r="N45" s="52" t="s">
        <v>43</v>
      </c>
      <c r="O45" s="53"/>
      <c r="P45" s="51"/>
      <c r="Q45" s="54"/>
      <c r="R45" s="176"/>
      <c r="S45" s="83"/>
      <c r="T45" s="54"/>
      <c r="U45" s="53"/>
      <c r="V45" s="51"/>
      <c r="W45" s="43" t="str">
        <f t="shared" si="21"/>
        <v/>
      </c>
      <c r="X45" s="2"/>
      <c r="Y45" s="31"/>
      <c r="Z45" s="31"/>
      <c r="AA45" s="31"/>
      <c r="AB45" s="31"/>
      <c r="AC45" s="31"/>
      <c r="AD45" s="31"/>
      <c r="AE45" s="31"/>
    </row>
    <row r="46" spans="1:31" ht="15" customHeight="1">
      <c r="A46" s="92" t="s">
        <v>97</v>
      </c>
      <c r="B46" s="178">
        <v>5.2</v>
      </c>
      <c r="C46" s="178">
        <v>2.2000000000000002</v>
      </c>
      <c r="D46" s="178">
        <v>1.6</v>
      </c>
      <c r="E46" s="178">
        <v>2.5</v>
      </c>
      <c r="F46" s="178">
        <v>0</v>
      </c>
      <c r="G46" s="178">
        <v>0</v>
      </c>
      <c r="H46" s="94">
        <v>682</v>
      </c>
      <c r="I46" s="58" t="s">
        <v>213</v>
      </c>
      <c r="J46" s="59"/>
      <c r="K46" s="36"/>
      <c r="L46" s="58" t="s">
        <v>215</v>
      </c>
      <c r="M46" s="59"/>
      <c r="N46" s="36" t="str">
        <f t="shared" ref="N46:N51" si="24">IF(M46,"公斤","")</f>
        <v/>
      </c>
      <c r="O46" s="95" t="s">
        <v>217</v>
      </c>
      <c r="P46" s="96"/>
      <c r="Q46" s="97"/>
      <c r="R46" s="121" t="s">
        <v>22</v>
      </c>
      <c r="S46" s="121"/>
      <c r="T46" s="120"/>
      <c r="U46" s="99" t="s">
        <v>222</v>
      </c>
      <c r="V46" s="96"/>
      <c r="W46" s="30"/>
      <c r="X46" s="61"/>
      <c r="Y46" s="62">
        <f>A45</f>
        <v>0</v>
      </c>
      <c r="Z46" s="62" t="str">
        <f>I47&amp;" "&amp;I48&amp;" "&amp;I49&amp;" "&amp;I50&amp;" "&amp;I51</f>
        <v xml:space="preserve">米 小米   </v>
      </c>
      <c r="AA46" s="62" t="str">
        <f>L47&amp;" "&amp;L48&amp;" "&amp;L49&amp;" "&amp;L50&amp;" "&amp;L51</f>
        <v xml:space="preserve">豬後腿肉 韓式泡菜 結球白菜 大蒜 </v>
      </c>
      <c r="AB46" s="62" t="str">
        <f>O47&amp;" "&amp;O48&amp;" "&amp;O49&amp;" "&amp;O50&amp;" "&amp;O51</f>
        <v xml:space="preserve">凍豆腐 白蘿蔔 胡蘿蔔 大蒜 </v>
      </c>
      <c r="AC46" s="62" t="str">
        <f>R47&amp;" "&amp;R48&amp;" "&amp;R49&amp;" "&amp;R50&amp;" "&amp;R51</f>
        <v xml:space="preserve">蔬菜 大蒜   </v>
      </c>
      <c r="AD46" s="62" t="str">
        <f>U47&amp;" "&amp;U48&amp;" "&amp;U49&amp;" "&amp;U50&amp;" "&amp;U51</f>
        <v xml:space="preserve">乾裙帶菜 雞蛋 薑  </v>
      </c>
      <c r="AE46" s="62"/>
    </row>
    <row r="47" spans="1:31" ht="15" customHeight="1">
      <c r="A47" s="100"/>
      <c r="B47" s="101"/>
      <c r="C47" s="101"/>
      <c r="D47" s="101"/>
      <c r="E47" s="101"/>
      <c r="F47" s="101"/>
      <c r="G47" s="101"/>
      <c r="H47" s="102"/>
      <c r="I47" s="35" t="s">
        <v>128</v>
      </c>
      <c r="J47" s="35">
        <v>10</v>
      </c>
      <c r="K47" s="36" t="str">
        <f t="shared" ref="K47:K51" si="25">IF(J47,"公斤","")</f>
        <v>公斤</v>
      </c>
      <c r="L47" s="35" t="s">
        <v>172</v>
      </c>
      <c r="M47" s="35">
        <v>6</v>
      </c>
      <c r="N47" s="36" t="str">
        <f t="shared" si="24"/>
        <v>公斤</v>
      </c>
      <c r="O47" s="64" t="s">
        <v>218</v>
      </c>
      <c r="P47" s="64">
        <v>3</v>
      </c>
      <c r="Q47" s="40" t="str">
        <f t="shared" ref="Q47:Q51" si="26">IF(P47,"公斤","")</f>
        <v>公斤</v>
      </c>
      <c r="R47" s="41" t="s">
        <v>18</v>
      </c>
      <c r="S47" s="41">
        <v>7</v>
      </c>
      <c r="T47" s="40" t="str">
        <f t="shared" ref="T47:T51" si="27">IF(S47,"公斤","")</f>
        <v>公斤</v>
      </c>
      <c r="U47" s="35" t="s">
        <v>223</v>
      </c>
      <c r="V47" s="35">
        <v>0.5</v>
      </c>
      <c r="W47" s="43" t="str">
        <f t="shared" ref="W47:W49" si="28">IF(V47,"公斤","")</f>
        <v>公斤</v>
      </c>
      <c r="X47" s="2"/>
      <c r="Y47" s="31"/>
      <c r="Z47" s="31"/>
      <c r="AA47" s="31"/>
      <c r="AB47" s="31"/>
      <c r="AC47" s="31"/>
      <c r="AD47" s="31"/>
      <c r="AE47" s="31"/>
    </row>
    <row r="48" spans="1:31" ht="15" customHeight="1">
      <c r="A48" s="100"/>
      <c r="B48" s="101"/>
      <c r="C48" s="101"/>
      <c r="D48" s="101"/>
      <c r="E48" s="101"/>
      <c r="F48" s="101"/>
      <c r="G48" s="101"/>
      <c r="H48" s="102"/>
      <c r="I48" s="35" t="s">
        <v>214</v>
      </c>
      <c r="J48" s="35">
        <v>0.4</v>
      </c>
      <c r="K48" s="36" t="str">
        <f t="shared" si="25"/>
        <v>公斤</v>
      </c>
      <c r="L48" s="35" t="s">
        <v>216</v>
      </c>
      <c r="M48" s="35">
        <v>1</v>
      </c>
      <c r="N48" s="36" t="str">
        <f t="shared" si="24"/>
        <v>公斤</v>
      </c>
      <c r="O48" s="64" t="s">
        <v>219</v>
      </c>
      <c r="P48" s="64">
        <v>4</v>
      </c>
      <c r="Q48" s="40" t="str">
        <f t="shared" si="26"/>
        <v>公斤</v>
      </c>
      <c r="R48" s="44" t="s">
        <v>26</v>
      </c>
      <c r="S48" s="44">
        <v>0.05</v>
      </c>
      <c r="T48" s="40" t="str">
        <f t="shared" si="27"/>
        <v>公斤</v>
      </c>
      <c r="U48" s="35" t="s">
        <v>167</v>
      </c>
      <c r="V48" s="35">
        <v>2</v>
      </c>
      <c r="W48" s="43" t="str">
        <f t="shared" si="28"/>
        <v>公斤</v>
      </c>
      <c r="X48" s="2"/>
      <c r="Y48" s="31"/>
      <c r="Z48" s="31"/>
      <c r="AA48" s="31"/>
      <c r="AB48" s="31"/>
      <c r="AC48" s="31"/>
      <c r="AD48" s="31"/>
      <c r="AE48" s="31"/>
    </row>
    <row r="49" spans="1:31" ht="15" customHeight="1">
      <c r="A49" s="100"/>
      <c r="B49" s="101"/>
      <c r="C49" s="101"/>
      <c r="D49" s="101"/>
      <c r="E49" s="101"/>
      <c r="F49" s="101"/>
      <c r="G49" s="101"/>
      <c r="H49" s="102"/>
      <c r="I49" s="35"/>
      <c r="J49" s="35"/>
      <c r="K49" s="36" t="str">
        <f t="shared" si="25"/>
        <v/>
      </c>
      <c r="L49" s="35" t="s">
        <v>168</v>
      </c>
      <c r="M49" s="35">
        <v>6</v>
      </c>
      <c r="N49" s="36" t="str">
        <f t="shared" si="24"/>
        <v>公斤</v>
      </c>
      <c r="O49" s="64" t="s">
        <v>152</v>
      </c>
      <c r="P49" s="64">
        <v>0.5</v>
      </c>
      <c r="Q49" s="40" t="str">
        <f t="shared" si="26"/>
        <v>公斤</v>
      </c>
      <c r="R49" s="44"/>
      <c r="S49" s="44"/>
      <c r="T49" s="40" t="str">
        <f t="shared" si="27"/>
        <v/>
      </c>
      <c r="U49" s="35" t="s">
        <v>42</v>
      </c>
      <c r="V49" s="35">
        <v>0.05</v>
      </c>
      <c r="W49" s="43" t="str">
        <f t="shared" si="28"/>
        <v>公斤</v>
      </c>
      <c r="X49" s="2"/>
      <c r="Y49" s="31"/>
      <c r="Z49" s="31"/>
      <c r="AA49" s="31"/>
      <c r="AB49" s="31"/>
      <c r="AC49" s="31"/>
      <c r="AD49" s="31"/>
      <c r="AE49" s="31"/>
    </row>
    <row r="50" spans="1:31" ht="15" customHeight="1">
      <c r="A50" s="100"/>
      <c r="B50" s="101"/>
      <c r="C50" s="101"/>
      <c r="D50" s="101"/>
      <c r="E50" s="101"/>
      <c r="F50" s="101"/>
      <c r="G50" s="101"/>
      <c r="H50" s="102"/>
      <c r="I50" s="35"/>
      <c r="J50" s="35"/>
      <c r="K50" s="36" t="str">
        <f t="shared" si="25"/>
        <v/>
      </c>
      <c r="L50" s="35" t="s">
        <v>135</v>
      </c>
      <c r="M50" s="35">
        <v>0.05</v>
      </c>
      <c r="N50" s="36" t="str">
        <f t="shared" si="24"/>
        <v>公斤</v>
      </c>
      <c r="O50" s="35" t="s">
        <v>135</v>
      </c>
      <c r="P50" s="35">
        <v>0.05</v>
      </c>
      <c r="Q50" s="40" t="str">
        <f t="shared" si="26"/>
        <v>公斤</v>
      </c>
      <c r="R50" s="44"/>
      <c r="S50" s="44"/>
      <c r="T50" s="40" t="str">
        <f t="shared" si="27"/>
        <v/>
      </c>
      <c r="U50" s="35"/>
      <c r="V50" s="35"/>
      <c r="W50" s="43"/>
      <c r="X50" s="2"/>
      <c r="Y50" s="31"/>
      <c r="Z50" s="31"/>
      <c r="AA50" s="31"/>
      <c r="AB50" s="31"/>
      <c r="AC50" s="31"/>
      <c r="AD50" s="31"/>
      <c r="AE50" s="31"/>
    </row>
    <row r="51" spans="1:31" ht="15" customHeight="1" thickBot="1">
      <c r="A51" s="103"/>
      <c r="B51" s="104"/>
      <c r="C51" s="104"/>
      <c r="D51" s="104"/>
      <c r="E51" s="104"/>
      <c r="F51" s="104"/>
      <c r="G51" s="104"/>
      <c r="H51" s="105"/>
      <c r="I51" s="106"/>
      <c r="J51" s="106"/>
      <c r="K51" s="38" t="str">
        <f t="shared" si="25"/>
        <v/>
      </c>
      <c r="L51" s="106"/>
      <c r="M51" s="106"/>
      <c r="N51" s="38" t="str">
        <f t="shared" si="24"/>
        <v/>
      </c>
      <c r="O51" s="106"/>
      <c r="P51" s="106"/>
      <c r="Q51" s="107" t="str">
        <f t="shared" si="26"/>
        <v/>
      </c>
      <c r="R51" s="108"/>
      <c r="S51" s="108"/>
      <c r="T51" s="107" t="str">
        <f t="shared" si="27"/>
        <v/>
      </c>
      <c r="U51" s="106"/>
      <c r="V51" s="106"/>
      <c r="W51" s="65" t="str">
        <f>IF(V51,"公斤","")</f>
        <v/>
      </c>
      <c r="X51" s="66"/>
      <c r="Y51" s="67"/>
      <c r="Z51" s="67"/>
      <c r="AA51" s="67"/>
      <c r="AB51" s="67"/>
      <c r="AC51" s="67"/>
      <c r="AD51" s="67"/>
      <c r="AE51" s="67"/>
    </row>
    <row r="52" spans="1:31" ht="15" customHeight="1">
      <c r="A52" s="109" t="s">
        <v>99</v>
      </c>
      <c r="B52" s="110">
        <v>5.8</v>
      </c>
      <c r="C52" s="110">
        <v>2.5</v>
      </c>
      <c r="D52" s="110">
        <v>1.6</v>
      </c>
      <c r="E52" s="110">
        <v>2.5</v>
      </c>
      <c r="F52" s="110">
        <v>0</v>
      </c>
      <c r="G52" s="110">
        <v>0</v>
      </c>
      <c r="H52" s="111">
        <v>746</v>
      </c>
      <c r="I52" s="19" t="s">
        <v>224</v>
      </c>
      <c r="J52" s="24"/>
      <c r="K52" s="21"/>
      <c r="L52" s="19" t="s">
        <v>52</v>
      </c>
      <c r="M52" s="24"/>
      <c r="N52" s="21"/>
      <c r="O52" s="112" t="s">
        <v>347</v>
      </c>
      <c r="P52" s="24"/>
      <c r="Q52" s="21"/>
      <c r="R52" s="28" t="s">
        <v>22</v>
      </c>
      <c r="S52" s="28"/>
      <c r="T52" s="21"/>
      <c r="U52" s="19" t="s">
        <v>227</v>
      </c>
      <c r="V52" s="24"/>
      <c r="W52" s="113"/>
      <c r="X52" s="2"/>
      <c r="Y52" s="31">
        <f>A51</f>
        <v>0</v>
      </c>
      <c r="Z52" s="31" t="str">
        <f>I53&amp;" "&amp;I54&amp;" "&amp;I55&amp;" "&amp;I56&amp;" "&amp;I57</f>
        <v xml:space="preserve">米    </v>
      </c>
      <c r="AA52" s="31" t="str">
        <f>L53&amp;" "&amp;L54&amp;" "&amp;L55&amp;" "&amp;L56&amp;" "&amp;L57</f>
        <v xml:space="preserve">豬絞肉 醃漬花胡瓜 胡蘿蔔 大蒜 </v>
      </c>
      <c r="AB52" s="31" t="str">
        <f>O53&amp;" "&amp;O54&amp;" "&amp;O55&amp;" "&amp;O56&amp;" "&amp;O57</f>
        <v>雞蛋 時蔬 洋蔥 大蒜 鮪魚三明治罐頭</v>
      </c>
      <c r="AC52" s="31" t="str">
        <f>R53&amp;" "&amp;R54&amp;" "&amp;R55&amp;" "&amp;R56&amp;" "&amp;R57</f>
        <v xml:space="preserve">蔬菜 大蒜   </v>
      </c>
      <c r="AD52" s="31" t="str">
        <f>U53&amp;" "&amp;U54&amp;" "&amp;U55&amp;" "&amp;U56&amp;" "&amp;U57</f>
        <v xml:space="preserve">金針菜乾 薑 雞骨 冬粉 </v>
      </c>
      <c r="AE52" s="31"/>
    </row>
    <row r="53" spans="1:31" ht="15" customHeight="1">
      <c r="A53" s="114"/>
      <c r="B53" s="101"/>
      <c r="C53" s="101"/>
      <c r="D53" s="101"/>
      <c r="E53" s="101"/>
      <c r="F53" s="101"/>
      <c r="G53" s="101"/>
      <c r="H53" s="102"/>
      <c r="I53" s="35" t="s">
        <v>23</v>
      </c>
      <c r="J53" s="35">
        <v>7</v>
      </c>
      <c r="K53" s="36" t="str">
        <f t="shared" ref="K53:K57" si="29">IF(J53,"公斤","")</f>
        <v>公斤</v>
      </c>
      <c r="L53" s="35" t="s">
        <v>131</v>
      </c>
      <c r="M53" s="35">
        <v>6</v>
      </c>
      <c r="N53" s="36" t="str">
        <f t="shared" ref="N53:N56" si="30">IF(M53,"公斤","")</f>
        <v>公斤</v>
      </c>
      <c r="O53" s="64" t="s">
        <v>167</v>
      </c>
      <c r="P53" s="64">
        <v>2.7</v>
      </c>
      <c r="Q53" s="36" t="str">
        <f t="shared" ref="Q53:Q57" si="31">IF(P53,"公斤","")</f>
        <v>公斤</v>
      </c>
      <c r="R53" s="41" t="s">
        <v>18</v>
      </c>
      <c r="S53" s="41">
        <v>7</v>
      </c>
      <c r="T53" s="40" t="str">
        <f t="shared" ref="T53:T57" si="32">IF(S53,"公斤","")</f>
        <v>公斤</v>
      </c>
      <c r="U53" s="35" t="s">
        <v>228</v>
      </c>
      <c r="V53" s="35">
        <v>0.1</v>
      </c>
      <c r="W53" s="43" t="str">
        <f t="shared" ref="W53:W57" si="33">IF(V53,"公斤","")</f>
        <v>公斤</v>
      </c>
      <c r="X53" s="2"/>
      <c r="Y53" s="31"/>
      <c r="Z53" s="31"/>
      <c r="AA53" s="31"/>
      <c r="AB53" s="31"/>
      <c r="AC53" s="31"/>
      <c r="AD53" s="31"/>
      <c r="AE53" s="31"/>
    </row>
    <row r="54" spans="1:31" ht="15" customHeight="1">
      <c r="A54" s="114"/>
      <c r="B54" s="101"/>
      <c r="C54" s="101"/>
      <c r="D54" s="101"/>
      <c r="E54" s="101"/>
      <c r="F54" s="101"/>
      <c r="G54" s="101"/>
      <c r="H54" s="102"/>
      <c r="I54" s="35"/>
      <c r="J54" s="35"/>
      <c r="K54" s="36" t="str">
        <f t="shared" si="29"/>
        <v/>
      </c>
      <c r="L54" s="35" t="s">
        <v>225</v>
      </c>
      <c r="M54" s="35">
        <v>2</v>
      </c>
      <c r="N54" s="36" t="str">
        <f t="shared" si="30"/>
        <v>公斤</v>
      </c>
      <c r="O54" s="64" t="s">
        <v>132</v>
      </c>
      <c r="P54" s="64">
        <v>5</v>
      </c>
      <c r="Q54" s="36" t="str">
        <f t="shared" si="31"/>
        <v>公斤</v>
      </c>
      <c r="R54" s="44" t="s">
        <v>26</v>
      </c>
      <c r="S54" s="44">
        <v>0.05</v>
      </c>
      <c r="T54" s="40" t="str">
        <f t="shared" si="32"/>
        <v>公斤</v>
      </c>
      <c r="U54" s="64" t="s">
        <v>183</v>
      </c>
      <c r="V54" s="35">
        <v>0.05</v>
      </c>
      <c r="W54" s="43" t="str">
        <f t="shared" si="33"/>
        <v>公斤</v>
      </c>
      <c r="X54" s="2"/>
      <c r="Y54" s="31"/>
      <c r="Z54" s="31"/>
      <c r="AA54" s="31"/>
      <c r="AB54" s="31"/>
      <c r="AC54" s="31"/>
      <c r="AD54" s="31"/>
      <c r="AE54" s="31"/>
    </row>
    <row r="55" spans="1:31" ht="15" customHeight="1">
      <c r="A55" s="114"/>
      <c r="B55" s="101"/>
      <c r="C55" s="101"/>
      <c r="D55" s="101"/>
      <c r="E55" s="101"/>
      <c r="F55" s="101"/>
      <c r="G55" s="101"/>
      <c r="H55" s="102"/>
      <c r="I55" s="35"/>
      <c r="J55" s="35"/>
      <c r="K55" s="36" t="str">
        <f t="shared" si="29"/>
        <v/>
      </c>
      <c r="L55" s="35" t="s">
        <v>152</v>
      </c>
      <c r="M55" s="35">
        <v>1</v>
      </c>
      <c r="N55" s="36" t="str">
        <f t="shared" si="30"/>
        <v>公斤</v>
      </c>
      <c r="O55" s="64" t="s">
        <v>198</v>
      </c>
      <c r="P55" s="64">
        <v>1</v>
      </c>
      <c r="Q55" s="36" t="str">
        <f t="shared" si="31"/>
        <v>公斤</v>
      </c>
      <c r="R55" s="44"/>
      <c r="S55" s="44"/>
      <c r="T55" s="40" t="str">
        <f t="shared" si="32"/>
        <v/>
      </c>
      <c r="U55" s="35" t="s">
        <v>184</v>
      </c>
      <c r="V55" s="35">
        <v>1</v>
      </c>
      <c r="W55" s="43" t="str">
        <f t="shared" si="33"/>
        <v>公斤</v>
      </c>
      <c r="X55" s="2"/>
      <c r="Y55" s="31"/>
      <c r="Z55" s="31"/>
      <c r="AA55" s="31"/>
      <c r="AB55" s="31"/>
      <c r="AC55" s="31"/>
      <c r="AD55" s="31"/>
      <c r="AE55" s="31"/>
    </row>
    <row r="56" spans="1:31" ht="15" customHeight="1">
      <c r="A56" s="114"/>
      <c r="B56" s="101"/>
      <c r="C56" s="101"/>
      <c r="D56" s="101"/>
      <c r="E56" s="101"/>
      <c r="F56" s="101"/>
      <c r="G56" s="101"/>
      <c r="H56" s="102"/>
      <c r="I56" s="35"/>
      <c r="J56" s="35"/>
      <c r="K56" s="36" t="str">
        <f t="shared" si="29"/>
        <v/>
      </c>
      <c r="L56" s="35" t="s">
        <v>135</v>
      </c>
      <c r="M56" s="35">
        <v>0.05</v>
      </c>
      <c r="N56" s="36" t="str">
        <f t="shared" si="30"/>
        <v>公斤</v>
      </c>
      <c r="O56" s="35" t="s">
        <v>135</v>
      </c>
      <c r="P56" s="35">
        <v>0.05</v>
      </c>
      <c r="Q56" s="36" t="str">
        <f t="shared" si="31"/>
        <v>公斤</v>
      </c>
      <c r="R56" s="44"/>
      <c r="S56" s="44"/>
      <c r="T56" s="40" t="str">
        <f t="shared" si="32"/>
        <v/>
      </c>
      <c r="U56" s="35" t="s">
        <v>179</v>
      </c>
      <c r="V56" s="35">
        <v>0.5</v>
      </c>
      <c r="W56" s="43" t="str">
        <f t="shared" si="33"/>
        <v>公斤</v>
      </c>
      <c r="X56" s="2"/>
      <c r="Y56" s="31"/>
      <c r="Z56" s="31"/>
      <c r="AA56" s="31"/>
      <c r="AB56" s="31"/>
      <c r="AC56" s="31"/>
      <c r="AD56" s="31"/>
      <c r="AE56" s="31"/>
    </row>
    <row r="57" spans="1:31" ht="15" customHeight="1" thickBot="1">
      <c r="A57" s="115"/>
      <c r="B57" s="116"/>
      <c r="C57" s="116"/>
      <c r="D57" s="116"/>
      <c r="E57" s="116"/>
      <c r="F57" s="116"/>
      <c r="G57" s="116"/>
      <c r="H57" s="117"/>
      <c r="I57" s="51"/>
      <c r="J57" s="51"/>
      <c r="K57" s="52" t="str">
        <f t="shared" si="29"/>
        <v/>
      </c>
      <c r="L57" s="51"/>
      <c r="M57" s="51"/>
      <c r="N57" s="52"/>
      <c r="O57" s="223" t="s">
        <v>348</v>
      </c>
      <c r="P57" s="223">
        <v>1.5</v>
      </c>
      <c r="Q57" s="225" t="str">
        <f t="shared" si="31"/>
        <v>公斤</v>
      </c>
      <c r="R57" s="57"/>
      <c r="S57" s="57"/>
      <c r="T57" s="56" t="str">
        <f t="shared" si="32"/>
        <v/>
      </c>
      <c r="U57" s="51"/>
      <c r="V57" s="51"/>
      <c r="W57" s="45" t="str">
        <f t="shared" si="33"/>
        <v/>
      </c>
      <c r="X57" s="2"/>
      <c r="Y57" s="31"/>
      <c r="Z57" s="31"/>
      <c r="AA57" s="31"/>
      <c r="AB57" s="31"/>
      <c r="AC57" s="31"/>
      <c r="AD57" s="31"/>
      <c r="AE57" s="31"/>
    </row>
    <row r="58" spans="1:31" ht="15" customHeight="1">
      <c r="A58" s="118" t="s">
        <v>101</v>
      </c>
      <c r="B58" s="119">
        <v>5</v>
      </c>
      <c r="C58" s="119">
        <v>2</v>
      </c>
      <c r="D58" s="119">
        <v>2</v>
      </c>
      <c r="E58" s="119">
        <v>2.5</v>
      </c>
      <c r="F58" s="119">
        <v>0</v>
      </c>
      <c r="G58" s="119">
        <v>0</v>
      </c>
      <c r="H58" s="94">
        <v>663</v>
      </c>
      <c r="I58" s="19" t="s">
        <v>20</v>
      </c>
      <c r="J58" s="24"/>
      <c r="K58" s="21"/>
      <c r="L58" s="99" t="s">
        <v>229</v>
      </c>
      <c r="M58" s="96"/>
      <c r="N58" s="120"/>
      <c r="O58" s="99" t="s">
        <v>231</v>
      </c>
      <c r="P58" s="96"/>
      <c r="Q58" s="120"/>
      <c r="R58" s="121" t="s">
        <v>22</v>
      </c>
      <c r="S58" s="121"/>
      <c r="T58" s="120"/>
      <c r="U58" s="99" t="s">
        <v>233</v>
      </c>
      <c r="V58" s="96"/>
      <c r="W58" s="30"/>
      <c r="X58" s="61"/>
      <c r="Y58" s="62">
        <f>A57</f>
        <v>0</v>
      </c>
      <c r="Z58" s="62" t="str">
        <f>I59&amp;" "&amp;I60&amp;" "&amp;I61&amp;" "&amp;I62&amp;" "&amp;I63</f>
        <v xml:space="preserve">米 糙米   </v>
      </c>
      <c r="AA58" s="62" t="str">
        <f>L59&amp;" "&amp;L60&amp;" "&amp;L61&amp;" "&amp;L62&amp;" "&amp;L63</f>
        <v xml:space="preserve">豬排    </v>
      </c>
      <c r="AB58" s="62" t="str">
        <f>O59&amp;" "&amp;O60&amp;" "&amp;O61&amp;" "&amp;O62&amp;" "&amp;O63</f>
        <v>豬絞肉 結球白菜 乾香菇 胡蘿蔔 大蒜</v>
      </c>
      <c r="AC58" s="62" t="str">
        <f>R59&amp;" "&amp;R60&amp;" "&amp;R61&amp;" "&amp;R62&amp;" "&amp;R63</f>
        <v xml:space="preserve">蔬菜 大蒜   </v>
      </c>
      <c r="AD58" s="62" t="str">
        <f>U59&amp;" "&amp;U60&amp;" "&amp;U61&amp;" "&amp;U62&amp;" "&amp;U63</f>
        <v xml:space="preserve">時瓜 胡蘿蔔 薑 雞骨 </v>
      </c>
      <c r="AE58" s="62"/>
    </row>
    <row r="59" spans="1:31" ht="15" customHeight="1">
      <c r="A59" s="100"/>
      <c r="B59" s="101"/>
      <c r="C59" s="101"/>
      <c r="D59" s="101"/>
      <c r="E59" s="101"/>
      <c r="F59" s="101"/>
      <c r="G59" s="101"/>
      <c r="H59" s="102"/>
      <c r="I59" s="35" t="s">
        <v>23</v>
      </c>
      <c r="J59" s="35">
        <v>7</v>
      </c>
      <c r="K59" s="36" t="str">
        <f t="shared" ref="K59:K63" si="34">IF(J59,"公斤","")</f>
        <v>公斤</v>
      </c>
      <c r="L59" s="35" t="s">
        <v>230</v>
      </c>
      <c r="M59" s="35">
        <v>6</v>
      </c>
      <c r="N59" s="36" t="str">
        <f>IF(M59,"公斤","")</f>
        <v>公斤</v>
      </c>
      <c r="O59" s="35" t="s">
        <v>131</v>
      </c>
      <c r="P59" s="35">
        <v>0.6</v>
      </c>
      <c r="Q59" s="36" t="str">
        <f t="shared" ref="Q59:Q63" si="35">IF(P59,"公斤","")</f>
        <v>公斤</v>
      </c>
      <c r="R59" s="41" t="s">
        <v>18</v>
      </c>
      <c r="S59" s="41">
        <v>7</v>
      </c>
      <c r="T59" s="40" t="str">
        <f t="shared" ref="T59:T63" si="36">IF(S59,"公斤","")</f>
        <v>公斤</v>
      </c>
      <c r="U59" s="64" t="s">
        <v>192</v>
      </c>
      <c r="V59" s="35">
        <v>5</v>
      </c>
      <c r="W59" s="43" t="str">
        <f t="shared" ref="W59:W63" si="37">IF(V59,"公斤","")</f>
        <v>公斤</v>
      </c>
      <c r="X59" s="2"/>
      <c r="Y59" s="31"/>
      <c r="Z59" s="31"/>
      <c r="AA59" s="31"/>
      <c r="AB59" s="31"/>
      <c r="AC59" s="31"/>
      <c r="AD59" s="31"/>
      <c r="AE59" s="31"/>
    </row>
    <row r="60" spans="1:31" ht="15" customHeight="1">
      <c r="A60" s="100"/>
      <c r="B60" s="101"/>
      <c r="C60" s="101"/>
      <c r="D60" s="101"/>
      <c r="E60" s="101"/>
      <c r="F60" s="101"/>
      <c r="G60" s="101"/>
      <c r="H60" s="102"/>
      <c r="I60" s="35" t="s">
        <v>25</v>
      </c>
      <c r="J60" s="35">
        <v>3</v>
      </c>
      <c r="K60" s="36" t="str">
        <f t="shared" si="34"/>
        <v>公斤</v>
      </c>
      <c r="L60" s="35"/>
      <c r="M60" s="35"/>
      <c r="N60" s="36"/>
      <c r="O60" s="35" t="s">
        <v>168</v>
      </c>
      <c r="P60" s="35">
        <v>7</v>
      </c>
      <c r="Q60" s="36" t="str">
        <f t="shared" si="35"/>
        <v>公斤</v>
      </c>
      <c r="R60" s="44" t="s">
        <v>26</v>
      </c>
      <c r="S60" s="44">
        <v>0.05</v>
      </c>
      <c r="T60" s="40" t="str">
        <f t="shared" si="36"/>
        <v>公斤</v>
      </c>
      <c r="U60" s="64" t="s">
        <v>152</v>
      </c>
      <c r="V60" s="35">
        <v>0.5</v>
      </c>
      <c r="W60" s="43" t="str">
        <f t="shared" si="37"/>
        <v>公斤</v>
      </c>
      <c r="X60" s="2"/>
      <c r="Y60" s="31"/>
      <c r="Z60" s="31"/>
      <c r="AA60" s="31"/>
      <c r="AB60" s="31"/>
      <c r="AC60" s="31"/>
      <c r="AD60" s="31"/>
      <c r="AE60" s="31"/>
    </row>
    <row r="61" spans="1:31" ht="15" customHeight="1">
      <c r="A61" s="100"/>
      <c r="B61" s="101"/>
      <c r="C61" s="101"/>
      <c r="D61" s="101"/>
      <c r="E61" s="101"/>
      <c r="F61" s="101"/>
      <c r="G61" s="101"/>
      <c r="H61" s="102"/>
      <c r="I61" s="35"/>
      <c r="J61" s="35"/>
      <c r="K61" s="36" t="str">
        <f t="shared" si="34"/>
        <v/>
      </c>
      <c r="L61" s="35"/>
      <c r="M61" s="35"/>
      <c r="N61" s="36"/>
      <c r="O61" s="35" t="s">
        <v>169</v>
      </c>
      <c r="P61" s="35">
        <v>0.01</v>
      </c>
      <c r="Q61" s="36" t="str">
        <f t="shared" si="35"/>
        <v>公斤</v>
      </c>
      <c r="R61" s="44"/>
      <c r="S61" s="44"/>
      <c r="T61" s="40" t="str">
        <f t="shared" si="36"/>
        <v/>
      </c>
      <c r="U61" s="35" t="s">
        <v>183</v>
      </c>
      <c r="V61" s="35">
        <v>0.05</v>
      </c>
      <c r="W61" s="43" t="str">
        <f t="shared" si="37"/>
        <v>公斤</v>
      </c>
      <c r="X61" s="2"/>
      <c r="Y61" s="31"/>
      <c r="Z61" s="31"/>
      <c r="AA61" s="31"/>
      <c r="AB61" s="31"/>
      <c r="AC61" s="31"/>
      <c r="AD61" s="31"/>
      <c r="AE61" s="31"/>
    </row>
    <row r="62" spans="1:31" ht="15" customHeight="1">
      <c r="A62" s="100"/>
      <c r="B62" s="101"/>
      <c r="C62" s="101"/>
      <c r="D62" s="101"/>
      <c r="E62" s="101"/>
      <c r="F62" s="101"/>
      <c r="G62" s="101"/>
      <c r="H62" s="102"/>
      <c r="I62" s="35"/>
      <c r="J62" s="35"/>
      <c r="K62" s="36" t="str">
        <f t="shared" si="34"/>
        <v/>
      </c>
      <c r="L62" s="35"/>
      <c r="M62" s="35"/>
      <c r="N62" s="36" t="str">
        <f t="shared" ref="N62:N63" si="38">IF(M62,"公斤","")</f>
        <v/>
      </c>
      <c r="O62" s="35" t="s">
        <v>152</v>
      </c>
      <c r="P62" s="35">
        <v>0.5</v>
      </c>
      <c r="Q62" s="36" t="str">
        <f t="shared" si="35"/>
        <v>公斤</v>
      </c>
      <c r="R62" s="44"/>
      <c r="S62" s="44"/>
      <c r="T62" s="40" t="str">
        <f t="shared" si="36"/>
        <v/>
      </c>
      <c r="U62" s="35" t="s">
        <v>184</v>
      </c>
      <c r="V62" s="35">
        <v>1</v>
      </c>
      <c r="W62" s="43" t="str">
        <f t="shared" si="37"/>
        <v>公斤</v>
      </c>
      <c r="X62" s="2"/>
      <c r="Y62" s="31"/>
      <c r="Z62" s="31"/>
      <c r="AA62" s="31"/>
      <c r="AB62" s="31"/>
      <c r="AC62" s="31"/>
      <c r="AD62" s="31"/>
      <c r="AE62" s="31"/>
    </row>
    <row r="63" spans="1:31" ht="15" customHeight="1" thickBot="1">
      <c r="A63" s="103"/>
      <c r="B63" s="104"/>
      <c r="C63" s="104"/>
      <c r="D63" s="104"/>
      <c r="E63" s="104"/>
      <c r="F63" s="104"/>
      <c r="G63" s="104"/>
      <c r="H63" s="105"/>
      <c r="I63" s="106"/>
      <c r="J63" s="106"/>
      <c r="K63" s="38" t="str">
        <f t="shared" si="34"/>
        <v/>
      </c>
      <c r="L63" s="106"/>
      <c r="M63" s="106"/>
      <c r="N63" s="38" t="str">
        <f t="shared" si="38"/>
        <v/>
      </c>
      <c r="O63" s="106" t="s">
        <v>135</v>
      </c>
      <c r="P63" s="106">
        <v>0.05</v>
      </c>
      <c r="Q63" s="38" t="str">
        <f t="shared" si="35"/>
        <v>公斤</v>
      </c>
      <c r="R63" s="108"/>
      <c r="S63" s="108"/>
      <c r="T63" s="107" t="str">
        <f t="shared" si="36"/>
        <v/>
      </c>
      <c r="U63" s="106"/>
      <c r="V63" s="106"/>
      <c r="W63" s="65" t="str">
        <f t="shared" si="37"/>
        <v/>
      </c>
      <c r="X63" s="66"/>
      <c r="Y63" s="66"/>
      <c r="Z63" s="67"/>
      <c r="AA63" s="66"/>
      <c r="AB63" s="66"/>
      <c r="AC63" s="66"/>
      <c r="AD63" s="66"/>
      <c r="AE63" s="66"/>
    </row>
    <row r="64" spans="1:31" ht="15" customHeight="1">
      <c r="A64" s="109" t="s">
        <v>103</v>
      </c>
      <c r="B64" s="110">
        <v>5</v>
      </c>
      <c r="C64" s="110">
        <v>2.1</v>
      </c>
      <c r="D64" s="110">
        <v>2.1</v>
      </c>
      <c r="E64" s="110">
        <v>2.5</v>
      </c>
      <c r="F64" s="110">
        <v>0</v>
      </c>
      <c r="G64" s="110">
        <v>0</v>
      </c>
      <c r="H64" s="111">
        <v>673</v>
      </c>
      <c r="I64" s="19" t="s">
        <v>234</v>
      </c>
      <c r="J64" s="24"/>
      <c r="K64" s="21"/>
      <c r="L64" s="19" t="s">
        <v>236</v>
      </c>
      <c r="M64" s="24"/>
      <c r="N64" s="21"/>
      <c r="O64" s="19" t="s">
        <v>238</v>
      </c>
      <c r="P64" s="24"/>
      <c r="Q64" s="27"/>
      <c r="R64" s="28" t="s">
        <v>22</v>
      </c>
      <c r="S64" s="28"/>
      <c r="T64" s="21"/>
      <c r="U64" s="19" t="s">
        <v>242</v>
      </c>
      <c r="V64" s="24"/>
      <c r="W64" s="113"/>
      <c r="X64" s="2"/>
      <c r="Y64" s="31">
        <f>A63</f>
        <v>0</v>
      </c>
      <c r="Z64" s="31" t="str">
        <f>I65&amp;" "&amp;I66&amp;" "&amp;I67&amp;" "&amp;I68&amp;" "&amp;I69</f>
        <v xml:space="preserve">拉麵    </v>
      </c>
      <c r="AA64" s="31" t="str">
        <f>L65&amp;" "&amp;L66&amp;" "&amp;L67&amp;" "&amp;L68&amp;" "&amp;L69</f>
        <v>豬後腿肉 洋蔥 胡蘿蔔 乾香茅 大蒜</v>
      </c>
      <c r="AB64" s="31" t="str">
        <f>O65&amp;" "&amp;O66&amp;" "&amp;O67&amp;" "&amp;O68&amp;" "&amp;O69</f>
        <v xml:space="preserve">豬絞肉 時蔬 魚露 紅蔥頭 </v>
      </c>
      <c r="AC64" s="31" t="str">
        <f>R65&amp;" "&amp;R66&amp;" "&amp;R67&amp;" "&amp;R68&amp;" "&amp;R69</f>
        <v xml:space="preserve">蔬菜 大蒜   </v>
      </c>
      <c r="AD64" s="31" t="str">
        <f>U65&amp;" "&amp;U66&amp;" "&amp;U67&amp;" "&amp;U68&amp;" "&amp;U69</f>
        <v>大番茄 鳳梨罐頭 檸檬 雞高湯 南薑</v>
      </c>
      <c r="AE64" s="31"/>
    </row>
    <row r="65" spans="1:31" ht="15" customHeight="1">
      <c r="A65" s="114"/>
      <c r="B65" s="101"/>
      <c r="C65" s="101"/>
      <c r="D65" s="101"/>
      <c r="E65" s="101"/>
      <c r="F65" s="101"/>
      <c r="G65" s="101"/>
      <c r="H65" s="102"/>
      <c r="I65" s="35" t="s">
        <v>235</v>
      </c>
      <c r="J65" s="35">
        <v>15</v>
      </c>
      <c r="K65" s="36" t="str">
        <f t="shared" ref="K65:K69" si="39">IF(J65,"公斤","")</f>
        <v>公斤</v>
      </c>
      <c r="L65" s="35" t="s">
        <v>172</v>
      </c>
      <c r="M65" s="35">
        <v>6</v>
      </c>
      <c r="N65" s="36" t="str">
        <f t="shared" ref="N65:N69" si="40">IF(M65,"公斤","")</f>
        <v>公斤</v>
      </c>
      <c r="O65" s="35" t="s">
        <v>131</v>
      </c>
      <c r="P65" s="35">
        <v>1</v>
      </c>
      <c r="Q65" s="40" t="str">
        <f t="shared" ref="Q65:Q69" si="41">IF(P65,"公斤","")</f>
        <v>公斤</v>
      </c>
      <c r="R65" s="41" t="s">
        <v>18</v>
      </c>
      <c r="S65" s="41">
        <v>7</v>
      </c>
      <c r="T65" s="40" t="str">
        <f t="shared" ref="T65:T69" si="42">IF(S65,"公斤","")</f>
        <v>公斤</v>
      </c>
      <c r="U65" s="35" t="s">
        <v>147</v>
      </c>
      <c r="V65" s="35">
        <v>2</v>
      </c>
      <c r="W65" s="43" t="str">
        <f t="shared" ref="W65:W69" si="43">IF(V65,"公斤","")</f>
        <v>公斤</v>
      </c>
      <c r="X65" s="2"/>
      <c r="Y65" s="31"/>
      <c r="Z65" s="31"/>
      <c r="AA65" s="31"/>
      <c r="AB65" s="31"/>
      <c r="AC65" s="31"/>
      <c r="AD65" s="31"/>
      <c r="AE65" s="31"/>
    </row>
    <row r="66" spans="1:31" ht="15" customHeight="1">
      <c r="A66" s="114"/>
      <c r="B66" s="101"/>
      <c r="C66" s="101"/>
      <c r="D66" s="101"/>
      <c r="E66" s="101"/>
      <c r="F66" s="101"/>
      <c r="G66" s="101"/>
      <c r="H66" s="102"/>
      <c r="I66" s="35"/>
      <c r="J66" s="35"/>
      <c r="K66" s="36"/>
      <c r="L66" s="35" t="s">
        <v>198</v>
      </c>
      <c r="M66" s="35">
        <v>3</v>
      </c>
      <c r="N66" s="36" t="str">
        <f t="shared" si="40"/>
        <v>公斤</v>
      </c>
      <c r="O66" s="35" t="s">
        <v>132</v>
      </c>
      <c r="P66" s="35">
        <v>6</v>
      </c>
      <c r="Q66" s="40" t="str">
        <f t="shared" si="41"/>
        <v>公斤</v>
      </c>
      <c r="R66" s="44" t="s">
        <v>26</v>
      </c>
      <c r="S66" s="44">
        <v>0.05</v>
      </c>
      <c r="T66" s="40" t="str">
        <f t="shared" si="42"/>
        <v>公斤</v>
      </c>
      <c r="U66" s="64" t="s">
        <v>243</v>
      </c>
      <c r="V66" s="35">
        <v>1.3</v>
      </c>
      <c r="W66" s="43" t="str">
        <f t="shared" si="43"/>
        <v>公斤</v>
      </c>
      <c r="X66" s="2"/>
      <c r="Y66" s="31"/>
      <c r="Z66" s="31"/>
      <c r="AA66" s="31"/>
      <c r="AB66" s="31"/>
      <c r="AC66" s="31"/>
      <c r="AD66" s="31"/>
      <c r="AE66" s="31"/>
    </row>
    <row r="67" spans="1:31" ht="15" customHeight="1">
      <c r="A67" s="114"/>
      <c r="B67" s="101"/>
      <c r="C67" s="101"/>
      <c r="D67" s="101"/>
      <c r="E67" s="101"/>
      <c r="F67" s="101"/>
      <c r="G67" s="101"/>
      <c r="H67" s="102"/>
      <c r="I67" s="35"/>
      <c r="J67" s="35"/>
      <c r="K67" s="36" t="str">
        <f t="shared" si="39"/>
        <v/>
      </c>
      <c r="L67" s="35" t="s">
        <v>152</v>
      </c>
      <c r="M67" s="35">
        <v>0.5</v>
      </c>
      <c r="N67" s="36" t="str">
        <f t="shared" si="40"/>
        <v>公斤</v>
      </c>
      <c r="O67" s="35" t="s">
        <v>139</v>
      </c>
      <c r="P67" s="35"/>
      <c r="Q67" s="40" t="str">
        <f t="shared" si="41"/>
        <v/>
      </c>
      <c r="R67" s="44"/>
      <c r="S67" s="44"/>
      <c r="T67" s="40" t="str">
        <f t="shared" si="42"/>
        <v/>
      </c>
      <c r="U67" s="35" t="s">
        <v>62</v>
      </c>
      <c r="V67" s="35"/>
      <c r="W67" s="43" t="str">
        <f t="shared" si="43"/>
        <v/>
      </c>
      <c r="X67" s="2"/>
      <c r="Y67" s="31"/>
      <c r="Z67" s="31"/>
      <c r="AA67" s="31"/>
      <c r="AB67" s="31"/>
      <c r="AC67" s="31"/>
      <c r="AD67" s="31"/>
      <c r="AE67" s="31"/>
    </row>
    <row r="68" spans="1:31" ht="15" customHeight="1">
      <c r="A68" s="114"/>
      <c r="B68" s="101"/>
      <c r="C68" s="101"/>
      <c r="D68" s="101"/>
      <c r="E68" s="101"/>
      <c r="F68" s="101"/>
      <c r="G68" s="101"/>
      <c r="H68" s="102"/>
      <c r="I68" s="35"/>
      <c r="J68" s="35"/>
      <c r="K68" s="36" t="str">
        <f t="shared" si="39"/>
        <v/>
      </c>
      <c r="L68" s="35" t="s">
        <v>237</v>
      </c>
      <c r="M68" s="35"/>
      <c r="N68" s="36" t="str">
        <f t="shared" si="40"/>
        <v/>
      </c>
      <c r="O68" s="35" t="s">
        <v>239</v>
      </c>
      <c r="P68" s="35">
        <v>0.05</v>
      </c>
      <c r="Q68" s="36" t="str">
        <f t="shared" si="41"/>
        <v>公斤</v>
      </c>
      <c r="R68" s="44"/>
      <c r="S68" s="44"/>
      <c r="T68" s="40" t="str">
        <f t="shared" si="42"/>
        <v/>
      </c>
      <c r="U68" s="35" t="s">
        <v>244</v>
      </c>
      <c r="V68" s="35">
        <v>1</v>
      </c>
      <c r="W68" s="43" t="str">
        <f t="shared" si="43"/>
        <v>公斤</v>
      </c>
      <c r="X68" s="2"/>
      <c r="Y68" s="31"/>
      <c r="Z68" s="31"/>
      <c r="AA68" s="31"/>
      <c r="AB68" s="31"/>
      <c r="AC68" s="31"/>
      <c r="AD68" s="31"/>
      <c r="AE68" s="31"/>
    </row>
    <row r="69" spans="1:31" ht="15" customHeight="1" thickBot="1">
      <c r="A69" s="115"/>
      <c r="B69" s="116"/>
      <c r="C69" s="116"/>
      <c r="D69" s="116"/>
      <c r="E69" s="116"/>
      <c r="F69" s="116"/>
      <c r="G69" s="116"/>
      <c r="H69" s="117"/>
      <c r="I69" s="51"/>
      <c r="J69" s="51"/>
      <c r="K69" s="52" t="str">
        <f t="shared" si="39"/>
        <v/>
      </c>
      <c r="L69" s="51" t="s">
        <v>135</v>
      </c>
      <c r="M69" s="51">
        <v>0.05</v>
      </c>
      <c r="N69" s="52" t="str">
        <f t="shared" si="40"/>
        <v>公斤</v>
      </c>
      <c r="O69" s="51"/>
      <c r="P69" s="51"/>
      <c r="Q69" s="52" t="str">
        <f t="shared" si="41"/>
        <v/>
      </c>
      <c r="R69" s="57"/>
      <c r="S69" s="57"/>
      <c r="T69" s="56" t="str">
        <f t="shared" si="42"/>
        <v/>
      </c>
      <c r="U69" s="51" t="s">
        <v>148</v>
      </c>
      <c r="V69" s="51"/>
      <c r="W69" s="45" t="str">
        <f t="shared" si="43"/>
        <v/>
      </c>
      <c r="X69" s="2"/>
      <c r="Y69" s="31"/>
      <c r="Z69" s="31"/>
      <c r="AA69" s="31"/>
      <c r="AB69" s="31"/>
      <c r="AC69" s="31"/>
      <c r="AD69" s="31"/>
      <c r="AE69" s="31"/>
    </row>
    <row r="70" spans="1:31" ht="15" customHeight="1">
      <c r="A70" s="118" t="s">
        <v>105</v>
      </c>
      <c r="B70" s="119">
        <v>5.5</v>
      </c>
      <c r="C70" s="119">
        <v>2.2999999999999998</v>
      </c>
      <c r="D70" s="119">
        <v>1.5</v>
      </c>
      <c r="E70" s="119">
        <v>2.5</v>
      </c>
      <c r="F70" s="119">
        <v>0</v>
      </c>
      <c r="G70" s="119">
        <v>0</v>
      </c>
      <c r="H70" s="94">
        <v>708</v>
      </c>
      <c r="I70" s="99" t="s">
        <v>20</v>
      </c>
      <c r="J70" s="96"/>
      <c r="K70" s="120"/>
      <c r="L70" s="99" t="s">
        <v>21</v>
      </c>
      <c r="M70" s="96"/>
      <c r="N70" s="120"/>
      <c r="O70" s="95" t="s">
        <v>246</v>
      </c>
      <c r="P70" s="96"/>
      <c r="Q70" s="120"/>
      <c r="R70" s="121" t="s">
        <v>22</v>
      </c>
      <c r="S70" s="121"/>
      <c r="T70" s="120"/>
      <c r="U70" s="99" t="s">
        <v>51</v>
      </c>
      <c r="V70" s="96"/>
      <c r="W70" s="30"/>
      <c r="X70" s="61"/>
      <c r="Y70" s="62">
        <f>A69</f>
        <v>0</v>
      </c>
      <c r="Z70" s="62" t="str">
        <f>I71&amp;" "&amp;I72&amp;" "&amp;I73&amp;" "&amp;I74&amp;" "&amp;I75</f>
        <v xml:space="preserve">米 糙米   </v>
      </c>
      <c r="AA70" s="62" t="str">
        <f>L71&amp;" "&amp;L72&amp;" "&amp;L73&amp;" "&amp;L74&amp;" "&amp;L75</f>
        <v>鯊魚丁 刈薯 胡蘿蔔 沙茶醬 甜椒</v>
      </c>
      <c r="AB70" s="62" t="str">
        <f>O71&amp;" "&amp;O72&amp;" "&amp;O73&amp;" "&amp;O74&amp;" "&amp;O75</f>
        <v xml:space="preserve">雞蛋 洋蔥 川耳 大蒜 </v>
      </c>
      <c r="AC70" s="62" t="str">
        <f>R71&amp;" "&amp;R72&amp;" "&amp;R73&amp;" "&amp;R74&amp;" "&amp;R75</f>
        <v xml:space="preserve">蔬菜 大蒜   </v>
      </c>
      <c r="AD70" s="62" t="str">
        <f>U71&amp;" "&amp;U72&amp;" "&amp;U73&amp;" "&amp;U74&amp;" "&amp;U75</f>
        <v xml:space="preserve">仙草凍 二砂糖   </v>
      </c>
      <c r="AE70" s="62"/>
    </row>
    <row r="71" spans="1:31" ht="15" customHeight="1">
      <c r="A71" s="100"/>
      <c r="B71" s="101"/>
      <c r="C71" s="101"/>
      <c r="D71" s="101"/>
      <c r="E71" s="101"/>
      <c r="F71" s="101"/>
      <c r="G71" s="101"/>
      <c r="H71" s="102"/>
      <c r="I71" s="35" t="s">
        <v>23</v>
      </c>
      <c r="J71" s="35">
        <v>7</v>
      </c>
      <c r="K71" s="36" t="str">
        <f t="shared" ref="K71:K75" si="44">IF(J71,"公斤","")</f>
        <v>公斤</v>
      </c>
      <c r="L71" s="35" t="s">
        <v>245</v>
      </c>
      <c r="M71" s="35">
        <v>6</v>
      </c>
      <c r="N71" s="36" t="str">
        <f t="shared" ref="N71:N75" si="45">IF(M71,"公斤","")</f>
        <v>公斤</v>
      </c>
      <c r="O71" s="64" t="s">
        <v>167</v>
      </c>
      <c r="P71" s="64">
        <v>2.7</v>
      </c>
      <c r="Q71" s="36" t="str">
        <f t="shared" ref="Q71:Q75" si="46">IF(P71,"公斤","")</f>
        <v>公斤</v>
      </c>
      <c r="R71" s="41" t="s">
        <v>18</v>
      </c>
      <c r="S71" s="41">
        <v>7</v>
      </c>
      <c r="T71" s="40" t="str">
        <f t="shared" ref="T71:T75" si="47">IF(S71,"公斤","")</f>
        <v>公斤</v>
      </c>
      <c r="U71" s="35" t="s">
        <v>248</v>
      </c>
      <c r="V71" s="35">
        <v>6</v>
      </c>
      <c r="W71" s="43" t="str">
        <f t="shared" ref="W71:W75" si="48">IF(V71,"公斤","")</f>
        <v>公斤</v>
      </c>
      <c r="X71" s="2"/>
      <c r="Y71" s="31"/>
      <c r="Z71" s="31"/>
      <c r="AA71" s="31"/>
      <c r="AB71" s="31"/>
      <c r="AC71" s="31"/>
      <c r="AD71" s="31"/>
      <c r="AE71" s="31"/>
    </row>
    <row r="72" spans="1:31" ht="15" customHeight="1">
      <c r="A72" s="100"/>
      <c r="B72" s="101"/>
      <c r="C72" s="101"/>
      <c r="D72" s="101"/>
      <c r="E72" s="101"/>
      <c r="F72" s="101"/>
      <c r="G72" s="101"/>
      <c r="H72" s="102"/>
      <c r="I72" s="35" t="s">
        <v>25</v>
      </c>
      <c r="J72" s="35">
        <v>3</v>
      </c>
      <c r="K72" s="36" t="str">
        <f t="shared" si="44"/>
        <v>公斤</v>
      </c>
      <c r="L72" s="35" t="s">
        <v>151</v>
      </c>
      <c r="M72" s="35">
        <v>4</v>
      </c>
      <c r="N72" s="36" t="str">
        <f t="shared" si="45"/>
        <v>公斤</v>
      </c>
      <c r="O72" s="64" t="s">
        <v>198</v>
      </c>
      <c r="P72" s="64">
        <v>4</v>
      </c>
      <c r="Q72" s="36" t="str">
        <f t="shared" si="46"/>
        <v>公斤</v>
      </c>
      <c r="R72" s="44" t="s">
        <v>26</v>
      </c>
      <c r="S72" s="44">
        <v>0.05</v>
      </c>
      <c r="T72" s="40" t="str">
        <f t="shared" si="47"/>
        <v>公斤</v>
      </c>
      <c r="U72" s="64" t="s">
        <v>161</v>
      </c>
      <c r="V72" s="35">
        <v>1</v>
      </c>
      <c r="W72" s="43" t="str">
        <f t="shared" si="48"/>
        <v>公斤</v>
      </c>
      <c r="X72" s="2"/>
      <c r="Y72" s="31"/>
      <c r="Z72" s="31"/>
      <c r="AA72" s="31"/>
      <c r="AB72" s="31"/>
      <c r="AC72" s="31"/>
      <c r="AD72" s="31"/>
      <c r="AE72" s="31"/>
    </row>
    <row r="73" spans="1:31" ht="15" customHeight="1">
      <c r="A73" s="100"/>
      <c r="B73" s="101"/>
      <c r="C73" s="101"/>
      <c r="D73" s="101"/>
      <c r="E73" s="101"/>
      <c r="F73" s="101"/>
      <c r="G73" s="101"/>
      <c r="H73" s="102"/>
      <c r="I73" s="35"/>
      <c r="J73" s="35"/>
      <c r="K73" s="36" t="str">
        <f t="shared" si="44"/>
        <v/>
      </c>
      <c r="L73" s="35" t="s">
        <v>152</v>
      </c>
      <c r="M73" s="35">
        <v>1</v>
      </c>
      <c r="N73" s="36" t="str">
        <f t="shared" si="45"/>
        <v>公斤</v>
      </c>
      <c r="O73" s="35" t="s">
        <v>247</v>
      </c>
      <c r="P73" s="35">
        <v>0.1</v>
      </c>
      <c r="Q73" s="36" t="str">
        <f t="shared" si="46"/>
        <v>公斤</v>
      </c>
      <c r="R73" s="44"/>
      <c r="S73" s="44"/>
      <c r="T73" s="40" t="str">
        <f t="shared" si="47"/>
        <v/>
      </c>
      <c r="U73" s="35"/>
      <c r="V73" s="35"/>
      <c r="W73" s="43"/>
      <c r="X73" s="2"/>
      <c r="Y73" s="31"/>
      <c r="Z73" s="31"/>
      <c r="AA73" s="31"/>
      <c r="AB73" s="31"/>
      <c r="AC73" s="31"/>
      <c r="AD73" s="31"/>
      <c r="AE73" s="31"/>
    </row>
    <row r="74" spans="1:31" ht="15" customHeight="1">
      <c r="A74" s="100"/>
      <c r="B74" s="101"/>
      <c r="C74" s="101"/>
      <c r="D74" s="101"/>
      <c r="E74" s="101"/>
      <c r="F74" s="101"/>
      <c r="G74" s="101"/>
      <c r="H74" s="102"/>
      <c r="I74" s="35"/>
      <c r="J74" s="35"/>
      <c r="K74" s="36" t="str">
        <f t="shared" si="44"/>
        <v/>
      </c>
      <c r="L74" s="35" t="s">
        <v>28</v>
      </c>
      <c r="M74" s="35"/>
      <c r="N74" s="36" t="str">
        <f t="shared" si="45"/>
        <v/>
      </c>
      <c r="O74" s="35" t="s">
        <v>135</v>
      </c>
      <c r="P74" s="35">
        <v>0.05</v>
      </c>
      <c r="Q74" s="36" t="str">
        <f t="shared" si="46"/>
        <v>公斤</v>
      </c>
      <c r="R74" s="44"/>
      <c r="S74" s="44"/>
      <c r="T74" s="40" t="str">
        <f t="shared" si="47"/>
        <v/>
      </c>
      <c r="U74" s="35"/>
      <c r="V74" s="35"/>
      <c r="W74" s="43"/>
      <c r="X74" s="2"/>
      <c r="Y74" s="31"/>
      <c r="Z74" s="31"/>
      <c r="AA74" s="31"/>
      <c r="AB74" s="31"/>
      <c r="AC74" s="31"/>
      <c r="AD74" s="31"/>
      <c r="AE74" s="31"/>
    </row>
    <row r="75" spans="1:31" ht="15" customHeight="1" thickBot="1">
      <c r="A75" s="122"/>
      <c r="B75" s="116"/>
      <c r="C75" s="116"/>
      <c r="D75" s="116"/>
      <c r="E75" s="116"/>
      <c r="F75" s="116"/>
      <c r="G75" s="116"/>
      <c r="H75" s="117"/>
      <c r="I75" s="51"/>
      <c r="J75" s="51"/>
      <c r="K75" s="52" t="str">
        <f t="shared" si="44"/>
        <v/>
      </c>
      <c r="L75" s="223" t="s">
        <v>346</v>
      </c>
      <c r="M75" s="223">
        <v>1.8</v>
      </c>
      <c r="N75" s="225" t="str">
        <f t="shared" si="45"/>
        <v>公斤</v>
      </c>
      <c r="O75" s="51"/>
      <c r="P75" s="51"/>
      <c r="Q75" s="56" t="str">
        <f t="shared" si="46"/>
        <v/>
      </c>
      <c r="R75" s="57"/>
      <c r="S75" s="57"/>
      <c r="T75" s="56" t="str">
        <f t="shared" si="47"/>
        <v/>
      </c>
      <c r="U75" s="51"/>
      <c r="V75" s="51"/>
      <c r="W75" s="45" t="str">
        <f t="shared" si="48"/>
        <v/>
      </c>
      <c r="X75" s="66"/>
      <c r="Y75" s="67"/>
      <c r="Z75" s="67"/>
      <c r="AA75" s="67"/>
      <c r="AB75" s="67"/>
      <c r="AC75" s="67"/>
      <c r="AD75" s="67"/>
      <c r="AE75" s="67"/>
    </row>
    <row r="76" spans="1:31" ht="15" customHeight="1">
      <c r="A76" s="118" t="s">
        <v>107</v>
      </c>
      <c r="B76" s="119">
        <v>5.7</v>
      </c>
      <c r="C76" s="119">
        <v>2.2999999999999998</v>
      </c>
      <c r="D76" s="119">
        <v>1.7</v>
      </c>
      <c r="E76" s="119">
        <v>2.5</v>
      </c>
      <c r="F76" s="119">
        <v>0</v>
      </c>
      <c r="G76" s="119">
        <v>0</v>
      </c>
      <c r="H76" s="94">
        <v>727</v>
      </c>
      <c r="I76" s="99" t="s">
        <v>69</v>
      </c>
      <c r="J76" s="96"/>
      <c r="K76" s="120"/>
      <c r="L76" s="99" t="s">
        <v>250</v>
      </c>
      <c r="M76" s="96"/>
      <c r="N76" s="120"/>
      <c r="O76" s="123" t="s">
        <v>251</v>
      </c>
      <c r="P76" s="124"/>
      <c r="Q76" s="120"/>
      <c r="R76" s="121" t="s">
        <v>22</v>
      </c>
      <c r="S76" s="121"/>
      <c r="T76" s="120"/>
      <c r="U76" s="99" t="s">
        <v>54</v>
      </c>
      <c r="V76" s="96"/>
      <c r="W76" s="30"/>
      <c r="X76" s="2"/>
      <c r="Y76" s="31">
        <f>A75</f>
        <v>0</v>
      </c>
      <c r="Z76" s="31" t="str">
        <f>I77&amp;" "&amp;I78&amp;" "&amp;I79&amp;" "&amp;I80&amp;" "&amp;I81</f>
        <v xml:space="preserve">米 黑秈糯米   </v>
      </c>
      <c r="AA76" s="31" t="str">
        <f>L77&amp;" "&amp;L78&amp;" "&amp;L79&amp;" "&amp;L80&amp;" "&amp;L81</f>
        <v xml:space="preserve">肉雞 馬鈴薯 洋蔥 咖哩粉 </v>
      </c>
      <c r="AB76" s="31" t="str">
        <f>O77&amp;" "&amp;O78&amp;" "&amp;O79&amp;" "&amp;O80&amp;" "&amp;O81</f>
        <v xml:space="preserve">冷凍花椰菜 胡蘿蔔 大蒜  </v>
      </c>
      <c r="AC76" s="31" t="str">
        <f>R77&amp;" "&amp;R78&amp;" "&amp;R79&amp;" "&amp;R80&amp;" "&amp;R81</f>
        <v xml:space="preserve">蔬菜 大蒜   </v>
      </c>
      <c r="AD76" s="31" t="str">
        <f>U77&amp;" "&amp;U78&amp;" "&amp;U79&amp;" "&amp;U80&amp;" "&amp;U81</f>
        <v>乾裙帶菜 薑 柴魚片 味噌 豬大排</v>
      </c>
      <c r="AE76" s="31"/>
    </row>
    <row r="77" spans="1:31" ht="15" customHeight="1">
      <c r="A77" s="100"/>
      <c r="B77" s="101"/>
      <c r="C77" s="101"/>
      <c r="D77" s="101"/>
      <c r="E77" s="101"/>
      <c r="F77" s="101"/>
      <c r="G77" s="101"/>
      <c r="H77" s="102"/>
      <c r="I77" s="35" t="s">
        <v>128</v>
      </c>
      <c r="J77" s="35">
        <v>10</v>
      </c>
      <c r="K77" s="36" t="str">
        <f>IF(J77,"公斤","")</f>
        <v>公斤</v>
      </c>
      <c r="L77" s="35" t="s">
        <v>150</v>
      </c>
      <c r="M77" s="35">
        <v>9</v>
      </c>
      <c r="N77" s="36" t="str">
        <f t="shared" ref="N77:N87" si="49">IF(M77,"公斤","")</f>
        <v>公斤</v>
      </c>
      <c r="O77" s="63" t="s">
        <v>199</v>
      </c>
      <c r="P77" s="64">
        <v>6</v>
      </c>
      <c r="Q77" s="36" t="str">
        <f t="shared" ref="Q77:Q81" si="50">IF(P77,"公斤","")</f>
        <v>公斤</v>
      </c>
      <c r="R77" s="41" t="s">
        <v>18</v>
      </c>
      <c r="S77" s="41">
        <v>7</v>
      </c>
      <c r="T77" s="40" t="str">
        <f t="shared" ref="T77:T81" si="51">IF(S77,"公斤","")</f>
        <v>公斤</v>
      </c>
      <c r="U77" s="35" t="s">
        <v>223</v>
      </c>
      <c r="V77" s="35">
        <v>0.2</v>
      </c>
      <c r="W77" s="43" t="str">
        <f t="shared" ref="W77:W81" si="52">IF(V77,"公斤","")</f>
        <v>公斤</v>
      </c>
      <c r="X77" s="2"/>
      <c r="Y77" s="31"/>
      <c r="Z77" s="31"/>
      <c r="AA77" s="31"/>
      <c r="AB77" s="31"/>
      <c r="AC77" s="31"/>
      <c r="AD77" s="31"/>
      <c r="AE77" s="31"/>
    </row>
    <row r="78" spans="1:31" ht="15" customHeight="1">
      <c r="A78" s="100"/>
      <c r="B78" s="101"/>
      <c r="C78" s="101"/>
      <c r="D78" s="101"/>
      <c r="E78" s="101"/>
      <c r="F78" s="101"/>
      <c r="G78" s="101"/>
      <c r="H78" s="102"/>
      <c r="I78" s="35" t="s">
        <v>249</v>
      </c>
      <c r="J78" s="35">
        <v>0.4</v>
      </c>
      <c r="K78" s="36" t="str">
        <f>IF(J78,"公斤","")</f>
        <v>公斤</v>
      </c>
      <c r="L78" s="35" t="s">
        <v>197</v>
      </c>
      <c r="M78" s="35">
        <v>4.5</v>
      </c>
      <c r="N78" s="36" t="str">
        <f t="shared" si="49"/>
        <v>公斤</v>
      </c>
      <c r="O78" s="63" t="s">
        <v>152</v>
      </c>
      <c r="P78" s="64">
        <v>1</v>
      </c>
      <c r="Q78" s="36" t="str">
        <f t="shared" si="50"/>
        <v>公斤</v>
      </c>
      <c r="R78" s="44" t="s">
        <v>26</v>
      </c>
      <c r="S78" s="44">
        <v>0.05</v>
      </c>
      <c r="T78" s="40" t="str">
        <f t="shared" si="51"/>
        <v>公斤</v>
      </c>
      <c r="U78" s="35" t="s">
        <v>183</v>
      </c>
      <c r="V78" s="35">
        <v>0.05</v>
      </c>
      <c r="W78" s="43" t="str">
        <f t="shared" si="52"/>
        <v>公斤</v>
      </c>
      <c r="X78" s="2"/>
      <c r="Y78" s="31"/>
      <c r="Z78" s="31"/>
      <c r="AA78" s="31"/>
      <c r="AB78" s="31"/>
      <c r="AC78" s="31"/>
      <c r="AD78" s="31"/>
      <c r="AE78" s="31"/>
    </row>
    <row r="79" spans="1:31" ht="15" customHeight="1">
      <c r="A79" s="100"/>
      <c r="B79" s="101"/>
      <c r="C79" s="101"/>
      <c r="D79" s="101"/>
      <c r="E79" s="101"/>
      <c r="F79" s="101"/>
      <c r="G79" s="101"/>
      <c r="H79" s="102"/>
      <c r="I79" s="35"/>
      <c r="J79" s="35"/>
      <c r="K79" s="36" t="str">
        <f t="shared" ref="K79:K81" si="53">IF(J79,"公斤","")</f>
        <v/>
      </c>
      <c r="L79" s="35" t="s">
        <v>198</v>
      </c>
      <c r="M79" s="35">
        <v>2</v>
      </c>
      <c r="N79" s="36" t="str">
        <f t="shared" si="49"/>
        <v>公斤</v>
      </c>
      <c r="O79" s="63" t="s">
        <v>135</v>
      </c>
      <c r="P79" s="64">
        <v>0.05</v>
      </c>
      <c r="Q79" s="36" t="str">
        <f t="shared" si="50"/>
        <v>公斤</v>
      </c>
      <c r="R79" s="44"/>
      <c r="S79" s="44"/>
      <c r="T79" s="40" t="str">
        <f t="shared" si="51"/>
        <v/>
      </c>
      <c r="U79" s="35" t="s">
        <v>56</v>
      </c>
      <c r="V79" s="35"/>
      <c r="W79" s="43" t="str">
        <f t="shared" si="52"/>
        <v/>
      </c>
      <c r="X79" s="2"/>
      <c r="Y79" s="31"/>
      <c r="Z79" s="31"/>
      <c r="AA79" s="31"/>
      <c r="AB79" s="31"/>
      <c r="AC79" s="31"/>
      <c r="AD79" s="31"/>
      <c r="AE79" s="31"/>
    </row>
    <row r="80" spans="1:31" ht="15" customHeight="1">
      <c r="A80" s="100"/>
      <c r="B80" s="101"/>
      <c r="C80" s="101"/>
      <c r="D80" s="101"/>
      <c r="E80" s="101"/>
      <c r="F80" s="101"/>
      <c r="G80" s="101"/>
      <c r="H80" s="102"/>
      <c r="I80" s="35"/>
      <c r="J80" s="35"/>
      <c r="K80" s="36" t="str">
        <f t="shared" si="53"/>
        <v/>
      </c>
      <c r="L80" s="35" t="s">
        <v>34</v>
      </c>
      <c r="M80" s="35"/>
      <c r="N80" s="36" t="str">
        <f t="shared" si="49"/>
        <v/>
      </c>
      <c r="O80" s="37"/>
      <c r="P80" s="35"/>
      <c r="Q80" s="36"/>
      <c r="R80" s="44"/>
      <c r="S80" s="44"/>
      <c r="T80" s="40" t="str">
        <f t="shared" si="51"/>
        <v/>
      </c>
      <c r="U80" s="35" t="s">
        <v>253</v>
      </c>
      <c r="V80" s="35">
        <v>0.1</v>
      </c>
      <c r="W80" s="43" t="str">
        <f t="shared" si="52"/>
        <v>公斤</v>
      </c>
      <c r="X80" s="2"/>
      <c r="Y80" s="31"/>
      <c r="Z80" s="31"/>
      <c r="AA80" s="31"/>
      <c r="AB80" s="31"/>
      <c r="AC80" s="31"/>
      <c r="AD80" s="31"/>
      <c r="AE80" s="31"/>
    </row>
    <row r="81" spans="1:31" ht="15" customHeight="1" thickBot="1">
      <c r="A81" s="103"/>
      <c r="B81" s="101"/>
      <c r="C81" s="101"/>
      <c r="D81" s="101"/>
      <c r="E81" s="101"/>
      <c r="F81" s="101"/>
      <c r="G81" s="101"/>
      <c r="H81" s="102"/>
      <c r="I81" s="106"/>
      <c r="J81" s="106"/>
      <c r="K81" s="38" t="str">
        <f t="shared" si="53"/>
        <v/>
      </c>
      <c r="L81" s="106"/>
      <c r="M81" s="106"/>
      <c r="N81" s="38" t="str">
        <f t="shared" si="49"/>
        <v/>
      </c>
      <c r="O81" s="53"/>
      <c r="P81" s="51"/>
      <c r="Q81" s="38" t="str">
        <f t="shared" si="50"/>
        <v/>
      </c>
      <c r="R81" s="44"/>
      <c r="S81" s="44"/>
      <c r="T81" s="40" t="str">
        <f t="shared" si="51"/>
        <v/>
      </c>
      <c r="U81" s="231" t="s">
        <v>349</v>
      </c>
      <c r="V81" s="231">
        <v>1</v>
      </c>
      <c r="W81" s="232" t="str">
        <f t="shared" si="52"/>
        <v>公斤</v>
      </c>
      <c r="X81" s="66"/>
      <c r="Y81" s="31"/>
      <c r="Z81" s="31"/>
      <c r="AA81" s="31"/>
      <c r="AB81" s="31"/>
      <c r="AC81" s="31"/>
      <c r="AD81" s="31"/>
      <c r="AE81" s="31"/>
    </row>
    <row r="82" spans="1:31" ht="15" customHeight="1">
      <c r="A82" s="109" t="s">
        <v>109</v>
      </c>
      <c r="B82" s="110">
        <v>5.5</v>
      </c>
      <c r="C82" s="110">
        <v>2</v>
      </c>
      <c r="D82" s="110">
        <v>2</v>
      </c>
      <c r="E82" s="110">
        <v>2.5</v>
      </c>
      <c r="F82" s="110">
        <v>0</v>
      </c>
      <c r="G82" s="110">
        <v>0</v>
      </c>
      <c r="H82" s="111">
        <v>698</v>
      </c>
      <c r="I82" s="19" t="s">
        <v>35</v>
      </c>
      <c r="J82" s="24"/>
      <c r="K82" s="21"/>
      <c r="L82" s="19" t="s">
        <v>254</v>
      </c>
      <c r="M82" s="24"/>
      <c r="N82" s="21" t="str">
        <f t="shared" si="49"/>
        <v/>
      </c>
      <c r="O82" s="112" t="s">
        <v>58</v>
      </c>
      <c r="P82" s="24"/>
      <c r="Q82" s="27"/>
      <c r="R82" s="28" t="s">
        <v>22</v>
      </c>
      <c r="S82" s="28"/>
      <c r="T82" s="21"/>
      <c r="U82" s="233" t="s">
        <v>350</v>
      </c>
      <c r="V82" s="24"/>
      <c r="W82" s="113"/>
      <c r="X82" s="61"/>
      <c r="Y82" s="62">
        <f>A81</f>
        <v>0</v>
      </c>
      <c r="Z82" s="62" t="str">
        <f>I83&amp;" "&amp;I84&amp;" "&amp;I85&amp;" "&amp;I86&amp;" "&amp;I87</f>
        <v xml:space="preserve">米    </v>
      </c>
      <c r="AA82" s="62" t="str">
        <f>L83&amp;" "&amp;L84&amp;" "&amp;L85&amp;" "&amp;L86&amp;" "&amp;L87</f>
        <v xml:space="preserve">豬後腿肉 洋蔥 胡蘿蔔 黑胡椒粒 </v>
      </c>
      <c r="AB82" s="62" t="str">
        <f>O83&amp;" "&amp;O84&amp;" "&amp;O85&amp;" "&amp;O86&amp;" "&amp;O87</f>
        <v xml:space="preserve">培根 綠豆芽 韮菜 大蒜 </v>
      </c>
      <c r="AC82" s="62" t="str">
        <f>R83&amp;" "&amp;R84&amp;" "&amp;R85&amp;" "&amp;R86&amp;" "&amp;R87</f>
        <v xml:space="preserve">蔬菜 大蒜   </v>
      </c>
      <c r="AD82" s="62" t="str">
        <f>U83&amp;" "&amp;U84&amp;" "&amp;U85&amp;" "&amp;U86&amp;" "&amp;U87</f>
        <v xml:space="preserve">鴻喜菇 時蔬 薑 雞骨 </v>
      </c>
      <c r="AE82" s="62"/>
    </row>
    <row r="83" spans="1:31" ht="15" customHeight="1">
      <c r="A83" s="114"/>
      <c r="B83" s="101"/>
      <c r="C83" s="101"/>
      <c r="D83" s="101"/>
      <c r="E83" s="101"/>
      <c r="F83" s="101"/>
      <c r="G83" s="101"/>
      <c r="H83" s="102"/>
      <c r="I83" s="35" t="s">
        <v>23</v>
      </c>
      <c r="J83" s="35">
        <v>10</v>
      </c>
      <c r="K83" s="36" t="str">
        <f t="shared" ref="K83:K87" si="54">IF(J83,"公斤","")</f>
        <v>公斤</v>
      </c>
      <c r="L83" s="35" t="s">
        <v>172</v>
      </c>
      <c r="M83" s="35">
        <v>6</v>
      </c>
      <c r="N83" s="36" t="str">
        <f t="shared" si="49"/>
        <v>公斤</v>
      </c>
      <c r="O83" s="64" t="s">
        <v>201</v>
      </c>
      <c r="P83" s="64">
        <v>1</v>
      </c>
      <c r="Q83" s="40" t="str">
        <f t="shared" ref="Q83:Q86" si="55">IF(P83,"公斤","")</f>
        <v>公斤</v>
      </c>
      <c r="R83" s="41" t="s">
        <v>18</v>
      </c>
      <c r="S83" s="41">
        <v>7</v>
      </c>
      <c r="T83" s="40" t="str">
        <f t="shared" ref="T83:T87" si="56">IF(S83,"公斤","")</f>
        <v>公斤</v>
      </c>
      <c r="U83" s="229" t="s">
        <v>351</v>
      </c>
      <c r="V83" s="229">
        <v>2</v>
      </c>
      <c r="W83" s="234" t="str">
        <f t="shared" ref="W83:W87" si="57">IF(V83,"公斤","")</f>
        <v>公斤</v>
      </c>
      <c r="X83" s="2"/>
      <c r="Y83" s="31"/>
      <c r="Z83" s="31"/>
      <c r="AA83" s="31"/>
      <c r="AB83" s="31"/>
      <c r="AC83" s="31"/>
      <c r="AD83" s="31"/>
      <c r="AE83" s="31"/>
    </row>
    <row r="84" spans="1:31" ht="15" customHeight="1">
      <c r="A84" s="114"/>
      <c r="B84" s="101"/>
      <c r="C84" s="101"/>
      <c r="D84" s="101"/>
      <c r="E84" s="101"/>
      <c r="F84" s="101"/>
      <c r="G84" s="101"/>
      <c r="H84" s="102"/>
      <c r="I84" s="35"/>
      <c r="J84" s="35"/>
      <c r="K84" s="36" t="str">
        <f t="shared" si="54"/>
        <v/>
      </c>
      <c r="L84" s="35" t="s">
        <v>198</v>
      </c>
      <c r="M84" s="35">
        <v>2</v>
      </c>
      <c r="N84" s="36" t="str">
        <f t="shared" si="49"/>
        <v>公斤</v>
      </c>
      <c r="O84" s="64" t="s">
        <v>154</v>
      </c>
      <c r="P84" s="64">
        <v>5</v>
      </c>
      <c r="Q84" s="40" t="str">
        <f t="shared" si="55"/>
        <v>公斤</v>
      </c>
      <c r="R84" s="44" t="s">
        <v>26</v>
      </c>
      <c r="S84" s="44">
        <v>0.05</v>
      </c>
      <c r="T84" s="40" t="str">
        <f t="shared" si="56"/>
        <v>公斤</v>
      </c>
      <c r="U84" s="64" t="s">
        <v>132</v>
      </c>
      <c r="V84" s="35">
        <v>2</v>
      </c>
      <c r="W84" s="43" t="str">
        <f t="shared" si="57"/>
        <v>公斤</v>
      </c>
      <c r="X84" s="2"/>
      <c r="Y84" s="31"/>
      <c r="Z84" s="31"/>
      <c r="AA84" s="31"/>
      <c r="AB84" s="31"/>
      <c r="AC84" s="31"/>
      <c r="AD84" s="31"/>
      <c r="AE84" s="31"/>
    </row>
    <row r="85" spans="1:31" ht="15" customHeight="1">
      <c r="A85" s="114"/>
      <c r="B85" s="101"/>
      <c r="C85" s="101"/>
      <c r="D85" s="101"/>
      <c r="E85" s="101"/>
      <c r="F85" s="101"/>
      <c r="G85" s="101"/>
      <c r="H85" s="102"/>
      <c r="I85" s="35"/>
      <c r="J85" s="35"/>
      <c r="K85" s="36" t="str">
        <f t="shared" si="54"/>
        <v/>
      </c>
      <c r="L85" s="35" t="s">
        <v>152</v>
      </c>
      <c r="M85" s="35">
        <v>1</v>
      </c>
      <c r="N85" s="36" t="str">
        <f t="shared" si="49"/>
        <v>公斤</v>
      </c>
      <c r="O85" s="64" t="s">
        <v>155</v>
      </c>
      <c r="P85" s="64">
        <v>1</v>
      </c>
      <c r="Q85" s="40" t="str">
        <f t="shared" si="55"/>
        <v>公斤</v>
      </c>
      <c r="R85" s="44"/>
      <c r="S85" s="44"/>
      <c r="T85" s="40" t="str">
        <f t="shared" si="56"/>
        <v/>
      </c>
      <c r="U85" s="35" t="s">
        <v>183</v>
      </c>
      <c r="V85" s="35">
        <v>0.05</v>
      </c>
      <c r="W85" s="43" t="str">
        <f t="shared" si="57"/>
        <v>公斤</v>
      </c>
      <c r="X85" s="2"/>
      <c r="Y85" s="31"/>
      <c r="Z85" s="31"/>
      <c r="AA85" s="31"/>
      <c r="AB85" s="31"/>
      <c r="AC85" s="31"/>
      <c r="AD85" s="31"/>
      <c r="AE85" s="31"/>
    </row>
    <row r="86" spans="1:31" ht="15" customHeight="1">
      <c r="A86" s="114"/>
      <c r="B86" s="101"/>
      <c r="C86" s="101"/>
      <c r="D86" s="101"/>
      <c r="E86" s="101"/>
      <c r="F86" s="101"/>
      <c r="G86" s="101"/>
      <c r="H86" s="102"/>
      <c r="I86" s="35"/>
      <c r="J86" s="35"/>
      <c r="K86" s="36" t="str">
        <f t="shared" si="54"/>
        <v/>
      </c>
      <c r="L86" s="35" t="s">
        <v>44</v>
      </c>
      <c r="M86" s="35"/>
      <c r="N86" s="36" t="str">
        <f t="shared" si="49"/>
        <v/>
      </c>
      <c r="O86" s="35" t="s">
        <v>135</v>
      </c>
      <c r="P86" s="35">
        <v>0.05</v>
      </c>
      <c r="Q86" s="40" t="str">
        <f t="shared" si="55"/>
        <v>公斤</v>
      </c>
      <c r="R86" s="44"/>
      <c r="S86" s="44"/>
      <c r="T86" s="40" t="str">
        <f t="shared" si="56"/>
        <v/>
      </c>
      <c r="U86" s="35" t="s">
        <v>184</v>
      </c>
      <c r="V86" s="35">
        <v>1</v>
      </c>
      <c r="W86" s="43" t="str">
        <f t="shared" si="57"/>
        <v>公斤</v>
      </c>
      <c r="X86" s="2"/>
      <c r="Y86" s="31"/>
      <c r="Z86" s="31"/>
      <c r="AA86" s="31"/>
      <c r="AB86" s="31"/>
      <c r="AC86" s="31"/>
      <c r="AD86" s="31"/>
      <c r="AE86" s="31"/>
    </row>
    <row r="87" spans="1:31" ht="15" customHeight="1" thickBot="1">
      <c r="A87" s="115"/>
      <c r="B87" s="116"/>
      <c r="C87" s="116"/>
      <c r="D87" s="116"/>
      <c r="E87" s="116"/>
      <c r="F87" s="116"/>
      <c r="G87" s="116"/>
      <c r="H87" s="117"/>
      <c r="I87" s="51"/>
      <c r="J87" s="51"/>
      <c r="K87" s="52" t="str">
        <f t="shared" si="54"/>
        <v/>
      </c>
      <c r="L87" s="51"/>
      <c r="M87" s="51"/>
      <c r="N87" s="52" t="str">
        <f t="shared" si="49"/>
        <v/>
      </c>
      <c r="O87" s="51"/>
      <c r="P87" s="51"/>
      <c r="Q87" s="56"/>
      <c r="R87" s="57"/>
      <c r="S87" s="57"/>
      <c r="T87" s="56" t="str">
        <f t="shared" si="56"/>
        <v/>
      </c>
      <c r="U87" s="51"/>
      <c r="V87" s="51"/>
      <c r="W87" s="45" t="str">
        <f t="shared" si="57"/>
        <v/>
      </c>
      <c r="X87" s="66"/>
      <c r="Y87" s="67"/>
      <c r="Z87" s="67"/>
      <c r="AA87" s="67"/>
      <c r="AB87" s="67"/>
      <c r="AC87" s="67"/>
      <c r="AD87" s="67"/>
      <c r="AE87" s="67"/>
    </row>
    <row r="88" spans="1:31" ht="15" customHeight="1">
      <c r="A88" s="118" t="s">
        <v>111</v>
      </c>
      <c r="B88" s="119">
        <v>5</v>
      </c>
      <c r="C88" s="119">
        <v>2.5</v>
      </c>
      <c r="D88" s="119">
        <v>1.7</v>
      </c>
      <c r="E88" s="119">
        <v>2.5</v>
      </c>
      <c r="F88" s="119">
        <v>0</v>
      </c>
      <c r="G88" s="119">
        <v>0</v>
      </c>
      <c r="H88" s="94">
        <v>693</v>
      </c>
      <c r="I88" s="99" t="s">
        <v>20</v>
      </c>
      <c r="J88" s="96"/>
      <c r="K88" s="120"/>
      <c r="L88" s="19" t="s">
        <v>256</v>
      </c>
      <c r="M88" s="24"/>
      <c r="N88" s="21"/>
      <c r="O88" s="99" t="s">
        <v>45</v>
      </c>
      <c r="P88" s="96"/>
      <c r="Q88" s="120"/>
      <c r="R88" s="121" t="s">
        <v>22</v>
      </c>
      <c r="S88" s="121"/>
      <c r="T88" s="120"/>
      <c r="U88" s="99" t="s">
        <v>64</v>
      </c>
      <c r="V88" s="96"/>
      <c r="W88" s="30"/>
      <c r="X88" s="2"/>
      <c r="Y88" s="31">
        <f>A87</f>
        <v>0</v>
      </c>
      <c r="Z88" s="31" t="str">
        <f>I89&amp;" "&amp;I90&amp;" "&amp;I91&amp;" "&amp;I92&amp;" "&amp;I93</f>
        <v xml:space="preserve">米 糙米   </v>
      </c>
      <c r="AA88" s="31" t="str">
        <f>L89&amp;" "&amp;L90&amp;" "&amp;L91&amp;" "&amp;L92&amp;" "&amp;L93</f>
        <v xml:space="preserve">鯊魚片    </v>
      </c>
      <c r="AB88" s="31" t="str">
        <f>O89&amp;" "&amp;O90&amp;" "&amp;O91&amp;" "&amp;O92&amp;" "&amp;O93</f>
        <v>豬後腿肉 甘藍 胡蘿蔔 大蒜 甜椒</v>
      </c>
      <c r="AC88" s="31" t="str">
        <f>R89&amp;" "&amp;R90&amp;" "&amp;R91&amp;" "&amp;R92&amp;" "&amp;R93</f>
        <v xml:space="preserve">蔬菜 大蒜   </v>
      </c>
      <c r="AD88" s="31" t="str">
        <f>U89&amp;" "&amp;U90&amp;" "&amp;U91&amp;" "&amp;U92&amp;" "&amp;U93</f>
        <v xml:space="preserve">紫菜 雞蛋 薑  </v>
      </c>
      <c r="AE88" s="31"/>
    </row>
    <row r="89" spans="1:31" ht="15" customHeight="1">
      <c r="A89" s="100"/>
      <c r="B89" s="101"/>
      <c r="C89" s="101"/>
      <c r="D89" s="101"/>
      <c r="E89" s="101"/>
      <c r="F89" s="101"/>
      <c r="G89" s="101"/>
      <c r="H89" s="102"/>
      <c r="I89" s="35" t="s">
        <v>23</v>
      </c>
      <c r="J89" s="35">
        <v>7</v>
      </c>
      <c r="K89" s="36" t="str">
        <f t="shared" ref="K89:K93" si="58">IF(J89,"公斤","")</f>
        <v>公斤</v>
      </c>
      <c r="L89" s="35" t="s">
        <v>257</v>
      </c>
      <c r="M89" s="35">
        <v>6.5</v>
      </c>
      <c r="N89" s="36" t="str">
        <f t="shared" ref="N89" si="59">IF(M89,"公斤","")</f>
        <v>公斤</v>
      </c>
      <c r="O89" s="35" t="s">
        <v>172</v>
      </c>
      <c r="P89" s="35">
        <v>1.5</v>
      </c>
      <c r="Q89" s="36" t="str">
        <f t="shared" ref="Q89:Q93" si="60">IF(P89,"公斤","")</f>
        <v>公斤</v>
      </c>
      <c r="R89" s="41" t="s">
        <v>18</v>
      </c>
      <c r="S89" s="41">
        <v>7</v>
      </c>
      <c r="T89" s="40" t="str">
        <f t="shared" ref="T89:T93" si="61">IF(S89,"公斤","")</f>
        <v>公斤</v>
      </c>
      <c r="U89" s="35" t="s">
        <v>258</v>
      </c>
      <c r="V89" s="35">
        <v>0.02</v>
      </c>
      <c r="W89" s="43" t="str">
        <f t="shared" ref="W89:W93" si="62">IF(V89,"公斤","")</f>
        <v>公斤</v>
      </c>
      <c r="X89" s="2"/>
      <c r="Y89" s="31"/>
      <c r="Z89" s="31"/>
      <c r="AA89" s="31"/>
      <c r="AB89" s="31"/>
      <c r="AC89" s="31"/>
      <c r="AD89" s="31"/>
      <c r="AE89" s="31"/>
    </row>
    <row r="90" spans="1:31" ht="15" customHeight="1">
      <c r="A90" s="100"/>
      <c r="B90" s="101"/>
      <c r="C90" s="101"/>
      <c r="D90" s="101"/>
      <c r="E90" s="101"/>
      <c r="F90" s="101"/>
      <c r="G90" s="101"/>
      <c r="H90" s="102"/>
      <c r="I90" s="35" t="s">
        <v>25</v>
      </c>
      <c r="J90" s="35">
        <v>3</v>
      </c>
      <c r="K90" s="36" t="str">
        <f t="shared" si="58"/>
        <v>公斤</v>
      </c>
      <c r="L90" s="35"/>
      <c r="M90" s="35"/>
      <c r="N90" s="36"/>
      <c r="O90" s="35" t="s">
        <v>137</v>
      </c>
      <c r="P90" s="35">
        <v>5</v>
      </c>
      <c r="Q90" s="36" t="str">
        <f t="shared" si="60"/>
        <v>公斤</v>
      </c>
      <c r="R90" s="44" t="s">
        <v>26</v>
      </c>
      <c r="S90" s="44">
        <v>0.05</v>
      </c>
      <c r="T90" s="40" t="str">
        <f t="shared" si="61"/>
        <v>公斤</v>
      </c>
      <c r="U90" s="35" t="s">
        <v>167</v>
      </c>
      <c r="V90" s="35">
        <v>1</v>
      </c>
      <c r="W90" s="43" t="str">
        <f t="shared" si="62"/>
        <v>公斤</v>
      </c>
      <c r="X90" s="2"/>
      <c r="Y90" s="31"/>
      <c r="Z90" s="31"/>
      <c r="AA90" s="31"/>
      <c r="AB90" s="31"/>
      <c r="AC90" s="31"/>
      <c r="AD90" s="31"/>
      <c r="AE90" s="31"/>
    </row>
    <row r="91" spans="1:31" ht="15" customHeight="1">
      <c r="A91" s="100"/>
      <c r="B91" s="101"/>
      <c r="C91" s="101"/>
      <c r="D91" s="101"/>
      <c r="E91" s="101"/>
      <c r="F91" s="101"/>
      <c r="G91" s="101"/>
      <c r="H91" s="102"/>
      <c r="I91" s="35"/>
      <c r="J91" s="35"/>
      <c r="K91" s="36" t="str">
        <f t="shared" si="58"/>
        <v/>
      </c>
      <c r="L91" s="35"/>
      <c r="M91" s="35"/>
      <c r="N91" s="36"/>
      <c r="O91" s="35" t="s">
        <v>152</v>
      </c>
      <c r="P91" s="35">
        <v>0.5</v>
      </c>
      <c r="Q91" s="36" t="str">
        <f t="shared" si="60"/>
        <v>公斤</v>
      </c>
      <c r="R91" s="44"/>
      <c r="S91" s="44"/>
      <c r="T91" s="40" t="str">
        <f t="shared" si="61"/>
        <v/>
      </c>
      <c r="U91" s="35" t="s">
        <v>183</v>
      </c>
      <c r="V91" s="35">
        <v>0.05</v>
      </c>
      <c r="W91" s="43" t="str">
        <f t="shared" si="62"/>
        <v>公斤</v>
      </c>
      <c r="X91" s="2"/>
      <c r="Y91" s="31"/>
      <c r="Z91" s="31"/>
      <c r="AA91" s="31"/>
      <c r="AB91" s="31"/>
      <c r="AC91" s="31"/>
      <c r="AD91" s="31"/>
      <c r="AE91" s="31"/>
    </row>
    <row r="92" spans="1:31" ht="15" customHeight="1">
      <c r="A92" s="100"/>
      <c r="B92" s="101"/>
      <c r="C92" s="101"/>
      <c r="D92" s="101"/>
      <c r="E92" s="101"/>
      <c r="F92" s="101"/>
      <c r="G92" s="101"/>
      <c r="H92" s="102"/>
      <c r="I92" s="35"/>
      <c r="J92" s="35"/>
      <c r="K92" s="36" t="str">
        <f t="shared" si="58"/>
        <v/>
      </c>
      <c r="L92" s="35"/>
      <c r="M92" s="35"/>
      <c r="N92" s="40"/>
      <c r="O92" s="35" t="s">
        <v>135</v>
      </c>
      <c r="P92" s="35">
        <v>0.05</v>
      </c>
      <c r="Q92" s="36" t="str">
        <f t="shared" si="60"/>
        <v>公斤</v>
      </c>
      <c r="R92" s="44"/>
      <c r="S92" s="44"/>
      <c r="T92" s="40" t="str">
        <f t="shared" si="61"/>
        <v/>
      </c>
      <c r="U92" s="35"/>
      <c r="V92" s="35"/>
      <c r="W92" s="43" t="str">
        <f t="shared" si="62"/>
        <v/>
      </c>
      <c r="X92" s="2"/>
      <c r="Y92" s="31"/>
      <c r="Z92" s="31"/>
      <c r="AA92" s="31"/>
      <c r="AB92" s="31"/>
      <c r="AC92" s="31"/>
      <c r="AD92" s="31"/>
      <c r="AE92" s="31"/>
    </row>
    <row r="93" spans="1:31" ht="15" customHeight="1" thickBot="1">
      <c r="A93" s="122"/>
      <c r="B93" s="104"/>
      <c r="C93" s="104"/>
      <c r="D93" s="104"/>
      <c r="E93" s="104"/>
      <c r="F93" s="104"/>
      <c r="G93" s="104"/>
      <c r="H93" s="105"/>
      <c r="I93" s="51"/>
      <c r="J93" s="51"/>
      <c r="K93" s="52" t="str">
        <f t="shared" si="58"/>
        <v/>
      </c>
      <c r="L93" s="51"/>
      <c r="M93" s="51"/>
      <c r="N93" s="52"/>
      <c r="O93" s="223" t="s">
        <v>346</v>
      </c>
      <c r="P93" s="223">
        <v>2</v>
      </c>
      <c r="Q93" s="225" t="str">
        <f t="shared" si="60"/>
        <v>公斤</v>
      </c>
      <c r="R93" s="57"/>
      <c r="S93" s="57"/>
      <c r="T93" s="56" t="str">
        <f t="shared" si="61"/>
        <v/>
      </c>
      <c r="U93" s="51"/>
      <c r="V93" s="51"/>
      <c r="W93" s="45" t="str">
        <f t="shared" si="62"/>
        <v/>
      </c>
      <c r="X93" s="66"/>
      <c r="Y93" s="2"/>
      <c r="Z93" s="31"/>
      <c r="AA93" s="2"/>
      <c r="AB93" s="2"/>
      <c r="AC93" s="2"/>
      <c r="AD93" s="2"/>
      <c r="AE93" s="2"/>
    </row>
    <row r="94" spans="1:31" ht="15" customHeight="1">
      <c r="A94" s="118" t="s">
        <v>113</v>
      </c>
      <c r="B94" s="110">
        <v>6</v>
      </c>
      <c r="C94" s="110">
        <v>2.9</v>
      </c>
      <c r="D94" s="110">
        <v>1.5</v>
      </c>
      <c r="E94" s="110">
        <v>2.5</v>
      </c>
      <c r="F94" s="110">
        <v>0</v>
      </c>
      <c r="G94" s="110">
        <v>0</v>
      </c>
      <c r="H94" s="111">
        <v>788</v>
      </c>
      <c r="I94" s="99" t="s">
        <v>259</v>
      </c>
      <c r="J94" s="96"/>
      <c r="K94" s="120"/>
      <c r="L94" s="99" t="s">
        <v>261</v>
      </c>
      <c r="M94" s="96"/>
      <c r="N94" s="120"/>
      <c r="O94" s="99" t="s">
        <v>264</v>
      </c>
      <c r="P94" s="96"/>
      <c r="Q94" s="120"/>
      <c r="R94" s="121" t="s">
        <v>22</v>
      </c>
      <c r="S94" s="121"/>
      <c r="T94" s="120"/>
      <c r="U94" s="99" t="s">
        <v>269</v>
      </c>
      <c r="V94" s="96"/>
      <c r="W94" s="30"/>
      <c r="X94" s="2"/>
      <c r="Y94" s="62">
        <f>A93</f>
        <v>0</v>
      </c>
      <c r="Z94" s="62" t="str">
        <f>I95&amp;" "&amp;I96&amp;" "&amp;I97&amp;" "&amp;I98&amp;" "&amp;I99</f>
        <v xml:space="preserve">米 糙米   </v>
      </c>
      <c r="AA94" s="62" t="str">
        <f>L95&amp;" "&amp;L96&amp;" "&amp;L97&amp;" "&amp;L98&amp;" "&amp;L99</f>
        <v>肉雞 馬鈴薯 月桂葉 白醋 薑</v>
      </c>
      <c r="AB94" s="62" t="str">
        <f>O95&amp;" "&amp;O96&amp;" "&amp;O97&amp;" "&amp;O98&amp;" "&amp;O99</f>
        <v xml:space="preserve">豬絞肉 洋蔥 梅林辣醬油 大蒜 </v>
      </c>
      <c r="AC94" s="62" t="str">
        <f>R95&amp;" "&amp;R96&amp;" "&amp;R97&amp;" "&amp;R98&amp;" "&amp;R99</f>
        <v xml:space="preserve">蔬菜 大蒜   </v>
      </c>
      <c r="AD94" s="62" t="str">
        <f>U95&amp;" "&amp;U96&amp;" "&amp;U97&amp;" "&amp;U98&amp;" "&amp;U99</f>
        <v xml:space="preserve">時蔬 大番茄 羅望子 雞骨 </v>
      </c>
      <c r="AE94" s="62"/>
    </row>
    <row r="95" spans="1:31" ht="15" customHeight="1">
      <c r="A95" s="114"/>
      <c r="B95" s="101"/>
      <c r="C95" s="101"/>
      <c r="D95" s="101"/>
      <c r="E95" s="101"/>
      <c r="F95" s="101"/>
      <c r="G95" s="101"/>
      <c r="H95" s="102"/>
      <c r="I95" s="35" t="s">
        <v>128</v>
      </c>
      <c r="J95" s="35">
        <v>8</v>
      </c>
      <c r="K95" s="36" t="str">
        <f t="shared" ref="K95:K99" si="63">IF(J95,"公斤","")</f>
        <v>公斤</v>
      </c>
      <c r="L95" s="35" t="s">
        <v>150</v>
      </c>
      <c r="M95" s="35">
        <v>9</v>
      </c>
      <c r="N95" s="36" t="str">
        <f t="shared" ref="N95:N105" si="64">IF(M95,"公斤","")</f>
        <v>公斤</v>
      </c>
      <c r="O95" s="35" t="s">
        <v>131</v>
      </c>
      <c r="P95" s="35">
        <v>1.7</v>
      </c>
      <c r="Q95" s="36" t="str">
        <f t="shared" ref="Q95:Q99" si="65">IF(P95,"公斤","")</f>
        <v>公斤</v>
      </c>
      <c r="R95" s="41" t="s">
        <v>18</v>
      </c>
      <c r="S95" s="41">
        <v>7</v>
      </c>
      <c r="T95" s="40" t="str">
        <f t="shared" ref="T95:T99" si="66">IF(S95,"公斤","")</f>
        <v>公斤</v>
      </c>
      <c r="U95" s="35" t="s">
        <v>132</v>
      </c>
      <c r="V95" s="35">
        <v>3</v>
      </c>
      <c r="W95" s="43" t="str">
        <f t="shared" ref="W95:W99" si="67">IF(V95,"公斤","")</f>
        <v>公斤</v>
      </c>
      <c r="X95" s="2"/>
      <c r="Y95" s="31"/>
      <c r="Z95" s="31"/>
      <c r="AA95" s="31"/>
      <c r="AB95" s="31"/>
      <c r="AC95" s="31"/>
      <c r="AD95" s="31"/>
      <c r="AE95" s="31"/>
    </row>
    <row r="96" spans="1:31" ht="15" customHeight="1">
      <c r="A96" s="114"/>
      <c r="B96" s="101"/>
      <c r="C96" s="101"/>
      <c r="D96" s="101"/>
      <c r="E96" s="101"/>
      <c r="F96" s="101"/>
      <c r="G96" s="101"/>
      <c r="H96" s="102"/>
      <c r="I96" s="35" t="s">
        <v>260</v>
      </c>
      <c r="J96" s="35">
        <v>3</v>
      </c>
      <c r="K96" s="36" t="str">
        <f t="shared" si="63"/>
        <v>公斤</v>
      </c>
      <c r="L96" s="35" t="s">
        <v>197</v>
      </c>
      <c r="M96" s="35">
        <v>4.5</v>
      </c>
      <c r="N96" s="36" t="str">
        <f t="shared" si="64"/>
        <v>公斤</v>
      </c>
      <c r="O96" s="35" t="s">
        <v>198</v>
      </c>
      <c r="P96" s="35">
        <v>3</v>
      </c>
      <c r="Q96" s="36" t="str">
        <f t="shared" si="65"/>
        <v>公斤</v>
      </c>
      <c r="R96" s="44" t="s">
        <v>26</v>
      </c>
      <c r="S96" s="44">
        <v>0.05</v>
      </c>
      <c r="T96" s="40" t="str">
        <f t="shared" si="66"/>
        <v>公斤</v>
      </c>
      <c r="U96" s="64" t="s">
        <v>147</v>
      </c>
      <c r="V96" s="35">
        <v>1</v>
      </c>
      <c r="W96" s="43" t="str">
        <f t="shared" si="67"/>
        <v>公斤</v>
      </c>
      <c r="X96" s="2"/>
      <c r="Y96" s="31"/>
      <c r="Z96" s="31"/>
      <c r="AA96" s="31"/>
      <c r="AB96" s="31"/>
      <c r="AC96" s="31"/>
      <c r="AD96" s="31"/>
      <c r="AE96" s="31"/>
    </row>
    <row r="97" spans="1:31" ht="15" customHeight="1">
      <c r="A97" s="114"/>
      <c r="B97" s="101"/>
      <c r="C97" s="101"/>
      <c r="D97" s="101"/>
      <c r="E97" s="101"/>
      <c r="F97" s="101"/>
      <c r="G97" s="101"/>
      <c r="H97" s="102"/>
      <c r="I97" s="35"/>
      <c r="J97" s="35"/>
      <c r="K97" s="36" t="str">
        <f t="shared" si="63"/>
        <v/>
      </c>
      <c r="L97" s="35" t="s">
        <v>262</v>
      </c>
      <c r="M97" s="35"/>
      <c r="N97" s="36" t="str">
        <f t="shared" si="64"/>
        <v/>
      </c>
      <c r="O97" s="35" t="s">
        <v>265</v>
      </c>
      <c r="P97" s="35">
        <v>2</v>
      </c>
      <c r="Q97" s="36" t="str">
        <f t="shared" si="65"/>
        <v>公斤</v>
      </c>
      <c r="R97" s="44"/>
      <c r="S97" s="44"/>
      <c r="T97" s="40" t="str">
        <f t="shared" si="66"/>
        <v/>
      </c>
      <c r="U97" s="35" t="s">
        <v>270</v>
      </c>
      <c r="V97" s="35"/>
      <c r="W97" s="43" t="str">
        <f t="shared" si="67"/>
        <v/>
      </c>
      <c r="X97" s="2"/>
      <c r="Y97" s="31"/>
      <c r="Z97" s="31"/>
      <c r="AA97" s="31"/>
      <c r="AB97" s="31"/>
      <c r="AC97" s="31"/>
      <c r="AD97" s="31"/>
      <c r="AE97" s="31"/>
    </row>
    <row r="98" spans="1:31" ht="15" customHeight="1">
      <c r="A98" s="114"/>
      <c r="B98" s="101"/>
      <c r="C98" s="101"/>
      <c r="D98" s="101"/>
      <c r="E98" s="101"/>
      <c r="F98" s="101"/>
      <c r="G98" s="101"/>
      <c r="H98" s="102"/>
      <c r="I98" s="35"/>
      <c r="J98" s="35"/>
      <c r="K98" s="36" t="str">
        <f t="shared" si="63"/>
        <v/>
      </c>
      <c r="L98" s="35" t="s">
        <v>263</v>
      </c>
      <c r="M98" s="35"/>
      <c r="N98" s="36" t="str">
        <f t="shared" si="64"/>
        <v/>
      </c>
      <c r="O98" s="35" t="s">
        <v>135</v>
      </c>
      <c r="P98" s="35">
        <v>0.05</v>
      </c>
      <c r="Q98" s="36" t="str">
        <f t="shared" si="65"/>
        <v>公斤</v>
      </c>
      <c r="R98" s="44"/>
      <c r="S98" s="44"/>
      <c r="T98" s="40" t="str">
        <f t="shared" si="66"/>
        <v/>
      </c>
      <c r="U98" s="35" t="s">
        <v>184</v>
      </c>
      <c r="V98" s="35">
        <v>1</v>
      </c>
      <c r="W98" s="43" t="str">
        <f t="shared" si="67"/>
        <v>公斤</v>
      </c>
      <c r="X98" s="2"/>
      <c r="Y98" s="31"/>
      <c r="Z98" s="31"/>
      <c r="AA98" s="31"/>
      <c r="AB98" s="31"/>
      <c r="AC98" s="31"/>
      <c r="AD98" s="31"/>
      <c r="AE98" s="31"/>
    </row>
    <row r="99" spans="1:31" ht="15" customHeight="1" thickBot="1">
      <c r="A99" s="115"/>
      <c r="B99" s="116"/>
      <c r="C99" s="116"/>
      <c r="D99" s="116"/>
      <c r="E99" s="116"/>
      <c r="F99" s="116"/>
      <c r="G99" s="116"/>
      <c r="H99" s="117"/>
      <c r="I99" s="51"/>
      <c r="J99" s="51"/>
      <c r="K99" s="52" t="str">
        <f t="shared" si="63"/>
        <v/>
      </c>
      <c r="L99" s="51" t="s">
        <v>183</v>
      </c>
      <c r="M99" s="51">
        <v>0.05</v>
      </c>
      <c r="N99" s="52" t="str">
        <f t="shared" si="64"/>
        <v>公斤</v>
      </c>
      <c r="O99" s="51"/>
      <c r="P99" s="51"/>
      <c r="Q99" s="52" t="str">
        <f t="shared" si="65"/>
        <v/>
      </c>
      <c r="R99" s="57"/>
      <c r="S99" s="57"/>
      <c r="T99" s="56" t="str">
        <f t="shared" si="66"/>
        <v/>
      </c>
      <c r="U99" s="51"/>
      <c r="V99" s="51"/>
      <c r="W99" s="45" t="str">
        <f t="shared" si="67"/>
        <v/>
      </c>
      <c r="X99" s="66"/>
      <c r="Y99" s="67"/>
      <c r="Z99" s="67"/>
      <c r="AA99" s="67"/>
      <c r="AB99" s="67"/>
      <c r="AC99" s="67"/>
      <c r="AD99" s="67"/>
      <c r="AE99" s="67"/>
    </row>
    <row r="100" spans="1:31" ht="15" customHeight="1">
      <c r="A100" s="118" t="s">
        <v>115</v>
      </c>
      <c r="B100" s="101">
        <v>5.5</v>
      </c>
      <c r="C100" s="181">
        <v>1.7</v>
      </c>
      <c r="D100" s="181">
        <v>1.5</v>
      </c>
      <c r="E100" s="181">
        <v>2.5</v>
      </c>
      <c r="F100" s="181">
        <v>0</v>
      </c>
      <c r="G100" s="181">
        <v>0</v>
      </c>
      <c r="H100" s="182">
        <v>663</v>
      </c>
      <c r="I100" s="99" t="s">
        <v>20</v>
      </c>
      <c r="J100" s="96"/>
      <c r="K100" s="120"/>
      <c r="L100" s="99" t="s">
        <v>271</v>
      </c>
      <c r="M100" s="96"/>
      <c r="N100" s="120" t="str">
        <f t="shared" si="64"/>
        <v/>
      </c>
      <c r="O100" s="95" t="s">
        <v>272</v>
      </c>
      <c r="P100" s="96"/>
      <c r="Q100" s="97"/>
      <c r="R100" s="121" t="s">
        <v>22</v>
      </c>
      <c r="S100" s="121"/>
      <c r="T100" s="120"/>
      <c r="U100" s="99" t="s">
        <v>273</v>
      </c>
      <c r="V100" s="96"/>
      <c r="W100" s="30"/>
      <c r="X100" s="2"/>
      <c r="Y100" s="31">
        <f>A99</f>
        <v>0</v>
      </c>
      <c r="Z100" s="31" t="str">
        <f>I101&amp;" "&amp;I102&amp;" "&amp;I103&amp;" "&amp;I104&amp;" "&amp;I105</f>
        <v xml:space="preserve">米 糙米   </v>
      </c>
      <c r="AA100" s="31" t="str">
        <f>L101&amp;" "&amp;L102&amp;" "&amp;L103&amp;" "&amp;L104&amp;" "&amp;L105</f>
        <v xml:space="preserve">豬後腿肉 麻竹筍干 大蒜  </v>
      </c>
      <c r="AB100" s="31" t="str">
        <f>O101&amp;" "&amp;O102&amp;" "&amp;O103&amp;" "&amp;O104&amp;" "&amp;O105</f>
        <v xml:space="preserve">乾裙帶菜 金針菇 大蒜  </v>
      </c>
      <c r="AC100" s="31" t="str">
        <f>R101&amp;" "&amp;R102&amp;" "&amp;R103&amp;" "&amp;R104&amp;" "&amp;R105</f>
        <v xml:space="preserve">蔬菜 大蒜   </v>
      </c>
      <c r="AD100" s="31" t="str">
        <f>U101&amp;" "&amp;U102&amp;" "&amp;U103&amp;" "&amp;U104&amp;" "&amp;U105</f>
        <v xml:space="preserve">愛玉凍 二砂糖 檸檬  </v>
      </c>
      <c r="AE100" s="31"/>
    </row>
    <row r="101" spans="1:31" ht="15" customHeight="1">
      <c r="A101" s="100"/>
      <c r="B101" s="119"/>
      <c r="C101" s="125"/>
      <c r="D101" s="125"/>
      <c r="E101" s="125"/>
      <c r="F101" s="125"/>
      <c r="G101" s="125"/>
      <c r="H101" s="125"/>
      <c r="I101" s="35" t="s">
        <v>23</v>
      </c>
      <c r="J101" s="35">
        <v>7</v>
      </c>
      <c r="K101" s="36" t="str">
        <f t="shared" ref="K101:K105" si="68">IF(J101,"公斤","")</f>
        <v>公斤</v>
      </c>
      <c r="L101" s="35" t="s">
        <v>172</v>
      </c>
      <c r="M101" s="35">
        <v>6</v>
      </c>
      <c r="N101" s="36" t="str">
        <f t="shared" si="64"/>
        <v>公斤</v>
      </c>
      <c r="O101" s="64" t="s">
        <v>223</v>
      </c>
      <c r="P101" s="64">
        <v>1</v>
      </c>
      <c r="Q101" s="40" t="str">
        <f t="shared" ref="Q101:Q103" si="69">IF(P101,"公斤","")</f>
        <v>公斤</v>
      </c>
      <c r="R101" s="41" t="s">
        <v>18</v>
      </c>
      <c r="S101" s="41">
        <v>7</v>
      </c>
      <c r="T101" s="40" t="str">
        <f t="shared" ref="T101:T105" si="70">IF(S101,"公斤","")</f>
        <v>公斤</v>
      </c>
      <c r="U101" s="35" t="s">
        <v>274</v>
      </c>
      <c r="V101" s="35">
        <v>6</v>
      </c>
      <c r="W101" s="43" t="str">
        <f t="shared" ref="W101:W102" si="71">IF(V101,"公斤","")</f>
        <v>公斤</v>
      </c>
      <c r="X101" s="2"/>
      <c r="Y101" s="31"/>
      <c r="Z101" s="31"/>
      <c r="AA101" s="31"/>
      <c r="AB101" s="31"/>
      <c r="AC101" s="31"/>
      <c r="AD101" s="31"/>
      <c r="AE101" s="31"/>
    </row>
    <row r="102" spans="1:31" ht="15" customHeight="1">
      <c r="A102" s="100"/>
      <c r="B102" s="119"/>
      <c r="C102" s="125"/>
      <c r="D102" s="125"/>
      <c r="E102" s="125"/>
      <c r="F102" s="125"/>
      <c r="G102" s="125"/>
      <c r="H102" s="125"/>
      <c r="I102" s="35" t="s">
        <v>25</v>
      </c>
      <c r="J102" s="35">
        <v>3</v>
      </c>
      <c r="K102" s="36" t="str">
        <f t="shared" si="68"/>
        <v>公斤</v>
      </c>
      <c r="L102" s="64" t="s">
        <v>159</v>
      </c>
      <c r="M102" s="64">
        <v>3</v>
      </c>
      <c r="N102" s="36" t="str">
        <f t="shared" si="64"/>
        <v>公斤</v>
      </c>
      <c r="O102" s="64" t="s">
        <v>193</v>
      </c>
      <c r="P102" s="64">
        <v>1</v>
      </c>
      <c r="Q102" s="40" t="str">
        <f t="shared" si="69"/>
        <v>公斤</v>
      </c>
      <c r="R102" s="44" t="s">
        <v>26</v>
      </c>
      <c r="S102" s="44">
        <v>0.05</v>
      </c>
      <c r="T102" s="40" t="str">
        <f t="shared" si="70"/>
        <v>公斤</v>
      </c>
      <c r="U102" s="64" t="s">
        <v>161</v>
      </c>
      <c r="V102" s="35">
        <v>1</v>
      </c>
      <c r="W102" s="43" t="str">
        <f t="shared" si="71"/>
        <v>公斤</v>
      </c>
      <c r="X102" s="2"/>
      <c r="Y102" s="31"/>
      <c r="Z102" s="31"/>
      <c r="AA102" s="31"/>
      <c r="AB102" s="31"/>
      <c r="AC102" s="31"/>
      <c r="AD102" s="31"/>
      <c r="AE102" s="31"/>
    </row>
    <row r="103" spans="1:31" ht="15" customHeight="1">
      <c r="A103" s="100"/>
      <c r="B103" s="119"/>
      <c r="C103" s="125"/>
      <c r="D103" s="125"/>
      <c r="E103" s="125"/>
      <c r="F103" s="125"/>
      <c r="G103" s="125"/>
      <c r="H103" s="125"/>
      <c r="I103" s="35"/>
      <c r="J103" s="35"/>
      <c r="K103" s="36" t="str">
        <f t="shared" si="68"/>
        <v/>
      </c>
      <c r="L103" s="35" t="s">
        <v>135</v>
      </c>
      <c r="M103" s="35">
        <v>0.05</v>
      </c>
      <c r="N103" s="36" t="str">
        <f t="shared" si="64"/>
        <v>公斤</v>
      </c>
      <c r="O103" s="64" t="s">
        <v>135</v>
      </c>
      <c r="P103" s="64">
        <v>0.05</v>
      </c>
      <c r="Q103" s="40" t="str">
        <f t="shared" si="69"/>
        <v>公斤</v>
      </c>
      <c r="R103" s="44"/>
      <c r="S103" s="44"/>
      <c r="T103" s="40" t="str">
        <f t="shared" si="70"/>
        <v/>
      </c>
      <c r="U103" s="35" t="s">
        <v>62</v>
      </c>
      <c r="V103" s="35"/>
      <c r="W103" s="43"/>
      <c r="X103" s="2"/>
      <c r="Y103" s="31"/>
      <c r="Z103" s="31"/>
      <c r="AA103" s="31"/>
      <c r="AB103" s="31"/>
      <c r="AC103" s="31"/>
      <c r="AD103" s="31"/>
      <c r="AE103" s="31"/>
    </row>
    <row r="104" spans="1:31" ht="15" customHeight="1">
      <c r="A104" s="100"/>
      <c r="B104" s="119"/>
      <c r="C104" s="125"/>
      <c r="D104" s="125"/>
      <c r="E104" s="125"/>
      <c r="F104" s="125"/>
      <c r="G104" s="125"/>
      <c r="H104" s="125"/>
      <c r="I104" s="35"/>
      <c r="J104" s="35"/>
      <c r="K104" s="36" t="str">
        <f t="shared" si="68"/>
        <v/>
      </c>
      <c r="L104" s="35"/>
      <c r="M104" s="35"/>
      <c r="N104" s="36"/>
      <c r="O104" s="35"/>
      <c r="P104" s="35"/>
      <c r="Q104" s="40"/>
      <c r="R104" s="44"/>
      <c r="S104" s="44"/>
      <c r="T104" s="40" t="str">
        <f t="shared" si="70"/>
        <v/>
      </c>
      <c r="U104" s="35"/>
      <c r="V104" s="35"/>
      <c r="W104" s="43"/>
      <c r="X104" s="2"/>
      <c r="Y104" s="31"/>
      <c r="Z104" s="31"/>
      <c r="AA104" s="31"/>
      <c r="AB104" s="31"/>
      <c r="AC104" s="31"/>
      <c r="AD104" s="31"/>
      <c r="AE104" s="31"/>
    </row>
    <row r="105" spans="1:31" ht="15" customHeight="1" thickBot="1">
      <c r="A105" s="122"/>
      <c r="B105" s="183"/>
      <c r="C105" s="184"/>
      <c r="D105" s="184"/>
      <c r="E105" s="184"/>
      <c r="F105" s="184"/>
      <c r="G105" s="184"/>
      <c r="H105" s="184"/>
      <c r="I105" s="51"/>
      <c r="J105" s="51"/>
      <c r="K105" s="52" t="str">
        <f t="shared" si="68"/>
        <v/>
      </c>
      <c r="L105" s="51"/>
      <c r="M105" s="51"/>
      <c r="N105" s="52" t="str">
        <f t="shared" si="64"/>
        <v/>
      </c>
      <c r="O105" s="51"/>
      <c r="P105" s="51"/>
      <c r="Q105" s="56"/>
      <c r="R105" s="57"/>
      <c r="S105" s="57"/>
      <c r="T105" s="56" t="str">
        <f t="shared" si="70"/>
        <v/>
      </c>
      <c r="U105" s="51"/>
      <c r="V105" s="51"/>
      <c r="W105" s="45" t="str">
        <f>IF(V105,"公斤","")</f>
        <v/>
      </c>
      <c r="X105" s="66"/>
      <c r="Y105" s="31"/>
      <c r="Z105" s="31"/>
      <c r="AA105" s="31"/>
      <c r="AB105" s="31"/>
      <c r="AC105" s="31"/>
      <c r="AD105" s="31"/>
      <c r="AE105" s="31"/>
    </row>
    <row r="106" spans="1:31" ht="15" customHeight="1">
      <c r="A106" s="118" t="s">
        <v>117</v>
      </c>
      <c r="B106" s="119">
        <v>6</v>
      </c>
      <c r="C106" s="125">
        <v>2.7</v>
      </c>
      <c r="D106" s="125">
        <v>1.7</v>
      </c>
      <c r="E106" s="125">
        <v>2.5</v>
      </c>
      <c r="F106" s="125">
        <v>0</v>
      </c>
      <c r="G106" s="125">
        <v>0</v>
      </c>
      <c r="H106" s="126">
        <v>778</v>
      </c>
      <c r="I106" s="99" t="s">
        <v>162</v>
      </c>
      <c r="J106" s="96"/>
      <c r="K106" s="120"/>
      <c r="L106" s="128" t="s">
        <v>59</v>
      </c>
      <c r="M106" s="124"/>
      <c r="N106" s="120"/>
      <c r="O106" s="99" t="s">
        <v>53</v>
      </c>
      <c r="P106" s="96"/>
      <c r="Q106" s="120"/>
      <c r="R106" s="121" t="s">
        <v>22</v>
      </c>
      <c r="S106" s="121"/>
      <c r="T106" s="120"/>
      <c r="U106" s="99" t="s">
        <v>275</v>
      </c>
      <c r="V106" s="96"/>
      <c r="W106" s="30"/>
      <c r="X106" s="2"/>
      <c r="Y106" s="62">
        <f>A105</f>
        <v>0</v>
      </c>
      <c r="Z106" s="62" t="str">
        <f>I107&amp;" "&amp;I108&amp;" "&amp;I109&amp;" "&amp;I110&amp;" "&amp;I111</f>
        <v xml:space="preserve">米 燕麥   </v>
      </c>
      <c r="AA106" s="62" t="str">
        <f>L107&amp;" "&amp;L108&amp;" "&amp;L109&amp;" "&amp;L110&amp;" "&amp;L111</f>
        <v>肉雞 洋蔥 胡蘿蔔 九層塔 大蒜</v>
      </c>
      <c r="AB106" s="62" t="str">
        <f>O107&amp;" "&amp;O108&amp;" "&amp;O109&amp;" "&amp;O110&amp;" "&amp;O111</f>
        <v xml:space="preserve">雞蛋 甘藍 乾香菇 大蒜 </v>
      </c>
      <c r="AC106" s="62" t="str">
        <f>R107&amp;" "&amp;R108&amp;" "&amp;R109&amp;" "&amp;R110&amp;" "&amp;R111</f>
        <v xml:space="preserve">蔬菜 大蒜   </v>
      </c>
      <c r="AD106" s="62" t="str">
        <f>U107&amp;" "&amp;U108&amp;" "&amp;U109&amp;" "&amp;U110&amp;" "&amp;U111</f>
        <v xml:space="preserve">時瓜 貢丸切片   </v>
      </c>
      <c r="AE106" s="62"/>
    </row>
    <row r="107" spans="1:31" ht="15" customHeight="1">
      <c r="A107" s="114"/>
      <c r="B107" s="119"/>
      <c r="C107" s="125"/>
      <c r="D107" s="125"/>
      <c r="E107" s="125"/>
      <c r="F107" s="125"/>
      <c r="G107" s="125"/>
      <c r="H107" s="125"/>
      <c r="I107" s="35" t="s">
        <v>23</v>
      </c>
      <c r="J107" s="35">
        <v>10</v>
      </c>
      <c r="K107" s="36" t="str">
        <f t="shared" ref="K107:K111" si="72">IF(J107,"公斤","")</f>
        <v>公斤</v>
      </c>
      <c r="L107" s="37" t="s">
        <v>150</v>
      </c>
      <c r="M107" s="35">
        <v>9</v>
      </c>
      <c r="N107" s="36" t="str">
        <f t="shared" ref="N107:N111" si="73">IF(M107,"公斤","")</f>
        <v>公斤</v>
      </c>
      <c r="O107" s="35" t="s">
        <v>167</v>
      </c>
      <c r="P107" s="35">
        <v>1.2</v>
      </c>
      <c r="Q107" s="36" t="str">
        <f t="shared" ref="Q107:Q108" si="74">IF(P107,"公斤","")</f>
        <v>公斤</v>
      </c>
      <c r="R107" s="41" t="s">
        <v>18</v>
      </c>
      <c r="S107" s="41">
        <v>7</v>
      </c>
      <c r="T107" s="40" t="str">
        <f t="shared" ref="T107:T111" si="75">IF(S107,"公斤","")</f>
        <v>公斤</v>
      </c>
      <c r="U107" s="35" t="s">
        <v>192</v>
      </c>
      <c r="V107" s="35">
        <v>5</v>
      </c>
      <c r="W107" s="43" t="str">
        <f t="shared" ref="W107:W111" si="76">IF(V107,"公斤","")</f>
        <v>公斤</v>
      </c>
      <c r="X107" s="2"/>
      <c r="Y107" s="31"/>
      <c r="Z107" s="31"/>
      <c r="AA107" s="31"/>
      <c r="AB107" s="31"/>
      <c r="AC107" s="31"/>
      <c r="AD107" s="31"/>
      <c r="AE107" s="31"/>
    </row>
    <row r="108" spans="1:31" ht="15" customHeight="1">
      <c r="A108" s="114"/>
      <c r="B108" s="119"/>
      <c r="C108" s="125"/>
      <c r="D108" s="125"/>
      <c r="E108" s="125"/>
      <c r="F108" s="125"/>
      <c r="G108" s="125"/>
      <c r="H108" s="125"/>
      <c r="I108" s="35" t="s">
        <v>163</v>
      </c>
      <c r="J108" s="35">
        <v>0.4</v>
      </c>
      <c r="K108" s="36" t="str">
        <f t="shared" si="72"/>
        <v>公斤</v>
      </c>
      <c r="L108" s="37" t="s">
        <v>198</v>
      </c>
      <c r="M108" s="35">
        <v>3</v>
      </c>
      <c r="N108" s="36" t="str">
        <f t="shared" si="73"/>
        <v>公斤</v>
      </c>
      <c r="O108" s="35" t="s">
        <v>137</v>
      </c>
      <c r="P108" s="35">
        <v>6</v>
      </c>
      <c r="Q108" s="36" t="str">
        <f t="shared" si="74"/>
        <v>公斤</v>
      </c>
      <c r="R108" s="44" t="s">
        <v>26</v>
      </c>
      <c r="S108" s="44">
        <v>0.05</v>
      </c>
      <c r="T108" s="40" t="str">
        <f t="shared" si="75"/>
        <v>公斤</v>
      </c>
      <c r="U108" s="64" t="s">
        <v>276</v>
      </c>
      <c r="V108" s="35">
        <v>1</v>
      </c>
      <c r="W108" s="43" t="str">
        <f t="shared" si="76"/>
        <v>公斤</v>
      </c>
      <c r="X108" s="2"/>
      <c r="Y108" s="31"/>
      <c r="Z108" s="31"/>
      <c r="AA108" s="31"/>
      <c r="AB108" s="31"/>
      <c r="AC108" s="31"/>
      <c r="AD108" s="31"/>
      <c r="AE108" s="31"/>
    </row>
    <row r="109" spans="1:31" ht="15" customHeight="1">
      <c r="A109" s="114"/>
      <c r="B109" s="119"/>
      <c r="C109" s="125"/>
      <c r="D109" s="125"/>
      <c r="E109" s="125"/>
      <c r="F109" s="125"/>
      <c r="G109" s="125"/>
      <c r="H109" s="125"/>
      <c r="I109" s="35"/>
      <c r="J109" s="35"/>
      <c r="K109" s="36" t="str">
        <f t="shared" si="72"/>
        <v/>
      </c>
      <c r="L109" s="37" t="s">
        <v>152</v>
      </c>
      <c r="M109" s="35">
        <v>1</v>
      </c>
      <c r="N109" s="36" t="str">
        <f t="shared" si="73"/>
        <v>公斤</v>
      </c>
      <c r="O109" s="35" t="s">
        <v>169</v>
      </c>
      <c r="P109" s="35">
        <v>0.01</v>
      </c>
      <c r="Q109" s="36"/>
      <c r="R109" s="44"/>
      <c r="S109" s="44"/>
      <c r="T109" s="40" t="str">
        <f t="shared" si="75"/>
        <v/>
      </c>
      <c r="U109" s="35"/>
      <c r="V109" s="35"/>
      <c r="W109" s="43"/>
      <c r="X109" s="2"/>
      <c r="Y109" s="31"/>
      <c r="Z109" s="31"/>
      <c r="AA109" s="31"/>
      <c r="AB109" s="31"/>
      <c r="AC109" s="31"/>
      <c r="AD109" s="31"/>
      <c r="AE109" s="31"/>
    </row>
    <row r="110" spans="1:31" ht="15" customHeight="1">
      <c r="A110" s="114"/>
      <c r="B110" s="119"/>
      <c r="C110" s="125"/>
      <c r="D110" s="125"/>
      <c r="E110" s="125"/>
      <c r="F110" s="125"/>
      <c r="G110" s="125"/>
      <c r="H110" s="125"/>
      <c r="I110" s="35"/>
      <c r="J110" s="35"/>
      <c r="K110" s="36" t="str">
        <f t="shared" si="72"/>
        <v/>
      </c>
      <c r="L110" s="37" t="s">
        <v>134</v>
      </c>
      <c r="M110" s="35">
        <v>0.01</v>
      </c>
      <c r="N110" s="36" t="str">
        <f t="shared" si="73"/>
        <v>公斤</v>
      </c>
      <c r="O110" s="35" t="s">
        <v>135</v>
      </c>
      <c r="P110" s="35">
        <v>0.05</v>
      </c>
      <c r="Q110" s="36"/>
      <c r="R110" s="44"/>
      <c r="S110" s="44"/>
      <c r="T110" s="40" t="str">
        <f t="shared" si="75"/>
        <v/>
      </c>
      <c r="U110" s="35"/>
      <c r="V110" s="35"/>
      <c r="W110" s="43"/>
      <c r="X110" s="2"/>
      <c r="Y110" s="31"/>
      <c r="Z110" s="31"/>
      <c r="AA110" s="31"/>
      <c r="AB110" s="31"/>
      <c r="AC110" s="31"/>
      <c r="AD110" s="31"/>
      <c r="AE110" s="31"/>
    </row>
    <row r="111" spans="1:31" ht="15" customHeight="1" thickBot="1">
      <c r="A111" s="115"/>
      <c r="B111" s="129"/>
      <c r="C111" s="130"/>
      <c r="D111" s="130"/>
      <c r="E111" s="130"/>
      <c r="F111" s="130"/>
      <c r="G111" s="130"/>
      <c r="H111" s="127"/>
      <c r="I111" s="51"/>
      <c r="J111" s="51"/>
      <c r="K111" s="52" t="str">
        <f t="shared" si="72"/>
        <v/>
      </c>
      <c r="L111" s="53" t="s">
        <v>135</v>
      </c>
      <c r="M111" s="51">
        <v>0.05</v>
      </c>
      <c r="N111" s="52" t="str">
        <f t="shared" si="73"/>
        <v>公斤</v>
      </c>
      <c r="O111" s="51"/>
      <c r="P111" s="51"/>
      <c r="Q111" s="52"/>
      <c r="R111" s="57"/>
      <c r="S111" s="57"/>
      <c r="T111" s="56" t="str">
        <f t="shared" si="75"/>
        <v/>
      </c>
      <c r="U111" s="51"/>
      <c r="V111" s="51"/>
      <c r="W111" s="45" t="str">
        <f t="shared" si="76"/>
        <v/>
      </c>
      <c r="X111" s="185"/>
      <c r="Y111" s="67"/>
      <c r="Z111" s="67"/>
      <c r="AA111" s="67"/>
      <c r="AB111" s="67"/>
      <c r="AC111" s="67"/>
      <c r="AD111" s="67"/>
      <c r="AE111" s="67"/>
    </row>
    <row r="112" spans="1:31" ht="15" customHeight="1">
      <c r="A112" s="118" t="s">
        <v>127</v>
      </c>
      <c r="B112" s="119">
        <v>5</v>
      </c>
      <c r="C112" s="125">
        <v>2.8</v>
      </c>
      <c r="D112" s="125">
        <v>1.5</v>
      </c>
      <c r="E112" s="125">
        <v>2.5</v>
      </c>
      <c r="F112" s="125">
        <v>0</v>
      </c>
      <c r="G112" s="125">
        <v>0</v>
      </c>
      <c r="H112" s="126">
        <v>710</v>
      </c>
      <c r="I112" s="19" t="s">
        <v>35</v>
      </c>
      <c r="J112" s="24"/>
      <c r="K112" s="21"/>
      <c r="L112" s="99" t="s">
        <v>279</v>
      </c>
      <c r="M112" s="96"/>
      <c r="N112" s="120"/>
      <c r="O112" s="99" t="s">
        <v>278</v>
      </c>
      <c r="P112" s="96"/>
      <c r="Q112" s="120"/>
      <c r="R112" s="121" t="s">
        <v>22</v>
      </c>
      <c r="S112" s="121"/>
      <c r="T112" s="120"/>
      <c r="U112" s="99" t="s">
        <v>280</v>
      </c>
      <c r="V112" s="96"/>
      <c r="W112" s="30"/>
      <c r="X112" s="2"/>
      <c r="Y112" s="31">
        <f>A111</f>
        <v>0</v>
      </c>
      <c r="Z112" s="31" t="str">
        <f>I113&amp;" "&amp;I114&amp;" "&amp;I115&amp;" "&amp;I116&amp;" "&amp;I117</f>
        <v xml:space="preserve">米    </v>
      </c>
      <c r="AA112" s="31" t="str">
        <f>L113&amp;" "&amp;L114&amp;" "&amp;L115&amp;" "&amp;L116&amp;" "&amp;L117</f>
        <v xml:space="preserve">三節翅 滷包   </v>
      </c>
      <c r="AB112" s="31" t="str">
        <f>O113&amp;" "&amp;O114&amp;" "&amp;O115&amp;" "&amp;O116&amp;" "&amp;O117</f>
        <v>雞蛋 時瓜 胡蘿蔔 乾木耳 大蒜</v>
      </c>
      <c r="AC112" s="31" t="str">
        <f>R113&amp;" "&amp;R114&amp;" "&amp;R115&amp;" "&amp;R116&amp;" "&amp;R117</f>
        <v xml:space="preserve">蔬菜 大蒜   </v>
      </c>
      <c r="AD112" s="31" t="str">
        <f>U113&amp;" "&amp;U114&amp;" "&amp;U115&amp;" "&amp;U116&amp;" "&amp;U117</f>
        <v xml:space="preserve">乾裙帶菜 薑 雞骨  </v>
      </c>
      <c r="AE112" s="31"/>
    </row>
    <row r="113" spans="1:31" ht="15" customHeight="1">
      <c r="A113" s="100"/>
      <c r="B113" s="119"/>
      <c r="C113" s="125"/>
      <c r="D113" s="125"/>
      <c r="E113" s="125"/>
      <c r="F113" s="125"/>
      <c r="G113" s="125"/>
      <c r="H113" s="125"/>
      <c r="I113" s="35" t="s">
        <v>23</v>
      </c>
      <c r="J113" s="35">
        <v>10</v>
      </c>
      <c r="K113" s="36" t="str">
        <f t="shared" ref="K113" si="77">IF(J113,"公斤","")</f>
        <v>公斤</v>
      </c>
      <c r="L113" s="35" t="s">
        <v>277</v>
      </c>
      <c r="M113" s="35">
        <v>9</v>
      </c>
      <c r="N113" s="36" t="str">
        <f t="shared" ref="N113:N114" si="78">IF(M113,"公斤","")</f>
        <v>公斤</v>
      </c>
      <c r="O113" s="35" t="s">
        <v>167</v>
      </c>
      <c r="P113" s="35">
        <v>1.7</v>
      </c>
      <c r="Q113" s="36" t="str">
        <f t="shared" ref="Q113:Q117" si="79">IF(P113,"公斤","")</f>
        <v>公斤</v>
      </c>
      <c r="R113" s="41" t="s">
        <v>18</v>
      </c>
      <c r="S113" s="41">
        <v>7</v>
      </c>
      <c r="T113" s="40" t="str">
        <f t="shared" ref="T113:T117" si="80">IF(S113,"公斤","")</f>
        <v>公斤</v>
      </c>
      <c r="U113" s="64" t="s">
        <v>223</v>
      </c>
      <c r="V113" s="35">
        <v>0.1</v>
      </c>
      <c r="W113" s="43" t="str">
        <f t="shared" ref="W113:W117" si="81">IF(V113,"公斤","")</f>
        <v>公斤</v>
      </c>
      <c r="X113" s="2"/>
      <c r="Y113" s="31"/>
      <c r="Z113" s="31"/>
      <c r="AA113" s="31"/>
      <c r="AB113" s="31"/>
      <c r="AC113" s="31"/>
      <c r="AD113" s="31"/>
      <c r="AE113" s="31"/>
    </row>
    <row r="114" spans="1:31" ht="15" customHeight="1">
      <c r="A114" s="100"/>
      <c r="B114" s="119"/>
      <c r="C114" s="125"/>
      <c r="D114" s="125"/>
      <c r="E114" s="125"/>
      <c r="F114" s="125"/>
      <c r="G114" s="125"/>
      <c r="H114" s="125"/>
      <c r="I114" s="35"/>
      <c r="J114" s="35"/>
      <c r="K114" s="36"/>
      <c r="L114" s="35" t="s">
        <v>67</v>
      </c>
      <c r="M114" s="35"/>
      <c r="N114" s="36" t="str">
        <f t="shared" si="78"/>
        <v/>
      </c>
      <c r="O114" s="35" t="s">
        <v>192</v>
      </c>
      <c r="P114" s="35">
        <v>7</v>
      </c>
      <c r="Q114" s="36" t="str">
        <f t="shared" si="79"/>
        <v>公斤</v>
      </c>
      <c r="R114" s="44" t="s">
        <v>26</v>
      </c>
      <c r="S114" s="44">
        <v>0.05</v>
      </c>
      <c r="T114" s="40" t="str">
        <f t="shared" si="80"/>
        <v>公斤</v>
      </c>
      <c r="U114" s="35" t="s">
        <v>183</v>
      </c>
      <c r="V114" s="35">
        <v>0.05</v>
      </c>
      <c r="W114" s="43" t="str">
        <f t="shared" si="81"/>
        <v>公斤</v>
      </c>
      <c r="X114" s="2"/>
      <c r="Y114" s="31"/>
      <c r="Z114" s="31"/>
      <c r="AA114" s="31"/>
      <c r="AB114" s="31"/>
      <c r="AC114" s="31"/>
      <c r="AD114" s="31"/>
      <c r="AE114" s="31"/>
    </row>
    <row r="115" spans="1:31" ht="15" customHeight="1">
      <c r="A115" s="100"/>
      <c r="B115" s="119"/>
      <c r="C115" s="125"/>
      <c r="D115" s="125"/>
      <c r="E115" s="125"/>
      <c r="F115" s="125"/>
      <c r="G115" s="125"/>
      <c r="H115" s="125"/>
      <c r="I115" s="35"/>
      <c r="J115" s="35"/>
      <c r="K115" s="36" t="str">
        <f t="shared" ref="K115:K117" si="82">IF(J115,"公斤","")</f>
        <v/>
      </c>
      <c r="L115" s="35"/>
      <c r="M115" s="35"/>
      <c r="N115" s="36"/>
      <c r="O115" s="35" t="s">
        <v>152</v>
      </c>
      <c r="P115" s="35">
        <v>0.5</v>
      </c>
      <c r="Q115" s="36" t="str">
        <f t="shared" si="79"/>
        <v>公斤</v>
      </c>
      <c r="R115" s="44"/>
      <c r="S115" s="44"/>
      <c r="T115" s="40" t="str">
        <f t="shared" si="80"/>
        <v/>
      </c>
      <c r="U115" s="35" t="s">
        <v>184</v>
      </c>
      <c r="V115" s="35">
        <v>1</v>
      </c>
      <c r="W115" s="43" t="str">
        <f t="shared" si="81"/>
        <v>公斤</v>
      </c>
      <c r="X115" s="2"/>
      <c r="Y115" s="31"/>
      <c r="Z115" s="31"/>
      <c r="AA115" s="31"/>
      <c r="AB115" s="31"/>
      <c r="AC115" s="31"/>
      <c r="AD115" s="31"/>
      <c r="AE115" s="31"/>
    </row>
    <row r="116" spans="1:31" ht="15" customHeight="1">
      <c r="A116" s="100"/>
      <c r="B116" s="119"/>
      <c r="C116" s="125"/>
      <c r="D116" s="125"/>
      <c r="E116" s="125"/>
      <c r="F116" s="125"/>
      <c r="G116" s="125"/>
      <c r="H116" s="125"/>
      <c r="I116" s="35"/>
      <c r="J116" s="35"/>
      <c r="K116" s="36" t="str">
        <f t="shared" si="82"/>
        <v/>
      </c>
      <c r="L116" s="35"/>
      <c r="M116" s="35"/>
      <c r="N116" s="36"/>
      <c r="O116" s="35" t="s">
        <v>156</v>
      </c>
      <c r="P116" s="35">
        <v>0.01</v>
      </c>
      <c r="Q116" s="36" t="str">
        <f t="shared" si="79"/>
        <v>公斤</v>
      </c>
      <c r="R116" s="44"/>
      <c r="S116" s="44"/>
      <c r="T116" s="40" t="str">
        <f t="shared" si="80"/>
        <v/>
      </c>
      <c r="U116" s="35"/>
      <c r="V116" s="35"/>
      <c r="W116" s="43" t="str">
        <f t="shared" si="81"/>
        <v/>
      </c>
      <c r="X116" s="2"/>
      <c r="Y116" s="31"/>
      <c r="Z116" s="31"/>
      <c r="AA116" s="31"/>
      <c r="AB116" s="31"/>
      <c r="AC116" s="31"/>
      <c r="AD116" s="31"/>
      <c r="AE116" s="31"/>
    </row>
    <row r="117" spans="1:31" ht="15" customHeight="1" thickBot="1">
      <c r="A117" s="122"/>
      <c r="B117" s="183"/>
      <c r="C117" s="184"/>
      <c r="D117" s="184"/>
      <c r="E117" s="184"/>
      <c r="F117" s="184"/>
      <c r="G117" s="184"/>
      <c r="H117" s="184"/>
      <c r="I117" s="106"/>
      <c r="J117" s="51"/>
      <c r="K117" s="52" t="str">
        <f t="shared" si="82"/>
        <v/>
      </c>
      <c r="L117" s="51"/>
      <c r="M117" s="51"/>
      <c r="N117" s="52"/>
      <c r="O117" s="51" t="s">
        <v>135</v>
      </c>
      <c r="P117" s="106">
        <v>0.05</v>
      </c>
      <c r="Q117" s="38" t="str">
        <f t="shared" si="79"/>
        <v>公斤</v>
      </c>
      <c r="R117" s="57"/>
      <c r="S117" s="57"/>
      <c r="T117" s="56" t="str">
        <f t="shared" si="80"/>
        <v/>
      </c>
      <c r="U117" s="106"/>
      <c r="V117" s="106"/>
      <c r="W117" s="65" t="str">
        <f t="shared" si="81"/>
        <v/>
      </c>
      <c r="X117" s="66"/>
      <c r="Y117" s="67"/>
      <c r="Z117" s="67"/>
      <c r="AA117" s="67"/>
      <c r="AB117" s="67"/>
      <c r="AC117" s="67"/>
      <c r="AD117" s="67"/>
      <c r="AE117" s="67"/>
    </row>
    <row r="118" spans="1:31" ht="15" customHeight="1">
      <c r="A118" s="118" t="s">
        <v>119</v>
      </c>
      <c r="B118" s="119">
        <v>5.5</v>
      </c>
      <c r="C118" s="125">
        <v>2.2000000000000002</v>
      </c>
      <c r="D118" s="125">
        <v>1.9</v>
      </c>
      <c r="E118" s="125">
        <v>2.5</v>
      </c>
      <c r="F118" s="125">
        <v>0</v>
      </c>
      <c r="G118" s="125">
        <v>0</v>
      </c>
      <c r="H118" s="126">
        <v>710</v>
      </c>
      <c r="I118" s="19" t="s">
        <v>224</v>
      </c>
      <c r="J118" s="96"/>
      <c r="K118" s="120"/>
      <c r="L118" s="99" t="s">
        <v>29</v>
      </c>
      <c r="M118" s="96"/>
      <c r="N118" s="120"/>
      <c r="O118" s="95" t="s">
        <v>70</v>
      </c>
      <c r="P118" s="24"/>
      <c r="Q118" s="21"/>
      <c r="R118" s="121" t="s">
        <v>22</v>
      </c>
      <c r="S118" s="121"/>
      <c r="T118" s="120"/>
      <c r="U118" s="19" t="s">
        <v>38</v>
      </c>
      <c r="V118" s="24"/>
      <c r="W118" s="113"/>
      <c r="X118" s="2"/>
      <c r="Y118" s="31">
        <f>A117</f>
        <v>0</v>
      </c>
      <c r="Z118" s="31" t="str">
        <f>I119&amp;" "&amp;I120&amp;" "&amp;I121&amp;" "&amp;I122&amp;" "&amp;I123</f>
        <v xml:space="preserve">米    </v>
      </c>
      <c r="AA118" s="31" t="str">
        <f>L119&amp;" "&amp;L120&amp;" "&amp;L121&amp;" "&amp;L122&amp;" "&amp;L123</f>
        <v xml:space="preserve">豬絞肉 馬鈴薯 胡蘿蔔 咖哩粉 </v>
      </c>
      <c r="AB118" s="31" t="str">
        <f>O119&amp;" "&amp;O120&amp;" "&amp;O121&amp;" "&amp;O122&amp;" "&amp;O123</f>
        <v xml:space="preserve">豆干 芹菜 大蒜  </v>
      </c>
      <c r="AC118" s="31" t="str">
        <f>R119&amp;" "&amp;R120&amp;" "&amp;R121&amp;" "&amp;R122&amp;" "&amp;R123</f>
        <v xml:space="preserve">蔬菜 大蒜   </v>
      </c>
      <c r="AD118" s="31" t="str">
        <f>U119&amp;" "&amp;U120&amp;" "&amp;U121&amp;" "&amp;U122&amp;" "&amp;U123</f>
        <v xml:space="preserve">時瓜 薑 豬大排  </v>
      </c>
      <c r="AE118" s="31"/>
    </row>
    <row r="119" spans="1:31" ht="15" customHeight="1">
      <c r="A119" s="114"/>
      <c r="B119" s="119"/>
      <c r="C119" s="125"/>
      <c r="D119" s="125"/>
      <c r="E119" s="125"/>
      <c r="F119" s="125"/>
      <c r="G119" s="125"/>
      <c r="H119" s="125"/>
      <c r="I119" s="35" t="s">
        <v>23</v>
      </c>
      <c r="J119" s="35">
        <v>7</v>
      </c>
      <c r="K119" s="36" t="str">
        <f t="shared" ref="K119:K123" si="83">IF(J119,"公斤","")</f>
        <v>公斤</v>
      </c>
      <c r="L119" s="35" t="s">
        <v>131</v>
      </c>
      <c r="M119" s="35">
        <v>6</v>
      </c>
      <c r="N119" s="36" t="str">
        <f t="shared" ref="N119:N123" si="84">IF(M119,"公斤","")</f>
        <v>公斤</v>
      </c>
      <c r="O119" s="64" t="s">
        <v>208</v>
      </c>
      <c r="P119" s="64">
        <v>1.5</v>
      </c>
      <c r="Q119" s="36" t="str">
        <f t="shared" ref="Q119:Q123" si="85">IF(P119,"公斤","")</f>
        <v>公斤</v>
      </c>
      <c r="R119" s="41" t="s">
        <v>18</v>
      </c>
      <c r="S119" s="41">
        <v>7</v>
      </c>
      <c r="T119" s="40" t="str">
        <f t="shared" ref="T119:T123" si="86">IF(S119,"公斤","")</f>
        <v>公斤</v>
      </c>
      <c r="U119" s="35" t="s">
        <v>192</v>
      </c>
      <c r="V119" s="35">
        <v>5</v>
      </c>
      <c r="W119" s="43" t="str">
        <f t="shared" ref="W119:W123" si="87">IF(V119,"公斤","")</f>
        <v>公斤</v>
      </c>
      <c r="X119" s="2"/>
      <c r="Y119" s="31"/>
      <c r="Z119" s="31"/>
      <c r="AA119" s="31"/>
      <c r="AB119" s="31"/>
      <c r="AC119" s="31"/>
      <c r="AD119" s="31"/>
      <c r="AE119" s="31"/>
    </row>
    <row r="120" spans="1:31" ht="15" customHeight="1">
      <c r="A120" s="114"/>
      <c r="B120" s="119"/>
      <c r="C120" s="125"/>
      <c r="D120" s="125"/>
      <c r="E120" s="125"/>
      <c r="F120" s="125"/>
      <c r="G120" s="125"/>
      <c r="H120" s="125"/>
      <c r="I120" s="35"/>
      <c r="J120" s="35"/>
      <c r="K120" s="36"/>
      <c r="L120" s="35" t="s">
        <v>197</v>
      </c>
      <c r="M120" s="35">
        <v>4.5</v>
      </c>
      <c r="N120" s="36" t="str">
        <f t="shared" si="84"/>
        <v>公斤</v>
      </c>
      <c r="O120" s="64" t="s">
        <v>281</v>
      </c>
      <c r="P120" s="64">
        <v>4</v>
      </c>
      <c r="Q120" s="36" t="str">
        <f t="shared" si="85"/>
        <v>公斤</v>
      </c>
      <c r="R120" s="44" t="s">
        <v>26</v>
      </c>
      <c r="S120" s="44">
        <v>0.05</v>
      </c>
      <c r="T120" s="40" t="str">
        <f t="shared" si="86"/>
        <v>公斤</v>
      </c>
      <c r="U120" s="64" t="s">
        <v>183</v>
      </c>
      <c r="V120" s="35">
        <v>0.05</v>
      </c>
      <c r="W120" s="43" t="str">
        <f t="shared" si="87"/>
        <v>公斤</v>
      </c>
      <c r="X120" s="2"/>
      <c r="Y120" s="31"/>
      <c r="Z120" s="31"/>
      <c r="AA120" s="31"/>
      <c r="AB120" s="31"/>
      <c r="AC120" s="31"/>
      <c r="AD120" s="31"/>
      <c r="AE120" s="31"/>
    </row>
    <row r="121" spans="1:31" ht="15" customHeight="1">
      <c r="A121" s="114"/>
      <c r="B121" s="119"/>
      <c r="C121" s="125"/>
      <c r="D121" s="125"/>
      <c r="E121" s="125"/>
      <c r="F121" s="125"/>
      <c r="G121" s="125"/>
      <c r="H121" s="125"/>
      <c r="I121" s="35"/>
      <c r="J121" s="35"/>
      <c r="K121" s="36" t="str">
        <f t="shared" si="83"/>
        <v/>
      </c>
      <c r="L121" s="106" t="s">
        <v>152</v>
      </c>
      <c r="M121" s="106">
        <v>2</v>
      </c>
      <c r="N121" s="38" t="str">
        <f t="shared" si="84"/>
        <v>公斤</v>
      </c>
      <c r="O121" s="35" t="s">
        <v>135</v>
      </c>
      <c r="P121" s="35">
        <v>0.05</v>
      </c>
      <c r="Q121" s="36" t="str">
        <f t="shared" si="85"/>
        <v>公斤</v>
      </c>
      <c r="R121" s="44"/>
      <c r="S121" s="44"/>
      <c r="T121" s="40" t="str">
        <f t="shared" si="86"/>
        <v/>
      </c>
      <c r="U121" s="229" t="s">
        <v>349</v>
      </c>
      <c r="V121" s="229">
        <v>1</v>
      </c>
      <c r="W121" s="43" t="str">
        <f t="shared" si="87"/>
        <v>公斤</v>
      </c>
      <c r="X121" s="2"/>
      <c r="Y121" s="31"/>
      <c r="Z121" s="31"/>
      <c r="AA121" s="31"/>
      <c r="AB121" s="31"/>
      <c r="AC121" s="31"/>
      <c r="AD121" s="31"/>
      <c r="AE121" s="31"/>
    </row>
    <row r="122" spans="1:31" ht="15" customHeight="1">
      <c r="A122" s="114"/>
      <c r="B122" s="119"/>
      <c r="C122" s="125"/>
      <c r="D122" s="125"/>
      <c r="E122" s="125"/>
      <c r="F122" s="125"/>
      <c r="G122" s="125"/>
      <c r="H122" s="125"/>
      <c r="I122" s="35"/>
      <c r="J122" s="35"/>
      <c r="K122" s="36" t="str">
        <f t="shared" si="83"/>
        <v/>
      </c>
      <c r="L122" s="64" t="s">
        <v>34</v>
      </c>
      <c r="M122" s="64"/>
      <c r="N122" s="40" t="str">
        <f t="shared" si="84"/>
        <v/>
      </c>
      <c r="O122" s="35"/>
      <c r="P122" s="35"/>
      <c r="Q122" s="36" t="str">
        <f t="shared" si="85"/>
        <v/>
      </c>
      <c r="R122" s="44"/>
      <c r="S122" s="44"/>
      <c r="T122" s="40" t="str">
        <f t="shared" si="86"/>
        <v/>
      </c>
      <c r="U122" s="35"/>
      <c r="V122" s="35"/>
      <c r="W122" s="43" t="str">
        <f t="shared" si="87"/>
        <v/>
      </c>
      <c r="X122" s="2"/>
      <c r="Y122" s="31"/>
      <c r="Z122" s="31"/>
      <c r="AA122" s="31"/>
      <c r="AB122" s="31"/>
      <c r="AC122" s="31"/>
      <c r="AD122" s="31"/>
      <c r="AE122" s="31"/>
    </row>
    <row r="123" spans="1:31" ht="15" customHeight="1" thickBot="1">
      <c r="A123" s="115"/>
      <c r="B123" s="186"/>
      <c r="C123" s="187"/>
      <c r="D123" s="187"/>
      <c r="E123" s="187"/>
      <c r="F123" s="187"/>
      <c r="G123" s="187"/>
      <c r="H123" s="184"/>
      <c r="I123" s="51"/>
      <c r="J123" s="51"/>
      <c r="K123" s="52" t="str">
        <f t="shared" si="83"/>
        <v/>
      </c>
      <c r="L123" s="106"/>
      <c r="M123" s="106"/>
      <c r="N123" s="38" t="str">
        <f t="shared" si="84"/>
        <v/>
      </c>
      <c r="O123" s="51"/>
      <c r="P123" s="51"/>
      <c r="Q123" s="52" t="str">
        <f t="shared" si="85"/>
        <v/>
      </c>
      <c r="R123" s="57"/>
      <c r="S123" s="57"/>
      <c r="T123" s="56" t="str">
        <f t="shared" si="86"/>
        <v/>
      </c>
      <c r="U123" s="51"/>
      <c r="V123" s="51"/>
      <c r="W123" s="45" t="str">
        <f t="shared" si="87"/>
        <v/>
      </c>
      <c r="X123" s="66"/>
      <c r="Y123" s="67"/>
      <c r="Z123" s="67"/>
      <c r="AA123" s="67"/>
      <c r="AB123" s="67"/>
      <c r="AC123" s="67"/>
      <c r="AD123" s="67"/>
      <c r="AE123" s="67"/>
    </row>
    <row r="124" spans="1:31" ht="15" customHeight="1">
      <c r="A124" s="118" t="s">
        <v>121</v>
      </c>
      <c r="B124" s="119">
        <v>5</v>
      </c>
      <c r="C124" s="125">
        <v>3.1</v>
      </c>
      <c r="D124" s="125">
        <v>1.5</v>
      </c>
      <c r="E124" s="125">
        <v>2.5</v>
      </c>
      <c r="F124" s="125">
        <v>0</v>
      </c>
      <c r="G124" s="125">
        <v>0</v>
      </c>
      <c r="H124" s="126">
        <v>733</v>
      </c>
      <c r="I124" s="19" t="s">
        <v>20</v>
      </c>
      <c r="J124" s="96"/>
      <c r="K124" s="120"/>
      <c r="L124" s="19" t="s">
        <v>283</v>
      </c>
      <c r="M124" s="24"/>
      <c r="N124" s="21"/>
      <c r="O124" s="98" t="s">
        <v>57</v>
      </c>
      <c r="P124" s="59"/>
      <c r="Q124" s="36"/>
      <c r="R124" s="121" t="s">
        <v>22</v>
      </c>
      <c r="S124" s="121"/>
      <c r="T124" s="120"/>
      <c r="U124" s="99" t="s">
        <v>65</v>
      </c>
      <c r="V124" s="96"/>
      <c r="W124" s="30"/>
      <c r="X124" s="2"/>
      <c r="Y124" s="31">
        <f>A123</f>
        <v>0</v>
      </c>
      <c r="Z124" s="31" t="str">
        <f>I125&amp;" "&amp;I126&amp;" "&amp;I127&amp;" "&amp;I128&amp;" "&amp;I129</f>
        <v xml:space="preserve">米 糙米   </v>
      </c>
      <c r="AA124" s="31" t="str">
        <f>L125&amp;" "&amp;L126&amp;" "&amp;L127&amp;" "&amp;L128&amp;" "&amp;L129</f>
        <v xml:space="preserve">三節翅 滷包   </v>
      </c>
      <c r="AB124" s="31" t="str">
        <f>O125&amp;" "&amp;O126&amp;" "&amp;O127&amp;" "&amp;O128&amp;" "&amp;O129</f>
        <v>豆腐 秀珍菇 乾香菇 胡蘿蔔 大蒜</v>
      </c>
      <c r="AC124" s="31" t="str">
        <f>R125&amp;" "&amp;R126&amp;" "&amp;R127&amp;" "&amp;R128&amp;" "&amp;R129</f>
        <v xml:space="preserve">蔬菜 大蒜   </v>
      </c>
      <c r="AD124" s="31" t="str">
        <f>U125&amp;" "&amp;U126&amp;" "&amp;U127&amp;" "&amp;U128&amp;" "&amp;U129</f>
        <v xml:space="preserve">金針菜乾 豬後腿肉   </v>
      </c>
      <c r="AE124" s="31"/>
    </row>
    <row r="125" spans="1:31" ht="15" customHeight="1">
      <c r="A125" s="100"/>
      <c r="B125" s="102"/>
      <c r="C125" s="102"/>
      <c r="D125" s="102"/>
      <c r="E125" s="102"/>
      <c r="F125" s="102"/>
      <c r="G125" s="102"/>
      <c r="H125" s="102"/>
      <c r="I125" s="35" t="s">
        <v>23</v>
      </c>
      <c r="J125" s="35">
        <v>7</v>
      </c>
      <c r="K125" s="36" t="str">
        <f t="shared" ref="K125:K129" si="88">IF(J125,"公斤","")</f>
        <v>公斤</v>
      </c>
      <c r="L125" s="35" t="s">
        <v>277</v>
      </c>
      <c r="M125" s="35">
        <v>9</v>
      </c>
      <c r="N125" s="36" t="str">
        <f t="shared" ref="N125:N126" si="89">IF(M125,"公斤","")</f>
        <v>公斤</v>
      </c>
      <c r="O125" s="64" t="s">
        <v>187</v>
      </c>
      <c r="P125" s="64">
        <v>4</v>
      </c>
      <c r="Q125" s="36" t="str">
        <f t="shared" ref="Q125:Q129" si="90">IF(P125,"公斤","")</f>
        <v>公斤</v>
      </c>
      <c r="R125" s="41" t="s">
        <v>18</v>
      </c>
      <c r="S125" s="41">
        <v>7</v>
      </c>
      <c r="T125" s="40" t="str">
        <f t="shared" ref="T125:T129" si="91">IF(S125,"公斤","")</f>
        <v>公斤</v>
      </c>
      <c r="U125" s="35" t="s">
        <v>228</v>
      </c>
      <c r="V125" s="35">
        <v>0.1</v>
      </c>
      <c r="W125" s="43" t="str">
        <f t="shared" ref="W125:W129" si="92">IF(V125,"公斤","")</f>
        <v>公斤</v>
      </c>
      <c r="X125" s="2"/>
      <c r="Y125" s="31"/>
      <c r="Z125" s="31"/>
      <c r="AA125" s="31"/>
      <c r="AB125" s="31"/>
      <c r="AC125" s="31"/>
      <c r="AD125" s="31"/>
      <c r="AE125" s="31"/>
    </row>
    <row r="126" spans="1:31" ht="15" customHeight="1">
      <c r="A126" s="100"/>
      <c r="B126" s="102"/>
      <c r="C126" s="102"/>
      <c r="D126" s="102"/>
      <c r="E126" s="102"/>
      <c r="F126" s="102"/>
      <c r="G126" s="102"/>
      <c r="H126" s="102"/>
      <c r="I126" s="35" t="s">
        <v>25</v>
      </c>
      <c r="J126" s="35">
        <v>3</v>
      </c>
      <c r="K126" s="36" t="str">
        <f t="shared" si="88"/>
        <v>公斤</v>
      </c>
      <c r="L126" s="35" t="s">
        <v>67</v>
      </c>
      <c r="M126" s="35"/>
      <c r="N126" s="36" t="str">
        <f t="shared" si="89"/>
        <v/>
      </c>
      <c r="O126" s="64" t="s">
        <v>146</v>
      </c>
      <c r="P126" s="64">
        <v>2</v>
      </c>
      <c r="Q126" s="36" t="str">
        <f t="shared" si="90"/>
        <v>公斤</v>
      </c>
      <c r="R126" s="44" t="s">
        <v>26</v>
      </c>
      <c r="S126" s="44">
        <v>0.05</v>
      </c>
      <c r="T126" s="40" t="str">
        <f t="shared" si="91"/>
        <v>公斤</v>
      </c>
      <c r="U126" s="64" t="s">
        <v>172</v>
      </c>
      <c r="V126" s="35">
        <v>1</v>
      </c>
      <c r="W126" s="43" t="str">
        <f t="shared" si="92"/>
        <v>公斤</v>
      </c>
      <c r="X126" s="2"/>
      <c r="Y126" s="31"/>
      <c r="Z126" s="31"/>
      <c r="AA126" s="31"/>
      <c r="AB126" s="31"/>
      <c r="AC126" s="31"/>
      <c r="AD126" s="31"/>
      <c r="AE126" s="31"/>
    </row>
    <row r="127" spans="1:31" ht="15" customHeight="1">
      <c r="A127" s="100"/>
      <c r="B127" s="102"/>
      <c r="C127" s="102"/>
      <c r="D127" s="102"/>
      <c r="E127" s="102"/>
      <c r="F127" s="102"/>
      <c r="G127" s="102"/>
      <c r="H127" s="102"/>
      <c r="I127" s="35"/>
      <c r="J127" s="35"/>
      <c r="K127" s="36" t="str">
        <f t="shared" si="88"/>
        <v/>
      </c>
      <c r="L127" s="35"/>
      <c r="M127" s="35"/>
      <c r="N127" s="36"/>
      <c r="O127" s="64" t="s">
        <v>169</v>
      </c>
      <c r="P127" s="64">
        <v>0.01</v>
      </c>
      <c r="Q127" s="36" t="str">
        <f t="shared" si="90"/>
        <v>公斤</v>
      </c>
      <c r="R127" s="44"/>
      <c r="S127" s="44"/>
      <c r="T127" s="40" t="str">
        <f t="shared" si="91"/>
        <v/>
      </c>
      <c r="U127" s="35"/>
      <c r="V127" s="35"/>
      <c r="W127" s="43"/>
      <c r="X127" s="2"/>
      <c r="Y127" s="31"/>
      <c r="Z127" s="31"/>
      <c r="AA127" s="31"/>
      <c r="AB127" s="31"/>
      <c r="AC127" s="31"/>
      <c r="AD127" s="31"/>
      <c r="AE127" s="31"/>
    </row>
    <row r="128" spans="1:31" ht="15" customHeight="1">
      <c r="A128" s="100"/>
      <c r="B128" s="102"/>
      <c r="C128" s="102"/>
      <c r="D128" s="102"/>
      <c r="E128" s="102"/>
      <c r="F128" s="102"/>
      <c r="G128" s="102"/>
      <c r="H128" s="102"/>
      <c r="I128" s="35"/>
      <c r="J128" s="35"/>
      <c r="K128" s="36" t="str">
        <f t="shared" si="88"/>
        <v/>
      </c>
      <c r="L128" s="35"/>
      <c r="M128" s="35"/>
      <c r="N128" s="36"/>
      <c r="O128" s="35" t="s">
        <v>152</v>
      </c>
      <c r="P128" s="35">
        <v>0.5</v>
      </c>
      <c r="Q128" s="36" t="str">
        <f t="shared" si="90"/>
        <v>公斤</v>
      </c>
      <c r="R128" s="44"/>
      <c r="S128" s="44"/>
      <c r="T128" s="40" t="str">
        <f t="shared" si="91"/>
        <v/>
      </c>
      <c r="U128" s="35"/>
      <c r="V128" s="35"/>
      <c r="W128" s="43" t="str">
        <f t="shared" si="92"/>
        <v/>
      </c>
      <c r="X128" s="2"/>
      <c r="Y128" s="31"/>
      <c r="Z128" s="31"/>
      <c r="AA128" s="31"/>
      <c r="AB128" s="31"/>
      <c r="AC128" s="31"/>
      <c r="AD128" s="31"/>
      <c r="AE128" s="31"/>
    </row>
    <row r="129" spans="1:31" ht="15" customHeight="1" thickBot="1">
      <c r="A129" s="122"/>
      <c r="B129" s="117"/>
      <c r="C129" s="117"/>
      <c r="D129" s="117"/>
      <c r="E129" s="117"/>
      <c r="F129" s="117"/>
      <c r="G129" s="117"/>
      <c r="H129" s="117"/>
      <c r="I129" s="51"/>
      <c r="J129" s="51"/>
      <c r="K129" s="52" t="str">
        <f t="shared" si="88"/>
        <v/>
      </c>
      <c r="L129" s="132"/>
      <c r="M129" s="132"/>
      <c r="N129" s="56"/>
      <c r="O129" s="51" t="s">
        <v>135</v>
      </c>
      <c r="P129" s="51">
        <v>0.05</v>
      </c>
      <c r="Q129" s="52" t="str">
        <f t="shared" si="90"/>
        <v>公斤</v>
      </c>
      <c r="R129" s="57"/>
      <c r="S129" s="57"/>
      <c r="T129" s="56" t="str">
        <f t="shared" si="91"/>
        <v/>
      </c>
      <c r="U129" s="51"/>
      <c r="V129" s="51"/>
      <c r="W129" s="45" t="str">
        <f t="shared" si="92"/>
        <v/>
      </c>
      <c r="X129" s="66"/>
      <c r="Y129" s="67"/>
      <c r="Z129" s="67"/>
      <c r="AA129" s="67"/>
      <c r="AB129" s="67"/>
      <c r="AC129" s="67"/>
      <c r="AD129" s="67"/>
      <c r="AE129" s="67"/>
    </row>
    <row r="130" spans="1:31" ht="15.75" customHeight="1">
      <c r="A130" s="118" t="s">
        <v>123</v>
      </c>
      <c r="B130" s="119">
        <v>5</v>
      </c>
      <c r="C130" s="125">
        <v>2</v>
      </c>
      <c r="D130" s="125">
        <v>2.1</v>
      </c>
      <c r="E130" s="125">
        <v>2.5</v>
      </c>
      <c r="F130" s="125">
        <v>0</v>
      </c>
      <c r="G130" s="125">
        <v>0</v>
      </c>
      <c r="H130" s="126">
        <v>665</v>
      </c>
      <c r="I130" s="19" t="s">
        <v>286</v>
      </c>
      <c r="J130" s="96"/>
      <c r="K130" s="120"/>
      <c r="L130" s="99" t="s">
        <v>288</v>
      </c>
      <c r="M130" s="96"/>
      <c r="N130" s="120"/>
      <c r="O130" s="95" t="s">
        <v>284</v>
      </c>
      <c r="P130" s="24"/>
      <c r="Q130" s="21"/>
      <c r="R130" s="121" t="s">
        <v>22</v>
      </c>
      <c r="S130" s="121"/>
      <c r="T130" s="120"/>
      <c r="U130" s="19" t="s">
        <v>293</v>
      </c>
      <c r="V130" s="24"/>
      <c r="W130" s="113"/>
      <c r="X130" s="2"/>
      <c r="Y130" s="31">
        <f>A129</f>
        <v>0</v>
      </c>
      <c r="Z130" s="31" t="str">
        <f>I131&amp;" "&amp;I132&amp;" "&amp;I133&amp;" "&amp;I134&amp;" "&amp;I135</f>
        <v xml:space="preserve">刈包    </v>
      </c>
      <c r="AA130" s="31" t="str">
        <f>L131&amp;" "&amp;L132&amp;" "&amp;L133&amp;" "&amp;L134&amp;" "&amp;L135</f>
        <v xml:space="preserve">豬後腿肉 酸菜 大蒜  </v>
      </c>
      <c r="AB130" s="31" t="str">
        <f>O131&amp;" "&amp;O132&amp;" "&amp;O133&amp;" "&amp;O134&amp;" "&amp;O135</f>
        <v xml:space="preserve">甘藍 乾木耳 大蒜  </v>
      </c>
      <c r="AC130" s="31" t="str">
        <f>R131&amp;" "&amp;R132&amp;" "&amp;R133&amp;" "&amp;R134&amp;" "&amp;R135</f>
        <v xml:space="preserve">蔬菜 大蒜   </v>
      </c>
      <c r="AD130" s="31" t="str">
        <f>U131&amp;" "&amp;U132&amp;" "&amp;U133&amp;" "&amp;U134&amp;" "&amp;U135</f>
        <v>雞蛋 糙米 胡蘿蔔 乾香菇 時瓜</v>
      </c>
      <c r="AE130" s="31"/>
    </row>
    <row r="131" spans="1:31" ht="15.75" customHeight="1">
      <c r="A131" s="114"/>
      <c r="B131" s="102"/>
      <c r="C131" s="102"/>
      <c r="D131" s="102"/>
      <c r="E131" s="102"/>
      <c r="F131" s="102"/>
      <c r="G131" s="102"/>
      <c r="H131" s="102"/>
      <c r="I131" s="35" t="s">
        <v>287</v>
      </c>
      <c r="J131" s="35">
        <v>4</v>
      </c>
      <c r="K131" s="36" t="str">
        <f t="shared" ref="K131:K135" si="93">IF(J131,"公斤","")</f>
        <v>公斤</v>
      </c>
      <c r="L131" s="35" t="s">
        <v>172</v>
      </c>
      <c r="M131" s="35">
        <v>6</v>
      </c>
      <c r="N131" s="36" t="str">
        <f t="shared" ref="N131:N135" si="94">IF(M131,"公斤","")</f>
        <v>公斤</v>
      </c>
      <c r="O131" s="64" t="s">
        <v>137</v>
      </c>
      <c r="P131" s="64">
        <v>7</v>
      </c>
      <c r="Q131" s="36" t="str">
        <f t="shared" ref="Q131:Q135" si="95">IF(P131,"公斤","")</f>
        <v>公斤</v>
      </c>
      <c r="R131" s="41" t="s">
        <v>18</v>
      </c>
      <c r="S131" s="41">
        <v>7</v>
      </c>
      <c r="T131" s="40" t="str">
        <f t="shared" ref="T131:T135" si="96">IF(S131,"公斤","")</f>
        <v>公斤</v>
      </c>
      <c r="U131" s="35" t="s">
        <v>167</v>
      </c>
      <c r="V131" s="35">
        <v>1.1000000000000001</v>
      </c>
      <c r="W131" s="43" t="str">
        <f t="shared" ref="W131:W135" si="97">IF(V131,"公斤","")</f>
        <v>公斤</v>
      </c>
      <c r="X131" s="2"/>
      <c r="Y131" s="31"/>
      <c r="Z131" s="31"/>
      <c r="AA131" s="31"/>
      <c r="AB131" s="31"/>
      <c r="AC131" s="31"/>
      <c r="AD131" s="31"/>
      <c r="AE131" s="31"/>
    </row>
    <row r="132" spans="1:31" ht="15.75" customHeight="1">
      <c r="A132" s="114"/>
      <c r="B132" s="102"/>
      <c r="C132" s="102"/>
      <c r="D132" s="102"/>
      <c r="E132" s="102"/>
      <c r="F132" s="102"/>
      <c r="G132" s="102"/>
      <c r="H132" s="102"/>
      <c r="I132" s="35"/>
      <c r="J132" s="35"/>
      <c r="K132" s="36"/>
      <c r="L132" s="35" t="s">
        <v>171</v>
      </c>
      <c r="M132" s="35">
        <v>3</v>
      </c>
      <c r="N132" s="36" t="str">
        <f t="shared" si="94"/>
        <v>公斤</v>
      </c>
      <c r="O132" s="64" t="s">
        <v>156</v>
      </c>
      <c r="P132" s="64">
        <v>0.01</v>
      </c>
      <c r="Q132" s="36" t="str">
        <f t="shared" si="95"/>
        <v>公斤</v>
      </c>
      <c r="R132" s="44" t="s">
        <v>26</v>
      </c>
      <c r="S132" s="44">
        <v>0.05</v>
      </c>
      <c r="T132" s="40" t="str">
        <f t="shared" si="96"/>
        <v>公斤</v>
      </c>
      <c r="U132" s="64" t="s">
        <v>260</v>
      </c>
      <c r="V132" s="35">
        <v>4</v>
      </c>
      <c r="W132" s="43" t="str">
        <f t="shared" si="97"/>
        <v>公斤</v>
      </c>
      <c r="X132" s="2"/>
      <c r="Y132" s="31"/>
      <c r="Z132" s="31"/>
      <c r="AA132" s="31"/>
      <c r="AB132" s="31"/>
      <c r="AC132" s="31"/>
      <c r="AD132" s="31"/>
      <c r="AE132" s="31"/>
    </row>
    <row r="133" spans="1:31" ht="15.75" customHeight="1">
      <c r="A133" s="114"/>
      <c r="B133" s="102"/>
      <c r="C133" s="102"/>
      <c r="D133" s="102"/>
      <c r="E133" s="102"/>
      <c r="F133" s="102"/>
      <c r="G133" s="102"/>
      <c r="H133" s="102"/>
      <c r="I133" s="35"/>
      <c r="J133" s="35"/>
      <c r="K133" s="36" t="str">
        <f t="shared" si="93"/>
        <v/>
      </c>
      <c r="L133" s="106" t="s">
        <v>135</v>
      </c>
      <c r="M133" s="106">
        <v>0.05</v>
      </c>
      <c r="N133" s="38" t="str">
        <f t="shared" si="94"/>
        <v>公斤</v>
      </c>
      <c r="O133" s="35" t="s">
        <v>135</v>
      </c>
      <c r="P133" s="35">
        <v>0.05</v>
      </c>
      <c r="Q133" s="36" t="str">
        <f t="shared" si="95"/>
        <v>公斤</v>
      </c>
      <c r="R133" s="44"/>
      <c r="S133" s="44"/>
      <c r="T133" s="40" t="str">
        <f t="shared" si="96"/>
        <v/>
      </c>
      <c r="U133" s="35" t="s">
        <v>152</v>
      </c>
      <c r="V133" s="35">
        <v>1</v>
      </c>
      <c r="W133" s="43" t="str">
        <f t="shared" si="97"/>
        <v>公斤</v>
      </c>
      <c r="X133" s="2"/>
      <c r="Y133" s="31"/>
      <c r="Z133" s="31"/>
      <c r="AA133" s="31"/>
      <c r="AB133" s="31"/>
      <c r="AC133" s="31"/>
      <c r="AD133" s="31"/>
      <c r="AE133" s="31"/>
    </row>
    <row r="134" spans="1:31" ht="15.75" customHeight="1">
      <c r="A134" s="114"/>
      <c r="B134" s="102"/>
      <c r="C134" s="102"/>
      <c r="D134" s="102"/>
      <c r="E134" s="102"/>
      <c r="F134" s="102"/>
      <c r="G134" s="102"/>
      <c r="H134" s="102"/>
      <c r="I134" s="35"/>
      <c r="J134" s="35"/>
      <c r="K134" s="36" t="str">
        <f t="shared" si="93"/>
        <v/>
      </c>
      <c r="L134" s="64"/>
      <c r="M134" s="64"/>
      <c r="N134" s="40" t="str">
        <f t="shared" si="94"/>
        <v/>
      </c>
      <c r="O134" s="35"/>
      <c r="P134" s="35"/>
      <c r="Q134" s="36" t="str">
        <f t="shared" si="95"/>
        <v/>
      </c>
      <c r="R134" s="44"/>
      <c r="S134" s="44"/>
      <c r="T134" s="40" t="str">
        <f t="shared" si="96"/>
        <v/>
      </c>
      <c r="U134" s="35" t="s">
        <v>169</v>
      </c>
      <c r="V134" s="35">
        <v>0.05</v>
      </c>
      <c r="W134" s="43" t="str">
        <f t="shared" si="97"/>
        <v>公斤</v>
      </c>
      <c r="X134" s="2"/>
      <c r="Y134" s="31"/>
      <c r="Z134" s="31"/>
      <c r="AA134" s="31"/>
      <c r="AB134" s="31"/>
      <c r="AC134" s="31"/>
      <c r="AD134" s="31"/>
      <c r="AE134" s="31"/>
    </row>
    <row r="135" spans="1:31" ht="15.75" customHeight="1" thickBot="1">
      <c r="A135" s="115"/>
      <c r="B135" s="117"/>
      <c r="C135" s="117"/>
      <c r="D135" s="117"/>
      <c r="E135" s="117"/>
      <c r="F135" s="117"/>
      <c r="G135" s="117"/>
      <c r="H135" s="117"/>
      <c r="I135" s="51"/>
      <c r="J135" s="51"/>
      <c r="K135" s="52" t="str">
        <f t="shared" si="93"/>
        <v/>
      </c>
      <c r="L135" s="106"/>
      <c r="M135" s="106"/>
      <c r="N135" s="38" t="str">
        <f t="shared" si="94"/>
        <v/>
      </c>
      <c r="O135" s="51"/>
      <c r="P135" s="51"/>
      <c r="Q135" s="52" t="str">
        <f t="shared" si="95"/>
        <v/>
      </c>
      <c r="R135" s="57"/>
      <c r="S135" s="57"/>
      <c r="T135" s="56" t="str">
        <f t="shared" si="96"/>
        <v/>
      </c>
      <c r="U135" s="51" t="s">
        <v>192</v>
      </c>
      <c r="V135" s="51">
        <v>3</v>
      </c>
      <c r="W135" s="45" t="str">
        <f t="shared" si="97"/>
        <v>公斤</v>
      </c>
      <c r="X135" s="66"/>
      <c r="Y135" s="67"/>
      <c r="Z135" s="67"/>
      <c r="AA135" s="67"/>
      <c r="AB135" s="67"/>
      <c r="AC135" s="67"/>
      <c r="AD135" s="67"/>
      <c r="AE135" s="67"/>
    </row>
    <row r="136" spans="1:31" ht="15.75" customHeight="1">
      <c r="A136" s="118" t="s">
        <v>125</v>
      </c>
      <c r="B136" s="119">
        <v>5</v>
      </c>
      <c r="C136" s="125">
        <v>2.2999999999999998</v>
      </c>
      <c r="D136" s="125">
        <v>2.1</v>
      </c>
      <c r="E136" s="125">
        <v>2.5</v>
      </c>
      <c r="F136" s="125">
        <v>0</v>
      </c>
      <c r="G136" s="125">
        <v>0</v>
      </c>
      <c r="H136" s="126">
        <v>688</v>
      </c>
      <c r="I136" s="19" t="s">
        <v>20</v>
      </c>
      <c r="J136" s="96"/>
      <c r="K136" s="120"/>
      <c r="L136" s="19" t="s">
        <v>294</v>
      </c>
      <c r="M136" s="24"/>
      <c r="N136" s="21"/>
      <c r="O136" s="98" t="s">
        <v>296</v>
      </c>
      <c r="P136" s="59"/>
      <c r="Q136" s="36"/>
      <c r="R136" s="121" t="s">
        <v>22</v>
      </c>
      <c r="S136" s="121"/>
      <c r="T136" s="120"/>
      <c r="U136" s="99" t="s">
        <v>297</v>
      </c>
      <c r="V136" s="96"/>
      <c r="W136" s="30"/>
      <c r="X136" s="2"/>
      <c r="Y136" s="31">
        <f>A135</f>
        <v>0</v>
      </c>
      <c r="Z136" s="31" t="str">
        <f>I137&amp;" "&amp;I138&amp;" "&amp;I139&amp;" "&amp;I140&amp;" "&amp;I141</f>
        <v xml:space="preserve">米 糙米   </v>
      </c>
      <c r="AA136" s="31" t="str">
        <f>L137&amp;" "&amp;L138&amp;" "&amp;L139&amp;" "&amp;L140&amp;" "&amp;L141</f>
        <v>鯊魚丁 白蘿蔔 胡蘿蔔 豆豉 大蒜</v>
      </c>
      <c r="AB136" s="31" t="str">
        <f>O137&amp;" "&amp;O138&amp;" "&amp;O139&amp;" "&amp;O140&amp;" "&amp;O141</f>
        <v>豬絞肉 結球白菜 胡蘿蔔 大蒜 秀珍菇</v>
      </c>
      <c r="AC136" s="31" t="str">
        <f>R137&amp;" "&amp;R138&amp;" "&amp;R139&amp;" "&amp;R140&amp;" "&amp;R141</f>
        <v xml:space="preserve">蔬菜 大蒜   </v>
      </c>
      <c r="AD136" s="31" t="str">
        <f>U137&amp;" "&amp;U138&amp;" "&amp;U139&amp;" "&amp;U140&amp;" "&amp;U141</f>
        <v xml:space="preserve">枸杞 乾銀耳 二砂糖  </v>
      </c>
      <c r="AE136" s="31"/>
    </row>
    <row r="137" spans="1:31" ht="15.75" customHeight="1">
      <c r="A137" s="100"/>
      <c r="B137" s="102"/>
      <c r="C137" s="102"/>
      <c r="D137" s="102"/>
      <c r="E137" s="102"/>
      <c r="F137" s="102"/>
      <c r="G137" s="102"/>
      <c r="H137" s="102"/>
      <c r="I137" s="35" t="s">
        <v>23</v>
      </c>
      <c r="J137" s="35">
        <v>7</v>
      </c>
      <c r="K137" s="36" t="str">
        <f t="shared" ref="K137:K141" si="98">IF(J137,"公斤","")</f>
        <v>公斤</v>
      </c>
      <c r="L137" s="35" t="s">
        <v>245</v>
      </c>
      <c r="M137" s="35">
        <v>6</v>
      </c>
      <c r="N137" s="36" t="str">
        <f t="shared" ref="N137:N141" si="99">IF(M137,"公斤","")</f>
        <v>公斤</v>
      </c>
      <c r="O137" s="64" t="s">
        <v>131</v>
      </c>
      <c r="P137" s="64">
        <v>1.7</v>
      </c>
      <c r="Q137" s="36" t="str">
        <f t="shared" ref="Q137:Q141" si="100">IF(P137,"公斤","")</f>
        <v>公斤</v>
      </c>
      <c r="R137" s="41" t="s">
        <v>18</v>
      </c>
      <c r="S137" s="41">
        <v>7</v>
      </c>
      <c r="T137" s="40" t="str">
        <f t="shared" ref="T137:T141" si="101">IF(S137,"公斤","")</f>
        <v>公斤</v>
      </c>
      <c r="U137" s="35" t="s">
        <v>298</v>
      </c>
      <c r="V137" s="35">
        <v>0.01</v>
      </c>
      <c r="W137" s="43" t="str">
        <f t="shared" ref="W137:W141" si="102">IF(V137,"公斤","")</f>
        <v>公斤</v>
      </c>
      <c r="X137" s="2"/>
      <c r="Y137" s="31"/>
      <c r="Z137" s="31"/>
      <c r="AA137" s="31"/>
      <c r="AB137" s="31"/>
      <c r="AC137" s="31"/>
      <c r="AD137" s="31"/>
      <c r="AE137" s="31"/>
    </row>
    <row r="138" spans="1:31" ht="15.75" customHeight="1">
      <c r="A138" s="100"/>
      <c r="B138" s="102"/>
      <c r="C138" s="102"/>
      <c r="D138" s="102"/>
      <c r="E138" s="102"/>
      <c r="F138" s="102"/>
      <c r="G138" s="102"/>
      <c r="H138" s="102"/>
      <c r="I138" s="35" t="s">
        <v>25</v>
      </c>
      <c r="J138" s="35">
        <v>3</v>
      </c>
      <c r="K138" s="36" t="str">
        <f t="shared" si="98"/>
        <v>公斤</v>
      </c>
      <c r="L138" s="35" t="s">
        <v>219</v>
      </c>
      <c r="M138" s="35">
        <v>4</v>
      </c>
      <c r="N138" s="36" t="str">
        <f t="shared" si="99"/>
        <v>公斤</v>
      </c>
      <c r="O138" s="64" t="s">
        <v>168</v>
      </c>
      <c r="P138" s="64">
        <v>6</v>
      </c>
      <c r="Q138" s="36" t="str">
        <f t="shared" si="100"/>
        <v>公斤</v>
      </c>
      <c r="R138" s="44" t="s">
        <v>26</v>
      </c>
      <c r="S138" s="44">
        <v>0.05</v>
      </c>
      <c r="T138" s="40" t="str">
        <f t="shared" si="101"/>
        <v>公斤</v>
      </c>
      <c r="U138" s="64" t="s">
        <v>299</v>
      </c>
      <c r="V138" s="35">
        <v>0.2</v>
      </c>
      <c r="W138" s="43" t="str">
        <f t="shared" si="102"/>
        <v>公斤</v>
      </c>
      <c r="X138" s="2"/>
      <c r="Y138" s="31"/>
      <c r="Z138" s="31"/>
      <c r="AA138" s="31"/>
      <c r="AB138" s="31"/>
      <c r="AC138" s="31"/>
      <c r="AD138" s="31"/>
      <c r="AE138" s="31"/>
    </row>
    <row r="139" spans="1:31" ht="15.75" customHeight="1">
      <c r="A139" s="100"/>
      <c r="B139" s="102"/>
      <c r="C139" s="102"/>
      <c r="D139" s="102"/>
      <c r="E139" s="102"/>
      <c r="F139" s="102"/>
      <c r="G139" s="102"/>
      <c r="H139" s="102"/>
      <c r="I139" s="35"/>
      <c r="J139" s="35"/>
      <c r="K139" s="36" t="str">
        <f t="shared" si="98"/>
        <v/>
      </c>
      <c r="L139" s="35" t="s">
        <v>152</v>
      </c>
      <c r="M139" s="35">
        <v>0.5</v>
      </c>
      <c r="N139" s="36" t="str">
        <f t="shared" si="99"/>
        <v>公斤</v>
      </c>
      <c r="O139" s="64" t="s">
        <v>152</v>
      </c>
      <c r="P139" s="64">
        <v>0.5</v>
      </c>
      <c r="Q139" s="36" t="str">
        <f t="shared" si="100"/>
        <v>公斤</v>
      </c>
      <c r="R139" s="44"/>
      <c r="S139" s="44"/>
      <c r="T139" s="40" t="str">
        <f t="shared" si="101"/>
        <v/>
      </c>
      <c r="U139" s="35" t="s">
        <v>161</v>
      </c>
      <c r="V139" s="35">
        <v>1</v>
      </c>
      <c r="W139" s="43" t="str">
        <f t="shared" si="102"/>
        <v>公斤</v>
      </c>
      <c r="X139" s="2"/>
      <c r="Y139" s="31"/>
      <c r="Z139" s="31"/>
      <c r="AA139" s="31"/>
      <c r="AB139" s="31"/>
      <c r="AC139" s="31"/>
      <c r="AD139" s="31"/>
      <c r="AE139" s="31"/>
    </row>
    <row r="140" spans="1:31" ht="15.75" customHeight="1">
      <c r="A140" s="179"/>
      <c r="B140" s="102"/>
      <c r="C140" s="102"/>
      <c r="D140" s="102"/>
      <c r="E140" s="102"/>
      <c r="F140" s="102"/>
      <c r="G140" s="102"/>
      <c r="H140" s="102"/>
      <c r="I140" s="35"/>
      <c r="J140" s="35"/>
      <c r="K140" s="36" t="str">
        <f t="shared" si="98"/>
        <v/>
      </c>
      <c r="L140" s="35" t="s">
        <v>295</v>
      </c>
      <c r="M140" s="35">
        <v>0.01</v>
      </c>
      <c r="N140" s="36" t="str">
        <f t="shared" si="99"/>
        <v>公斤</v>
      </c>
      <c r="O140" s="35" t="s">
        <v>135</v>
      </c>
      <c r="P140" s="35">
        <v>0.05</v>
      </c>
      <c r="Q140" s="36" t="str">
        <f t="shared" si="100"/>
        <v>公斤</v>
      </c>
      <c r="R140" s="44"/>
      <c r="S140" s="44"/>
      <c r="T140" s="40" t="str">
        <f t="shared" si="101"/>
        <v/>
      </c>
      <c r="U140" s="35"/>
      <c r="V140" s="35"/>
      <c r="W140" s="43" t="str">
        <f t="shared" si="102"/>
        <v/>
      </c>
      <c r="X140" s="2"/>
      <c r="Y140" s="31"/>
      <c r="Z140" s="31"/>
      <c r="AA140" s="31"/>
      <c r="AB140" s="31"/>
      <c r="AC140" s="31"/>
      <c r="AD140" s="31"/>
      <c r="AE140" s="31"/>
    </row>
    <row r="141" spans="1:31" ht="15.75" customHeight="1" thickBot="1">
      <c r="A141" s="180"/>
      <c r="B141" s="117"/>
      <c r="C141" s="117"/>
      <c r="D141" s="117"/>
      <c r="E141" s="117"/>
      <c r="F141" s="117"/>
      <c r="G141" s="117"/>
      <c r="H141" s="117"/>
      <c r="I141" s="51"/>
      <c r="J141" s="51"/>
      <c r="K141" s="52" t="str">
        <f t="shared" si="98"/>
        <v/>
      </c>
      <c r="L141" s="132" t="s">
        <v>135</v>
      </c>
      <c r="M141" s="132">
        <v>0.05</v>
      </c>
      <c r="N141" s="56" t="str">
        <f t="shared" si="99"/>
        <v>公斤</v>
      </c>
      <c r="O141" s="223" t="s">
        <v>146</v>
      </c>
      <c r="P141" s="223">
        <v>1.5</v>
      </c>
      <c r="Q141" s="225" t="str">
        <f t="shared" si="100"/>
        <v>公斤</v>
      </c>
      <c r="R141" s="57"/>
      <c r="S141" s="57"/>
      <c r="T141" s="56" t="str">
        <f t="shared" si="101"/>
        <v/>
      </c>
      <c r="U141" s="51"/>
      <c r="V141" s="51"/>
      <c r="W141" s="45" t="str">
        <f t="shared" si="102"/>
        <v/>
      </c>
      <c r="X141" s="66"/>
      <c r="Y141" s="67"/>
      <c r="Z141" s="67"/>
      <c r="AA141" s="67"/>
      <c r="AB141" s="67"/>
      <c r="AC141" s="67"/>
      <c r="AD141" s="67"/>
      <c r="AE141" s="67"/>
    </row>
    <row r="142" spans="1:31" ht="15.75" customHeight="1">
      <c r="A142" s="188"/>
      <c r="H142" s="134"/>
    </row>
    <row r="143" spans="1:31" ht="15.75" customHeight="1">
      <c r="A143" s="188"/>
      <c r="H143" s="134"/>
    </row>
    <row r="144" spans="1:31" ht="15.75" customHeight="1">
      <c r="A144" s="188"/>
      <c r="H144" s="134"/>
    </row>
    <row r="145" spans="1:8" ht="15.75" customHeight="1">
      <c r="A145" s="188"/>
      <c r="H145" s="134"/>
    </row>
    <row r="146" spans="1:8" ht="15.75" customHeight="1">
      <c r="A146" s="188"/>
      <c r="H146" s="134"/>
    </row>
    <row r="147" spans="1:8" ht="15.75" customHeight="1">
      <c r="A147" s="188"/>
      <c r="H147" s="134"/>
    </row>
    <row r="148" spans="1:8" ht="15.75" customHeight="1">
      <c r="A148" s="188"/>
      <c r="H148" s="134"/>
    </row>
    <row r="149" spans="1:8" ht="15.75" customHeight="1">
      <c r="A149" s="188"/>
      <c r="H149" s="134"/>
    </row>
    <row r="150" spans="1:8" ht="15.75" customHeight="1">
      <c r="A150" s="188"/>
      <c r="H150" s="134"/>
    </row>
    <row r="151" spans="1:8" ht="15.75" customHeight="1">
      <c r="A151" s="188"/>
      <c r="H151" s="134"/>
    </row>
    <row r="152" spans="1:8" ht="15.75" customHeight="1">
      <c r="A152" s="188"/>
      <c r="H152" s="134"/>
    </row>
    <row r="153" spans="1:8" ht="15.75" customHeight="1">
      <c r="A153" s="188"/>
      <c r="H153" s="134"/>
    </row>
    <row r="154" spans="1:8" ht="15.75" customHeight="1">
      <c r="A154" s="188"/>
      <c r="H154" s="134"/>
    </row>
    <row r="155" spans="1:8" ht="15.75" customHeight="1">
      <c r="A155" s="188"/>
      <c r="H155" s="134"/>
    </row>
    <row r="156" spans="1:8" ht="15.75" customHeight="1">
      <c r="A156" s="188"/>
      <c r="H156" s="134"/>
    </row>
    <row r="157" spans="1:8" ht="15.75" customHeight="1">
      <c r="A157" s="188"/>
      <c r="H157" s="134"/>
    </row>
    <row r="158" spans="1:8" ht="15.75" customHeight="1">
      <c r="A158" s="188"/>
      <c r="H158" s="134"/>
    </row>
    <row r="159" spans="1:8" ht="15.75" customHeight="1">
      <c r="A159" s="188"/>
      <c r="H159" s="134"/>
    </row>
    <row r="160" spans="1:8" ht="15.75" customHeight="1">
      <c r="A160" s="188"/>
      <c r="H160" s="134"/>
    </row>
    <row r="161" spans="1:8" ht="15.75" customHeight="1">
      <c r="A161" s="188"/>
      <c r="H161" s="134"/>
    </row>
    <row r="162" spans="1:8" ht="15.75" customHeight="1">
      <c r="A162" s="188"/>
      <c r="H162" s="134"/>
    </row>
    <row r="163" spans="1:8" ht="15.75" customHeight="1">
      <c r="A163" s="188"/>
      <c r="H163" s="134"/>
    </row>
    <row r="164" spans="1:8" ht="15.75" customHeight="1">
      <c r="A164" s="188"/>
      <c r="H164" s="134"/>
    </row>
    <row r="165" spans="1:8" ht="15.75" customHeight="1">
      <c r="A165" s="188"/>
      <c r="H165" s="134"/>
    </row>
    <row r="166" spans="1:8" ht="15.75" customHeight="1">
      <c r="A166" s="188"/>
      <c r="H166" s="134"/>
    </row>
    <row r="167" spans="1:8" ht="15.75" customHeight="1">
      <c r="A167" s="188"/>
      <c r="H167" s="134"/>
    </row>
    <row r="168" spans="1:8" ht="15.75" customHeight="1">
      <c r="A168" s="188"/>
      <c r="H168" s="134"/>
    </row>
    <row r="169" spans="1:8" ht="15.75" customHeight="1">
      <c r="A169" s="188"/>
      <c r="H169" s="134"/>
    </row>
    <row r="170" spans="1:8" ht="15.75" customHeight="1">
      <c r="A170" s="188"/>
      <c r="H170" s="134"/>
    </row>
    <row r="171" spans="1:8" ht="15.75" customHeight="1">
      <c r="A171" s="188"/>
      <c r="H171" s="134"/>
    </row>
    <row r="172" spans="1:8" ht="15.75" customHeight="1">
      <c r="A172" s="188"/>
      <c r="H172" s="134"/>
    </row>
    <row r="173" spans="1:8" ht="15.75" customHeight="1">
      <c r="A173" s="188"/>
      <c r="H173" s="134"/>
    </row>
    <row r="174" spans="1:8" ht="15.75" customHeight="1">
      <c r="A174" s="188"/>
      <c r="H174" s="134"/>
    </row>
    <row r="175" spans="1:8" ht="15.75" customHeight="1">
      <c r="A175" s="188"/>
      <c r="H175" s="134"/>
    </row>
    <row r="176" spans="1:8" ht="15.75" customHeight="1">
      <c r="A176" s="188"/>
      <c r="H176" s="134"/>
    </row>
    <row r="177" spans="1:8" ht="15.75" customHeight="1">
      <c r="A177" s="188"/>
      <c r="H177" s="134"/>
    </row>
    <row r="178" spans="1:8" ht="15.75" customHeight="1">
      <c r="A178" s="188"/>
      <c r="H178" s="134"/>
    </row>
    <row r="179" spans="1:8" ht="15.75" customHeight="1">
      <c r="A179" s="188"/>
      <c r="H179" s="134"/>
    </row>
    <row r="180" spans="1:8" ht="15.75" customHeight="1">
      <c r="A180" s="188"/>
      <c r="H180" s="134"/>
    </row>
    <row r="181" spans="1:8" ht="15.75" customHeight="1">
      <c r="A181" s="188"/>
      <c r="H181" s="134"/>
    </row>
    <row r="182" spans="1:8" ht="15.75" customHeight="1">
      <c r="A182" s="188"/>
      <c r="H182" s="134"/>
    </row>
    <row r="183" spans="1:8" ht="15.75" customHeight="1">
      <c r="A183" s="188"/>
      <c r="H183" s="134"/>
    </row>
    <row r="184" spans="1:8" ht="15.75" customHeight="1">
      <c r="A184" s="188"/>
      <c r="H184" s="134"/>
    </row>
    <row r="185" spans="1:8" ht="15.75" customHeight="1">
      <c r="A185" s="188"/>
      <c r="H185" s="134"/>
    </row>
    <row r="186" spans="1:8" ht="15.75" customHeight="1">
      <c r="A186" s="188"/>
      <c r="H186" s="134"/>
    </row>
    <row r="187" spans="1:8" ht="15.75" customHeight="1">
      <c r="A187" s="188"/>
      <c r="H187" s="134"/>
    </row>
    <row r="188" spans="1:8" ht="15.75" customHeight="1">
      <c r="A188" s="188"/>
      <c r="H188" s="134"/>
    </row>
    <row r="189" spans="1:8" ht="15.75" customHeight="1">
      <c r="A189" s="188"/>
      <c r="H189" s="134"/>
    </row>
    <row r="190" spans="1:8" ht="15.75" customHeight="1">
      <c r="A190" s="188"/>
      <c r="H190" s="134"/>
    </row>
    <row r="191" spans="1:8" ht="15.75" customHeight="1">
      <c r="A191" s="188"/>
      <c r="H191" s="134"/>
    </row>
    <row r="192" spans="1:8" ht="15.75" customHeight="1">
      <c r="A192" s="188"/>
      <c r="H192" s="134"/>
    </row>
    <row r="193" spans="1:8" ht="15.75" customHeight="1">
      <c r="A193" s="188"/>
      <c r="H193" s="134"/>
    </row>
    <row r="194" spans="1:8" ht="15.75" customHeight="1">
      <c r="A194" s="188"/>
      <c r="H194" s="134"/>
    </row>
    <row r="195" spans="1:8" ht="15.75" customHeight="1">
      <c r="A195" s="188"/>
      <c r="H195" s="134"/>
    </row>
    <row r="196" spans="1:8" ht="15.75" customHeight="1">
      <c r="A196" s="188"/>
      <c r="H196" s="134"/>
    </row>
    <row r="197" spans="1:8" ht="15.75" customHeight="1">
      <c r="A197" s="188"/>
      <c r="H197" s="134"/>
    </row>
    <row r="198" spans="1:8" ht="15.75" customHeight="1">
      <c r="A198" s="188"/>
      <c r="H198" s="134"/>
    </row>
    <row r="199" spans="1:8" ht="15.75" customHeight="1">
      <c r="A199" s="188"/>
      <c r="H199" s="134"/>
    </row>
    <row r="200" spans="1:8" ht="15.75" customHeight="1">
      <c r="A200" s="188"/>
      <c r="H200" s="134"/>
    </row>
    <row r="201" spans="1:8" ht="15.75" customHeight="1">
      <c r="A201" s="188"/>
      <c r="H201" s="134"/>
    </row>
    <row r="202" spans="1:8" ht="15.75" customHeight="1">
      <c r="A202" s="188"/>
      <c r="H202" s="134"/>
    </row>
    <row r="203" spans="1:8" ht="15.75" customHeight="1">
      <c r="A203" s="188"/>
      <c r="H203" s="134"/>
    </row>
    <row r="204" spans="1:8" ht="15.75" customHeight="1">
      <c r="A204" s="188"/>
      <c r="H204" s="134"/>
    </row>
    <row r="205" spans="1:8" ht="15.75" customHeight="1">
      <c r="A205" s="188"/>
      <c r="H205" s="134"/>
    </row>
    <row r="206" spans="1:8" ht="15.75" customHeight="1">
      <c r="A206" s="188"/>
      <c r="H206" s="134"/>
    </row>
    <row r="207" spans="1:8" ht="15.75" customHeight="1">
      <c r="A207" s="188"/>
      <c r="H207" s="134"/>
    </row>
    <row r="208" spans="1:8" ht="15.75" customHeight="1">
      <c r="A208" s="188"/>
      <c r="H208" s="134"/>
    </row>
    <row r="209" spans="1:8" ht="15.75" customHeight="1">
      <c r="A209" s="188"/>
      <c r="H209" s="134"/>
    </row>
    <row r="210" spans="1:8" ht="15.75" customHeight="1">
      <c r="A210" s="188"/>
      <c r="H210" s="134"/>
    </row>
    <row r="211" spans="1:8" ht="15.75" customHeight="1">
      <c r="A211" s="188"/>
      <c r="H211" s="134"/>
    </row>
    <row r="212" spans="1:8" ht="15.75" customHeight="1">
      <c r="A212" s="188"/>
      <c r="H212" s="134"/>
    </row>
    <row r="213" spans="1:8" ht="15.75" customHeight="1">
      <c r="A213" s="188"/>
      <c r="H213" s="134"/>
    </row>
    <row r="214" spans="1:8" ht="15.75" customHeight="1">
      <c r="A214" s="188"/>
      <c r="H214" s="134"/>
    </row>
    <row r="215" spans="1:8" ht="15.75" customHeight="1">
      <c r="A215" s="188"/>
      <c r="H215" s="134"/>
    </row>
    <row r="216" spans="1:8" ht="15.75" customHeight="1">
      <c r="A216" s="188"/>
      <c r="H216" s="134"/>
    </row>
    <row r="217" spans="1:8" ht="15.75" customHeight="1">
      <c r="A217" s="188"/>
      <c r="H217" s="134"/>
    </row>
    <row r="218" spans="1:8" ht="15.75" customHeight="1">
      <c r="A218" s="188"/>
      <c r="H218" s="134"/>
    </row>
    <row r="219" spans="1:8" ht="15.75" customHeight="1">
      <c r="A219" s="188"/>
      <c r="H219" s="134"/>
    </row>
    <row r="220" spans="1:8" ht="15.75" customHeight="1">
      <c r="A220" s="188"/>
      <c r="H220" s="134"/>
    </row>
    <row r="221" spans="1:8" ht="15.75" customHeight="1">
      <c r="A221" s="188"/>
      <c r="H221" s="134"/>
    </row>
    <row r="222" spans="1:8" ht="15.75" customHeight="1">
      <c r="A222" s="188"/>
      <c r="H222" s="134"/>
    </row>
    <row r="223" spans="1:8" ht="15.75" customHeight="1">
      <c r="A223" s="188"/>
      <c r="H223" s="134"/>
    </row>
    <row r="224" spans="1:8" ht="15.75" customHeight="1">
      <c r="A224" s="188"/>
      <c r="H224" s="134"/>
    </row>
    <row r="225" spans="1:8" ht="15.75" customHeight="1">
      <c r="A225" s="188"/>
      <c r="H225" s="134"/>
    </row>
    <row r="226" spans="1:8" ht="15.75" customHeight="1">
      <c r="A226" s="188"/>
      <c r="H226" s="134"/>
    </row>
    <row r="227" spans="1:8" ht="15.75" customHeight="1">
      <c r="A227" s="188"/>
      <c r="H227" s="134"/>
    </row>
    <row r="228" spans="1:8" ht="15.75" customHeight="1">
      <c r="A228" s="188"/>
      <c r="H228" s="134"/>
    </row>
    <row r="229" spans="1:8" ht="15.75" customHeight="1">
      <c r="A229" s="188"/>
      <c r="H229" s="134"/>
    </row>
    <row r="230" spans="1:8" ht="15.75" customHeight="1">
      <c r="A230" s="188"/>
      <c r="H230" s="134"/>
    </row>
    <row r="231" spans="1:8" ht="15.75" customHeight="1">
      <c r="A231" s="188"/>
      <c r="H231" s="134"/>
    </row>
    <row r="232" spans="1:8" ht="15.75" customHeight="1">
      <c r="A232" s="188"/>
      <c r="H232" s="134"/>
    </row>
    <row r="233" spans="1:8" ht="15.75" customHeight="1">
      <c r="A233" s="188"/>
      <c r="H233" s="134"/>
    </row>
    <row r="234" spans="1:8" ht="15.75" customHeight="1">
      <c r="A234" s="188"/>
      <c r="H234" s="134"/>
    </row>
    <row r="235" spans="1:8" ht="15.75" customHeight="1">
      <c r="A235" s="188"/>
      <c r="H235" s="134"/>
    </row>
    <row r="236" spans="1:8" ht="15.75" customHeight="1">
      <c r="A236" s="188"/>
      <c r="H236" s="134"/>
    </row>
    <row r="237" spans="1:8" ht="15.75" customHeight="1">
      <c r="A237" s="188"/>
      <c r="H237" s="134"/>
    </row>
    <row r="238" spans="1:8" ht="15.75" customHeight="1">
      <c r="A238" s="188"/>
      <c r="H238" s="134"/>
    </row>
    <row r="239" spans="1:8" ht="15.75" customHeight="1">
      <c r="A239" s="188"/>
      <c r="H239" s="134"/>
    </row>
    <row r="240" spans="1:8" ht="15.75" customHeight="1">
      <c r="A240" s="188"/>
      <c r="H240" s="134"/>
    </row>
    <row r="241" spans="1:8" ht="15.75" customHeight="1">
      <c r="A241" s="188"/>
      <c r="H241" s="134"/>
    </row>
    <row r="242" spans="1:8" ht="15.75" customHeight="1">
      <c r="A242" s="188"/>
      <c r="H242" s="134"/>
    </row>
    <row r="243" spans="1:8" ht="15.75" customHeight="1">
      <c r="A243" s="188"/>
      <c r="H243" s="134"/>
    </row>
    <row r="244" spans="1:8" ht="15.75" customHeight="1">
      <c r="A244" s="188"/>
      <c r="H244" s="134"/>
    </row>
    <row r="245" spans="1:8" ht="15.75" customHeight="1">
      <c r="A245" s="188"/>
      <c r="H245" s="134"/>
    </row>
    <row r="246" spans="1:8" ht="15.75" customHeight="1">
      <c r="A246" s="188"/>
      <c r="H246" s="134"/>
    </row>
    <row r="247" spans="1:8" ht="15.75" customHeight="1">
      <c r="A247" s="188"/>
      <c r="H247" s="134"/>
    </row>
    <row r="248" spans="1:8" ht="15.75" customHeight="1">
      <c r="A248" s="188"/>
      <c r="H248" s="134"/>
    </row>
    <row r="249" spans="1:8" ht="15.75" customHeight="1">
      <c r="A249" s="188"/>
      <c r="H249" s="134"/>
    </row>
    <row r="250" spans="1:8" ht="15.75" customHeight="1">
      <c r="A250" s="188"/>
      <c r="H250" s="134"/>
    </row>
    <row r="251" spans="1:8" ht="15.75" customHeight="1">
      <c r="A251" s="188"/>
      <c r="H251" s="134"/>
    </row>
    <row r="252" spans="1:8" ht="15.75" customHeight="1">
      <c r="A252" s="188"/>
      <c r="H252" s="134"/>
    </row>
    <row r="253" spans="1:8" ht="15.75" customHeight="1">
      <c r="A253" s="188"/>
      <c r="H253" s="134"/>
    </row>
    <row r="254" spans="1:8" ht="15.75" customHeight="1">
      <c r="A254" s="188"/>
      <c r="H254" s="134"/>
    </row>
    <row r="255" spans="1:8" ht="15.75" customHeight="1">
      <c r="A255" s="188"/>
      <c r="H255" s="134"/>
    </row>
    <row r="256" spans="1:8" ht="15.75" customHeight="1">
      <c r="A256" s="188"/>
      <c r="H256" s="134"/>
    </row>
    <row r="257" spans="1:8" ht="15.75" customHeight="1">
      <c r="A257" s="188"/>
      <c r="H257" s="134"/>
    </row>
    <row r="258" spans="1:8" ht="15.75" customHeight="1">
      <c r="A258" s="188"/>
      <c r="H258" s="134"/>
    </row>
    <row r="259" spans="1:8" ht="15.75" customHeight="1">
      <c r="A259" s="188"/>
      <c r="H259" s="134"/>
    </row>
    <row r="260" spans="1:8" ht="15.75" customHeight="1">
      <c r="A260" s="188"/>
      <c r="H260" s="134"/>
    </row>
    <row r="261" spans="1:8" ht="15.75" customHeight="1">
      <c r="A261" s="188"/>
      <c r="H261" s="134"/>
    </row>
    <row r="262" spans="1:8" ht="15.75" customHeight="1">
      <c r="A262" s="188"/>
      <c r="H262" s="134"/>
    </row>
    <row r="263" spans="1:8" ht="15.75" customHeight="1">
      <c r="A263" s="188"/>
      <c r="H263" s="134"/>
    </row>
    <row r="264" spans="1:8" ht="15.75" customHeight="1">
      <c r="A264" s="188"/>
      <c r="H264" s="134"/>
    </row>
    <row r="265" spans="1:8" ht="15.75" customHeight="1">
      <c r="A265" s="188"/>
      <c r="H265" s="134"/>
    </row>
    <row r="266" spans="1:8" ht="15.75" customHeight="1">
      <c r="A266" s="188"/>
      <c r="H266" s="134"/>
    </row>
    <row r="267" spans="1:8" ht="15.75" customHeight="1">
      <c r="A267" s="188"/>
      <c r="H267" s="134"/>
    </row>
    <row r="268" spans="1:8" ht="15.75" customHeight="1">
      <c r="A268" s="188"/>
      <c r="H268" s="134"/>
    </row>
    <row r="269" spans="1:8" ht="15.75" customHeight="1">
      <c r="A269" s="188"/>
      <c r="H269" s="134"/>
    </row>
    <row r="270" spans="1:8" ht="15.75" customHeight="1">
      <c r="A270" s="188"/>
      <c r="H270" s="134"/>
    </row>
    <row r="271" spans="1:8" ht="15.75" customHeight="1">
      <c r="A271" s="188"/>
      <c r="H271" s="134"/>
    </row>
    <row r="272" spans="1:8" ht="15.75" customHeight="1">
      <c r="A272" s="188"/>
      <c r="H272" s="134"/>
    </row>
    <row r="273" spans="1:8" ht="15.75" customHeight="1">
      <c r="A273" s="188"/>
      <c r="H273" s="134"/>
    </row>
    <row r="274" spans="1:8" ht="15.75" customHeight="1">
      <c r="A274" s="188"/>
      <c r="H274" s="134"/>
    </row>
    <row r="275" spans="1:8" ht="15.75" customHeight="1">
      <c r="A275" s="188"/>
      <c r="H275" s="134"/>
    </row>
    <row r="276" spans="1:8" ht="15.75" customHeight="1">
      <c r="A276" s="188"/>
      <c r="H276" s="134"/>
    </row>
    <row r="277" spans="1:8" ht="15.75" customHeight="1">
      <c r="A277" s="188"/>
      <c r="H277" s="134"/>
    </row>
    <row r="278" spans="1:8" ht="15.75" customHeight="1">
      <c r="A278" s="188"/>
      <c r="H278" s="134"/>
    </row>
    <row r="279" spans="1:8" ht="15.75" customHeight="1">
      <c r="A279" s="188"/>
      <c r="H279" s="134"/>
    </row>
    <row r="280" spans="1:8" ht="15.75" customHeight="1">
      <c r="A280" s="188"/>
      <c r="H280" s="134"/>
    </row>
    <row r="281" spans="1:8" ht="15.75" customHeight="1">
      <c r="A281" s="188"/>
      <c r="H281" s="134"/>
    </row>
    <row r="282" spans="1:8" ht="15.75" customHeight="1">
      <c r="A282" s="188"/>
      <c r="H282" s="134"/>
    </row>
    <row r="283" spans="1:8" ht="15.75" customHeight="1">
      <c r="A283" s="188"/>
      <c r="H283" s="134"/>
    </row>
    <row r="284" spans="1:8" ht="15.75" customHeight="1">
      <c r="A284" s="188"/>
      <c r="H284" s="134"/>
    </row>
    <row r="285" spans="1:8" ht="15.75" customHeight="1">
      <c r="A285" s="188"/>
      <c r="H285" s="134"/>
    </row>
    <row r="286" spans="1:8" ht="15.75" customHeight="1">
      <c r="A286" s="188"/>
      <c r="H286" s="134"/>
    </row>
    <row r="287" spans="1:8" ht="15.75" customHeight="1">
      <c r="A287" s="188"/>
      <c r="H287" s="134"/>
    </row>
    <row r="288" spans="1:8" ht="15.75" customHeight="1">
      <c r="A288" s="188"/>
      <c r="H288" s="134"/>
    </row>
    <row r="289" spans="1:8" ht="15.75" customHeight="1">
      <c r="A289" s="188"/>
      <c r="H289" s="134"/>
    </row>
    <row r="290" spans="1:8" ht="15.75" customHeight="1">
      <c r="A290" s="188"/>
      <c r="H290" s="134"/>
    </row>
    <row r="291" spans="1:8" ht="15.75" customHeight="1">
      <c r="A291" s="188"/>
      <c r="H291" s="134"/>
    </row>
    <row r="292" spans="1:8" ht="15.75" customHeight="1">
      <c r="A292" s="188"/>
      <c r="H292" s="134"/>
    </row>
    <row r="293" spans="1:8" ht="15.75" customHeight="1">
      <c r="A293" s="188"/>
      <c r="H293" s="134"/>
    </row>
    <row r="294" spans="1:8" ht="15.75" customHeight="1">
      <c r="A294" s="188"/>
      <c r="H294" s="134"/>
    </row>
    <row r="295" spans="1:8" ht="15.75" customHeight="1">
      <c r="A295" s="188"/>
      <c r="H295" s="134"/>
    </row>
    <row r="296" spans="1:8" ht="15.75" customHeight="1">
      <c r="A296" s="188"/>
      <c r="H296" s="134"/>
    </row>
    <row r="297" spans="1:8" ht="15.75" customHeight="1">
      <c r="A297" s="188"/>
      <c r="H297" s="134"/>
    </row>
    <row r="298" spans="1:8" ht="15.75" customHeight="1">
      <c r="A298" s="188"/>
      <c r="H298" s="134"/>
    </row>
    <row r="299" spans="1:8" ht="15.75" customHeight="1">
      <c r="A299" s="188"/>
      <c r="H299" s="134"/>
    </row>
    <row r="300" spans="1:8" ht="15.75" customHeight="1">
      <c r="A300" s="188"/>
      <c r="H300" s="134"/>
    </row>
    <row r="301" spans="1:8" ht="15.75" customHeight="1">
      <c r="A301" s="188"/>
      <c r="H301" s="134"/>
    </row>
    <row r="302" spans="1:8" ht="15.75" customHeight="1">
      <c r="A302" s="188"/>
      <c r="H302" s="134"/>
    </row>
    <row r="303" spans="1:8" ht="15.75" customHeight="1">
      <c r="A303" s="188"/>
      <c r="H303" s="134"/>
    </row>
    <row r="304" spans="1:8" ht="15.75" customHeight="1">
      <c r="A304" s="188"/>
      <c r="H304" s="134"/>
    </row>
    <row r="305" spans="1:8" ht="15.75" customHeight="1">
      <c r="A305" s="188"/>
      <c r="H305" s="134"/>
    </row>
    <row r="306" spans="1:8" ht="15.75" customHeight="1">
      <c r="A306" s="188"/>
      <c r="H306" s="134"/>
    </row>
    <row r="307" spans="1:8" ht="15.75" customHeight="1">
      <c r="A307" s="188"/>
      <c r="H307" s="134"/>
    </row>
    <row r="308" spans="1:8" ht="15.75" customHeight="1">
      <c r="A308" s="188"/>
      <c r="H308" s="134"/>
    </row>
    <row r="309" spans="1:8" ht="15.75" customHeight="1">
      <c r="A309" s="188"/>
      <c r="H309" s="134"/>
    </row>
    <row r="310" spans="1:8" ht="15.75" customHeight="1">
      <c r="A310" s="188"/>
      <c r="H310" s="134"/>
    </row>
    <row r="311" spans="1:8" ht="15.75" customHeight="1">
      <c r="A311" s="188"/>
      <c r="H311" s="134"/>
    </row>
    <row r="312" spans="1:8" ht="15.75" customHeight="1">
      <c r="A312" s="188"/>
      <c r="H312" s="134"/>
    </row>
    <row r="313" spans="1:8" ht="15.75" customHeight="1">
      <c r="A313" s="188"/>
      <c r="H313" s="134"/>
    </row>
    <row r="314" spans="1:8" ht="15.75" customHeight="1">
      <c r="A314" s="188"/>
      <c r="H314" s="134"/>
    </row>
    <row r="315" spans="1:8" ht="15.75" customHeight="1">
      <c r="A315" s="188"/>
      <c r="H315" s="134"/>
    </row>
    <row r="316" spans="1:8" ht="15.75" customHeight="1">
      <c r="A316" s="188"/>
      <c r="H316" s="134"/>
    </row>
    <row r="317" spans="1:8" ht="15.75" customHeight="1">
      <c r="A317" s="188"/>
      <c r="H317" s="134"/>
    </row>
    <row r="318" spans="1:8" ht="15.75" customHeight="1">
      <c r="A318" s="188"/>
      <c r="H318" s="134"/>
    </row>
    <row r="319" spans="1:8" ht="15.75" customHeight="1">
      <c r="A319" s="188"/>
      <c r="H319" s="134"/>
    </row>
    <row r="320" spans="1:8" ht="15.75" customHeight="1">
      <c r="A320" s="188"/>
      <c r="H320" s="134"/>
    </row>
    <row r="321" spans="1:8" ht="15.75" customHeight="1">
      <c r="A321" s="188"/>
      <c r="H321" s="134"/>
    </row>
    <row r="322" spans="1:8" ht="15.75" customHeight="1">
      <c r="A322" s="188"/>
      <c r="H322" s="134"/>
    </row>
    <row r="323" spans="1:8" ht="15.75" customHeight="1">
      <c r="A323" s="188"/>
      <c r="H323" s="134"/>
    </row>
    <row r="324" spans="1:8" ht="15.75" customHeight="1">
      <c r="A324" s="188"/>
    </row>
    <row r="325" spans="1:8" ht="15.75" customHeight="1">
      <c r="A325" s="188"/>
    </row>
    <row r="326" spans="1:8" ht="15.75" customHeight="1">
      <c r="A326" s="188"/>
    </row>
    <row r="327" spans="1:8" ht="15.75" customHeight="1">
      <c r="A327" s="188"/>
    </row>
    <row r="328" spans="1:8" ht="15.75" customHeight="1">
      <c r="A328" s="188"/>
    </row>
    <row r="329" spans="1:8" ht="15.75" customHeight="1">
      <c r="A329" s="188"/>
    </row>
    <row r="330" spans="1:8" ht="15.75" customHeight="1">
      <c r="A330" s="188"/>
    </row>
    <row r="331" spans="1:8" ht="15.75" customHeight="1">
      <c r="A331" s="188"/>
    </row>
    <row r="332" spans="1:8" ht="15.75" customHeight="1">
      <c r="A332" s="188"/>
    </row>
    <row r="333" spans="1:8" ht="15.75" customHeight="1">
      <c r="A333" s="188"/>
    </row>
    <row r="334" spans="1:8" ht="15.75" customHeight="1">
      <c r="A334" s="188"/>
    </row>
    <row r="335" spans="1:8" ht="15.75" customHeight="1">
      <c r="A335" s="188"/>
    </row>
    <row r="336" spans="1:8" ht="15.75" customHeight="1">
      <c r="A336" s="188"/>
    </row>
    <row r="337" spans="1:1" ht="15.75" customHeight="1">
      <c r="A337" s="188"/>
    </row>
    <row r="338" spans="1:1" ht="15.75" customHeight="1">
      <c r="A338" s="188"/>
    </row>
    <row r="339" spans="1:1" ht="15.75" customHeight="1">
      <c r="A339" s="188"/>
    </row>
    <row r="340" spans="1:1" ht="15.75" customHeight="1">
      <c r="A340" s="188"/>
    </row>
    <row r="341" spans="1:1" ht="15.75" customHeight="1">
      <c r="A341" s="188"/>
    </row>
    <row r="342" spans="1:1" ht="15.75" customHeight="1">
      <c r="A342" s="188"/>
    </row>
    <row r="343" spans="1:1" ht="15.75" customHeight="1">
      <c r="A343" s="188"/>
    </row>
    <row r="344" spans="1:1" ht="15.75" customHeight="1">
      <c r="A344" s="188"/>
    </row>
    <row r="345" spans="1:1" ht="15.75" customHeight="1">
      <c r="A345" s="188"/>
    </row>
    <row r="346" spans="1:1" ht="15.75" customHeight="1">
      <c r="A346" s="188"/>
    </row>
    <row r="347" spans="1:1" ht="15.75" customHeight="1">
      <c r="A347" s="188"/>
    </row>
    <row r="348" spans="1:1" ht="15.75" customHeight="1">
      <c r="A348" s="188"/>
    </row>
    <row r="349" spans="1:1" ht="15.75" customHeight="1">
      <c r="A349" s="188"/>
    </row>
    <row r="350" spans="1:1" ht="15.75" customHeight="1">
      <c r="A350" s="188"/>
    </row>
    <row r="351" spans="1:1" ht="15.75" customHeight="1">
      <c r="A351" s="188"/>
    </row>
    <row r="352" spans="1:1" ht="15.75" customHeight="1">
      <c r="A352" s="188"/>
    </row>
    <row r="353" spans="1:1" ht="15.75" customHeight="1">
      <c r="A353" s="188"/>
    </row>
    <row r="354" spans="1:1" ht="15.75" customHeight="1">
      <c r="A354" s="188"/>
    </row>
    <row r="355" spans="1:1" ht="15.75" customHeight="1">
      <c r="A355" s="188"/>
    </row>
    <row r="356" spans="1:1" ht="15.75" customHeight="1">
      <c r="A356" s="188"/>
    </row>
    <row r="357" spans="1:1" ht="15.75" customHeight="1">
      <c r="A357" s="188"/>
    </row>
    <row r="358" spans="1:1" ht="15.75" customHeight="1">
      <c r="A358" s="188"/>
    </row>
    <row r="359" spans="1:1" ht="15.75" customHeight="1">
      <c r="A359" s="188"/>
    </row>
    <row r="360" spans="1:1" ht="15.75" customHeight="1">
      <c r="A360" s="188"/>
    </row>
    <row r="361" spans="1:1" ht="15.75" customHeight="1">
      <c r="A361" s="188"/>
    </row>
    <row r="362" spans="1:1" ht="15.75" customHeight="1">
      <c r="A362" s="188"/>
    </row>
    <row r="363" spans="1:1" ht="15.75" customHeight="1">
      <c r="A363" s="188"/>
    </row>
    <row r="364" spans="1:1" ht="15.75" customHeight="1">
      <c r="A364" s="188"/>
    </row>
    <row r="365" spans="1:1" ht="15.75" customHeight="1">
      <c r="A365" s="188"/>
    </row>
    <row r="366" spans="1:1" ht="15.75" customHeight="1">
      <c r="A366" s="188"/>
    </row>
    <row r="367" spans="1:1" ht="15.75" customHeight="1">
      <c r="A367" s="188"/>
    </row>
    <row r="368" spans="1:1" ht="15.75" customHeight="1">
      <c r="A368" s="188"/>
    </row>
    <row r="369" spans="1:1" ht="15.75" customHeight="1">
      <c r="A369" s="188"/>
    </row>
    <row r="370" spans="1:1" ht="15.75" customHeight="1">
      <c r="A370" s="188"/>
    </row>
    <row r="371" spans="1:1" ht="15.75" customHeight="1">
      <c r="A371" s="188"/>
    </row>
    <row r="372" spans="1:1" ht="15.75" customHeight="1">
      <c r="A372" s="188"/>
    </row>
    <row r="373" spans="1:1" ht="15.75" customHeight="1">
      <c r="A373" s="188"/>
    </row>
    <row r="374" spans="1:1" ht="15.75" customHeight="1">
      <c r="A374" s="188"/>
    </row>
    <row r="375" spans="1:1" ht="15.75" customHeight="1">
      <c r="A375" s="188"/>
    </row>
    <row r="376" spans="1:1" ht="15.75" customHeight="1">
      <c r="A376" s="188"/>
    </row>
    <row r="377" spans="1:1" ht="15.75" customHeight="1">
      <c r="A377" s="188"/>
    </row>
    <row r="378" spans="1:1" ht="15.75" customHeight="1">
      <c r="A378" s="188"/>
    </row>
    <row r="379" spans="1:1" ht="15.75" customHeight="1">
      <c r="A379" s="188"/>
    </row>
    <row r="380" spans="1:1" ht="15.75" customHeight="1">
      <c r="A380" s="188"/>
    </row>
    <row r="381" spans="1:1" ht="15.75" customHeight="1">
      <c r="A381" s="188"/>
    </row>
    <row r="382" spans="1:1" ht="15.75" customHeight="1">
      <c r="A382" s="188"/>
    </row>
    <row r="383" spans="1:1" ht="15.75" customHeight="1">
      <c r="A383" s="188"/>
    </row>
    <row r="384" spans="1:1" ht="15.75" customHeight="1">
      <c r="A384" s="188"/>
    </row>
    <row r="385" spans="1:1" ht="15.75" customHeight="1">
      <c r="A385" s="188"/>
    </row>
    <row r="386" spans="1:1" ht="15.75" customHeight="1">
      <c r="A386" s="188"/>
    </row>
    <row r="387" spans="1:1" ht="15.75" customHeight="1">
      <c r="A387" s="188"/>
    </row>
    <row r="388" spans="1:1" ht="15.75" customHeight="1">
      <c r="A388" s="188"/>
    </row>
    <row r="389" spans="1:1" ht="15.75" customHeight="1">
      <c r="A389" s="188"/>
    </row>
    <row r="390" spans="1:1" ht="15.75" customHeight="1">
      <c r="A390" s="188"/>
    </row>
    <row r="391" spans="1:1" ht="15.75" customHeight="1">
      <c r="A391" s="188"/>
    </row>
    <row r="392" spans="1:1" ht="15.75" customHeight="1">
      <c r="A392" s="188"/>
    </row>
    <row r="393" spans="1:1" ht="15.75" customHeight="1">
      <c r="A393" s="188"/>
    </row>
    <row r="394" spans="1:1" ht="15.75" customHeight="1">
      <c r="A394" s="188"/>
    </row>
    <row r="395" spans="1:1" ht="15.75" customHeight="1">
      <c r="A395" s="188"/>
    </row>
    <row r="396" spans="1:1" ht="15.75" customHeight="1">
      <c r="A396" s="188"/>
    </row>
    <row r="397" spans="1:1" ht="15.75" customHeight="1">
      <c r="A397" s="188"/>
    </row>
    <row r="398" spans="1:1" ht="15.75" customHeight="1">
      <c r="A398" s="188"/>
    </row>
    <row r="399" spans="1:1" ht="15.75" customHeight="1">
      <c r="A399" s="188"/>
    </row>
    <row r="400" spans="1:1" ht="15.75" customHeight="1">
      <c r="A400" s="188"/>
    </row>
    <row r="401" spans="1:1" ht="15.75" customHeight="1">
      <c r="A401" s="188"/>
    </row>
    <row r="402" spans="1:1" ht="15.75" customHeight="1">
      <c r="A402" s="188"/>
    </row>
    <row r="403" spans="1:1" ht="15.75" customHeight="1">
      <c r="A403" s="188"/>
    </row>
    <row r="404" spans="1:1" ht="15.75" customHeight="1">
      <c r="A404" s="188"/>
    </row>
    <row r="405" spans="1:1" ht="15.75" customHeight="1">
      <c r="A405" s="188"/>
    </row>
    <row r="406" spans="1:1" ht="15.75" customHeight="1">
      <c r="A406" s="188"/>
    </row>
    <row r="407" spans="1:1" ht="15.75" customHeight="1">
      <c r="A407" s="188"/>
    </row>
    <row r="408" spans="1:1" ht="15.75" customHeight="1">
      <c r="A408" s="188"/>
    </row>
    <row r="409" spans="1:1" ht="15.75" customHeight="1">
      <c r="A409" s="188"/>
    </row>
    <row r="410" spans="1:1" ht="15.75" customHeight="1">
      <c r="A410" s="188"/>
    </row>
    <row r="411" spans="1:1" ht="15.75" customHeight="1">
      <c r="A411" s="188"/>
    </row>
    <row r="412" spans="1:1" ht="15.75" customHeight="1">
      <c r="A412" s="188"/>
    </row>
    <row r="413" spans="1:1" ht="15.75" customHeight="1">
      <c r="A413" s="188"/>
    </row>
    <row r="414" spans="1:1" ht="15.75" customHeight="1">
      <c r="A414" s="188"/>
    </row>
    <row r="415" spans="1:1" ht="15.75" customHeight="1">
      <c r="A415" s="188"/>
    </row>
    <row r="416" spans="1:1" ht="15.75" customHeight="1">
      <c r="A416" s="188"/>
    </row>
    <row r="417" spans="1:1" ht="15.75" customHeight="1">
      <c r="A417" s="188"/>
    </row>
    <row r="418" spans="1:1" ht="15.75" customHeight="1">
      <c r="A418" s="188"/>
    </row>
    <row r="419" spans="1:1" ht="15.75" customHeight="1">
      <c r="A419" s="188"/>
    </row>
    <row r="420" spans="1:1" ht="15.75" customHeight="1">
      <c r="A420" s="188"/>
    </row>
    <row r="421" spans="1:1" ht="15.75" customHeight="1">
      <c r="A421" s="188"/>
    </row>
    <row r="422" spans="1:1" ht="15.75" customHeight="1">
      <c r="A422" s="188"/>
    </row>
    <row r="423" spans="1:1" ht="15.75" customHeight="1">
      <c r="A423" s="188"/>
    </row>
    <row r="424" spans="1:1" ht="15.75" customHeight="1">
      <c r="A424" s="188"/>
    </row>
    <row r="425" spans="1:1" ht="15.75" customHeight="1">
      <c r="A425" s="188"/>
    </row>
    <row r="426" spans="1:1" ht="15.75" customHeight="1">
      <c r="A426" s="188"/>
    </row>
    <row r="427" spans="1:1" ht="15.75" customHeight="1">
      <c r="A427" s="188"/>
    </row>
    <row r="428" spans="1:1" ht="15.75" customHeight="1">
      <c r="A428" s="188"/>
    </row>
    <row r="429" spans="1:1" ht="15.75" customHeight="1">
      <c r="A429" s="188"/>
    </row>
    <row r="430" spans="1:1" ht="15.75" customHeight="1">
      <c r="A430" s="188"/>
    </row>
    <row r="431" spans="1:1" ht="15.75" customHeight="1">
      <c r="A431" s="188"/>
    </row>
    <row r="432" spans="1:1" ht="15.75" customHeight="1">
      <c r="A432" s="188"/>
    </row>
    <row r="433" spans="1:1" ht="15.75" customHeight="1">
      <c r="A433" s="188"/>
    </row>
    <row r="434" spans="1:1" ht="15.75" customHeight="1">
      <c r="A434" s="188"/>
    </row>
    <row r="435" spans="1:1" ht="15.75" customHeight="1">
      <c r="A435" s="188"/>
    </row>
    <row r="436" spans="1:1" ht="15.75" customHeight="1">
      <c r="A436" s="188"/>
    </row>
    <row r="437" spans="1:1" ht="15.75" customHeight="1">
      <c r="A437" s="188"/>
    </row>
    <row r="438" spans="1:1" ht="15.75" customHeight="1">
      <c r="A438" s="188"/>
    </row>
    <row r="439" spans="1:1" ht="15.75" customHeight="1">
      <c r="A439" s="188"/>
    </row>
    <row r="440" spans="1:1" ht="15.75" customHeight="1">
      <c r="A440" s="188"/>
    </row>
    <row r="441" spans="1:1" ht="15.75" customHeight="1">
      <c r="A441" s="188"/>
    </row>
    <row r="442" spans="1:1" ht="15.75" customHeight="1">
      <c r="A442" s="188"/>
    </row>
    <row r="443" spans="1:1" ht="15.75" customHeight="1">
      <c r="A443" s="188"/>
    </row>
    <row r="444" spans="1:1" ht="15.75" customHeight="1">
      <c r="A444" s="188"/>
    </row>
    <row r="445" spans="1:1" ht="15.75" customHeight="1">
      <c r="A445" s="188"/>
    </row>
    <row r="446" spans="1:1" ht="15.75" customHeight="1">
      <c r="A446" s="188"/>
    </row>
    <row r="447" spans="1:1" ht="15.75" customHeight="1">
      <c r="A447" s="188"/>
    </row>
    <row r="448" spans="1:1" ht="15.75" customHeight="1">
      <c r="A448" s="188"/>
    </row>
    <row r="449" spans="1:1" ht="15.75" customHeight="1">
      <c r="A449" s="188"/>
    </row>
    <row r="450" spans="1:1" ht="15.75" customHeight="1">
      <c r="A450" s="188"/>
    </row>
    <row r="451" spans="1:1" ht="15.75" customHeight="1">
      <c r="A451" s="188"/>
    </row>
    <row r="452" spans="1:1" ht="15.75" customHeight="1">
      <c r="A452" s="188"/>
    </row>
    <row r="453" spans="1:1" ht="15.75" customHeight="1">
      <c r="A453" s="188"/>
    </row>
    <row r="454" spans="1:1" ht="15.75" customHeight="1">
      <c r="A454" s="188"/>
    </row>
    <row r="455" spans="1:1" ht="15.75" customHeight="1">
      <c r="A455" s="188"/>
    </row>
    <row r="456" spans="1:1" ht="15.75" customHeight="1">
      <c r="A456" s="188"/>
    </row>
    <row r="457" spans="1:1" ht="15.75" customHeight="1">
      <c r="A457" s="188"/>
    </row>
    <row r="458" spans="1:1" ht="15.75" customHeight="1">
      <c r="A458" s="188"/>
    </row>
    <row r="459" spans="1:1" ht="15.75" customHeight="1">
      <c r="A459" s="188"/>
    </row>
    <row r="460" spans="1:1" ht="15.75" customHeight="1">
      <c r="A460" s="188"/>
    </row>
    <row r="461" spans="1:1" ht="15.75" customHeight="1">
      <c r="A461" s="188"/>
    </row>
    <row r="462" spans="1:1" ht="15.75" customHeight="1">
      <c r="A462" s="188"/>
    </row>
    <row r="463" spans="1:1" ht="15.75" customHeight="1">
      <c r="A463" s="188"/>
    </row>
    <row r="464" spans="1:1" ht="15.75" customHeight="1">
      <c r="A464" s="188"/>
    </row>
    <row r="465" spans="1:1" ht="15.75" customHeight="1">
      <c r="A465" s="188"/>
    </row>
    <row r="466" spans="1:1" ht="15.75" customHeight="1">
      <c r="A466" s="188"/>
    </row>
    <row r="467" spans="1:1" ht="15.75" customHeight="1">
      <c r="A467" s="188"/>
    </row>
    <row r="468" spans="1:1" ht="15.75" customHeight="1">
      <c r="A468" s="188"/>
    </row>
    <row r="469" spans="1:1" ht="15.75" customHeight="1">
      <c r="A469" s="188"/>
    </row>
    <row r="470" spans="1:1" ht="15.75" customHeight="1">
      <c r="A470" s="188"/>
    </row>
    <row r="471" spans="1:1" ht="15.75" customHeight="1">
      <c r="A471" s="188"/>
    </row>
    <row r="472" spans="1:1" ht="15.75" customHeight="1">
      <c r="A472" s="188"/>
    </row>
    <row r="473" spans="1:1" ht="15.75" customHeight="1">
      <c r="A473" s="188"/>
    </row>
    <row r="474" spans="1:1" ht="15.75" customHeight="1">
      <c r="A474" s="188"/>
    </row>
    <row r="475" spans="1:1" ht="15.75" customHeight="1">
      <c r="A475" s="188"/>
    </row>
    <row r="476" spans="1:1" ht="15.75" customHeight="1">
      <c r="A476" s="188"/>
    </row>
    <row r="477" spans="1:1" ht="15.75" customHeight="1">
      <c r="A477" s="188"/>
    </row>
    <row r="478" spans="1:1" ht="15.75" customHeight="1">
      <c r="A478" s="188"/>
    </row>
    <row r="479" spans="1:1" ht="15.75" customHeight="1">
      <c r="A479" s="188"/>
    </row>
    <row r="480" spans="1:1" ht="15.75" customHeight="1">
      <c r="A480" s="188"/>
    </row>
    <row r="481" spans="1:1" ht="15.75" customHeight="1">
      <c r="A481" s="188"/>
    </row>
    <row r="482" spans="1:1" ht="15.75" customHeight="1">
      <c r="A482" s="188"/>
    </row>
    <row r="483" spans="1:1" ht="15.75" customHeight="1">
      <c r="A483" s="188"/>
    </row>
    <row r="484" spans="1:1" ht="15.75" customHeight="1">
      <c r="A484" s="188"/>
    </row>
    <row r="485" spans="1:1" ht="15.75" customHeight="1">
      <c r="A485" s="188"/>
    </row>
    <row r="486" spans="1:1" ht="15.75" customHeight="1">
      <c r="A486" s="188"/>
    </row>
    <row r="487" spans="1:1" ht="15.75" customHeight="1">
      <c r="A487" s="188"/>
    </row>
    <row r="488" spans="1:1" ht="15.75" customHeight="1">
      <c r="A488" s="188"/>
    </row>
    <row r="489" spans="1:1" ht="15.75" customHeight="1">
      <c r="A489" s="188"/>
    </row>
    <row r="490" spans="1:1" ht="15.75" customHeight="1">
      <c r="A490" s="188"/>
    </row>
    <row r="491" spans="1:1" ht="15.75" customHeight="1">
      <c r="A491" s="188"/>
    </row>
    <row r="492" spans="1:1" ht="15.75" customHeight="1">
      <c r="A492" s="188"/>
    </row>
    <row r="493" spans="1:1" ht="15.75" customHeight="1">
      <c r="A493" s="188"/>
    </row>
    <row r="494" spans="1:1" ht="15.75" customHeight="1">
      <c r="A494" s="188"/>
    </row>
    <row r="495" spans="1:1" ht="15.75" customHeight="1">
      <c r="A495" s="188"/>
    </row>
    <row r="496" spans="1:1" ht="15.75" customHeight="1">
      <c r="A496" s="188"/>
    </row>
    <row r="497" spans="1:1" ht="15.75" customHeight="1">
      <c r="A497" s="188"/>
    </row>
    <row r="498" spans="1:1" ht="15.75" customHeight="1">
      <c r="A498" s="188"/>
    </row>
    <row r="499" spans="1:1" ht="15.75" customHeight="1">
      <c r="A499" s="188"/>
    </row>
    <row r="500" spans="1:1" ht="15.75" customHeight="1">
      <c r="A500" s="188"/>
    </row>
    <row r="501" spans="1:1" ht="15.75" customHeight="1">
      <c r="A501" s="188"/>
    </row>
    <row r="502" spans="1:1" ht="15.75" customHeight="1">
      <c r="A502" s="188"/>
    </row>
    <row r="503" spans="1:1" ht="15.75" customHeight="1">
      <c r="A503" s="188"/>
    </row>
    <row r="504" spans="1:1" ht="15.75" customHeight="1">
      <c r="A504" s="188"/>
    </row>
    <row r="505" spans="1:1" ht="15.75" customHeight="1">
      <c r="A505" s="188"/>
    </row>
    <row r="506" spans="1:1" ht="15.75" customHeight="1">
      <c r="A506" s="188"/>
    </row>
    <row r="507" spans="1:1" ht="15.75" customHeight="1">
      <c r="A507" s="188"/>
    </row>
    <row r="508" spans="1:1" ht="15.75" customHeight="1">
      <c r="A508" s="188"/>
    </row>
    <row r="509" spans="1:1" ht="15.75" customHeight="1">
      <c r="A509" s="188"/>
    </row>
    <row r="510" spans="1:1" ht="15.75" customHeight="1">
      <c r="A510" s="188"/>
    </row>
    <row r="511" spans="1:1" ht="15.75" customHeight="1">
      <c r="A511" s="188"/>
    </row>
    <row r="512" spans="1:1" ht="15.75" customHeight="1">
      <c r="A512" s="188"/>
    </row>
    <row r="513" spans="1:1" ht="15.75" customHeight="1">
      <c r="A513" s="188"/>
    </row>
    <row r="514" spans="1:1" ht="15.75" customHeight="1">
      <c r="A514" s="188"/>
    </row>
    <row r="515" spans="1:1" ht="15.75" customHeight="1">
      <c r="A515" s="188"/>
    </row>
    <row r="516" spans="1:1" ht="15.75" customHeight="1">
      <c r="A516" s="188"/>
    </row>
    <row r="517" spans="1:1" ht="15.75" customHeight="1">
      <c r="A517" s="188"/>
    </row>
    <row r="518" spans="1:1" ht="15.75" customHeight="1">
      <c r="A518" s="188"/>
    </row>
    <row r="519" spans="1:1" ht="15.75" customHeight="1">
      <c r="A519" s="188"/>
    </row>
    <row r="520" spans="1:1" ht="15.75" customHeight="1">
      <c r="A520" s="188"/>
    </row>
    <row r="521" spans="1:1" ht="15.75" customHeight="1">
      <c r="A521" s="188"/>
    </row>
    <row r="522" spans="1:1" ht="15.75" customHeight="1">
      <c r="A522" s="188"/>
    </row>
    <row r="523" spans="1:1" ht="15.75" customHeight="1">
      <c r="A523" s="188"/>
    </row>
    <row r="524" spans="1:1" ht="15.75" customHeight="1">
      <c r="A524" s="188"/>
    </row>
    <row r="525" spans="1:1" ht="15.75" customHeight="1">
      <c r="A525" s="188"/>
    </row>
    <row r="526" spans="1:1" ht="15.75" customHeight="1">
      <c r="A526" s="188"/>
    </row>
    <row r="527" spans="1:1" ht="15.75" customHeight="1">
      <c r="A527" s="188"/>
    </row>
    <row r="528" spans="1:1" ht="15.75" customHeight="1">
      <c r="A528" s="188"/>
    </row>
    <row r="529" spans="1:1" ht="15.75" customHeight="1">
      <c r="A529" s="188"/>
    </row>
    <row r="530" spans="1:1" ht="15.75" customHeight="1">
      <c r="A530" s="188"/>
    </row>
    <row r="531" spans="1:1" ht="15.75" customHeight="1">
      <c r="A531" s="188"/>
    </row>
    <row r="532" spans="1:1" ht="15.75" customHeight="1">
      <c r="A532" s="188"/>
    </row>
    <row r="533" spans="1:1" ht="15.75" customHeight="1">
      <c r="A533" s="188"/>
    </row>
    <row r="534" spans="1:1" ht="15.75" customHeight="1">
      <c r="A534" s="188"/>
    </row>
    <row r="535" spans="1:1" ht="15.75" customHeight="1">
      <c r="A535" s="188"/>
    </row>
    <row r="536" spans="1:1" ht="15.75" customHeight="1">
      <c r="A536" s="188"/>
    </row>
    <row r="537" spans="1:1" ht="15.75" customHeight="1">
      <c r="A537" s="188"/>
    </row>
    <row r="538" spans="1:1" ht="15.75" customHeight="1">
      <c r="A538" s="188"/>
    </row>
    <row r="539" spans="1:1" ht="15.75" customHeight="1">
      <c r="A539" s="188"/>
    </row>
    <row r="540" spans="1:1" ht="15.75" customHeight="1">
      <c r="A540" s="188"/>
    </row>
    <row r="541" spans="1:1" ht="15.75" customHeight="1">
      <c r="A541" s="188"/>
    </row>
    <row r="542" spans="1:1" ht="15.75" customHeight="1">
      <c r="A542" s="188"/>
    </row>
    <row r="543" spans="1:1" ht="15.75" customHeight="1">
      <c r="A543" s="188"/>
    </row>
    <row r="544" spans="1:1" ht="15.75" customHeight="1">
      <c r="A544" s="188"/>
    </row>
    <row r="545" spans="1:1" ht="15.75" customHeight="1">
      <c r="A545" s="188"/>
    </row>
    <row r="546" spans="1:1" ht="15.75" customHeight="1">
      <c r="A546" s="188"/>
    </row>
    <row r="547" spans="1:1" ht="15.75" customHeight="1">
      <c r="A547" s="188"/>
    </row>
    <row r="548" spans="1:1" ht="15.75" customHeight="1">
      <c r="A548" s="188"/>
    </row>
    <row r="549" spans="1:1" ht="15.75" customHeight="1">
      <c r="A549" s="188"/>
    </row>
    <row r="550" spans="1:1" ht="15.75" customHeight="1">
      <c r="A550" s="188"/>
    </row>
    <row r="551" spans="1:1" ht="15.75" customHeight="1">
      <c r="A551" s="188"/>
    </row>
    <row r="552" spans="1:1" ht="15.75" customHeight="1">
      <c r="A552" s="188"/>
    </row>
    <row r="553" spans="1:1" ht="15.75" customHeight="1">
      <c r="A553" s="188"/>
    </row>
    <row r="554" spans="1:1" ht="15.75" customHeight="1">
      <c r="A554" s="188"/>
    </row>
    <row r="555" spans="1:1" ht="15.75" customHeight="1">
      <c r="A555" s="188"/>
    </row>
    <row r="556" spans="1:1" ht="15.75" customHeight="1">
      <c r="A556" s="188"/>
    </row>
    <row r="557" spans="1:1" ht="15.75" customHeight="1">
      <c r="A557" s="188"/>
    </row>
    <row r="558" spans="1:1" ht="15.75" customHeight="1">
      <c r="A558" s="188"/>
    </row>
    <row r="559" spans="1:1" ht="15.75" customHeight="1">
      <c r="A559" s="188"/>
    </row>
    <row r="560" spans="1:1" ht="15.75" customHeight="1">
      <c r="A560" s="188"/>
    </row>
    <row r="561" spans="1:1" ht="15.75" customHeight="1">
      <c r="A561" s="188"/>
    </row>
    <row r="562" spans="1:1" ht="15.75" customHeight="1">
      <c r="A562" s="188"/>
    </row>
    <row r="563" spans="1:1" ht="15.75" customHeight="1">
      <c r="A563" s="188"/>
    </row>
    <row r="564" spans="1:1" ht="15.75" customHeight="1">
      <c r="A564" s="188"/>
    </row>
    <row r="565" spans="1:1" ht="15.75" customHeight="1">
      <c r="A565" s="188"/>
    </row>
    <row r="566" spans="1:1" ht="15.75" customHeight="1">
      <c r="A566" s="188"/>
    </row>
    <row r="567" spans="1:1" ht="15.75" customHeight="1">
      <c r="A567" s="188"/>
    </row>
    <row r="568" spans="1:1" ht="15.75" customHeight="1">
      <c r="A568" s="188"/>
    </row>
    <row r="569" spans="1:1" ht="15.75" customHeight="1">
      <c r="A569" s="188"/>
    </row>
    <row r="570" spans="1:1" ht="15.75" customHeight="1">
      <c r="A570" s="188"/>
    </row>
    <row r="571" spans="1:1" ht="15.75" customHeight="1">
      <c r="A571" s="188"/>
    </row>
    <row r="572" spans="1:1" ht="15.75" customHeight="1">
      <c r="A572" s="188"/>
    </row>
    <row r="573" spans="1:1" ht="15.75" customHeight="1">
      <c r="A573" s="188"/>
    </row>
    <row r="574" spans="1:1" ht="15.75" customHeight="1">
      <c r="A574" s="188"/>
    </row>
    <row r="575" spans="1:1" ht="15.75" customHeight="1">
      <c r="A575" s="188"/>
    </row>
    <row r="576" spans="1:1" ht="15.75" customHeight="1">
      <c r="A576" s="188"/>
    </row>
    <row r="577" spans="1:1" ht="15.75" customHeight="1">
      <c r="A577" s="188"/>
    </row>
    <row r="578" spans="1:1" ht="15.75" customHeight="1">
      <c r="A578" s="188"/>
    </row>
    <row r="579" spans="1:1" ht="15.75" customHeight="1">
      <c r="A579" s="188"/>
    </row>
    <row r="580" spans="1:1" ht="15.75" customHeight="1">
      <c r="A580" s="188"/>
    </row>
    <row r="581" spans="1:1" ht="15.75" customHeight="1">
      <c r="A581" s="188"/>
    </row>
    <row r="582" spans="1:1" ht="15.75" customHeight="1">
      <c r="A582" s="188"/>
    </row>
    <row r="583" spans="1:1" ht="15.75" customHeight="1">
      <c r="A583" s="188"/>
    </row>
    <row r="584" spans="1:1" ht="15.75" customHeight="1">
      <c r="A584" s="188"/>
    </row>
    <row r="585" spans="1:1" ht="15.75" customHeight="1">
      <c r="A585" s="188"/>
    </row>
    <row r="586" spans="1:1" ht="15.75" customHeight="1">
      <c r="A586" s="188"/>
    </row>
    <row r="587" spans="1:1" ht="15.75" customHeight="1">
      <c r="A587" s="188"/>
    </row>
    <row r="588" spans="1:1" ht="15.75" customHeight="1">
      <c r="A588" s="188"/>
    </row>
    <row r="589" spans="1:1" ht="15.75" customHeight="1">
      <c r="A589" s="188"/>
    </row>
    <row r="590" spans="1:1" ht="15.75" customHeight="1">
      <c r="A590" s="188"/>
    </row>
    <row r="591" spans="1:1" ht="15.75" customHeight="1">
      <c r="A591" s="188"/>
    </row>
    <row r="592" spans="1:1" ht="15.75" customHeight="1">
      <c r="A592" s="188"/>
    </row>
    <row r="593" spans="1:1" ht="15.75" customHeight="1">
      <c r="A593" s="188"/>
    </row>
    <row r="594" spans="1:1" ht="15.75" customHeight="1">
      <c r="A594" s="188"/>
    </row>
    <row r="595" spans="1:1" ht="15.75" customHeight="1">
      <c r="A595" s="188"/>
    </row>
    <row r="596" spans="1:1" ht="15.75" customHeight="1">
      <c r="A596" s="188"/>
    </row>
    <row r="597" spans="1:1" ht="15.75" customHeight="1">
      <c r="A597" s="188"/>
    </row>
    <row r="598" spans="1:1" ht="15.75" customHeight="1">
      <c r="A598" s="188"/>
    </row>
    <row r="599" spans="1:1" ht="15.75" customHeight="1">
      <c r="A599" s="188"/>
    </row>
    <row r="600" spans="1:1" ht="15.75" customHeight="1">
      <c r="A600" s="188"/>
    </row>
    <row r="601" spans="1:1" ht="15.75" customHeight="1">
      <c r="A601" s="188"/>
    </row>
    <row r="602" spans="1:1" ht="15.75" customHeight="1">
      <c r="A602" s="188"/>
    </row>
    <row r="603" spans="1:1" ht="15.75" customHeight="1">
      <c r="A603" s="188"/>
    </row>
    <row r="604" spans="1:1" ht="15.75" customHeight="1">
      <c r="A604" s="188"/>
    </row>
    <row r="605" spans="1:1" ht="15.75" customHeight="1">
      <c r="A605" s="188"/>
    </row>
    <row r="606" spans="1:1" ht="15.75" customHeight="1">
      <c r="A606" s="188"/>
    </row>
    <row r="607" spans="1:1" ht="15.75" customHeight="1">
      <c r="A607" s="188"/>
    </row>
    <row r="608" spans="1:1" ht="15.75" customHeight="1">
      <c r="A608" s="188"/>
    </row>
    <row r="609" spans="1:1" ht="15.75" customHeight="1">
      <c r="A609" s="188"/>
    </row>
    <row r="610" spans="1:1" ht="15.75" customHeight="1">
      <c r="A610" s="188"/>
    </row>
    <row r="611" spans="1:1" ht="15.75" customHeight="1">
      <c r="A611" s="188"/>
    </row>
    <row r="612" spans="1:1" ht="15.75" customHeight="1">
      <c r="A612" s="188"/>
    </row>
    <row r="613" spans="1:1" ht="15.75" customHeight="1">
      <c r="A613" s="188"/>
    </row>
    <row r="614" spans="1:1" ht="15.75" customHeight="1">
      <c r="A614" s="188"/>
    </row>
    <row r="615" spans="1:1" ht="15.75" customHeight="1">
      <c r="A615" s="188"/>
    </row>
    <row r="616" spans="1:1" ht="15.75" customHeight="1">
      <c r="A616" s="188"/>
    </row>
    <row r="617" spans="1:1" ht="15.75" customHeight="1">
      <c r="A617" s="188"/>
    </row>
    <row r="618" spans="1:1" ht="15.75" customHeight="1">
      <c r="A618" s="188"/>
    </row>
    <row r="619" spans="1:1" ht="15.75" customHeight="1">
      <c r="A619" s="188"/>
    </row>
    <row r="620" spans="1:1" ht="15.75" customHeight="1">
      <c r="A620" s="188"/>
    </row>
    <row r="621" spans="1:1" ht="15.75" customHeight="1">
      <c r="A621" s="188"/>
    </row>
    <row r="622" spans="1:1" ht="15.75" customHeight="1">
      <c r="A622" s="188"/>
    </row>
    <row r="623" spans="1:1" ht="15.75" customHeight="1">
      <c r="A623" s="188"/>
    </row>
    <row r="624" spans="1:1" ht="15.75" customHeight="1">
      <c r="A624" s="188"/>
    </row>
    <row r="625" spans="1:1" ht="15.75" customHeight="1">
      <c r="A625" s="188"/>
    </row>
    <row r="626" spans="1:1" ht="15.75" customHeight="1">
      <c r="A626" s="188"/>
    </row>
    <row r="627" spans="1:1" ht="15.75" customHeight="1">
      <c r="A627" s="188"/>
    </row>
    <row r="628" spans="1:1" ht="15.75" customHeight="1">
      <c r="A628" s="188"/>
    </row>
    <row r="629" spans="1:1" ht="15.75" customHeight="1">
      <c r="A629" s="188"/>
    </row>
    <row r="630" spans="1:1" ht="15.75" customHeight="1">
      <c r="A630" s="188"/>
    </row>
    <row r="631" spans="1:1" ht="15.75" customHeight="1">
      <c r="A631" s="188"/>
    </row>
    <row r="632" spans="1:1" ht="15.75" customHeight="1">
      <c r="A632" s="188"/>
    </row>
    <row r="633" spans="1:1" ht="15.75" customHeight="1">
      <c r="A633" s="188"/>
    </row>
    <row r="634" spans="1:1" ht="15.75" customHeight="1">
      <c r="A634" s="188"/>
    </row>
    <row r="635" spans="1:1" ht="15.75" customHeight="1">
      <c r="A635" s="188"/>
    </row>
    <row r="636" spans="1:1" ht="15.75" customHeight="1">
      <c r="A636" s="188"/>
    </row>
    <row r="637" spans="1:1" ht="15.75" customHeight="1">
      <c r="A637" s="188"/>
    </row>
    <row r="638" spans="1:1" ht="15.75" customHeight="1">
      <c r="A638" s="188"/>
    </row>
    <row r="639" spans="1:1" ht="15.75" customHeight="1">
      <c r="A639" s="188"/>
    </row>
    <row r="640" spans="1:1" ht="15.75" customHeight="1">
      <c r="A640" s="188"/>
    </row>
    <row r="641" spans="1:1" ht="15.75" customHeight="1">
      <c r="A641" s="188"/>
    </row>
    <row r="642" spans="1:1" ht="15.75" customHeight="1">
      <c r="A642" s="188"/>
    </row>
    <row r="643" spans="1:1" ht="15.75" customHeight="1">
      <c r="A643" s="188"/>
    </row>
    <row r="644" spans="1:1" ht="15.75" customHeight="1">
      <c r="A644" s="188"/>
    </row>
    <row r="645" spans="1:1" ht="15.75" customHeight="1">
      <c r="A645" s="188"/>
    </row>
    <row r="646" spans="1:1" ht="15.75" customHeight="1">
      <c r="A646" s="188"/>
    </row>
    <row r="647" spans="1:1" ht="15.75" customHeight="1">
      <c r="A647" s="188"/>
    </row>
    <row r="648" spans="1:1" ht="15.75" customHeight="1">
      <c r="A648" s="188"/>
    </row>
    <row r="649" spans="1:1" ht="15.75" customHeight="1">
      <c r="A649" s="188"/>
    </row>
    <row r="650" spans="1:1" ht="15.75" customHeight="1">
      <c r="A650" s="188"/>
    </row>
    <row r="651" spans="1:1" ht="15.75" customHeight="1">
      <c r="A651" s="188"/>
    </row>
    <row r="652" spans="1:1" ht="15.75" customHeight="1">
      <c r="A652" s="188"/>
    </row>
    <row r="653" spans="1:1" ht="15.75" customHeight="1">
      <c r="A653" s="188"/>
    </row>
    <row r="654" spans="1:1" ht="15.75" customHeight="1">
      <c r="A654" s="188"/>
    </row>
    <row r="655" spans="1:1" ht="15.75" customHeight="1">
      <c r="A655" s="188"/>
    </row>
    <row r="656" spans="1:1" ht="15.75" customHeight="1">
      <c r="A656" s="188"/>
    </row>
    <row r="657" spans="1:1" ht="15.75" customHeight="1">
      <c r="A657" s="188"/>
    </row>
    <row r="658" spans="1:1" ht="15.75" customHeight="1">
      <c r="A658" s="188"/>
    </row>
    <row r="659" spans="1:1" ht="15.75" customHeight="1">
      <c r="A659" s="188"/>
    </row>
    <row r="660" spans="1:1" ht="15.75" customHeight="1">
      <c r="A660" s="188"/>
    </row>
    <row r="661" spans="1:1" ht="15.75" customHeight="1">
      <c r="A661" s="188"/>
    </row>
    <row r="662" spans="1:1" ht="15.75" customHeight="1">
      <c r="A662" s="188"/>
    </row>
    <row r="663" spans="1:1" ht="15.75" customHeight="1">
      <c r="A663" s="188"/>
    </row>
    <row r="664" spans="1:1" ht="15.75" customHeight="1">
      <c r="A664" s="188"/>
    </row>
    <row r="665" spans="1:1" ht="15.75" customHeight="1">
      <c r="A665" s="188"/>
    </row>
    <row r="666" spans="1:1" ht="15.75" customHeight="1">
      <c r="A666" s="188"/>
    </row>
    <row r="667" spans="1:1" ht="15.75" customHeight="1">
      <c r="A667" s="188"/>
    </row>
    <row r="668" spans="1:1" ht="15.75" customHeight="1">
      <c r="A668" s="188"/>
    </row>
    <row r="669" spans="1:1" ht="15.75" customHeight="1">
      <c r="A669" s="188"/>
    </row>
    <row r="670" spans="1:1" ht="15.75" customHeight="1">
      <c r="A670" s="188"/>
    </row>
    <row r="671" spans="1:1" ht="15.75" customHeight="1">
      <c r="A671" s="188"/>
    </row>
    <row r="672" spans="1:1" ht="15.75" customHeight="1">
      <c r="A672" s="188"/>
    </row>
    <row r="673" spans="1:1" ht="15.75" customHeight="1">
      <c r="A673" s="188"/>
    </row>
    <row r="674" spans="1:1" ht="15.75" customHeight="1">
      <c r="A674" s="188"/>
    </row>
    <row r="675" spans="1:1" ht="15.75" customHeight="1">
      <c r="A675" s="188"/>
    </row>
    <row r="676" spans="1:1" ht="15.75" customHeight="1">
      <c r="A676" s="188"/>
    </row>
    <row r="677" spans="1:1" ht="15.75" customHeight="1">
      <c r="A677" s="188"/>
    </row>
    <row r="678" spans="1:1" ht="15.75" customHeight="1">
      <c r="A678" s="188"/>
    </row>
    <row r="679" spans="1:1" ht="15.75" customHeight="1">
      <c r="A679" s="188"/>
    </row>
    <row r="680" spans="1:1" ht="15.75" customHeight="1">
      <c r="A680" s="188"/>
    </row>
    <row r="681" spans="1:1" ht="15.75" customHeight="1">
      <c r="A681" s="188"/>
    </row>
    <row r="682" spans="1:1" ht="15.75" customHeight="1">
      <c r="A682" s="188"/>
    </row>
    <row r="683" spans="1:1" ht="15.75" customHeight="1">
      <c r="A683" s="188"/>
    </row>
    <row r="684" spans="1:1" ht="15.75" customHeight="1">
      <c r="A684" s="188"/>
    </row>
    <row r="685" spans="1:1" ht="15.75" customHeight="1">
      <c r="A685" s="188"/>
    </row>
    <row r="686" spans="1:1" ht="15.75" customHeight="1">
      <c r="A686" s="188"/>
    </row>
    <row r="687" spans="1:1" ht="15.75" customHeight="1">
      <c r="A687" s="188"/>
    </row>
    <row r="688" spans="1:1" ht="15.75" customHeight="1">
      <c r="A688" s="188"/>
    </row>
    <row r="689" spans="1:1" ht="15.75" customHeight="1">
      <c r="A689" s="188"/>
    </row>
    <row r="690" spans="1:1" ht="15.75" customHeight="1">
      <c r="A690" s="188"/>
    </row>
    <row r="691" spans="1:1" ht="15.75" customHeight="1">
      <c r="A691" s="188"/>
    </row>
    <row r="692" spans="1:1" ht="15.75" customHeight="1">
      <c r="A692" s="188"/>
    </row>
    <row r="693" spans="1:1" ht="15.75" customHeight="1">
      <c r="A693" s="188"/>
    </row>
    <row r="694" spans="1:1" ht="15.75" customHeight="1">
      <c r="A694" s="188"/>
    </row>
    <row r="695" spans="1:1" ht="15.75" customHeight="1">
      <c r="A695" s="188"/>
    </row>
    <row r="696" spans="1:1" ht="15.75" customHeight="1">
      <c r="A696" s="188"/>
    </row>
    <row r="697" spans="1:1" ht="15.75" customHeight="1">
      <c r="A697" s="188"/>
    </row>
    <row r="698" spans="1:1" ht="15.75" customHeight="1">
      <c r="A698" s="188"/>
    </row>
    <row r="699" spans="1:1" ht="15.75" customHeight="1">
      <c r="A699" s="188"/>
    </row>
    <row r="700" spans="1:1" ht="15.75" customHeight="1">
      <c r="A700" s="188"/>
    </row>
    <row r="701" spans="1:1" ht="15.75" customHeight="1">
      <c r="A701" s="188"/>
    </row>
    <row r="702" spans="1:1" ht="15.75" customHeight="1">
      <c r="A702" s="188"/>
    </row>
    <row r="703" spans="1:1" ht="15.75" customHeight="1">
      <c r="A703" s="188"/>
    </row>
    <row r="704" spans="1:1" ht="15.75" customHeight="1">
      <c r="A704" s="188"/>
    </row>
    <row r="705" spans="1:1" ht="15.75" customHeight="1">
      <c r="A705" s="188"/>
    </row>
    <row r="706" spans="1:1" ht="15.75" customHeight="1">
      <c r="A706" s="188"/>
    </row>
    <row r="707" spans="1:1" ht="15.75" customHeight="1">
      <c r="A707" s="188"/>
    </row>
    <row r="708" spans="1:1" ht="15.75" customHeight="1">
      <c r="A708" s="188"/>
    </row>
    <row r="709" spans="1:1" ht="15.75" customHeight="1">
      <c r="A709" s="188"/>
    </row>
    <row r="710" spans="1:1" ht="15.75" customHeight="1">
      <c r="A710" s="188"/>
    </row>
    <row r="711" spans="1:1" ht="15.75" customHeight="1">
      <c r="A711" s="188"/>
    </row>
    <row r="712" spans="1:1" ht="15.75" customHeight="1">
      <c r="A712" s="188"/>
    </row>
    <row r="713" spans="1:1" ht="15.75" customHeight="1">
      <c r="A713" s="188"/>
    </row>
    <row r="714" spans="1:1" ht="15.75" customHeight="1">
      <c r="A714" s="188"/>
    </row>
    <row r="715" spans="1:1" ht="15.75" customHeight="1">
      <c r="A715" s="188"/>
    </row>
    <row r="716" spans="1:1" ht="15.75" customHeight="1">
      <c r="A716" s="188"/>
    </row>
    <row r="717" spans="1:1" ht="15.75" customHeight="1">
      <c r="A717" s="188"/>
    </row>
    <row r="718" spans="1:1" ht="15.75" customHeight="1">
      <c r="A718" s="188"/>
    </row>
    <row r="719" spans="1:1" ht="15.75" customHeight="1">
      <c r="A719" s="188"/>
    </row>
    <row r="720" spans="1:1" ht="15.75" customHeight="1">
      <c r="A720" s="188"/>
    </row>
    <row r="721" spans="1:1" ht="15.75" customHeight="1">
      <c r="A721" s="188"/>
    </row>
    <row r="722" spans="1:1" ht="15.75" customHeight="1">
      <c r="A722" s="188"/>
    </row>
    <row r="723" spans="1:1" ht="15.75" customHeight="1">
      <c r="A723" s="188"/>
    </row>
    <row r="724" spans="1:1" ht="15.75" customHeight="1">
      <c r="A724" s="188"/>
    </row>
    <row r="725" spans="1:1" ht="15.75" customHeight="1">
      <c r="A725" s="188"/>
    </row>
    <row r="726" spans="1:1" ht="15.75" customHeight="1">
      <c r="A726" s="188"/>
    </row>
    <row r="727" spans="1:1" ht="15.75" customHeight="1">
      <c r="A727" s="188"/>
    </row>
    <row r="728" spans="1:1" ht="15.75" customHeight="1">
      <c r="A728" s="188"/>
    </row>
    <row r="729" spans="1:1" ht="15.75" customHeight="1">
      <c r="A729" s="188"/>
    </row>
    <row r="730" spans="1:1" ht="15.75" customHeight="1">
      <c r="A730" s="188"/>
    </row>
    <row r="731" spans="1:1" ht="15.75" customHeight="1">
      <c r="A731" s="188"/>
    </row>
    <row r="732" spans="1:1" ht="15.75" customHeight="1">
      <c r="A732" s="188"/>
    </row>
    <row r="733" spans="1:1" ht="15.75" customHeight="1">
      <c r="A733" s="188"/>
    </row>
    <row r="734" spans="1:1" ht="15.75" customHeight="1">
      <c r="A734" s="188"/>
    </row>
    <row r="735" spans="1:1" ht="15.75" customHeight="1">
      <c r="A735" s="188"/>
    </row>
    <row r="736" spans="1:1" ht="15.75" customHeight="1">
      <c r="A736" s="188"/>
    </row>
    <row r="737" spans="1:1" ht="15.75" customHeight="1">
      <c r="A737" s="188"/>
    </row>
    <row r="738" spans="1:1" ht="15.75" customHeight="1">
      <c r="A738" s="188"/>
    </row>
    <row r="739" spans="1:1" ht="15.75" customHeight="1">
      <c r="A739" s="188"/>
    </row>
    <row r="740" spans="1:1" ht="15.75" customHeight="1">
      <c r="A740" s="188"/>
    </row>
    <row r="741" spans="1:1" ht="15.75" customHeight="1">
      <c r="A741" s="188"/>
    </row>
    <row r="742" spans="1:1" ht="15.75" customHeight="1">
      <c r="A742" s="188"/>
    </row>
    <row r="743" spans="1:1" ht="15.75" customHeight="1">
      <c r="A743" s="188"/>
    </row>
    <row r="744" spans="1:1" ht="15.75" customHeight="1">
      <c r="A744" s="188"/>
    </row>
    <row r="745" spans="1:1" ht="15.75" customHeight="1">
      <c r="A745" s="188"/>
    </row>
    <row r="746" spans="1:1" ht="15.75" customHeight="1">
      <c r="A746" s="188"/>
    </row>
    <row r="747" spans="1:1" ht="15.75" customHeight="1">
      <c r="A747" s="188"/>
    </row>
    <row r="748" spans="1:1" ht="15.75" customHeight="1">
      <c r="A748" s="188"/>
    </row>
    <row r="749" spans="1:1" ht="15.75" customHeight="1">
      <c r="A749" s="188"/>
    </row>
    <row r="750" spans="1:1" ht="15.75" customHeight="1">
      <c r="A750" s="188"/>
    </row>
    <row r="751" spans="1:1" ht="15.75" customHeight="1">
      <c r="A751" s="188"/>
    </row>
    <row r="752" spans="1:1" ht="15.75" customHeight="1">
      <c r="A752" s="188"/>
    </row>
    <row r="753" spans="1:1" ht="15.75" customHeight="1">
      <c r="A753" s="188"/>
    </row>
    <row r="754" spans="1:1" ht="15.75" customHeight="1">
      <c r="A754" s="188"/>
    </row>
    <row r="755" spans="1:1" ht="15.75" customHeight="1">
      <c r="A755" s="188"/>
    </row>
    <row r="756" spans="1:1" ht="15.75" customHeight="1">
      <c r="A756" s="188"/>
    </row>
    <row r="757" spans="1:1" ht="15.75" customHeight="1">
      <c r="A757" s="188"/>
    </row>
    <row r="758" spans="1:1" ht="15.75" customHeight="1">
      <c r="A758" s="188"/>
    </row>
    <row r="759" spans="1:1" ht="15.75" customHeight="1">
      <c r="A759" s="188"/>
    </row>
    <row r="760" spans="1:1" ht="15.75" customHeight="1">
      <c r="A760" s="188"/>
    </row>
    <row r="761" spans="1:1" ht="15.75" customHeight="1">
      <c r="A761" s="188"/>
    </row>
    <row r="762" spans="1:1" ht="15.75" customHeight="1">
      <c r="A762" s="188"/>
    </row>
    <row r="763" spans="1:1" ht="15.75" customHeight="1">
      <c r="A763" s="188"/>
    </row>
    <row r="764" spans="1:1" ht="15.75" customHeight="1">
      <c r="A764" s="188"/>
    </row>
    <row r="765" spans="1:1" ht="15.75" customHeight="1">
      <c r="A765" s="188"/>
    </row>
    <row r="766" spans="1:1" ht="15.75" customHeight="1">
      <c r="A766" s="188"/>
    </row>
    <row r="767" spans="1:1" ht="15.75" customHeight="1">
      <c r="A767" s="188"/>
    </row>
    <row r="768" spans="1:1" ht="15.75" customHeight="1">
      <c r="A768" s="188"/>
    </row>
    <row r="769" spans="1:1" ht="15.75" customHeight="1">
      <c r="A769" s="188"/>
    </row>
    <row r="770" spans="1:1" ht="15.75" customHeight="1">
      <c r="A770" s="188"/>
    </row>
    <row r="771" spans="1:1" ht="15.75" customHeight="1">
      <c r="A771" s="188"/>
    </row>
    <row r="772" spans="1:1" ht="15.75" customHeight="1">
      <c r="A772" s="188"/>
    </row>
    <row r="773" spans="1:1" ht="15.75" customHeight="1">
      <c r="A773" s="188"/>
    </row>
    <row r="774" spans="1:1" ht="15.75" customHeight="1">
      <c r="A774" s="188"/>
    </row>
    <row r="775" spans="1:1" ht="15.75" customHeight="1">
      <c r="A775" s="188"/>
    </row>
    <row r="776" spans="1:1" ht="15.75" customHeight="1">
      <c r="A776" s="188"/>
    </row>
    <row r="777" spans="1:1" ht="15.75" customHeight="1">
      <c r="A777" s="188"/>
    </row>
    <row r="778" spans="1:1" ht="15.75" customHeight="1">
      <c r="A778" s="188"/>
    </row>
    <row r="779" spans="1:1" ht="15.75" customHeight="1">
      <c r="A779" s="188"/>
    </row>
    <row r="780" spans="1:1" ht="15.75" customHeight="1">
      <c r="A780" s="188"/>
    </row>
    <row r="781" spans="1:1" ht="15.75" customHeight="1">
      <c r="A781" s="188"/>
    </row>
    <row r="782" spans="1:1" ht="15.75" customHeight="1">
      <c r="A782" s="188"/>
    </row>
    <row r="783" spans="1:1" ht="15.75" customHeight="1">
      <c r="A783" s="188"/>
    </row>
    <row r="784" spans="1:1" ht="15.75" customHeight="1">
      <c r="A784" s="188"/>
    </row>
    <row r="785" spans="1:1" ht="15.75" customHeight="1">
      <c r="A785" s="188"/>
    </row>
    <row r="786" spans="1:1" ht="15.75" customHeight="1">
      <c r="A786" s="188"/>
    </row>
    <row r="787" spans="1:1" ht="15.75" customHeight="1">
      <c r="A787" s="188"/>
    </row>
    <row r="788" spans="1:1" ht="15.75" customHeight="1">
      <c r="A788" s="188"/>
    </row>
    <row r="789" spans="1:1" ht="15.75" customHeight="1">
      <c r="A789" s="188"/>
    </row>
    <row r="790" spans="1:1" ht="15.75" customHeight="1">
      <c r="A790" s="188"/>
    </row>
    <row r="791" spans="1:1" ht="15.75" customHeight="1">
      <c r="A791" s="188"/>
    </row>
    <row r="792" spans="1:1" ht="15.75" customHeight="1">
      <c r="A792" s="188"/>
    </row>
    <row r="793" spans="1:1" ht="15.75" customHeight="1">
      <c r="A793" s="188"/>
    </row>
    <row r="794" spans="1:1" ht="15.75" customHeight="1">
      <c r="A794" s="188"/>
    </row>
    <row r="795" spans="1:1" ht="15.75" customHeight="1">
      <c r="A795" s="188"/>
    </row>
    <row r="796" spans="1:1" ht="15.75" customHeight="1">
      <c r="A796" s="188"/>
    </row>
    <row r="797" spans="1:1" ht="15.75" customHeight="1">
      <c r="A797" s="188"/>
    </row>
    <row r="798" spans="1:1" ht="15.75" customHeight="1">
      <c r="A798" s="188"/>
    </row>
    <row r="799" spans="1:1" ht="15.75" customHeight="1">
      <c r="A799" s="188"/>
    </row>
    <row r="800" spans="1:1" ht="15.75" customHeight="1">
      <c r="A800" s="188"/>
    </row>
    <row r="801" spans="1:1" ht="15.75" customHeight="1">
      <c r="A801" s="188"/>
    </row>
    <row r="802" spans="1:1" ht="15.75" customHeight="1">
      <c r="A802" s="188"/>
    </row>
    <row r="803" spans="1:1" ht="15.75" customHeight="1">
      <c r="A803" s="188"/>
    </row>
    <row r="804" spans="1:1" ht="15.75" customHeight="1">
      <c r="A804" s="188"/>
    </row>
    <row r="805" spans="1:1" ht="15.75" customHeight="1">
      <c r="A805" s="188"/>
    </row>
    <row r="806" spans="1:1" ht="15.75" customHeight="1">
      <c r="A806" s="188"/>
    </row>
    <row r="807" spans="1:1" ht="15.75" customHeight="1">
      <c r="A807" s="188"/>
    </row>
    <row r="808" spans="1:1" ht="15.75" customHeight="1">
      <c r="A808" s="188"/>
    </row>
    <row r="809" spans="1:1" ht="15.75" customHeight="1">
      <c r="A809" s="188"/>
    </row>
    <row r="810" spans="1:1" ht="15.75" customHeight="1">
      <c r="A810" s="188"/>
    </row>
    <row r="811" spans="1:1" ht="15.75" customHeight="1">
      <c r="A811" s="188"/>
    </row>
    <row r="812" spans="1:1" ht="15.75" customHeight="1">
      <c r="A812" s="188"/>
    </row>
    <row r="813" spans="1:1" ht="15.75" customHeight="1">
      <c r="A813" s="188"/>
    </row>
    <row r="814" spans="1:1" ht="15.75" customHeight="1">
      <c r="A814" s="188"/>
    </row>
    <row r="815" spans="1:1" ht="15.75" customHeight="1">
      <c r="A815" s="188"/>
    </row>
    <row r="816" spans="1:1" ht="15.75" customHeight="1">
      <c r="A816" s="188"/>
    </row>
    <row r="817" spans="1:1" ht="15.75" customHeight="1">
      <c r="A817" s="188"/>
    </row>
    <row r="818" spans="1:1" ht="15.75" customHeight="1">
      <c r="A818" s="188"/>
    </row>
    <row r="819" spans="1:1" ht="15.75" customHeight="1">
      <c r="A819" s="188"/>
    </row>
    <row r="820" spans="1:1" ht="15.75" customHeight="1">
      <c r="A820" s="188"/>
    </row>
    <row r="821" spans="1:1" ht="15.75" customHeight="1">
      <c r="A821" s="188"/>
    </row>
    <row r="822" spans="1:1" ht="15.75" customHeight="1">
      <c r="A822" s="188"/>
    </row>
    <row r="823" spans="1:1" ht="15.75" customHeight="1">
      <c r="A823" s="188"/>
    </row>
    <row r="824" spans="1:1" ht="15.75" customHeight="1">
      <c r="A824" s="188"/>
    </row>
    <row r="825" spans="1:1" ht="15.75" customHeight="1">
      <c r="A825" s="188"/>
    </row>
    <row r="826" spans="1:1" ht="15.75" customHeight="1">
      <c r="A826" s="188"/>
    </row>
    <row r="827" spans="1:1" ht="15.75" customHeight="1">
      <c r="A827" s="188"/>
    </row>
    <row r="828" spans="1:1" ht="15.75" customHeight="1">
      <c r="A828" s="188"/>
    </row>
    <row r="829" spans="1:1" ht="15.75" customHeight="1">
      <c r="A829" s="188"/>
    </row>
    <row r="830" spans="1:1" ht="15.75" customHeight="1">
      <c r="A830" s="188"/>
    </row>
    <row r="831" spans="1:1" ht="15.75" customHeight="1">
      <c r="A831" s="188"/>
    </row>
    <row r="832" spans="1:1" ht="15.75" customHeight="1">
      <c r="A832" s="188"/>
    </row>
    <row r="833" spans="1:1" ht="15.75" customHeight="1">
      <c r="A833" s="188"/>
    </row>
    <row r="834" spans="1:1" ht="15.75" customHeight="1">
      <c r="A834" s="188"/>
    </row>
    <row r="835" spans="1:1" ht="15.75" customHeight="1">
      <c r="A835" s="188"/>
    </row>
    <row r="836" spans="1:1" ht="15.75" customHeight="1">
      <c r="A836" s="188"/>
    </row>
    <row r="837" spans="1:1" ht="15.75" customHeight="1">
      <c r="A837" s="188"/>
    </row>
    <row r="838" spans="1:1" ht="15.75" customHeight="1">
      <c r="A838" s="188"/>
    </row>
    <row r="839" spans="1:1" ht="15.75" customHeight="1">
      <c r="A839" s="188"/>
    </row>
    <row r="840" spans="1:1" ht="15.75" customHeight="1">
      <c r="A840" s="188"/>
    </row>
    <row r="841" spans="1:1" ht="15.75" customHeight="1">
      <c r="A841" s="188"/>
    </row>
    <row r="842" spans="1:1" ht="15.75" customHeight="1">
      <c r="A842" s="188"/>
    </row>
    <row r="843" spans="1:1" ht="15.75" customHeight="1">
      <c r="A843" s="188"/>
    </row>
    <row r="844" spans="1:1" ht="15.75" customHeight="1">
      <c r="A844" s="188"/>
    </row>
    <row r="845" spans="1:1" ht="15.75" customHeight="1">
      <c r="A845" s="188"/>
    </row>
    <row r="846" spans="1:1" ht="15.75" customHeight="1">
      <c r="A846" s="188"/>
    </row>
    <row r="847" spans="1:1" ht="15.75" customHeight="1">
      <c r="A847" s="188"/>
    </row>
    <row r="848" spans="1:1" ht="15.75" customHeight="1">
      <c r="A848" s="188"/>
    </row>
    <row r="849" spans="1:1" ht="15.75" customHeight="1">
      <c r="A849" s="188"/>
    </row>
    <row r="850" spans="1:1" ht="15.75" customHeight="1">
      <c r="A850" s="188"/>
    </row>
    <row r="851" spans="1:1" ht="15.75" customHeight="1">
      <c r="A851" s="188"/>
    </row>
    <row r="852" spans="1:1" ht="15.75" customHeight="1">
      <c r="A852" s="188"/>
    </row>
    <row r="853" spans="1:1" ht="15.75" customHeight="1">
      <c r="A853" s="188"/>
    </row>
    <row r="854" spans="1:1" ht="15.75" customHeight="1">
      <c r="A854" s="188"/>
    </row>
    <row r="855" spans="1:1" ht="15.75" customHeight="1">
      <c r="A855" s="188"/>
    </row>
    <row r="856" spans="1:1" ht="15.75" customHeight="1">
      <c r="A856" s="188"/>
    </row>
    <row r="857" spans="1:1" ht="15.75" customHeight="1">
      <c r="A857" s="188"/>
    </row>
    <row r="858" spans="1:1" ht="15.75" customHeight="1">
      <c r="A858" s="188"/>
    </row>
    <row r="859" spans="1:1" ht="15.75" customHeight="1">
      <c r="A859" s="188"/>
    </row>
    <row r="860" spans="1:1" ht="15.75" customHeight="1">
      <c r="A860" s="188"/>
    </row>
    <row r="861" spans="1:1" ht="15.75" customHeight="1">
      <c r="A861" s="188"/>
    </row>
    <row r="862" spans="1:1" ht="15.75" customHeight="1">
      <c r="A862" s="188"/>
    </row>
    <row r="863" spans="1:1" ht="15.75" customHeight="1">
      <c r="A863" s="188"/>
    </row>
    <row r="864" spans="1:1" ht="15.75" customHeight="1">
      <c r="A864" s="188"/>
    </row>
    <row r="865" spans="1:1" ht="15.75" customHeight="1">
      <c r="A865" s="188"/>
    </row>
    <row r="866" spans="1:1" ht="15.75" customHeight="1">
      <c r="A866" s="188"/>
    </row>
    <row r="867" spans="1:1" ht="15.75" customHeight="1">
      <c r="A867" s="188"/>
    </row>
    <row r="868" spans="1:1" ht="15.75" customHeight="1">
      <c r="A868" s="188"/>
    </row>
    <row r="869" spans="1:1" ht="15.75" customHeight="1">
      <c r="A869" s="188"/>
    </row>
    <row r="870" spans="1:1" ht="15.75" customHeight="1">
      <c r="A870" s="188"/>
    </row>
    <row r="871" spans="1:1" ht="15.75" customHeight="1">
      <c r="A871" s="188"/>
    </row>
    <row r="872" spans="1:1" ht="15.75" customHeight="1">
      <c r="A872" s="188"/>
    </row>
    <row r="873" spans="1:1" ht="15.75" customHeight="1">
      <c r="A873" s="188"/>
    </row>
    <row r="874" spans="1:1" ht="15.75" customHeight="1">
      <c r="A874" s="188"/>
    </row>
    <row r="875" spans="1:1" ht="15.75" customHeight="1">
      <c r="A875" s="188"/>
    </row>
    <row r="876" spans="1:1" ht="15.75" customHeight="1">
      <c r="A876" s="188"/>
    </row>
    <row r="877" spans="1:1" ht="15.75" customHeight="1">
      <c r="A877" s="188"/>
    </row>
    <row r="878" spans="1:1" ht="15.75" customHeight="1">
      <c r="A878" s="188"/>
    </row>
    <row r="879" spans="1:1" ht="15.75" customHeight="1">
      <c r="A879" s="188"/>
    </row>
    <row r="880" spans="1:1" ht="15.75" customHeight="1">
      <c r="A880" s="188"/>
    </row>
    <row r="881" spans="1:1" ht="15.75" customHeight="1">
      <c r="A881" s="188"/>
    </row>
    <row r="882" spans="1:1" ht="15.75" customHeight="1">
      <c r="A882" s="188"/>
    </row>
    <row r="883" spans="1:1" ht="15.75" customHeight="1">
      <c r="A883" s="188"/>
    </row>
    <row r="884" spans="1:1" ht="15.75" customHeight="1">
      <c r="A884" s="188"/>
    </row>
    <row r="885" spans="1:1" ht="15.75" customHeight="1">
      <c r="A885" s="188"/>
    </row>
    <row r="886" spans="1:1" ht="15.75" customHeight="1">
      <c r="A886" s="188"/>
    </row>
    <row r="887" spans="1:1" ht="15.75" customHeight="1">
      <c r="A887" s="188"/>
    </row>
    <row r="888" spans="1:1" ht="15.75" customHeight="1">
      <c r="A888" s="188"/>
    </row>
    <row r="889" spans="1:1" ht="15.75" customHeight="1">
      <c r="A889" s="188"/>
    </row>
    <row r="890" spans="1:1" ht="15.75" customHeight="1">
      <c r="A890" s="188"/>
    </row>
    <row r="891" spans="1:1" ht="15.75" customHeight="1">
      <c r="A891" s="188"/>
    </row>
    <row r="892" spans="1:1" ht="15.75" customHeight="1">
      <c r="A892" s="188"/>
    </row>
    <row r="893" spans="1:1" ht="15.75" customHeight="1">
      <c r="A893" s="188"/>
    </row>
    <row r="894" spans="1:1" ht="15.75" customHeight="1">
      <c r="A894" s="188"/>
    </row>
    <row r="895" spans="1:1" ht="15.75" customHeight="1">
      <c r="A895" s="188"/>
    </row>
    <row r="896" spans="1:1" ht="15.75" customHeight="1">
      <c r="A896" s="188"/>
    </row>
    <row r="897" spans="1:1" ht="15.75" customHeight="1">
      <c r="A897" s="188"/>
    </row>
    <row r="898" spans="1:1" ht="15.75" customHeight="1">
      <c r="A898" s="188"/>
    </row>
    <row r="899" spans="1:1" ht="15.75" customHeight="1">
      <c r="A899" s="188"/>
    </row>
    <row r="900" spans="1:1" ht="15.75" customHeight="1">
      <c r="A900" s="188"/>
    </row>
    <row r="901" spans="1:1" ht="15.75" customHeight="1">
      <c r="A901" s="188"/>
    </row>
    <row r="902" spans="1:1" ht="15.75" customHeight="1">
      <c r="A902" s="188"/>
    </row>
    <row r="903" spans="1:1" ht="15.75" customHeight="1">
      <c r="A903" s="188"/>
    </row>
    <row r="904" spans="1:1" ht="15.75" customHeight="1">
      <c r="A904" s="188"/>
    </row>
    <row r="905" spans="1:1" ht="15.75" customHeight="1">
      <c r="A905" s="188"/>
    </row>
    <row r="906" spans="1:1" ht="15.75" customHeight="1">
      <c r="A906" s="188"/>
    </row>
    <row r="907" spans="1:1" ht="15.75" customHeight="1">
      <c r="A907" s="188"/>
    </row>
    <row r="908" spans="1:1" ht="15.75" customHeight="1">
      <c r="A908" s="188"/>
    </row>
    <row r="909" spans="1:1" ht="15.75" customHeight="1">
      <c r="A909" s="188"/>
    </row>
    <row r="910" spans="1:1" ht="15.75" customHeight="1">
      <c r="A910" s="188"/>
    </row>
    <row r="911" spans="1:1" ht="15.75" customHeight="1">
      <c r="A911" s="188"/>
    </row>
    <row r="912" spans="1:1" ht="15.75" customHeight="1">
      <c r="A912" s="188"/>
    </row>
    <row r="913" spans="1:1" ht="15.75" customHeight="1">
      <c r="A913" s="188"/>
    </row>
    <row r="914" spans="1:1" ht="15.75" customHeight="1">
      <c r="A914" s="188"/>
    </row>
    <row r="915" spans="1:1" ht="15.75" customHeight="1">
      <c r="A915" s="188"/>
    </row>
    <row r="916" spans="1:1" ht="15.75" customHeight="1">
      <c r="A916" s="188"/>
    </row>
    <row r="917" spans="1:1" ht="15.75" customHeight="1">
      <c r="A917" s="188"/>
    </row>
    <row r="918" spans="1:1" ht="15.75" customHeight="1">
      <c r="A918" s="188"/>
    </row>
    <row r="919" spans="1:1" ht="15.75" customHeight="1">
      <c r="A919" s="188"/>
    </row>
    <row r="920" spans="1:1" ht="15.75" customHeight="1">
      <c r="A920" s="188"/>
    </row>
    <row r="921" spans="1:1" ht="15.75" customHeight="1">
      <c r="A921" s="188"/>
    </row>
    <row r="922" spans="1:1" ht="15.75" customHeight="1">
      <c r="A922" s="188"/>
    </row>
    <row r="923" spans="1:1" ht="15.75" customHeight="1">
      <c r="A923" s="188"/>
    </row>
    <row r="924" spans="1:1" ht="15.75" customHeight="1">
      <c r="A924" s="188"/>
    </row>
    <row r="925" spans="1:1" ht="15.75" customHeight="1">
      <c r="A925" s="188"/>
    </row>
    <row r="926" spans="1:1" ht="15.75" customHeight="1">
      <c r="A926" s="188"/>
    </row>
    <row r="927" spans="1:1" ht="15.75" customHeight="1">
      <c r="A927" s="188"/>
    </row>
    <row r="928" spans="1:1" ht="15.75" customHeight="1">
      <c r="A928" s="188"/>
    </row>
    <row r="929" spans="1:1" ht="15.75" customHeight="1">
      <c r="A929" s="188"/>
    </row>
    <row r="930" spans="1:1" ht="15.75" customHeight="1">
      <c r="A930" s="188"/>
    </row>
    <row r="931" spans="1:1" ht="15.75" customHeight="1">
      <c r="A931" s="188"/>
    </row>
    <row r="932" spans="1:1" ht="15.75" customHeight="1">
      <c r="A932" s="188"/>
    </row>
    <row r="933" spans="1:1" ht="15.75" customHeight="1">
      <c r="A933" s="188"/>
    </row>
    <row r="934" spans="1:1" ht="15.75" customHeight="1">
      <c r="A934" s="188"/>
    </row>
    <row r="935" spans="1:1" ht="15.75" customHeight="1">
      <c r="A935" s="188"/>
    </row>
    <row r="936" spans="1:1" ht="15.75" customHeight="1">
      <c r="A936" s="188"/>
    </row>
    <row r="937" spans="1:1" ht="15.75" customHeight="1">
      <c r="A937" s="188"/>
    </row>
    <row r="938" spans="1:1" ht="15.75" customHeight="1">
      <c r="A938" s="188"/>
    </row>
    <row r="939" spans="1:1" ht="15.75" customHeight="1">
      <c r="A939" s="188"/>
    </row>
    <row r="940" spans="1:1" ht="15.75" customHeight="1">
      <c r="A940" s="188"/>
    </row>
    <row r="941" spans="1:1" ht="15.75" customHeight="1">
      <c r="A941" s="188"/>
    </row>
    <row r="942" spans="1:1" ht="15.75" customHeight="1">
      <c r="A942" s="188"/>
    </row>
    <row r="943" spans="1:1" ht="15.75" customHeight="1">
      <c r="A943" s="188"/>
    </row>
    <row r="944" spans="1:1" ht="15.75" customHeight="1">
      <c r="A944" s="188"/>
    </row>
    <row r="945" spans="1:1" ht="15.75" customHeight="1">
      <c r="A945" s="188"/>
    </row>
    <row r="946" spans="1:1" ht="15.75" customHeight="1">
      <c r="A946" s="188"/>
    </row>
    <row r="947" spans="1:1" ht="15.75" customHeight="1">
      <c r="A947" s="188"/>
    </row>
    <row r="948" spans="1:1" ht="15.75" customHeight="1">
      <c r="A948" s="188"/>
    </row>
    <row r="949" spans="1:1" ht="15.75" customHeight="1">
      <c r="A949" s="188"/>
    </row>
    <row r="950" spans="1:1" ht="15.75" customHeight="1">
      <c r="A950" s="188"/>
    </row>
    <row r="951" spans="1:1" ht="15.75" customHeight="1">
      <c r="A951" s="188"/>
    </row>
    <row r="952" spans="1:1" ht="15.75" customHeight="1">
      <c r="A952" s="188"/>
    </row>
    <row r="953" spans="1:1" ht="15.75" customHeight="1">
      <c r="A953" s="188"/>
    </row>
    <row r="954" spans="1:1" ht="15.75" customHeight="1">
      <c r="A954" s="188"/>
    </row>
    <row r="955" spans="1:1" ht="15.75" customHeight="1">
      <c r="A955" s="188"/>
    </row>
    <row r="956" spans="1:1" ht="15.75" customHeight="1">
      <c r="A956" s="188"/>
    </row>
    <row r="957" spans="1:1" ht="15.75" customHeight="1">
      <c r="A957" s="188"/>
    </row>
    <row r="958" spans="1:1" ht="15.75" customHeight="1">
      <c r="A958" s="188"/>
    </row>
    <row r="959" spans="1:1" ht="15.75" customHeight="1">
      <c r="A959" s="188"/>
    </row>
    <row r="960" spans="1:1" ht="15.75" customHeight="1">
      <c r="A960" s="188"/>
    </row>
    <row r="961" spans="1:1" ht="15.75" customHeight="1">
      <c r="A961" s="188"/>
    </row>
    <row r="962" spans="1:1" ht="15.75" customHeight="1">
      <c r="A962" s="188"/>
    </row>
    <row r="963" spans="1:1" ht="15.75" customHeight="1">
      <c r="A963" s="188"/>
    </row>
    <row r="964" spans="1:1" ht="15.75" customHeight="1">
      <c r="A964" s="188"/>
    </row>
    <row r="965" spans="1:1" ht="15.75" customHeight="1">
      <c r="A965" s="188"/>
    </row>
    <row r="966" spans="1:1" ht="15.75" customHeight="1">
      <c r="A966" s="188"/>
    </row>
    <row r="967" spans="1:1" ht="15.75" customHeight="1">
      <c r="A967" s="188"/>
    </row>
    <row r="968" spans="1:1" ht="15.75" customHeight="1">
      <c r="A968" s="188"/>
    </row>
    <row r="969" spans="1:1" ht="15.75" customHeight="1">
      <c r="A969" s="188"/>
    </row>
    <row r="970" spans="1:1" ht="15.75" customHeight="1">
      <c r="A970" s="188"/>
    </row>
    <row r="971" spans="1:1" ht="15.75" customHeight="1">
      <c r="A971" s="188"/>
    </row>
    <row r="972" spans="1:1" ht="15.75" customHeight="1">
      <c r="A972" s="188"/>
    </row>
    <row r="973" spans="1:1" ht="15.75" customHeight="1">
      <c r="A973" s="188"/>
    </row>
    <row r="974" spans="1:1" ht="15.75" customHeight="1">
      <c r="A974" s="188"/>
    </row>
    <row r="975" spans="1:1" ht="15.75" customHeight="1">
      <c r="A975" s="188"/>
    </row>
    <row r="976" spans="1:1" ht="15.75" customHeight="1">
      <c r="A976" s="188"/>
    </row>
    <row r="977" spans="1:1" ht="15.75" customHeight="1">
      <c r="A977" s="188"/>
    </row>
    <row r="978" spans="1:1" ht="15.75" customHeight="1">
      <c r="A978" s="188"/>
    </row>
    <row r="979" spans="1:1" ht="15.75" customHeight="1">
      <c r="A979" s="188"/>
    </row>
    <row r="980" spans="1:1" ht="15.75" customHeight="1">
      <c r="A980" s="188"/>
    </row>
    <row r="981" spans="1:1" ht="15.75" customHeight="1">
      <c r="A981" s="188"/>
    </row>
    <row r="982" spans="1:1" ht="15.75" customHeight="1">
      <c r="A982" s="188"/>
    </row>
    <row r="983" spans="1:1" ht="15.75" customHeight="1">
      <c r="A983" s="188"/>
    </row>
    <row r="984" spans="1:1" ht="15.75" customHeight="1">
      <c r="A984" s="188"/>
    </row>
    <row r="985" spans="1:1" ht="15.75" customHeight="1">
      <c r="A985" s="188"/>
    </row>
    <row r="986" spans="1:1" ht="15.75" customHeight="1">
      <c r="A986" s="188"/>
    </row>
    <row r="987" spans="1:1" ht="15.75" customHeight="1">
      <c r="A987" s="188"/>
    </row>
    <row r="988" spans="1:1" ht="15.75" customHeight="1">
      <c r="A988" s="188"/>
    </row>
    <row r="989" spans="1:1" ht="15.75" customHeight="1">
      <c r="A989" s="188"/>
    </row>
    <row r="990" spans="1:1" ht="15.75" customHeight="1">
      <c r="A990" s="188"/>
    </row>
    <row r="991" spans="1:1" ht="15.75" customHeight="1">
      <c r="A991" s="188"/>
    </row>
    <row r="992" spans="1:1" ht="15.75" customHeight="1">
      <c r="A992" s="188"/>
    </row>
    <row r="993" spans="1:1" ht="15.75" customHeight="1">
      <c r="A993" s="188"/>
    </row>
    <row r="994" spans="1:1" ht="15.75" customHeight="1">
      <c r="A994" s="188"/>
    </row>
  </sheetData>
  <mergeCells count="3">
    <mergeCell ref="A1:G1"/>
    <mergeCell ref="I1:W1"/>
    <mergeCell ref="Y2:AE2"/>
  </mergeCells>
  <phoneticPr fontId="29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tabSelected="1" workbookViewId="0">
      <selection activeCell="C5" sqref="C5:U25"/>
    </sheetView>
  </sheetViews>
  <sheetFormatPr defaultColWidth="11.19921875" defaultRowHeight="15" customHeight="1"/>
  <cols>
    <col min="1" max="1" width="6" customWidth="1"/>
    <col min="2" max="2" width="3.5" customWidth="1"/>
    <col min="3" max="3" width="5" customWidth="1"/>
    <col min="4" max="4" width="6" customWidth="1"/>
    <col min="5" max="5" width="5" customWidth="1"/>
    <col min="6" max="6" width="6.3984375" customWidth="1"/>
    <col min="7" max="7" width="5" customWidth="1"/>
    <col min="8" max="8" width="8.19921875" customWidth="1"/>
    <col min="9" max="9" width="5" customWidth="1"/>
    <col min="10" max="10" width="2.59765625" customWidth="1"/>
    <col min="11" max="11" width="5" customWidth="1"/>
    <col min="12" max="13" width="6.19921875" customWidth="1"/>
    <col min="14" max="14" width="5.5" customWidth="1"/>
    <col min="15" max="15" width="3.3984375" customWidth="1"/>
    <col min="16" max="16" width="3.59765625" customWidth="1"/>
    <col min="17" max="17" width="3.5" customWidth="1"/>
    <col min="18" max="18" width="2.69921875" customWidth="1"/>
    <col min="19" max="19" width="2.8984375" customWidth="1"/>
    <col min="20" max="20" width="3.3984375" customWidth="1"/>
    <col min="21" max="21" width="7.69921875" customWidth="1"/>
    <col min="22" max="24" width="6.59765625" customWidth="1"/>
    <col min="25" max="27" width="8.69921875" customWidth="1"/>
  </cols>
  <sheetData>
    <row r="1" spans="1:21" ht="15.75" customHeight="1">
      <c r="A1" s="135" t="s">
        <v>373</v>
      </c>
      <c r="B1" s="136"/>
      <c r="C1" s="137"/>
      <c r="D1" s="137"/>
      <c r="E1" s="137"/>
      <c r="F1" s="137"/>
      <c r="G1" s="137"/>
      <c r="H1" s="138"/>
      <c r="I1" s="137"/>
      <c r="J1" s="137"/>
      <c r="K1" s="137"/>
      <c r="L1" s="137"/>
      <c r="M1" s="137"/>
      <c r="N1" s="137"/>
      <c r="O1" s="2"/>
      <c r="P1" s="2" t="s">
        <v>377</v>
      </c>
      <c r="Q1" s="2"/>
      <c r="R1" s="2"/>
      <c r="S1" s="2"/>
      <c r="T1" s="2"/>
      <c r="U1" s="2"/>
    </row>
    <row r="2" spans="1:21" ht="15.75" customHeight="1">
      <c r="A2" s="135" t="s">
        <v>71</v>
      </c>
      <c r="B2" s="139" t="s">
        <v>4</v>
      </c>
      <c r="C2" s="189" t="s">
        <v>12</v>
      </c>
      <c r="D2" s="189" t="s">
        <v>72</v>
      </c>
      <c r="E2" s="47" t="s">
        <v>15</v>
      </c>
      <c r="F2" s="190" t="s">
        <v>73</v>
      </c>
      <c r="G2" s="35" t="s">
        <v>16</v>
      </c>
      <c r="H2" s="190" t="s">
        <v>74</v>
      </c>
      <c r="I2" s="35" t="s">
        <v>18</v>
      </c>
      <c r="J2" s="190" t="s">
        <v>76</v>
      </c>
      <c r="K2" s="35" t="s">
        <v>19</v>
      </c>
      <c r="L2" s="190" t="s">
        <v>77</v>
      </c>
      <c r="M2" s="190" t="s">
        <v>370</v>
      </c>
      <c r="N2" s="47" t="s">
        <v>371</v>
      </c>
      <c r="O2" s="35" t="s">
        <v>5</v>
      </c>
      <c r="P2" s="35" t="s">
        <v>6</v>
      </c>
      <c r="Q2" s="35" t="s">
        <v>7</v>
      </c>
      <c r="R2" s="35" t="s">
        <v>8</v>
      </c>
      <c r="S2" s="35" t="s">
        <v>9</v>
      </c>
      <c r="T2" s="35" t="s">
        <v>10</v>
      </c>
      <c r="U2" s="35" t="s">
        <v>11</v>
      </c>
    </row>
    <row r="3" spans="1:21" ht="15.75" customHeight="1">
      <c r="A3" s="146">
        <v>45168</v>
      </c>
      <c r="B3" s="137" t="s">
        <v>83</v>
      </c>
      <c r="C3" s="137" t="str">
        <f>'A-E葷食國小--偏鄉'!I4</f>
        <v>泰式特餐</v>
      </c>
      <c r="D3" s="147" t="str">
        <f>'A-E葷食國小--偏鄉'!Z4</f>
        <v xml:space="preserve">米    </v>
      </c>
      <c r="E3" s="137" t="str">
        <f>'A-E葷食國小--偏鄉'!L4</f>
        <v>打拋豬</v>
      </c>
      <c r="F3" s="137" t="str">
        <f>'A-E葷食國小--偏鄉'!AA4</f>
        <v>豬絞肉 時蔬 檸檬 九層塔 大番茄</v>
      </c>
      <c r="G3" s="137" t="str">
        <f>'A-E葷食國小--偏鄉'!O4</f>
        <v>蝦醬甘藍</v>
      </c>
      <c r="H3" s="147" t="str">
        <f>'A-E葷食國小--偏鄉'!AB4</f>
        <v>甘藍 蝦皮 魚露 豬絞肉 大蒜</v>
      </c>
      <c r="I3" s="137" t="str">
        <f>'A-E葷食國小--偏鄉'!R4</f>
        <v>時蔬</v>
      </c>
      <c r="J3" s="147" t="str">
        <f>'A-E葷食國小--偏鄉'!AC4</f>
        <v xml:space="preserve">蔬菜 大蒜   </v>
      </c>
      <c r="K3" s="137" t="str">
        <f>'A-E葷食國小--偏鄉'!U4</f>
        <v>冬蔭功湯</v>
      </c>
      <c r="L3" s="147" t="str">
        <f>'A-E葷食國小--偏鄉'!AD4</f>
        <v>秀珍菇 大番茄 南薑 檸檬 香茅</v>
      </c>
      <c r="M3" s="147" t="s">
        <v>352</v>
      </c>
      <c r="N3" s="137"/>
      <c r="O3" s="2">
        <v>5.2</v>
      </c>
      <c r="P3" s="2">
        <v>1.6</v>
      </c>
      <c r="Q3" s="2">
        <v>2.2999999999999998</v>
      </c>
      <c r="R3" s="2">
        <v>2.5</v>
      </c>
      <c r="S3" s="2">
        <f>'A-E葷食國小--偏鄉'!F4</f>
        <v>0</v>
      </c>
      <c r="T3" s="2">
        <f>'A-E葷食國小--偏鄉'!G4</f>
        <v>0</v>
      </c>
      <c r="U3" s="148">
        <v>654</v>
      </c>
    </row>
    <row r="4" spans="1:21" ht="15.75" customHeight="1">
      <c r="A4" s="146">
        <f>A3+1</f>
        <v>45169</v>
      </c>
      <c r="B4" s="137" t="s">
        <v>85</v>
      </c>
      <c r="C4" s="137" t="str">
        <f>'A-E葷食國小--偏鄉'!I10</f>
        <v>糙米飯</v>
      </c>
      <c r="D4" s="142" t="str">
        <f>'A-E葷食國小--偏鄉'!Z10</f>
        <v xml:space="preserve">米 糙米   </v>
      </c>
      <c r="E4" s="137" t="str">
        <f>'A-E葷食國小--偏鄉'!L10</f>
        <v>豆瓣雞丁</v>
      </c>
      <c r="F4" s="137" t="str">
        <f>'A-E葷食國小--偏鄉'!AA10</f>
        <v xml:space="preserve">肉雞 刈薯 胡蘿蔔 大蒜 </v>
      </c>
      <c r="G4" s="137" t="str">
        <f>'A-E葷食國小--偏鄉'!O10</f>
        <v>韭香豆芽</v>
      </c>
      <c r="H4" s="147" t="str">
        <f>'A-E葷食國小--偏鄉'!AB10</f>
        <v>胡蘿蔔 綠豆芽 韮菜 乾木耳 大蒜</v>
      </c>
      <c r="I4" s="137" t="str">
        <f>'A-E葷食國小--偏鄉'!R10</f>
        <v>時蔬</v>
      </c>
      <c r="J4" s="147" t="str">
        <f>'A-E葷食國小--偏鄉'!AC10</f>
        <v xml:space="preserve">蔬菜 大蒜   </v>
      </c>
      <c r="K4" s="137" t="str">
        <f>'A-E葷食國小--偏鄉'!U10</f>
        <v>綠豆湯</v>
      </c>
      <c r="L4" s="147" t="str">
        <f>'A-E葷食國小--偏鄉'!AD10</f>
        <v xml:space="preserve">綠豆 二砂糖   </v>
      </c>
      <c r="M4" s="147" t="s">
        <v>353</v>
      </c>
      <c r="N4" s="137"/>
      <c r="O4" s="2">
        <v>6.3</v>
      </c>
      <c r="P4" s="2">
        <v>2.2999999999999998</v>
      </c>
      <c r="Q4" s="2">
        <v>1.5</v>
      </c>
      <c r="R4" s="2">
        <v>2.5</v>
      </c>
      <c r="S4" s="2">
        <f>'A-E葷食國小--偏鄉'!F10</f>
        <v>0</v>
      </c>
      <c r="T4" s="2">
        <f>'A-E葷食國小--偏鄉'!G10</f>
        <v>0</v>
      </c>
      <c r="U4" s="148">
        <v>764</v>
      </c>
    </row>
    <row r="5" spans="1:21" ht="15.75" customHeight="1">
      <c r="A5" s="146">
        <f>A4+1</f>
        <v>45170</v>
      </c>
      <c r="B5" s="137" t="s">
        <v>87</v>
      </c>
      <c r="C5" s="137" t="str">
        <f>'A-E葷食國小--偏鄉'!I16</f>
        <v>燕麥飯</v>
      </c>
      <c r="D5" s="142" t="str">
        <f>'A-E葷食國小--偏鄉'!Z16</f>
        <v xml:space="preserve">米 燕麥   </v>
      </c>
      <c r="E5" s="137" t="str">
        <f>'A-E葷食國小--偏鄉'!L16</f>
        <v>鹹豬肉片</v>
      </c>
      <c r="F5" s="137" t="str">
        <f>'A-E葷食國小--偏鄉'!AA16</f>
        <v>豬後腿肉 洋蔥 胡蘿蔔 鹹豬肉粉 甜椒</v>
      </c>
      <c r="G5" s="137" t="str">
        <f>'A-E葷食國小--偏鄉'!O16</f>
        <v>白菜蛋香</v>
      </c>
      <c r="H5" s="147" t="str">
        <f>'A-E葷食國小--偏鄉'!AB16</f>
        <v xml:space="preserve">雞蛋 結球白菜 乾香菇 大蒜 </v>
      </c>
      <c r="I5" s="137" t="str">
        <f>'A-E葷食國小--偏鄉'!R16</f>
        <v>時蔬</v>
      </c>
      <c r="J5" s="147" t="str">
        <f>'A-E葷食國小--偏鄉'!AC16</f>
        <v xml:space="preserve">蔬菜 大蒜   </v>
      </c>
      <c r="K5" s="137" t="str">
        <f>'A-E葷食國小--偏鄉'!U16</f>
        <v>酸菜肉絲湯</v>
      </c>
      <c r="L5" s="147" t="str">
        <f>'A-E葷食國小--偏鄉'!AD16</f>
        <v xml:space="preserve">酸菜 豬後腿肉   </v>
      </c>
      <c r="M5" s="147" t="s">
        <v>354</v>
      </c>
      <c r="N5" s="137" t="s">
        <v>355</v>
      </c>
      <c r="O5" s="2">
        <v>5.2</v>
      </c>
      <c r="P5" s="2">
        <v>2.2000000000000002</v>
      </c>
      <c r="Q5" s="2">
        <v>1.6</v>
      </c>
      <c r="R5" s="2">
        <v>2.5</v>
      </c>
      <c r="S5" s="2">
        <f>'A-E葷食國小--偏鄉'!F16</f>
        <v>0</v>
      </c>
      <c r="T5" s="2">
        <f>'A-E葷食國小--偏鄉'!G16</f>
        <v>0</v>
      </c>
      <c r="U5" s="148">
        <v>682</v>
      </c>
    </row>
    <row r="6" spans="1:21" ht="15.75" customHeight="1">
      <c r="A6" s="146">
        <f>A5+3</f>
        <v>45173</v>
      </c>
      <c r="B6" s="137" t="s">
        <v>89</v>
      </c>
      <c r="C6" s="137" t="str">
        <f>'A-E葷食國小--偏鄉'!I22</f>
        <v>白米飯</v>
      </c>
      <c r="D6" s="142" t="str">
        <f>'A-E葷食國小--偏鄉'!Z22</f>
        <v xml:space="preserve">米    </v>
      </c>
      <c r="E6" s="137" t="str">
        <f>'A-E葷食國小--偏鄉'!L22</f>
        <v>家常滷肉</v>
      </c>
      <c r="F6" s="137" t="str">
        <f>'A-E葷食國小--偏鄉'!AA22</f>
        <v xml:space="preserve">豬後腿肉 海帶結 麵丸 大蒜 </v>
      </c>
      <c r="G6" s="137" t="str">
        <f>'A-E葷食國小--偏鄉'!O22</f>
        <v>三絲豆包</v>
      </c>
      <c r="H6" s="147" t="str">
        <f>'A-E葷食國小--偏鄉'!AB22</f>
        <v xml:space="preserve">豆包 綠豆芽 韮菜 大蒜 </v>
      </c>
      <c r="I6" s="137" t="str">
        <f>'A-E葷食國小--偏鄉'!R22</f>
        <v>時蔬</v>
      </c>
      <c r="J6" s="147" t="str">
        <f>'A-E葷食國小--偏鄉'!AC22</f>
        <v xml:space="preserve">蔬菜 大蒜   </v>
      </c>
      <c r="K6" s="137" t="str">
        <f>'A-E葷食國小--偏鄉'!U22</f>
        <v>三目蔬湯</v>
      </c>
      <c r="L6" s="147" t="str">
        <f>'A-E葷食國小--偏鄉'!AD22</f>
        <v>時蔬 鮮菇 胡蘿蔔 薑 雞骨</v>
      </c>
      <c r="M6" s="147" t="s">
        <v>352</v>
      </c>
      <c r="N6" s="137"/>
      <c r="O6" s="2">
        <v>5.7</v>
      </c>
      <c r="P6" s="2">
        <v>2.2999999999999998</v>
      </c>
      <c r="Q6" s="2">
        <v>1.9</v>
      </c>
      <c r="R6" s="2">
        <v>2.5</v>
      </c>
      <c r="S6" s="2">
        <f>'A-E葷食國小--偏鄉'!F22</f>
        <v>0</v>
      </c>
      <c r="T6" s="2">
        <f>'A-E葷食國小--偏鄉'!G22</f>
        <v>0</v>
      </c>
      <c r="U6" s="148">
        <v>732</v>
      </c>
    </row>
    <row r="7" spans="1:21" ht="15.75" customHeight="1">
      <c r="A7" s="146">
        <f t="shared" ref="A7:A10" si="0">A6+1</f>
        <v>45174</v>
      </c>
      <c r="B7" s="137" t="s">
        <v>91</v>
      </c>
      <c r="C7" s="137" t="str">
        <f>'A-E葷食國小--偏鄉'!I28</f>
        <v>糙米飯</v>
      </c>
      <c r="D7" s="142" t="str">
        <f>'A-E葷食國小--偏鄉'!Z28</f>
        <v xml:space="preserve">米 糙米   </v>
      </c>
      <c r="E7" s="137" t="str">
        <f>'A-E葷食國小--偏鄉'!L28</f>
        <v>椒鹽魚排</v>
      </c>
      <c r="F7" s="137" t="str">
        <f>'A-E葷食國小--偏鄉'!AA28</f>
        <v>豬絞肉 時瓜 乾香菇 紅蔥頭 大蒜</v>
      </c>
      <c r="G7" s="137" t="str">
        <f>'A-E葷食國小--偏鄉'!O28</f>
        <v>鮮菇豆腐</v>
      </c>
      <c r="H7" s="147" t="str">
        <f>'A-E葷食國小--偏鄉'!AB28</f>
        <v>豆腐 杏鮑菇 乾香菇 大蒜 甜椒</v>
      </c>
      <c r="I7" s="137" t="str">
        <f>'A-E葷食國小--偏鄉'!R28</f>
        <v>時蔬</v>
      </c>
      <c r="J7" s="147" t="str">
        <f>'A-E葷食國小--偏鄉'!AC28</f>
        <v xml:space="preserve">蔬菜 大蒜   </v>
      </c>
      <c r="K7" s="137" t="str">
        <f>'A-E葷食國小--偏鄉'!U28</f>
        <v>針菇時瓜湯</v>
      </c>
      <c r="L7" s="147" t="str">
        <f>'A-E葷食國小--偏鄉'!AD28</f>
        <v xml:space="preserve">時瓜 薑 雞骨 金針菇 </v>
      </c>
      <c r="M7" s="147" t="s">
        <v>353</v>
      </c>
      <c r="N7" s="137"/>
      <c r="O7" s="2">
        <v>5</v>
      </c>
      <c r="P7" s="2">
        <v>2.5</v>
      </c>
      <c r="Q7" s="2">
        <v>1.7</v>
      </c>
      <c r="R7" s="2">
        <v>2.5</v>
      </c>
      <c r="S7" s="2">
        <f>'A-E葷食國小--偏鄉'!F28</f>
        <v>0</v>
      </c>
      <c r="T7" s="2">
        <f>'A-E葷食國小--偏鄉'!G28</f>
        <v>0</v>
      </c>
      <c r="U7" s="148">
        <v>693</v>
      </c>
    </row>
    <row r="8" spans="1:21" ht="15.75" customHeight="1">
      <c r="A8" s="146">
        <f t="shared" si="0"/>
        <v>45175</v>
      </c>
      <c r="B8" s="137" t="s">
        <v>93</v>
      </c>
      <c r="C8" s="137" t="str">
        <f>'A-E葷食國小--偏鄉'!I34</f>
        <v>西式特餐</v>
      </c>
      <c r="D8" s="142" t="str">
        <f>'A-E葷食國小--偏鄉'!Z34</f>
        <v xml:space="preserve">義大利麵    </v>
      </c>
      <c r="E8" s="137" t="str">
        <f>'A-E葷食國小--偏鄉'!L34</f>
        <v>茄汁肉醬</v>
      </c>
      <c r="F8" s="137" t="str">
        <f>'A-E葷食國小--偏鄉'!AA34</f>
        <v xml:space="preserve">豬絞肉 馬鈴薯 洋蔥 蕃茄醬 </v>
      </c>
      <c r="G8" s="137" t="str">
        <f>'A-E葷食國小--偏鄉'!O34</f>
        <v>清炒花椰</v>
      </c>
      <c r="H8" s="147" t="str">
        <f>'A-E葷食國小--偏鄉'!AB34</f>
        <v xml:space="preserve">冷凍花椰菜 胡蘿蔔 大蒜  </v>
      </c>
      <c r="I8" s="137" t="str">
        <f>'A-E葷食國小--偏鄉'!R34</f>
        <v>時蔬</v>
      </c>
      <c r="J8" s="147" t="str">
        <f>'A-E葷食國小--偏鄉'!AC34</f>
        <v xml:space="preserve">蔬菜 大蒜   </v>
      </c>
      <c r="K8" s="137" t="str">
        <f>'A-E葷食國小--偏鄉'!U34</f>
        <v>玉米濃湯</v>
      </c>
      <c r="L8" s="147" t="str">
        <f>'A-E葷食國小--偏鄉'!AD34</f>
        <v xml:space="preserve">雞蛋 冷凍玉米粒 玉米濃湯調理包  </v>
      </c>
      <c r="M8" s="147" t="s">
        <v>352</v>
      </c>
      <c r="N8" s="137"/>
      <c r="O8" s="2">
        <v>4</v>
      </c>
      <c r="P8" s="2">
        <v>2</v>
      </c>
      <c r="Q8" s="2">
        <v>1.6</v>
      </c>
      <c r="R8" s="2">
        <v>2.5</v>
      </c>
      <c r="S8" s="2">
        <f>'A-E葷食國小--偏鄉'!F34</f>
        <v>0</v>
      </c>
      <c r="T8" s="2">
        <f>'A-E葷食國小--偏鄉'!G34</f>
        <v>0</v>
      </c>
      <c r="U8" s="148">
        <v>583</v>
      </c>
    </row>
    <row r="9" spans="1:21" ht="15.75" customHeight="1">
      <c r="A9" s="146">
        <f t="shared" si="0"/>
        <v>45176</v>
      </c>
      <c r="B9" s="137" t="s">
        <v>94</v>
      </c>
      <c r="C9" s="137" t="str">
        <f>'A-E葷食國小--偏鄉'!I40</f>
        <v>糙米飯</v>
      </c>
      <c r="D9" s="142" t="str">
        <f>'A-E葷食國小--偏鄉'!Z40</f>
        <v xml:space="preserve">米 糙米   </v>
      </c>
      <c r="E9" s="137" t="str">
        <f>'A-E葷食國小--偏鄉'!L40</f>
        <v>照燒雞</v>
      </c>
      <c r="F9" s="137" t="str">
        <f>'A-E葷食國小--偏鄉'!AA40</f>
        <v xml:space="preserve">肉雞 洋蔥 甜椒 照燒醬 </v>
      </c>
      <c r="G9" s="137" t="str">
        <f>'A-E葷食國小--偏鄉'!O40</f>
        <v>雪菜豆干</v>
      </c>
      <c r="H9" s="147" t="str">
        <f>'A-E葷食國小--偏鄉'!AB40</f>
        <v xml:space="preserve">豆干 雪裡蕻 大蒜  </v>
      </c>
      <c r="I9" s="137" t="str">
        <f>'A-E葷食國小--偏鄉'!R40</f>
        <v>時蔬</v>
      </c>
      <c r="J9" s="147" t="str">
        <f>'A-E葷食國小--偏鄉'!AC40</f>
        <v xml:space="preserve">蔬菜 大蒜   </v>
      </c>
      <c r="K9" s="137" t="str">
        <f>'A-E葷食國小--偏鄉'!U40</f>
        <v>紅豆湯</v>
      </c>
      <c r="L9" s="147" t="str">
        <f>'A-E葷食國小--偏鄉'!AD40</f>
        <v xml:space="preserve">紅豆 二砂糖   </v>
      </c>
      <c r="M9" s="147" t="s">
        <v>353</v>
      </c>
      <c r="N9" s="137"/>
      <c r="O9" s="2">
        <v>6</v>
      </c>
      <c r="P9" s="2">
        <v>2.6</v>
      </c>
      <c r="Q9" s="2">
        <v>1.6</v>
      </c>
      <c r="R9" s="2">
        <v>2.5</v>
      </c>
      <c r="S9" s="2">
        <f>'A-E葷食國小--偏鄉'!F40</f>
        <v>0</v>
      </c>
      <c r="T9" s="2">
        <f>'A-E葷食國小--偏鄉'!G40</f>
        <v>0</v>
      </c>
      <c r="U9" s="148">
        <v>768</v>
      </c>
    </row>
    <row r="10" spans="1:21" ht="15.75" customHeight="1">
      <c r="A10" s="146">
        <f t="shared" si="0"/>
        <v>45177</v>
      </c>
      <c r="B10" s="137" t="s">
        <v>96</v>
      </c>
      <c r="C10" s="137" t="str">
        <f>'A-E葷食國小--偏鄉'!I46</f>
        <v>小米飯</v>
      </c>
      <c r="D10" s="142" t="str">
        <f>'A-E葷食國小--偏鄉'!Z46</f>
        <v xml:space="preserve">米 小米   </v>
      </c>
      <c r="E10" s="137" t="str">
        <f>'A-E葷食國小--偏鄉'!L46</f>
        <v>韓式燒肉</v>
      </c>
      <c r="F10" s="137" t="str">
        <f>'A-E葷食國小--偏鄉'!AA46</f>
        <v xml:space="preserve">豬後腿肉 韓式泡菜 結球白菜 大蒜 </v>
      </c>
      <c r="G10" s="137" t="str">
        <f>'A-E葷食國小--偏鄉'!O46</f>
        <v>香滷凍腐</v>
      </c>
      <c r="H10" s="147" t="str">
        <f>'A-E葷食國小--偏鄉'!AB46</f>
        <v xml:space="preserve">凍豆腐 白蘿蔔 胡蘿蔔 大蒜 </v>
      </c>
      <c r="I10" s="137" t="str">
        <f>'A-E葷食國小--偏鄉'!R46</f>
        <v>時蔬</v>
      </c>
      <c r="J10" s="147" t="str">
        <f>'A-E葷食國小--偏鄉'!AC46</f>
        <v xml:space="preserve">蔬菜 大蒜   </v>
      </c>
      <c r="K10" s="137" t="str">
        <f>'A-E葷食國小--偏鄉'!U46</f>
        <v>蛋花芽湯</v>
      </c>
      <c r="L10" s="147" t="str">
        <f>'A-E葷食國小--偏鄉'!AD46</f>
        <v xml:space="preserve">乾裙帶菜 雞蛋 薑  </v>
      </c>
      <c r="M10" s="147" t="s">
        <v>354</v>
      </c>
      <c r="N10" s="137" t="s">
        <v>355</v>
      </c>
      <c r="O10" s="2">
        <v>5.2</v>
      </c>
      <c r="P10" s="2">
        <v>2.2000000000000002</v>
      </c>
      <c r="Q10" s="2">
        <v>1.6</v>
      </c>
      <c r="R10" s="2">
        <v>2.5</v>
      </c>
      <c r="S10" s="2">
        <f>'A-E葷食國小--偏鄉'!F46</f>
        <v>0</v>
      </c>
      <c r="T10" s="2">
        <f>'A-E葷食國小--偏鄉'!G46</f>
        <v>0</v>
      </c>
      <c r="U10" s="148">
        <v>682</v>
      </c>
    </row>
    <row r="11" spans="1:21" ht="15.75" customHeight="1">
      <c r="A11" s="146">
        <f>A10+3</f>
        <v>45180</v>
      </c>
      <c r="B11" s="137" t="s">
        <v>99</v>
      </c>
      <c r="C11" s="137" t="str">
        <f>'A-E葷食國小--偏鄉'!I52</f>
        <v>白米飯</v>
      </c>
      <c r="D11" s="142" t="str">
        <f>'A-E葷食國小--偏鄉'!Z52</f>
        <v xml:space="preserve">米    </v>
      </c>
      <c r="E11" s="137" t="str">
        <f>'A-E葷食國小--偏鄉'!L52</f>
        <v>瓜仔肉</v>
      </c>
      <c r="F11" s="137" t="str">
        <f>'A-E葷食國小--偏鄉'!AA52</f>
        <v xml:space="preserve">豬絞肉 醃漬花胡瓜 胡蘿蔔 大蒜 </v>
      </c>
      <c r="G11" s="137" t="str">
        <f>'A-E葷食國小--偏鄉'!O52</f>
        <v>時蔬鮪魚蛋香</v>
      </c>
      <c r="H11" s="147" t="str">
        <f>'A-E葷食國小--偏鄉'!AB52</f>
        <v>雞蛋 時蔬 洋蔥 大蒜 鮪魚三明治罐頭</v>
      </c>
      <c r="I11" s="137" t="str">
        <f>'A-E葷食國小--偏鄉'!R52</f>
        <v>時蔬</v>
      </c>
      <c r="J11" s="147" t="str">
        <f>'A-E葷食國小--偏鄉'!AC52</f>
        <v xml:space="preserve">蔬菜 大蒜   </v>
      </c>
      <c r="K11" s="137" t="str">
        <f>'A-E葷食國小--偏鄉'!U52</f>
        <v>金針冬粉湯</v>
      </c>
      <c r="L11" s="147" t="str">
        <f>'A-E葷食國小--偏鄉'!AD52</f>
        <v xml:space="preserve">金針菜乾 薑 雞骨 冬粉 </v>
      </c>
      <c r="M11" s="147" t="s">
        <v>352</v>
      </c>
      <c r="N11" s="137"/>
      <c r="O11" s="2">
        <v>5.8</v>
      </c>
      <c r="P11" s="2">
        <v>2.5</v>
      </c>
      <c r="Q11" s="2">
        <v>1.6</v>
      </c>
      <c r="R11" s="2">
        <v>2.5</v>
      </c>
      <c r="S11" s="2">
        <f>'A-E葷食國小--偏鄉'!F52</f>
        <v>0</v>
      </c>
      <c r="T11" s="2">
        <f>'A-E葷食國小--偏鄉'!G52</f>
        <v>0</v>
      </c>
      <c r="U11" s="148">
        <v>746</v>
      </c>
    </row>
    <row r="12" spans="1:21" ht="15.75" customHeight="1">
      <c r="A12" s="146">
        <f t="shared" ref="A12:A15" si="1">A11+1</f>
        <v>45181</v>
      </c>
      <c r="B12" s="137" t="s">
        <v>100</v>
      </c>
      <c r="C12" s="137" t="str">
        <f>'A-E葷食國小--偏鄉'!I58</f>
        <v>糙米飯</v>
      </c>
      <c r="D12" s="142" t="str">
        <f>'A-E葷食國小--偏鄉'!Z58</f>
        <v xml:space="preserve">米 糙米   </v>
      </c>
      <c r="E12" s="137" t="str">
        <f>'A-E葷食國小--偏鄉'!L58</f>
        <v>嫩汁豬排</v>
      </c>
      <c r="F12" s="137" t="str">
        <f>'A-E葷食國小--偏鄉'!AA58</f>
        <v xml:space="preserve">豬排    </v>
      </c>
      <c r="G12" s="137" t="str">
        <f>'A-E葷食國小--偏鄉'!O58</f>
        <v>西滷菜</v>
      </c>
      <c r="H12" s="147" t="str">
        <f>'A-E葷食國小--偏鄉'!AB58</f>
        <v>豬絞肉 結球白菜 乾香菇 胡蘿蔔 大蒜</v>
      </c>
      <c r="I12" s="137" t="str">
        <f>'A-E葷食國小--偏鄉'!R58</f>
        <v>時蔬</v>
      </c>
      <c r="J12" s="147" t="str">
        <f>'A-E葷食國小--偏鄉'!AC58</f>
        <v xml:space="preserve">蔬菜 大蒜   </v>
      </c>
      <c r="K12" s="137" t="str">
        <f>'A-E葷食國小--偏鄉'!U58</f>
        <v>枸杞時瓜湯</v>
      </c>
      <c r="L12" s="147" t="str">
        <f>'A-E葷食國小--偏鄉'!AD58</f>
        <v xml:space="preserve">時瓜 胡蘿蔔 薑 雞骨 </v>
      </c>
      <c r="M12" s="147" t="s">
        <v>353</v>
      </c>
      <c r="N12" s="137"/>
      <c r="O12" s="2">
        <v>5</v>
      </c>
      <c r="P12" s="2">
        <v>2</v>
      </c>
      <c r="Q12" s="2">
        <v>2</v>
      </c>
      <c r="R12" s="2">
        <v>2.5</v>
      </c>
      <c r="S12" s="2">
        <f>'A-E葷食國小--偏鄉'!F58</f>
        <v>0</v>
      </c>
      <c r="T12" s="2">
        <f>'A-E葷食國小--偏鄉'!G58</f>
        <v>0</v>
      </c>
      <c r="U12" s="148">
        <v>663</v>
      </c>
    </row>
    <row r="13" spans="1:21" ht="15.75" customHeight="1">
      <c r="A13" s="146">
        <f t="shared" si="1"/>
        <v>45182</v>
      </c>
      <c r="B13" s="137" t="s">
        <v>102</v>
      </c>
      <c r="C13" s="137" t="str">
        <f>'A-E葷食國小--偏鄉'!I64</f>
        <v>越式特餐</v>
      </c>
      <c r="D13" s="142" t="str">
        <f>'A-E葷食國小--偏鄉'!Z64</f>
        <v xml:space="preserve">拉麵    </v>
      </c>
      <c r="E13" s="137" t="str">
        <f>'A-E葷食國小--偏鄉'!L64</f>
        <v>越式炒肉</v>
      </c>
      <c r="F13" s="137" t="str">
        <f>'A-E葷食國小--偏鄉'!AA64</f>
        <v>豬後腿肉 洋蔥 胡蘿蔔 乾香茅 大蒜</v>
      </c>
      <c r="G13" s="137" t="str">
        <f>'A-E葷食國小--偏鄉'!O64</f>
        <v>魚露時蔬</v>
      </c>
      <c r="H13" s="147" t="str">
        <f>'A-E葷食國小--偏鄉'!AB64</f>
        <v xml:space="preserve">豬絞肉 時蔬 魚露 紅蔥頭 </v>
      </c>
      <c r="I13" s="137" t="str">
        <f>'A-E葷食國小--偏鄉'!R64</f>
        <v>時蔬</v>
      </c>
      <c r="J13" s="147" t="str">
        <f>'A-E葷食國小--偏鄉'!AC64</f>
        <v xml:space="preserve">蔬菜 大蒜   </v>
      </c>
      <c r="K13" s="137" t="str">
        <f>'A-E葷食國小--偏鄉'!U64</f>
        <v>越式高湯</v>
      </c>
      <c r="L13" s="147" t="str">
        <f>'A-E葷食國小--偏鄉'!AD64</f>
        <v>大番茄 鳳梨罐頭 檸檬 雞高湯 南薑</v>
      </c>
      <c r="M13" s="147" t="s">
        <v>352</v>
      </c>
      <c r="N13" s="137"/>
      <c r="O13" s="2">
        <v>5</v>
      </c>
      <c r="P13" s="2">
        <v>2.1</v>
      </c>
      <c r="Q13" s="2">
        <v>2.1</v>
      </c>
      <c r="R13" s="2">
        <v>2.5</v>
      </c>
      <c r="S13" s="2">
        <f>'A-E葷食國小--偏鄉'!F64</f>
        <v>0</v>
      </c>
      <c r="T13" s="2">
        <f>'A-E葷食國小--偏鄉'!G64</f>
        <v>0</v>
      </c>
      <c r="U13" s="148">
        <v>673</v>
      </c>
    </row>
    <row r="14" spans="1:21" ht="15.75" customHeight="1">
      <c r="A14" s="146">
        <f t="shared" si="1"/>
        <v>45183</v>
      </c>
      <c r="B14" s="137" t="s">
        <v>104</v>
      </c>
      <c r="C14" s="137" t="str">
        <f>'A-E葷食國小--偏鄉'!I70</f>
        <v>糙米飯</v>
      </c>
      <c r="D14" s="142" t="str">
        <f>'A-E葷食國小--偏鄉'!Z70</f>
        <v xml:space="preserve">米 糙米   </v>
      </c>
      <c r="E14" s="137" t="str">
        <f>'A-E葷食國小--偏鄉'!L70</f>
        <v>沙茶鮮魚</v>
      </c>
      <c r="F14" s="137" t="str">
        <f>'A-E葷食國小--偏鄉'!AA70</f>
        <v>鯊魚丁 刈薯 胡蘿蔔 沙茶醬 甜椒</v>
      </c>
      <c r="G14" s="137" t="str">
        <f>'A-E葷食國小--偏鄉'!O70</f>
        <v>川耳佐蛋</v>
      </c>
      <c r="H14" s="147" t="str">
        <f>'A-E葷食國小--偏鄉'!AB70</f>
        <v xml:space="preserve">雞蛋 洋蔥 川耳 大蒜 </v>
      </c>
      <c r="I14" s="137" t="str">
        <f>'A-E葷食國小--偏鄉'!R70</f>
        <v>時蔬</v>
      </c>
      <c r="J14" s="147" t="str">
        <f>'A-E葷食國小--偏鄉'!AC70</f>
        <v xml:space="preserve">蔬菜 大蒜   </v>
      </c>
      <c r="K14" s="137" t="str">
        <f>'A-E葷食國小--偏鄉'!U70</f>
        <v>仙草甜湯</v>
      </c>
      <c r="L14" s="147" t="str">
        <f>'A-E葷食國小--偏鄉'!AD70</f>
        <v xml:space="preserve">仙草凍 二砂糖   </v>
      </c>
      <c r="M14" s="147" t="s">
        <v>353</v>
      </c>
      <c r="N14" s="137"/>
      <c r="O14" s="2">
        <v>5.5</v>
      </c>
      <c r="P14" s="2">
        <v>2.2999999999999998</v>
      </c>
      <c r="Q14" s="2">
        <v>1.5</v>
      </c>
      <c r="R14" s="2">
        <v>2.5</v>
      </c>
      <c r="S14" s="2">
        <f>'A-E葷食國小--偏鄉'!F70</f>
        <v>0</v>
      </c>
      <c r="T14" s="2">
        <f>'A-E葷食國小--偏鄉'!G70</f>
        <v>0</v>
      </c>
      <c r="U14" s="148">
        <v>708</v>
      </c>
    </row>
    <row r="15" spans="1:21" ht="15.75" customHeight="1">
      <c r="A15" s="146">
        <f t="shared" si="1"/>
        <v>45184</v>
      </c>
      <c r="B15" s="137" t="s">
        <v>106</v>
      </c>
      <c r="C15" s="137" t="str">
        <f>'A-E葷食國小--偏鄉'!I76</f>
        <v>紫米飯</v>
      </c>
      <c r="D15" s="142" t="str">
        <f>'A-E葷食國小--偏鄉'!Z76</f>
        <v xml:space="preserve">米 黑秈糯米   </v>
      </c>
      <c r="E15" s="137" t="str">
        <f>'A-E葷食國小--偏鄉'!L76</f>
        <v>咖哩雞</v>
      </c>
      <c r="F15" s="137" t="str">
        <f>'A-E葷食國小--偏鄉'!AA76</f>
        <v xml:space="preserve">肉雞 馬鈴薯 洋蔥 咖哩粉 </v>
      </c>
      <c r="G15" s="137" t="str">
        <f>'A-E葷食國小--偏鄉'!O76</f>
        <v>清炒花椰</v>
      </c>
      <c r="H15" s="147" t="str">
        <f>'A-E葷食國小--偏鄉'!AB76</f>
        <v xml:space="preserve">冷凍花椰菜 胡蘿蔔 大蒜  </v>
      </c>
      <c r="I15" s="137" t="str">
        <f>'A-E葷食國小--偏鄉'!R76</f>
        <v>時蔬</v>
      </c>
      <c r="J15" s="147" t="str">
        <f>'A-E葷食國小--偏鄉'!AC76</f>
        <v xml:space="preserve">蔬菜 大蒜   </v>
      </c>
      <c r="K15" s="137" t="str">
        <f>'A-E葷食國小--偏鄉'!U76</f>
        <v>味噌湯</v>
      </c>
      <c r="L15" s="147" t="str">
        <f>'A-E葷食國小--偏鄉'!AD76</f>
        <v>乾裙帶菜 薑 柴魚片 味噌 豬大排</v>
      </c>
      <c r="M15" s="147" t="s">
        <v>354</v>
      </c>
      <c r="N15" s="137" t="s">
        <v>355</v>
      </c>
      <c r="O15" s="2">
        <v>5.7</v>
      </c>
      <c r="P15" s="2">
        <v>2.2999999999999998</v>
      </c>
      <c r="Q15" s="2">
        <v>1.7</v>
      </c>
      <c r="R15" s="2">
        <v>2.5</v>
      </c>
      <c r="S15" s="2">
        <f>'A-E葷食國小--偏鄉'!F76</f>
        <v>0</v>
      </c>
      <c r="T15" s="2">
        <f>'A-E葷食國小--偏鄉'!G76</f>
        <v>0</v>
      </c>
      <c r="U15" s="148">
        <v>727</v>
      </c>
    </row>
    <row r="16" spans="1:21" ht="15.75" customHeight="1">
      <c r="A16" s="146">
        <f>A15+3</f>
        <v>45187</v>
      </c>
      <c r="B16" s="137" t="s">
        <v>109</v>
      </c>
      <c r="C16" s="137" t="str">
        <f>'A-E葷食國小--偏鄉'!I82</f>
        <v>白米飯</v>
      </c>
      <c r="D16" s="142" t="str">
        <f>'A-E葷食國小--偏鄉'!Z82</f>
        <v xml:space="preserve">米    </v>
      </c>
      <c r="E16" s="137" t="str">
        <f>'A-E葷食國小--偏鄉'!L82</f>
        <v>黑椒豬柳</v>
      </c>
      <c r="F16" s="137" t="str">
        <f>'A-E葷食國小--偏鄉'!AA82</f>
        <v xml:space="preserve">豬後腿肉 洋蔥 胡蘿蔔 黑胡椒粒 </v>
      </c>
      <c r="G16" s="137" t="str">
        <f>'A-E葷食國小--偏鄉'!O82</f>
        <v>培根豆芽</v>
      </c>
      <c r="H16" s="147" t="str">
        <f>'A-E葷食國小--偏鄉'!AB82</f>
        <v xml:space="preserve">培根 綠豆芽 韮菜 大蒜 </v>
      </c>
      <c r="I16" s="137" t="str">
        <f>'A-E葷食國小--偏鄉'!R82</f>
        <v>時蔬</v>
      </c>
      <c r="J16" s="147" t="str">
        <f>'A-E葷食國小--偏鄉'!AC82</f>
        <v xml:space="preserve">蔬菜 大蒜   </v>
      </c>
      <c r="K16" s="137" t="str">
        <f>'A-E葷食國小--偏鄉'!U82</f>
        <v>鮮菇蔬湯</v>
      </c>
      <c r="L16" s="147" t="str">
        <f>'A-E葷食國小--偏鄉'!AD82</f>
        <v xml:space="preserve">鴻喜菇 時蔬 薑 雞骨 </v>
      </c>
      <c r="M16" s="147" t="s">
        <v>352</v>
      </c>
      <c r="N16" s="137"/>
      <c r="O16" s="2">
        <v>5.5</v>
      </c>
      <c r="P16" s="2">
        <v>2</v>
      </c>
      <c r="Q16" s="2">
        <v>2</v>
      </c>
      <c r="R16" s="2">
        <v>2.5</v>
      </c>
      <c r="S16" s="2">
        <f>'A-E葷食國小--偏鄉'!F82</f>
        <v>0</v>
      </c>
      <c r="T16" s="2">
        <f>'A-E葷食國小--偏鄉'!G82</f>
        <v>0</v>
      </c>
      <c r="U16" s="148">
        <v>698</v>
      </c>
    </row>
    <row r="17" spans="1:27" ht="15.75" customHeight="1">
      <c r="A17" s="146">
        <f t="shared" ref="A17:A21" si="2">A16+1</f>
        <v>45188</v>
      </c>
      <c r="B17" s="137" t="s">
        <v>110</v>
      </c>
      <c r="C17" s="137" t="str">
        <f>'A-E葷食國小--偏鄉'!I88</f>
        <v>糙米飯</v>
      </c>
      <c r="D17" s="142" t="str">
        <f>'A-E葷食國小--偏鄉'!Z88</f>
        <v xml:space="preserve">米 糙米   </v>
      </c>
      <c r="E17" s="137" t="str">
        <f>'A-E葷食國小--偏鄉'!L88</f>
        <v>金黃魚排</v>
      </c>
      <c r="F17" s="137" t="str">
        <f>'A-E葷食國小--偏鄉'!AA88</f>
        <v xml:space="preserve">鯊魚片    </v>
      </c>
      <c r="G17" s="137" t="str">
        <f>'A-E葷食國小--偏鄉'!O88</f>
        <v>後山鹹豬肉</v>
      </c>
      <c r="H17" s="147" t="str">
        <f>'A-E葷食國小--偏鄉'!AB88</f>
        <v>豬後腿肉 甘藍 胡蘿蔔 大蒜 甜椒</v>
      </c>
      <c r="I17" s="137" t="str">
        <f>'A-E葷食國小--偏鄉'!R88</f>
        <v>時蔬</v>
      </c>
      <c r="J17" s="147" t="str">
        <f>'A-E葷食國小--偏鄉'!AC88</f>
        <v xml:space="preserve">蔬菜 大蒜   </v>
      </c>
      <c r="K17" s="137" t="str">
        <f>'A-E葷食國小--偏鄉'!U88</f>
        <v>紫菜蛋花湯</v>
      </c>
      <c r="L17" s="147" t="str">
        <f>'A-E葷食國小--偏鄉'!AD88</f>
        <v xml:space="preserve">紫菜 雞蛋 薑  </v>
      </c>
      <c r="M17" s="147" t="s">
        <v>356</v>
      </c>
      <c r="N17" s="137"/>
      <c r="O17" s="2">
        <v>5</v>
      </c>
      <c r="P17" s="2">
        <v>2.5</v>
      </c>
      <c r="Q17" s="2">
        <v>1.7</v>
      </c>
      <c r="R17" s="2">
        <v>2.5</v>
      </c>
      <c r="S17" s="2">
        <f>'A-E葷食國小--偏鄉'!F88</f>
        <v>0</v>
      </c>
      <c r="T17" s="2">
        <f>'A-E葷食國小--偏鄉'!G88</f>
        <v>0</v>
      </c>
      <c r="U17" s="148">
        <v>693</v>
      </c>
    </row>
    <row r="18" spans="1:27" ht="15.75" customHeight="1">
      <c r="A18" s="146">
        <f t="shared" si="2"/>
        <v>45189</v>
      </c>
      <c r="B18" s="137" t="s">
        <v>112</v>
      </c>
      <c r="C18" s="137" t="str">
        <f>'A-E葷食國小--偏鄉'!I94</f>
        <v>菲式特餐</v>
      </c>
      <c r="D18" s="142" t="str">
        <f>'A-E葷食國小--偏鄉'!Z94</f>
        <v xml:space="preserve">米 糙米   </v>
      </c>
      <c r="E18" s="137" t="str">
        <f>'A-E葷食國小--偏鄉'!L94</f>
        <v>醬醋燒雞</v>
      </c>
      <c r="F18" s="137" t="str">
        <f>'A-E葷食國小--偏鄉'!AA94</f>
        <v>肉雞 馬鈴薯 月桂葉 白醋 薑</v>
      </c>
      <c r="G18" s="137" t="str">
        <f>'A-E葷食國小--偏鄉'!O94</f>
        <v>菲式配料</v>
      </c>
      <c r="H18" s="147" t="str">
        <f>'A-E葷食國小--偏鄉'!AB94</f>
        <v xml:space="preserve">豬絞肉 洋蔥 梅林辣醬油 大蒜 </v>
      </c>
      <c r="I18" s="137" t="str">
        <f>'A-E葷食國小--偏鄉'!R94</f>
        <v>時蔬</v>
      </c>
      <c r="J18" s="147" t="str">
        <f>'A-E葷食國小--偏鄉'!AC94</f>
        <v xml:space="preserve">蔬菜 大蒜   </v>
      </c>
      <c r="K18" s="137" t="str">
        <f>'A-E葷食國小--偏鄉'!U94</f>
        <v>菲式蔬菜湯</v>
      </c>
      <c r="L18" s="147" t="str">
        <f>'A-E葷食國小--偏鄉'!AD94</f>
        <v xml:space="preserve">時蔬 大番茄 羅望子 雞骨 </v>
      </c>
      <c r="M18" s="147" t="s">
        <v>352</v>
      </c>
      <c r="N18" s="137"/>
      <c r="O18" s="2">
        <v>6</v>
      </c>
      <c r="P18" s="2">
        <v>2.9</v>
      </c>
      <c r="Q18" s="2">
        <v>1.5</v>
      </c>
      <c r="R18" s="2">
        <v>2.5</v>
      </c>
      <c r="S18" s="2">
        <f>'A-E葷食國小--偏鄉'!F94</f>
        <v>0</v>
      </c>
      <c r="T18" s="2">
        <f>'A-E葷食國小--偏鄉'!G94</f>
        <v>0</v>
      </c>
      <c r="U18" s="148">
        <v>788</v>
      </c>
    </row>
    <row r="19" spans="1:27" ht="15.75" customHeight="1">
      <c r="A19" s="146">
        <f t="shared" si="2"/>
        <v>45190</v>
      </c>
      <c r="B19" s="137" t="s">
        <v>114</v>
      </c>
      <c r="C19" s="137" t="str">
        <f>'A-E葷食國小--偏鄉'!I100</f>
        <v>糙米飯</v>
      </c>
      <c r="D19" s="142" t="str">
        <f>'A-E葷食國小--偏鄉'!Z100</f>
        <v xml:space="preserve">米 糙米   </v>
      </c>
      <c r="E19" s="137" t="str">
        <f>'A-E葷食國小--偏鄉'!L100</f>
        <v>筍干滷肉</v>
      </c>
      <c r="F19" s="137" t="str">
        <f>'A-E葷食國小--偏鄉'!AA100</f>
        <v xml:space="preserve">豬後腿肉 麻竹筍干 大蒜  </v>
      </c>
      <c r="G19" s="137" t="str">
        <f>'A-E葷食國小--偏鄉'!O100</f>
        <v>菇拌海帶</v>
      </c>
      <c r="H19" s="147" t="str">
        <f>'A-E葷食國小--偏鄉'!AB100</f>
        <v xml:space="preserve">乾裙帶菜 金針菇 大蒜  </v>
      </c>
      <c r="I19" s="137" t="str">
        <f>'A-E葷食國小--偏鄉'!R100</f>
        <v>時蔬</v>
      </c>
      <c r="J19" s="147" t="str">
        <f>'A-E葷食國小--偏鄉'!AC100</f>
        <v xml:space="preserve">蔬菜 大蒜   </v>
      </c>
      <c r="K19" s="137" t="str">
        <f>'A-E葷食國小--偏鄉'!U100</f>
        <v>檸檬愛玉</v>
      </c>
      <c r="L19" s="147" t="str">
        <f>'A-E葷食國小--偏鄉'!AD100</f>
        <v xml:space="preserve">愛玉凍 二砂糖 檸檬  </v>
      </c>
      <c r="M19" s="147" t="s">
        <v>353</v>
      </c>
      <c r="N19" s="137"/>
      <c r="O19" s="2">
        <v>5.5</v>
      </c>
      <c r="P19" s="2">
        <v>1.7</v>
      </c>
      <c r="Q19" s="2">
        <v>1.5</v>
      </c>
      <c r="R19" s="2">
        <v>2.5</v>
      </c>
      <c r="S19" s="2">
        <f>'A-E葷食國小--偏鄉'!F100</f>
        <v>0</v>
      </c>
      <c r="T19" s="2">
        <f>'A-E葷食國小--偏鄉'!G100</f>
        <v>0</v>
      </c>
      <c r="U19" s="148">
        <v>663</v>
      </c>
    </row>
    <row r="20" spans="1:27" ht="15.75" customHeight="1">
      <c r="A20" s="146">
        <f t="shared" si="2"/>
        <v>45191</v>
      </c>
      <c r="B20" s="137" t="s">
        <v>116</v>
      </c>
      <c r="C20" s="137" t="str">
        <f>'A-E葷食國小--偏鄉'!I106</f>
        <v>燕麥飯</v>
      </c>
      <c r="D20" s="142" t="str">
        <f>'A-E葷食國小--偏鄉'!Z106</f>
        <v xml:space="preserve">米 燕麥   </v>
      </c>
      <c r="E20" s="137" t="str">
        <f>'A-E葷食國小--偏鄉'!L106</f>
        <v>三杯雞</v>
      </c>
      <c r="F20" s="137" t="str">
        <f>'A-E葷食國小--偏鄉'!AA106</f>
        <v>肉雞 洋蔥 胡蘿蔔 九層塔 大蒜</v>
      </c>
      <c r="G20" s="137" t="str">
        <f>'A-E葷食國小--偏鄉'!O106</f>
        <v>蛋香甘藍</v>
      </c>
      <c r="H20" s="147" t="str">
        <f>'A-E葷食國小--偏鄉'!AB106</f>
        <v xml:space="preserve">雞蛋 甘藍 乾香菇 大蒜 </v>
      </c>
      <c r="I20" s="137" t="str">
        <f>'A-E葷食國小--偏鄉'!R106</f>
        <v>時蔬</v>
      </c>
      <c r="J20" s="147" t="str">
        <f>'A-E葷食國小--偏鄉'!AC106</f>
        <v xml:space="preserve">蔬菜 大蒜   </v>
      </c>
      <c r="K20" s="137" t="str">
        <f>'A-E葷食國小--偏鄉'!U106</f>
        <v>時瓜貢丸湯</v>
      </c>
      <c r="L20" s="147" t="str">
        <f>'A-E葷食國小--偏鄉'!AD106</f>
        <v xml:space="preserve">時瓜 貢丸切片   </v>
      </c>
      <c r="M20" s="147" t="s">
        <v>354</v>
      </c>
      <c r="N20" s="137" t="s">
        <v>355</v>
      </c>
      <c r="O20" s="2">
        <v>6</v>
      </c>
      <c r="P20" s="2">
        <v>2.7</v>
      </c>
      <c r="Q20" s="2">
        <v>1.7</v>
      </c>
      <c r="R20" s="2">
        <v>2.5</v>
      </c>
      <c r="S20" s="2">
        <f>'A-E葷食國小--偏鄉'!F106</f>
        <v>0</v>
      </c>
      <c r="T20" s="2">
        <f>'A-E葷食國小--偏鄉'!G106</f>
        <v>0</v>
      </c>
      <c r="U20" s="148">
        <v>778</v>
      </c>
    </row>
    <row r="21" spans="1:27" ht="15.75" customHeight="1">
      <c r="A21" s="146">
        <f t="shared" si="2"/>
        <v>45192</v>
      </c>
      <c r="B21" s="137" t="s">
        <v>126</v>
      </c>
      <c r="C21" s="137" t="str">
        <f>'A-E葷食國小--偏鄉'!I112</f>
        <v>白米飯</v>
      </c>
      <c r="D21" s="142" t="str">
        <f>'A-E葷食國小--偏鄉'!Z112</f>
        <v xml:space="preserve">米    </v>
      </c>
      <c r="E21" s="137" t="str">
        <f>'A-E葷食國小--偏鄉'!L112</f>
        <v>紅燒雞翅</v>
      </c>
      <c r="F21" s="137" t="str">
        <f>'A-E葷食國小--偏鄉'!AA112</f>
        <v xml:space="preserve">三節翅 滷包   </v>
      </c>
      <c r="G21" s="137" t="str">
        <f>'A-E葷食國小--偏鄉'!O112</f>
        <v>蛋燴時瓜</v>
      </c>
      <c r="H21" s="147" t="str">
        <f>'A-E葷食國小--偏鄉'!AB112</f>
        <v>雞蛋 時瓜 胡蘿蔔 乾木耳 大蒜</v>
      </c>
      <c r="I21" s="137" t="str">
        <f>'A-E葷食國小--偏鄉'!R112</f>
        <v>時蔬</v>
      </c>
      <c r="J21" s="147" t="str">
        <f>'A-E葷食國小--偏鄉'!AC112</f>
        <v xml:space="preserve">蔬菜 大蒜   </v>
      </c>
      <c r="K21" s="137" t="str">
        <f>'A-E葷食國小--偏鄉'!U112</f>
        <v>海芽薑絲湯</v>
      </c>
      <c r="L21" s="147" t="str">
        <f>'A-E葷食國小--偏鄉'!AD112</f>
        <v xml:space="preserve">乾裙帶菜 薑 雞骨  </v>
      </c>
      <c r="M21" s="147" t="s">
        <v>352</v>
      </c>
      <c r="N21" s="137"/>
      <c r="O21" s="2">
        <v>5</v>
      </c>
      <c r="P21" s="2">
        <v>2.8</v>
      </c>
      <c r="Q21" s="2">
        <v>1.5</v>
      </c>
      <c r="R21" s="2">
        <v>2.5</v>
      </c>
      <c r="S21" s="2">
        <f>'A-E葷食國小--偏鄉'!F112</f>
        <v>0</v>
      </c>
      <c r="T21" s="2">
        <f>'A-E葷食國小--偏鄉'!G112</f>
        <v>0</v>
      </c>
      <c r="U21" s="148">
        <v>710</v>
      </c>
    </row>
    <row r="22" spans="1:27" ht="15.75" customHeight="1">
      <c r="A22" s="146">
        <f>A21+2</f>
        <v>45194</v>
      </c>
      <c r="B22" s="137" t="s">
        <v>119</v>
      </c>
      <c r="C22" s="137" t="str">
        <f>'A-E葷食國小--偏鄉'!I118</f>
        <v>白米飯</v>
      </c>
      <c r="D22" s="142" t="str">
        <f>'A-E葷食國小--偏鄉'!Z118</f>
        <v xml:space="preserve">米    </v>
      </c>
      <c r="E22" s="137" t="str">
        <f>'A-E葷食國小--偏鄉'!L118</f>
        <v>咖哩絞肉</v>
      </c>
      <c r="F22" s="137" t="str">
        <f>'A-E葷食國小--偏鄉'!AA118</f>
        <v xml:space="preserve">豬絞肉 馬鈴薯 胡蘿蔔 咖哩粉 </v>
      </c>
      <c r="G22" s="137" t="str">
        <f>'A-E葷食國小--偏鄉'!O118</f>
        <v>芹香干片</v>
      </c>
      <c r="H22" s="147" t="str">
        <f>'A-E葷食國小--偏鄉'!AB118</f>
        <v xml:space="preserve">豆干 芹菜 大蒜  </v>
      </c>
      <c r="I22" s="137" t="str">
        <f>'A-E葷食國小--偏鄉'!R118</f>
        <v>時蔬</v>
      </c>
      <c r="J22" s="147" t="str">
        <f>'A-E葷食國小--偏鄉'!AC118</f>
        <v xml:space="preserve">蔬菜 大蒜   </v>
      </c>
      <c r="K22" s="137" t="str">
        <f>'A-E葷食國小--偏鄉'!U118</f>
        <v>時瓜湯</v>
      </c>
      <c r="L22" s="147" t="str">
        <f>'A-E葷食國小--偏鄉'!AD118</f>
        <v xml:space="preserve">時瓜 薑 豬大排  </v>
      </c>
      <c r="M22" s="147" t="s">
        <v>352</v>
      </c>
      <c r="N22" s="137"/>
      <c r="O22" s="2">
        <v>5.5</v>
      </c>
      <c r="P22" s="2">
        <v>2.2000000000000002</v>
      </c>
      <c r="Q22" s="2">
        <v>1.9</v>
      </c>
      <c r="R22" s="2">
        <v>2.5</v>
      </c>
      <c r="S22" s="2">
        <f>'A-E葷食國小--偏鄉'!F118</f>
        <v>0</v>
      </c>
      <c r="T22" s="2">
        <f>'A-E葷食國小--偏鄉'!G118</f>
        <v>0</v>
      </c>
      <c r="U22" s="148">
        <v>710</v>
      </c>
    </row>
    <row r="23" spans="1:27" ht="15.75" customHeight="1">
      <c r="A23" s="146">
        <f t="shared" ref="A23:A25" si="3">A22+1</f>
        <v>45195</v>
      </c>
      <c r="B23" s="137" t="s">
        <v>120</v>
      </c>
      <c r="C23" s="137" t="str">
        <f>'A-E葷食國小--偏鄉'!I124</f>
        <v>糙米飯</v>
      </c>
      <c r="D23" s="142" t="str">
        <f>'A-E葷食國小--偏鄉'!Z124</f>
        <v xml:space="preserve">米 糙米   </v>
      </c>
      <c r="E23" s="137" t="str">
        <f>'A-E葷食國小--偏鄉'!L124</f>
        <v>醬香雞翅</v>
      </c>
      <c r="F23" s="137" t="str">
        <f>'A-E葷食國小--偏鄉'!AA124</f>
        <v xml:space="preserve">三節翅 滷包   </v>
      </c>
      <c r="G23" s="137" t="str">
        <f>'A-E葷食國小--偏鄉'!O124</f>
        <v>鮮菇豆腐</v>
      </c>
      <c r="H23" s="147" t="str">
        <f>'A-E葷食國小--偏鄉'!AB124</f>
        <v>豆腐 秀珍菇 乾香菇 胡蘿蔔 大蒜</v>
      </c>
      <c r="I23" s="137" t="str">
        <f>'A-E葷食國小--偏鄉'!R124</f>
        <v>時蔬</v>
      </c>
      <c r="J23" s="147" t="str">
        <f>'A-E葷食國小--偏鄉'!AC124</f>
        <v xml:space="preserve">蔬菜 大蒜   </v>
      </c>
      <c r="K23" s="137" t="str">
        <f>'A-E葷食國小--偏鄉'!U124</f>
        <v>金針肉絲湯</v>
      </c>
      <c r="L23" s="147" t="str">
        <f>'A-E葷食國小--偏鄉'!AD124</f>
        <v xml:space="preserve">金針菜乾 豬後腿肉   </v>
      </c>
      <c r="M23" s="147" t="s">
        <v>353</v>
      </c>
      <c r="N23" s="137"/>
      <c r="O23" s="2">
        <v>5</v>
      </c>
      <c r="P23" s="2">
        <v>3.1</v>
      </c>
      <c r="Q23" s="2">
        <v>1.5</v>
      </c>
      <c r="R23" s="2">
        <v>2.5</v>
      </c>
      <c r="S23" s="2">
        <f>'A-E葷食國小--偏鄉'!F124</f>
        <v>0</v>
      </c>
      <c r="T23" s="2">
        <f>'A-E葷食國小--偏鄉'!G124</f>
        <v>0</v>
      </c>
      <c r="U23" s="148">
        <v>733</v>
      </c>
    </row>
    <row r="24" spans="1:27" ht="15.75" customHeight="1">
      <c r="A24" s="146">
        <f t="shared" si="3"/>
        <v>45196</v>
      </c>
      <c r="B24" s="137" t="s">
        <v>122</v>
      </c>
      <c r="C24" s="137" t="str">
        <f>'A-E葷食國小--偏鄉'!I130</f>
        <v>刈包特餐</v>
      </c>
      <c r="D24" s="142" t="str">
        <f>'A-E葷食國小--偏鄉'!Z130</f>
        <v xml:space="preserve">刈包    </v>
      </c>
      <c r="E24" s="137" t="str">
        <f>'A-E葷食國小--偏鄉'!L130</f>
        <v>酸菜肉片</v>
      </c>
      <c r="F24" s="137" t="str">
        <f>'A-E葷食國小--偏鄉'!AA130</f>
        <v xml:space="preserve">豬後腿肉 酸菜 大蒜  </v>
      </c>
      <c r="G24" s="137" t="str">
        <f>'A-E葷食國小--偏鄉'!O130</f>
        <v>清炒甘藍</v>
      </c>
      <c r="H24" s="147" t="str">
        <f>'A-E葷食國小--偏鄉'!AB130</f>
        <v xml:space="preserve">甘藍 乾木耳 大蒜  </v>
      </c>
      <c r="I24" s="137" t="str">
        <f>'A-E葷食國小--偏鄉'!R130</f>
        <v>時蔬</v>
      </c>
      <c r="J24" s="147" t="str">
        <f>'A-E葷食國小--偏鄉'!AC130</f>
        <v xml:space="preserve">蔬菜 大蒜   </v>
      </c>
      <c r="K24" s="137" t="str">
        <f>'A-E葷食國小--偏鄉'!U125</f>
        <v>金針菜乾</v>
      </c>
      <c r="L24" s="147" t="str">
        <f>'A-E葷食國小--偏鄉'!AD130</f>
        <v>雞蛋 糙米 胡蘿蔔 乾香菇 時瓜</v>
      </c>
      <c r="M24" s="147" t="s">
        <v>352</v>
      </c>
      <c r="N24" s="137"/>
      <c r="O24" s="2">
        <v>5</v>
      </c>
      <c r="P24" s="2">
        <v>2</v>
      </c>
      <c r="Q24" s="2">
        <v>2.1</v>
      </c>
      <c r="R24" s="2">
        <v>2.5</v>
      </c>
      <c r="S24" s="2">
        <f>'A-E葷食國小--偏鄉'!F130</f>
        <v>0</v>
      </c>
      <c r="T24" s="2">
        <f>'A-E葷食國小--偏鄉'!G130</f>
        <v>0</v>
      </c>
      <c r="U24" s="148">
        <v>665</v>
      </c>
    </row>
    <row r="25" spans="1:27" ht="15.75" customHeight="1">
      <c r="A25" s="146">
        <f t="shared" si="3"/>
        <v>45197</v>
      </c>
      <c r="B25" s="137" t="s">
        <v>124</v>
      </c>
      <c r="C25" s="137" t="str">
        <f>'A-E葷食國小--偏鄉'!I136</f>
        <v>糙米飯</v>
      </c>
      <c r="D25" s="142" t="str">
        <f>'A-E葷食國小--偏鄉'!Z136</f>
        <v xml:space="preserve">米 糙米   </v>
      </c>
      <c r="E25" s="137" t="str">
        <f>'A-E葷食國小--偏鄉'!L136</f>
        <v>豉香魚丁</v>
      </c>
      <c r="F25" s="137" t="str">
        <f>'A-E葷食國小--偏鄉'!AA136</f>
        <v>鯊魚丁 白蘿蔔 胡蘿蔔 豆豉 大蒜</v>
      </c>
      <c r="G25" s="137" t="str">
        <f>'A-E葷食國小--偏鄉'!O136</f>
        <v>絞肉白菜</v>
      </c>
      <c r="H25" s="147" t="str">
        <f>'A-E葷食國小--偏鄉'!AB136</f>
        <v>豬絞肉 結球白菜 胡蘿蔔 大蒜 秀珍菇</v>
      </c>
      <c r="I25" s="137" t="str">
        <f>'A-E葷食國小--偏鄉'!R136</f>
        <v>時蔬</v>
      </c>
      <c r="J25" s="147" t="str">
        <f>'A-E葷食國小--偏鄉'!AC136</f>
        <v xml:space="preserve">蔬菜 大蒜   </v>
      </c>
      <c r="K25" s="137" t="str">
        <f>'A-E葷食國小--偏鄉'!U126</f>
        <v>豬後腿肉</v>
      </c>
      <c r="L25" s="147" t="str">
        <f>'A-E葷食國小--偏鄉'!AD136</f>
        <v xml:space="preserve">枸杞 乾銀耳 二砂糖  </v>
      </c>
      <c r="M25" s="147" t="s">
        <v>354</v>
      </c>
      <c r="N25" s="137" t="s">
        <v>355</v>
      </c>
      <c r="O25" s="2">
        <v>5</v>
      </c>
      <c r="P25" s="2">
        <v>2.2999999999999998</v>
      </c>
      <c r="Q25" s="2">
        <v>2.1</v>
      </c>
      <c r="R25" s="2">
        <v>2.5</v>
      </c>
      <c r="S25" s="2">
        <f>'A-E葷食國小--偏鄉'!F136</f>
        <v>0</v>
      </c>
      <c r="T25" s="2">
        <f>'A-E葷食國小--偏鄉'!G136</f>
        <v>0</v>
      </c>
      <c r="U25" s="148">
        <v>688</v>
      </c>
    </row>
    <row r="26" spans="1:27" ht="15.75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3"/>
      <c r="O26" s="152"/>
      <c r="P26" s="152"/>
      <c r="Q26" s="152"/>
      <c r="R26" s="152"/>
      <c r="S26" s="152"/>
      <c r="T26" s="152"/>
      <c r="U26" s="152"/>
      <c r="V26" s="152"/>
      <c r="W26" s="152"/>
      <c r="X26" s="152"/>
    </row>
    <row r="27" spans="1:27" ht="15.75" customHeight="1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152"/>
      <c r="O27" s="152"/>
      <c r="P27" s="152"/>
      <c r="Q27" s="152"/>
      <c r="R27" s="152"/>
      <c r="S27" s="154"/>
      <c r="T27" s="154"/>
      <c r="U27" s="154"/>
      <c r="V27" s="154"/>
    </row>
    <row r="28" spans="1:27" ht="15.75" customHeight="1">
      <c r="A28" s="240" t="s">
        <v>357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1"/>
      <c r="Y28" s="241"/>
      <c r="Z28" s="241"/>
      <c r="AA28" s="241"/>
    </row>
    <row r="29" spans="1:27" ht="15.75" customHeight="1">
      <c r="A29" t="s">
        <v>358</v>
      </c>
    </row>
    <row r="30" spans="1:27" ht="15.75" customHeight="1">
      <c r="A30" t="s">
        <v>78</v>
      </c>
    </row>
    <row r="31" spans="1:27" ht="15.75" customHeight="1">
      <c r="A31" t="s">
        <v>359</v>
      </c>
    </row>
    <row r="32" spans="1:27" ht="15.75" customHeight="1">
      <c r="A32" t="s">
        <v>360</v>
      </c>
    </row>
    <row r="33" spans="1:16" ht="15.75" customHeight="1">
      <c r="A33" s="155" t="s">
        <v>365</v>
      </c>
      <c r="N33" s="151"/>
    </row>
    <row r="34" spans="1:16" ht="15.75" customHeight="1">
      <c r="A34" s="155" t="s">
        <v>368</v>
      </c>
      <c r="N34" s="151"/>
    </row>
    <row r="35" spans="1:16" ht="15.75" customHeight="1">
      <c r="A35" s="155" t="s">
        <v>361</v>
      </c>
      <c r="N35" s="151"/>
    </row>
    <row r="36" spans="1:16" ht="15.75" customHeight="1">
      <c r="N36" s="151"/>
    </row>
    <row r="37" spans="1:16" ht="15.75" customHeight="1">
      <c r="N37" s="151"/>
    </row>
    <row r="38" spans="1:16" ht="15.75" customHeight="1">
      <c r="N38" s="151"/>
    </row>
    <row r="39" spans="1:16" ht="15.75" customHeight="1">
      <c r="F39" s="150"/>
      <c r="H39" s="150"/>
      <c r="J39" s="150"/>
      <c r="L39" s="150"/>
      <c r="N39" s="150"/>
      <c r="O39" s="151"/>
    </row>
    <row r="40" spans="1:16" ht="15.75" customHeight="1">
      <c r="F40" s="150"/>
      <c r="H40" s="150"/>
      <c r="J40" s="150"/>
      <c r="L40" s="150"/>
      <c r="N40" s="150"/>
      <c r="O40" s="151"/>
    </row>
    <row r="41" spans="1:16" ht="15.75" customHeight="1">
      <c r="F41" s="150"/>
      <c r="H41" s="150"/>
      <c r="J41" s="150"/>
      <c r="L41" s="150"/>
      <c r="N41" s="150"/>
      <c r="O41" s="150"/>
      <c r="P41" s="151"/>
    </row>
    <row r="42" spans="1:16" ht="15.75" customHeight="1">
      <c r="F42" s="150"/>
      <c r="H42" s="150"/>
      <c r="J42" s="150"/>
      <c r="L42" s="150"/>
      <c r="N42" s="150"/>
      <c r="O42" s="150"/>
      <c r="P42" s="151"/>
    </row>
    <row r="43" spans="1:16" ht="15.75" customHeight="1">
      <c r="N43" s="151"/>
    </row>
    <row r="44" spans="1:16" ht="15.75" customHeight="1">
      <c r="N44" s="151"/>
    </row>
    <row r="45" spans="1:16" ht="15.75" customHeight="1">
      <c r="N45" s="151"/>
    </row>
    <row r="46" spans="1:16" ht="15.75" customHeight="1">
      <c r="N46" s="151"/>
    </row>
    <row r="47" spans="1:16" ht="15.75" customHeight="1">
      <c r="N47" s="151"/>
    </row>
    <row r="48" spans="1:16" ht="15.75" customHeight="1">
      <c r="N48" s="151"/>
    </row>
    <row r="49" spans="14:14" ht="15.75" customHeight="1">
      <c r="N49" s="151"/>
    </row>
    <row r="50" spans="14:14" ht="15.75" customHeight="1">
      <c r="N50" s="151"/>
    </row>
    <row r="51" spans="14:14" ht="15.75" customHeight="1">
      <c r="N51" s="151"/>
    </row>
    <row r="52" spans="14:14" ht="15.75" customHeight="1">
      <c r="N52" s="151"/>
    </row>
    <row r="53" spans="14:14" ht="15.75" customHeight="1">
      <c r="N53" s="151"/>
    </row>
    <row r="54" spans="14:14" ht="15.75" customHeight="1">
      <c r="N54" s="151"/>
    </row>
    <row r="55" spans="14:14" ht="15.75" customHeight="1">
      <c r="N55" s="151"/>
    </row>
    <row r="56" spans="14:14" ht="15.75" customHeight="1">
      <c r="N56" s="151"/>
    </row>
    <row r="57" spans="14:14" ht="15.75" customHeight="1">
      <c r="N57" s="151"/>
    </row>
    <row r="58" spans="14:14" ht="15.75" customHeight="1">
      <c r="N58" s="151"/>
    </row>
    <row r="59" spans="14:14" ht="15.75" customHeight="1">
      <c r="N59" s="151"/>
    </row>
    <row r="60" spans="14:14" ht="15.75" customHeight="1">
      <c r="N60" s="151"/>
    </row>
    <row r="61" spans="14:14" ht="15.75" customHeight="1">
      <c r="N61" s="151"/>
    </row>
    <row r="62" spans="14:14" ht="15.75" customHeight="1">
      <c r="N62" s="151"/>
    </row>
    <row r="63" spans="14:14" ht="15.75" customHeight="1">
      <c r="N63" s="151"/>
    </row>
    <row r="64" spans="14:14" ht="15.75" customHeight="1">
      <c r="N64" s="151"/>
    </row>
    <row r="65" spans="14:14" ht="15.75" customHeight="1">
      <c r="N65" s="151"/>
    </row>
    <row r="66" spans="14:14" ht="15.75" customHeight="1">
      <c r="N66" s="151"/>
    </row>
    <row r="67" spans="14:14" ht="15.75" customHeight="1">
      <c r="N67" s="151"/>
    </row>
    <row r="68" spans="14:14" ht="15.75" customHeight="1">
      <c r="N68" s="151"/>
    </row>
    <row r="69" spans="14:14" ht="15.75" customHeight="1">
      <c r="N69" s="151"/>
    </row>
    <row r="70" spans="14:14" ht="15.75" customHeight="1">
      <c r="N70" s="151"/>
    </row>
    <row r="71" spans="14:14" ht="15.75" customHeight="1">
      <c r="N71" s="151"/>
    </row>
    <row r="72" spans="14:14" ht="15.75" customHeight="1">
      <c r="N72" s="151"/>
    </row>
    <row r="73" spans="14:14" ht="15.75" customHeight="1">
      <c r="N73" s="151"/>
    </row>
    <row r="74" spans="14:14" ht="15.75" customHeight="1">
      <c r="N74" s="151"/>
    </row>
    <row r="75" spans="14:14" ht="15.75" customHeight="1">
      <c r="N75" s="151"/>
    </row>
    <row r="76" spans="14:14" ht="15.75" customHeight="1">
      <c r="N76" s="151"/>
    </row>
    <row r="77" spans="14:14" ht="15.75" customHeight="1">
      <c r="N77" s="151"/>
    </row>
    <row r="78" spans="14:14" ht="15.75" customHeight="1">
      <c r="N78" s="151"/>
    </row>
    <row r="79" spans="14:14" ht="15.75" customHeight="1">
      <c r="N79" s="151"/>
    </row>
    <row r="80" spans="14:14" ht="15.75" customHeight="1">
      <c r="N80" s="151"/>
    </row>
    <row r="81" spans="14:14" ht="15.75" customHeight="1">
      <c r="N81" s="151"/>
    </row>
    <row r="82" spans="14:14" ht="15.75" customHeight="1">
      <c r="N82" s="151"/>
    </row>
    <row r="83" spans="14:14" ht="15.75" customHeight="1">
      <c r="N83" s="151"/>
    </row>
    <row r="84" spans="14:14" ht="15.75" customHeight="1">
      <c r="N84" s="151"/>
    </row>
    <row r="85" spans="14:14" ht="15.75" customHeight="1">
      <c r="N85" s="151"/>
    </row>
    <row r="86" spans="14:14" ht="15.75" customHeight="1">
      <c r="N86" s="151"/>
    </row>
    <row r="87" spans="14:14" ht="15.75" customHeight="1">
      <c r="N87" s="151"/>
    </row>
    <row r="88" spans="14:14" ht="15.75" customHeight="1">
      <c r="N88" s="151"/>
    </row>
    <row r="89" spans="14:14" ht="15.75" customHeight="1">
      <c r="N89" s="151"/>
    </row>
    <row r="90" spans="14:14" ht="15.75" customHeight="1">
      <c r="N90" s="151"/>
    </row>
    <row r="91" spans="14:14" ht="15.75" customHeight="1">
      <c r="N91" s="151"/>
    </row>
    <row r="92" spans="14:14" ht="15.75" customHeight="1">
      <c r="N92" s="151"/>
    </row>
    <row r="93" spans="14:14" ht="15.75" customHeight="1">
      <c r="N93" s="151"/>
    </row>
    <row r="94" spans="14:14" ht="15.75" customHeight="1">
      <c r="N94" s="151"/>
    </row>
    <row r="95" spans="14:14" ht="15.75" customHeight="1">
      <c r="N95" s="151"/>
    </row>
    <row r="96" spans="14:14" ht="15.75" customHeight="1">
      <c r="N96" s="151"/>
    </row>
    <row r="97" spans="14:14" ht="15.75" customHeight="1">
      <c r="N97" s="151"/>
    </row>
    <row r="98" spans="14:14" ht="15.75" customHeight="1">
      <c r="N98" s="151"/>
    </row>
    <row r="99" spans="14:14" ht="15.75" customHeight="1">
      <c r="N99" s="151"/>
    </row>
    <row r="100" spans="14:14" ht="15.75" customHeight="1">
      <c r="N100" s="151"/>
    </row>
    <row r="101" spans="14:14" ht="15.75" customHeight="1">
      <c r="N101" s="151"/>
    </row>
    <row r="102" spans="14:14" ht="15.75" customHeight="1">
      <c r="N102" s="151"/>
    </row>
    <row r="103" spans="14:14" ht="15.75" customHeight="1">
      <c r="N103" s="151"/>
    </row>
    <row r="104" spans="14:14" ht="15.75" customHeight="1">
      <c r="N104" s="151"/>
    </row>
    <row r="105" spans="14:14" ht="15.75" customHeight="1">
      <c r="N105" s="151"/>
    </row>
    <row r="106" spans="14:14" ht="15.75" customHeight="1">
      <c r="N106" s="151"/>
    </row>
    <row r="107" spans="14:14" ht="15.75" customHeight="1">
      <c r="N107" s="151"/>
    </row>
    <row r="108" spans="14:14" ht="15.75" customHeight="1">
      <c r="N108" s="151"/>
    </row>
    <row r="109" spans="14:14" ht="15.75" customHeight="1">
      <c r="N109" s="151"/>
    </row>
    <row r="110" spans="14:14" ht="15.75" customHeight="1">
      <c r="N110" s="151"/>
    </row>
    <row r="111" spans="14:14" ht="15.75" customHeight="1">
      <c r="N111" s="151"/>
    </row>
    <row r="112" spans="14:14" ht="15.75" customHeight="1">
      <c r="N112" s="151"/>
    </row>
    <row r="113" spans="14:14" ht="15.75" customHeight="1">
      <c r="N113" s="151"/>
    </row>
    <row r="114" spans="14:14" ht="15.75" customHeight="1">
      <c r="N114" s="151"/>
    </row>
    <row r="115" spans="14:14" ht="15.75" customHeight="1">
      <c r="N115" s="151"/>
    </row>
    <row r="116" spans="14:14" ht="15.75" customHeight="1">
      <c r="N116" s="151"/>
    </row>
    <row r="117" spans="14:14" ht="15.75" customHeight="1">
      <c r="N117" s="151"/>
    </row>
    <row r="118" spans="14:14" ht="15.75" customHeight="1">
      <c r="N118" s="151"/>
    </row>
    <row r="119" spans="14:14" ht="15.75" customHeight="1">
      <c r="N119" s="151"/>
    </row>
    <row r="120" spans="14:14" ht="15.75" customHeight="1">
      <c r="N120" s="151"/>
    </row>
    <row r="121" spans="14:14" ht="15.75" customHeight="1">
      <c r="N121" s="151"/>
    </row>
    <row r="122" spans="14:14" ht="15.75" customHeight="1">
      <c r="N122" s="151"/>
    </row>
    <row r="123" spans="14:14" ht="15.75" customHeight="1">
      <c r="N123" s="151"/>
    </row>
    <row r="124" spans="14:14" ht="15.75" customHeight="1">
      <c r="N124" s="151"/>
    </row>
    <row r="125" spans="14:14" ht="15.75" customHeight="1">
      <c r="N125" s="151"/>
    </row>
    <row r="126" spans="14:14" ht="15.75" customHeight="1">
      <c r="N126" s="151"/>
    </row>
    <row r="127" spans="14:14" ht="15.75" customHeight="1">
      <c r="N127" s="151"/>
    </row>
    <row r="128" spans="14:14" ht="15.75" customHeight="1">
      <c r="N128" s="151"/>
    </row>
    <row r="129" spans="14:14" ht="15.75" customHeight="1">
      <c r="N129" s="151"/>
    </row>
    <row r="130" spans="14:14" ht="15.75" customHeight="1">
      <c r="N130" s="151"/>
    </row>
    <row r="131" spans="14:14" ht="15.75" customHeight="1">
      <c r="N131" s="151"/>
    </row>
    <row r="132" spans="14:14" ht="15.75" customHeight="1">
      <c r="N132" s="151"/>
    </row>
    <row r="133" spans="14:14" ht="15.75" customHeight="1">
      <c r="N133" s="151"/>
    </row>
    <row r="134" spans="14:14" ht="15.75" customHeight="1">
      <c r="N134" s="156"/>
    </row>
    <row r="135" spans="14:14" ht="15.75" customHeight="1">
      <c r="N135" s="156"/>
    </row>
    <row r="136" spans="14:14" ht="15.75" customHeight="1">
      <c r="N136" s="156"/>
    </row>
    <row r="137" spans="14:14" ht="15.75" customHeight="1">
      <c r="N137" s="156"/>
    </row>
    <row r="138" spans="14:14" ht="15.75" customHeight="1">
      <c r="N138" s="156"/>
    </row>
    <row r="139" spans="14:14" ht="15.75" customHeight="1">
      <c r="N139" s="156"/>
    </row>
    <row r="140" spans="14:14" ht="15.75" customHeight="1">
      <c r="N140" s="156"/>
    </row>
    <row r="141" spans="14:14" ht="15.75" customHeight="1">
      <c r="N141" s="156"/>
    </row>
    <row r="142" spans="14:14" ht="15.75" customHeight="1">
      <c r="N142" s="156"/>
    </row>
    <row r="143" spans="14:14" ht="15.75" customHeight="1">
      <c r="N143" s="156"/>
    </row>
    <row r="144" spans="14:14" ht="15.75" customHeight="1">
      <c r="N144" s="156"/>
    </row>
    <row r="145" spans="14:14" ht="15.75" customHeight="1">
      <c r="N145" s="156"/>
    </row>
    <row r="146" spans="14:14" ht="15.75" customHeight="1">
      <c r="N146" s="156"/>
    </row>
    <row r="147" spans="14:14" ht="15.75" customHeight="1">
      <c r="N147" s="156"/>
    </row>
    <row r="148" spans="14:14" ht="15.75" customHeight="1">
      <c r="N148" s="156"/>
    </row>
    <row r="149" spans="14:14" ht="15.75" customHeight="1">
      <c r="N149" s="156"/>
    </row>
    <row r="150" spans="14:14" ht="15.75" customHeight="1">
      <c r="N150" s="156"/>
    </row>
    <row r="151" spans="14:14" ht="15.75" customHeight="1">
      <c r="N151" s="156"/>
    </row>
    <row r="152" spans="14:14" ht="15.75" customHeight="1">
      <c r="N152" s="156"/>
    </row>
    <row r="153" spans="14:14" ht="15.75" customHeight="1">
      <c r="N153" s="156"/>
    </row>
    <row r="154" spans="14:14" ht="15.75" customHeight="1">
      <c r="N154" s="156"/>
    </row>
    <row r="155" spans="14:14" ht="15.75" customHeight="1">
      <c r="N155" s="156"/>
    </row>
    <row r="156" spans="14:14" ht="15.75" customHeight="1">
      <c r="N156" s="156"/>
    </row>
    <row r="157" spans="14:14" ht="15.75" customHeight="1">
      <c r="N157" s="156"/>
    </row>
    <row r="158" spans="14:14" ht="15.75" customHeight="1">
      <c r="N158" s="156"/>
    </row>
    <row r="159" spans="14:14" ht="15.75" customHeight="1">
      <c r="N159" s="156"/>
    </row>
    <row r="160" spans="14:14" ht="15.75" customHeight="1">
      <c r="N160" s="156"/>
    </row>
    <row r="161" spans="14:14" ht="15.75" customHeight="1">
      <c r="N161" s="156"/>
    </row>
    <row r="162" spans="14:14" ht="15.75" customHeight="1">
      <c r="N162" s="156"/>
    </row>
    <row r="163" spans="14:14" ht="15.75" customHeight="1">
      <c r="N163" s="156"/>
    </row>
    <row r="164" spans="14:14" ht="15.75" customHeight="1">
      <c r="N164" s="156"/>
    </row>
    <row r="165" spans="14:14" ht="15.75" customHeight="1">
      <c r="N165" s="156"/>
    </row>
    <row r="166" spans="14:14" ht="15.75" customHeight="1">
      <c r="N166" s="156"/>
    </row>
    <row r="167" spans="14:14" ht="15.75" customHeight="1">
      <c r="N167" s="156"/>
    </row>
    <row r="168" spans="14:14" ht="15.75" customHeight="1">
      <c r="N168" s="156"/>
    </row>
    <row r="169" spans="14:14" ht="15.75" customHeight="1">
      <c r="N169" s="156"/>
    </row>
    <row r="170" spans="14:14" ht="15.75" customHeight="1">
      <c r="N170" s="156"/>
    </row>
    <row r="171" spans="14:14" ht="15.75" customHeight="1">
      <c r="N171" s="156"/>
    </row>
    <row r="172" spans="14:14" ht="15.75" customHeight="1">
      <c r="N172" s="156"/>
    </row>
    <row r="173" spans="14:14" ht="15.75" customHeight="1">
      <c r="N173" s="156"/>
    </row>
    <row r="174" spans="14:14" ht="15.75" customHeight="1">
      <c r="N174" s="156"/>
    </row>
    <row r="175" spans="14:14" ht="15.75" customHeight="1">
      <c r="N175" s="156"/>
    </row>
    <row r="176" spans="14:14" ht="15.75" customHeight="1">
      <c r="N176" s="156"/>
    </row>
    <row r="177" spans="14:14" ht="15.75" customHeight="1">
      <c r="N177" s="156"/>
    </row>
    <row r="178" spans="14:14" ht="15.75" customHeight="1">
      <c r="N178" s="156"/>
    </row>
    <row r="179" spans="14:14" ht="15.75" customHeight="1">
      <c r="N179" s="156"/>
    </row>
    <row r="180" spans="14:14" ht="15.75" customHeight="1">
      <c r="N180" s="156"/>
    </row>
    <row r="181" spans="14:14" ht="15.75" customHeight="1">
      <c r="N181" s="156"/>
    </row>
    <row r="182" spans="14:14" ht="15.75" customHeight="1">
      <c r="N182" s="156"/>
    </row>
    <row r="183" spans="14:14" ht="15.75" customHeight="1">
      <c r="N183" s="156"/>
    </row>
    <row r="184" spans="14:14" ht="15.75" customHeight="1">
      <c r="N184" s="156"/>
    </row>
    <row r="185" spans="14:14" ht="15.75" customHeight="1">
      <c r="N185" s="156"/>
    </row>
    <row r="186" spans="14:14" ht="15.75" customHeight="1">
      <c r="N186" s="156"/>
    </row>
    <row r="187" spans="14:14" ht="15.75" customHeight="1">
      <c r="N187" s="156"/>
    </row>
    <row r="188" spans="14:14" ht="15.75" customHeight="1">
      <c r="N188" s="156"/>
    </row>
    <row r="189" spans="14:14" ht="15.75" customHeight="1">
      <c r="N189" s="156"/>
    </row>
    <row r="190" spans="14:14" ht="15.75" customHeight="1">
      <c r="N190" s="156"/>
    </row>
    <row r="191" spans="14:14" ht="15.75" customHeight="1">
      <c r="N191" s="156"/>
    </row>
    <row r="192" spans="14:14" ht="15.75" customHeight="1">
      <c r="N192" s="156"/>
    </row>
    <row r="193" spans="14:14" ht="15.75" customHeight="1">
      <c r="N193" s="156"/>
    </row>
    <row r="194" spans="14:14" ht="15.75" customHeight="1">
      <c r="N194" s="156"/>
    </row>
    <row r="195" spans="14:14" ht="15.75" customHeight="1">
      <c r="N195" s="156"/>
    </row>
    <row r="196" spans="14:14" ht="15.75" customHeight="1">
      <c r="N196" s="156"/>
    </row>
    <row r="197" spans="14:14" ht="15.75" customHeight="1">
      <c r="N197" s="156"/>
    </row>
    <row r="198" spans="14:14" ht="15.75" customHeight="1">
      <c r="N198" s="156"/>
    </row>
    <row r="199" spans="14:14" ht="15.75" customHeight="1">
      <c r="N199" s="156"/>
    </row>
    <row r="200" spans="14:14" ht="15.75" customHeight="1">
      <c r="N200" s="156"/>
    </row>
    <row r="201" spans="14:14" ht="15.75" customHeight="1">
      <c r="N201" s="156"/>
    </row>
    <row r="202" spans="14:14" ht="15.75" customHeight="1">
      <c r="N202" s="156"/>
    </row>
    <row r="203" spans="14:14" ht="15.75" customHeight="1">
      <c r="N203" s="156"/>
    </row>
    <row r="204" spans="14:14" ht="15.75" customHeight="1">
      <c r="N204" s="156"/>
    </row>
    <row r="205" spans="14:14" ht="15.75" customHeight="1">
      <c r="N205" s="156"/>
    </row>
    <row r="206" spans="14:14" ht="15.75" customHeight="1">
      <c r="N206" s="156"/>
    </row>
    <row r="207" spans="14:14" ht="15.75" customHeight="1">
      <c r="N207" s="156"/>
    </row>
    <row r="208" spans="14:14" ht="15.75" customHeight="1">
      <c r="N208" s="156"/>
    </row>
    <row r="209" spans="14:14" ht="15.75" customHeight="1">
      <c r="N209" s="156"/>
    </row>
    <row r="210" spans="14:14" ht="15.75" customHeight="1">
      <c r="N210" s="156"/>
    </row>
    <row r="211" spans="14:14" ht="15.75" customHeight="1">
      <c r="N211" s="156"/>
    </row>
    <row r="212" spans="14:14" ht="15.75" customHeight="1">
      <c r="N212" s="156"/>
    </row>
    <row r="213" spans="14:14" ht="15.75" customHeight="1">
      <c r="N213" s="156"/>
    </row>
    <row r="214" spans="14:14" ht="15.75" customHeight="1">
      <c r="N214" s="156"/>
    </row>
    <row r="215" spans="14:14" ht="15.75" customHeight="1">
      <c r="N215" s="156"/>
    </row>
    <row r="216" spans="14:14" ht="15.75" customHeight="1">
      <c r="N216" s="156"/>
    </row>
    <row r="217" spans="14:14" ht="15.75" customHeight="1">
      <c r="N217" s="156"/>
    </row>
    <row r="218" spans="14:14" ht="15.75" customHeight="1">
      <c r="N218" s="156"/>
    </row>
    <row r="219" spans="14:14" ht="15.75" customHeight="1">
      <c r="N219" s="156"/>
    </row>
    <row r="220" spans="14:14" ht="15.75" customHeight="1">
      <c r="N220" s="156"/>
    </row>
    <row r="221" spans="14:14" ht="15.75" customHeight="1">
      <c r="N221" s="156"/>
    </row>
    <row r="222" spans="14:14" ht="15.75" customHeight="1">
      <c r="N222" s="156"/>
    </row>
    <row r="223" spans="14:14" ht="15.75" customHeight="1">
      <c r="N223" s="156"/>
    </row>
    <row r="224" spans="14:14" ht="15.75" customHeight="1">
      <c r="N224" s="156"/>
    </row>
    <row r="225" spans="14:14" ht="15.75" customHeight="1">
      <c r="N225" s="156"/>
    </row>
    <row r="226" spans="14:14" ht="15.75" customHeight="1">
      <c r="N226" s="156"/>
    </row>
    <row r="227" spans="14:14" ht="15.75" customHeight="1">
      <c r="N227" s="156"/>
    </row>
    <row r="228" spans="14:14" ht="15.75" customHeight="1">
      <c r="N228" s="156"/>
    </row>
    <row r="229" spans="14:14" ht="15.75" customHeight="1">
      <c r="N229" s="156"/>
    </row>
    <row r="230" spans="14:14" ht="15.75" customHeight="1">
      <c r="N230" s="156"/>
    </row>
    <row r="231" spans="14:14" ht="15.75" customHeight="1">
      <c r="N231" s="156"/>
    </row>
    <row r="232" spans="14:14" ht="15.75" customHeight="1"/>
    <row r="233" spans="14:14" ht="15.75" customHeight="1"/>
    <row r="234" spans="14:14" ht="15.75" customHeight="1"/>
    <row r="235" spans="14:14" ht="15.75" customHeight="1"/>
    <row r="236" spans="14:14" ht="15.75" customHeight="1"/>
    <row r="237" spans="14:14" ht="15.75" customHeight="1"/>
    <row r="238" spans="14:14" ht="15.75" customHeight="1"/>
    <row r="239" spans="14:14" ht="15.75" customHeight="1"/>
    <row r="240" spans="14:14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29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00"/>
  <sheetViews>
    <sheetView zoomScale="86" zoomScaleNormal="86" workbookViewId="0">
      <pane ySplit="3" topLeftCell="A106" activePane="bottomLeft" state="frozen"/>
      <selection pane="bottomLeft" activeCell="S121" sqref="S121"/>
    </sheetView>
  </sheetViews>
  <sheetFormatPr defaultColWidth="11.19921875" defaultRowHeight="15" customHeight="1"/>
  <cols>
    <col min="1" max="1" width="3" customWidth="1"/>
    <col min="2" max="3" width="4.5" customWidth="1"/>
    <col min="4" max="4" width="4.59765625" customWidth="1"/>
    <col min="5" max="5" width="4.69921875" customWidth="1"/>
    <col min="6" max="6" width="2.59765625" customWidth="1"/>
    <col min="7" max="7" width="2" customWidth="1"/>
    <col min="8" max="8" width="4.5" customWidth="1"/>
    <col min="9" max="9" width="6" customWidth="1"/>
    <col min="10" max="10" width="5.19921875" customWidth="1"/>
    <col min="11" max="11" width="3.3984375" customWidth="1"/>
    <col min="12" max="12" width="5.59765625" customWidth="1"/>
    <col min="13" max="13" width="5.19921875" customWidth="1"/>
    <col min="14" max="14" width="3.3984375" customWidth="1"/>
    <col min="15" max="15" width="6.5" customWidth="1"/>
    <col min="16" max="16" width="5.19921875" customWidth="1"/>
    <col min="17" max="17" width="3.3984375" customWidth="1"/>
    <col min="18" max="18" width="5.69921875" customWidth="1"/>
    <col min="19" max="19" width="4.59765625" customWidth="1"/>
    <col min="20" max="23" width="3.3984375" customWidth="1"/>
    <col min="24" max="24" width="5.59765625" customWidth="1"/>
    <col min="25" max="25" width="4.69921875" customWidth="1"/>
    <col min="26" max="26" width="3.3984375" customWidth="1"/>
    <col min="27" max="27" width="1.19921875" customWidth="1"/>
    <col min="28" max="28" width="3.19921875" customWidth="1"/>
    <col min="29" max="29" width="4.59765625" customWidth="1"/>
    <col min="30" max="30" width="6.8984375" customWidth="1"/>
    <col min="31" max="31" width="5" customWidth="1"/>
    <col min="32" max="33" width="5.5" customWidth="1"/>
    <col min="34" max="34" width="4.3984375" customWidth="1"/>
    <col min="35" max="35" width="1.19921875" customWidth="1"/>
  </cols>
  <sheetData>
    <row r="1" spans="1:35" ht="15" customHeight="1">
      <c r="A1" s="252" t="s">
        <v>0</v>
      </c>
      <c r="B1" s="253"/>
      <c r="C1" s="253"/>
      <c r="D1" s="253"/>
      <c r="E1" s="253"/>
      <c r="F1" s="253"/>
      <c r="G1" s="253"/>
      <c r="H1" s="254"/>
      <c r="I1" s="255" t="s">
        <v>1</v>
      </c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4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>
      <c r="A2" s="256" t="s">
        <v>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4"/>
      <c r="AA2" s="6"/>
      <c r="AB2" s="249" t="s">
        <v>3</v>
      </c>
      <c r="AC2" s="250"/>
      <c r="AD2" s="250"/>
      <c r="AE2" s="250"/>
      <c r="AF2" s="250"/>
      <c r="AG2" s="250"/>
      <c r="AH2" s="250"/>
      <c r="AI2" s="251"/>
    </row>
    <row r="3" spans="1:35" ht="15" customHeight="1" thickBot="1">
      <c r="A3" s="191" t="s">
        <v>4</v>
      </c>
      <c r="B3" s="192" t="s">
        <v>5</v>
      </c>
      <c r="C3" s="192" t="s">
        <v>6</v>
      </c>
      <c r="D3" s="192" t="s">
        <v>7</v>
      </c>
      <c r="E3" s="192" t="s">
        <v>8</v>
      </c>
      <c r="F3" s="192" t="s">
        <v>9</v>
      </c>
      <c r="G3" s="192" t="s">
        <v>10</v>
      </c>
      <c r="H3" s="192" t="s">
        <v>11</v>
      </c>
      <c r="I3" s="163" t="s">
        <v>12</v>
      </c>
      <c r="J3" s="164" t="s">
        <v>13</v>
      </c>
      <c r="K3" s="164" t="s">
        <v>14</v>
      </c>
      <c r="L3" s="163" t="s">
        <v>15</v>
      </c>
      <c r="M3" s="164" t="s">
        <v>13</v>
      </c>
      <c r="N3" s="164" t="s">
        <v>14</v>
      </c>
      <c r="O3" s="163" t="s">
        <v>16</v>
      </c>
      <c r="P3" s="164" t="s">
        <v>13</v>
      </c>
      <c r="Q3" s="164" t="s">
        <v>14</v>
      </c>
      <c r="R3" s="163" t="s">
        <v>17</v>
      </c>
      <c r="S3" s="164" t="s">
        <v>13</v>
      </c>
      <c r="T3" s="164" t="s">
        <v>14</v>
      </c>
      <c r="U3" s="165" t="s">
        <v>18</v>
      </c>
      <c r="V3" s="166" t="s">
        <v>13</v>
      </c>
      <c r="W3" s="164" t="s">
        <v>14</v>
      </c>
      <c r="X3" s="163" t="s">
        <v>19</v>
      </c>
      <c r="Y3" s="164" t="s">
        <v>13</v>
      </c>
      <c r="Z3" s="167" t="s">
        <v>14</v>
      </c>
      <c r="AA3" s="14"/>
      <c r="AB3" s="15"/>
      <c r="AC3" s="15" t="s">
        <v>12</v>
      </c>
      <c r="AD3" s="15" t="s">
        <v>15</v>
      </c>
      <c r="AE3" s="15" t="s">
        <v>16</v>
      </c>
      <c r="AF3" s="15" t="s">
        <v>17</v>
      </c>
      <c r="AG3" s="15" t="s">
        <v>18</v>
      </c>
      <c r="AH3" s="15" t="s">
        <v>19</v>
      </c>
      <c r="AI3" s="15"/>
    </row>
    <row r="4" spans="1:35" ht="15" customHeight="1">
      <c r="A4" s="16" t="s">
        <v>83</v>
      </c>
      <c r="B4" s="168">
        <v>5.2</v>
      </c>
      <c r="C4" s="168">
        <v>3</v>
      </c>
      <c r="D4" s="168">
        <v>2</v>
      </c>
      <c r="E4" s="168">
        <v>3</v>
      </c>
      <c r="F4" s="168">
        <v>0</v>
      </c>
      <c r="G4" s="168">
        <v>0</v>
      </c>
      <c r="H4" s="111">
        <v>774</v>
      </c>
      <c r="I4" s="219" t="s">
        <v>129</v>
      </c>
      <c r="J4" s="20"/>
      <c r="K4" s="21"/>
      <c r="L4" s="71" t="s">
        <v>300</v>
      </c>
      <c r="M4" s="72"/>
      <c r="N4" s="72"/>
      <c r="O4" s="19" t="s">
        <v>79</v>
      </c>
      <c r="P4" s="24"/>
      <c r="Q4" s="21"/>
      <c r="R4" s="193" t="s">
        <v>302</v>
      </c>
      <c r="S4" s="86"/>
      <c r="T4" s="194"/>
      <c r="U4" s="169" t="s">
        <v>22</v>
      </c>
      <c r="V4" s="28"/>
      <c r="W4" s="72"/>
      <c r="X4" s="85" t="s">
        <v>143</v>
      </c>
      <c r="Y4" s="86"/>
      <c r="Z4" s="73"/>
      <c r="AA4" s="2"/>
      <c r="AB4" s="31" t="str">
        <f>A4</f>
        <v>A3</v>
      </c>
      <c r="AC4" s="31" t="str">
        <f>I5&amp;" "&amp;I6&amp;" "&amp;I7&amp;" "&amp;I8&amp;" "&amp;I9</f>
        <v xml:space="preserve">米    </v>
      </c>
      <c r="AD4" s="31" t="str">
        <f>L5&amp;" "&amp;L6&amp;" "&amp;L7&amp;" "&amp;L8&amp;" "&amp;L9</f>
        <v>豆干 時蔬 檸檬 薑 大番茄</v>
      </c>
      <c r="AE4" s="31" t="str">
        <f>O5&amp;" "&amp;O6&amp;" "&amp;O7&amp;" "&amp;O8&amp;" "&amp;O9</f>
        <v xml:space="preserve">甘藍 麵筋 薑  </v>
      </c>
      <c r="AF4" s="31" t="str">
        <f>R5&amp;" "&amp;R6&amp;" "&amp;R7&amp;" "&amp;R8&amp;" "&amp;R9</f>
        <v xml:space="preserve">素丸    </v>
      </c>
      <c r="AG4" s="31" t="str">
        <f>U5&amp;" "&amp;U6&amp;" "&amp;U7&amp;" "&amp;U8&amp;" "&amp;U9</f>
        <v xml:space="preserve">蔬菜 薑   </v>
      </c>
      <c r="AH4" s="31" t="str">
        <f>X5&amp;" "&amp;X6&amp;" "&amp;X7&amp;" "&amp;X8&amp;" "&amp;X9</f>
        <v>秀珍菇 大番茄 南薑 檸檬 香茅</v>
      </c>
      <c r="AI4" s="31"/>
    </row>
    <row r="5" spans="1:35" ht="15" customHeight="1">
      <c r="A5" s="32"/>
      <c r="B5" s="75"/>
      <c r="C5" s="75"/>
      <c r="D5" s="75"/>
      <c r="E5" s="75"/>
      <c r="F5" s="75"/>
      <c r="G5" s="75"/>
      <c r="H5" s="102"/>
      <c r="I5" s="35" t="s">
        <v>128</v>
      </c>
      <c r="J5" s="35">
        <v>10</v>
      </c>
      <c r="K5" s="36" t="str">
        <f t="shared" ref="K5:K9" si="0">IF(J5,"公斤","")</f>
        <v>公斤</v>
      </c>
      <c r="L5" s="76" t="s">
        <v>208</v>
      </c>
      <c r="M5" s="47">
        <v>6</v>
      </c>
      <c r="N5" s="47" t="str">
        <f t="shared" ref="N5:N9" si="1">IF(M5,"公斤","")</f>
        <v>公斤</v>
      </c>
      <c r="O5" s="35" t="s">
        <v>137</v>
      </c>
      <c r="P5" s="35">
        <v>7</v>
      </c>
      <c r="Q5" s="36" t="str">
        <f t="shared" ref="Q5:Q9" si="2">IF(P5,"公斤","")</f>
        <v>公斤</v>
      </c>
      <c r="R5" s="88" t="s">
        <v>303</v>
      </c>
      <c r="S5" s="171">
        <v>4</v>
      </c>
      <c r="T5" s="171" t="str">
        <f t="shared" ref="T5:T9" si="3">IF(S5,"公斤","")</f>
        <v>公斤</v>
      </c>
      <c r="U5" s="170" t="s">
        <v>18</v>
      </c>
      <c r="V5" s="41">
        <v>7</v>
      </c>
      <c r="W5" s="171" t="str">
        <f t="shared" ref="W5:W9" si="4">IF(V5,"公斤","")</f>
        <v>公斤</v>
      </c>
      <c r="X5" s="76" t="s">
        <v>146</v>
      </c>
      <c r="Y5" s="47">
        <v>1</v>
      </c>
      <c r="Z5" s="77" t="str">
        <f t="shared" ref="Z5:Z9" si="5">IF(Y5,"公斤","")</f>
        <v>公斤</v>
      </c>
      <c r="AA5" s="2"/>
      <c r="AB5" s="31"/>
      <c r="AC5" s="31"/>
      <c r="AD5" s="31"/>
      <c r="AE5" s="31"/>
      <c r="AF5" s="31"/>
      <c r="AG5" s="31"/>
      <c r="AH5" s="31"/>
      <c r="AI5" s="31"/>
    </row>
    <row r="6" spans="1:35" ht="15" customHeight="1">
      <c r="A6" s="32"/>
      <c r="B6" s="75"/>
      <c r="C6" s="75"/>
      <c r="D6" s="75"/>
      <c r="E6" s="75"/>
      <c r="F6" s="75"/>
      <c r="G6" s="75"/>
      <c r="H6" s="102"/>
      <c r="I6" s="35"/>
      <c r="J6" s="35"/>
      <c r="K6" s="36"/>
      <c r="L6" s="76" t="s">
        <v>132</v>
      </c>
      <c r="M6" s="47">
        <v>1.5</v>
      </c>
      <c r="N6" s="47" t="str">
        <f t="shared" si="1"/>
        <v>公斤</v>
      </c>
      <c r="O6" s="35" t="s">
        <v>301</v>
      </c>
      <c r="P6" s="35">
        <v>1</v>
      </c>
      <c r="Q6" s="36" t="str">
        <f t="shared" si="2"/>
        <v>公斤</v>
      </c>
      <c r="R6" s="88"/>
      <c r="S6" s="171"/>
      <c r="T6" s="171"/>
      <c r="U6" s="172" t="s">
        <v>42</v>
      </c>
      <c r="V6" s="44">
        <v>0.05</v>
      </c>
      <c r="W6" s="171" t="str">
        <f t="shared" si="4"/>
        <v>公斤</v>
      </c>
      <c r="X6" s="76" t="s">
        <v>147</v>
      </c>
      <c r="Y6" s="47">
        <v>3</v>
      </c>
      <c r="Z6" s="77" t="str">
        <f t="shared" si="5"/>
        <v>公斤</v>
      </c>
      <c r="AA6" s="2"/>
      <c r="AB6" s="31"/>
      <c r="AC6" s="31"/>
      <c r="AD6" s="31"/>
      <c r="AE6" s="31"/>
      <c r="AF6" s="31"/>
      <c r="AG6" s="31"/>
      <c r="AH6" s="31"/>
      <c r="AI6" s="31"/>
    </row>
    <row r="7" spans="1:35" ht="15" customHeight="1">
      <c r="A7" s="32"/>
      <c r="B7" s="75"/>
      <c r="C7" s="75"/>
      <c r="D7" s="75"/>
      <c r="E7" s="75"/>
      <c r="F7" s="75"/>
      <c r="G7" s="75"/>
      <c r="H7" s="102"/>
      <c r="I7" s="35"/>
      <c r="J7" s="35"/>
      <c r="K7" s="36" t="str">
        <f t="shared" si="0"/>
        <v/>
      </c>
      <c r="L7" s="76" t="s">
        <v>133</v>
      </c>
      <c r="M7" s="47">
        <v>0.01</v>
      </c>
      <c r="N7" s="47" t="str">
        <f t="shared" si="1"/>
        <v>公斤</v>
      </c>
      <c r="O7" s="35" t="s">
        <v>183</v>
      </c>
      <c r="P7" s="35">
        <v>0.05</v>
      </c>
      <c r="Q7" s="36" t="str">
        <f t="shared" si="2"/>
        <v>公斤</v>
      </c>
      <c r="R7" s="88"/>
      <c r="S7" s="171"/>
      <c r="T7" s="171" t="str">
        <f t="shared" si="3"/>
        <v/>
      </c>
      <c r="U7" s="172"/>
      <c r="V7" s="44"/>
      <c r="W7" s="171" t="str">
        <f t="shared" si="4"/>
        <v/>
      </c>
      <c r="X7" s="76" t="s">
        <v>144</v>
      </c>
      <c r="Y7" s="47"/>
      <c r="Z7" s="77" t="str">
        <f t="shared" si="5"/>
        <v/>
      </c>
      <c r="AA7" s="2"/>
      <c r="AB7" s="31"/>
      <c r="AC7" s="31"/>
      <c r="AD7" s="31"/>
      <c r="AE7" s="31"/>
      <c r="AF7" s="31"/>
      <c r="AG7" s="31"/>
      <c r="AH7" s="31"/>
      <c r="AI7" s="31"/>
    </row>
    <row r="8" spans="1:35" ht="15" customHeight="1">
      <c r="A8" s="32"/>
      <c r="B8" s="75"/>
      <c r="C8" s="75"/>
      <c r="D8" s="75"/>
      <c r="E8" s="75"/>
      <c r="F8" s="75"/>
      <c r="G8" s="75"/>
      <c r="H8" s="102"/>
      <c r="I8" s="35"/>
      <c r="J8" s="35"/>
      <c r="K8" s="36" t="str">
        <f t="shared" si="0"/>
        <v/>
      </c>
      <c r="L8" s="76" t="s">
        <v>183</v>
      </c>
      <c r="M8" s="47">
        <v>0.05</v>
      </c>
      <c r="N8" s="47" t="str">
        <f t="shared" si="1"/>
        <v>公斤</v>
      </c>
      <c r="O8" s="88"/>
      <c r="P8" s="171"/>
      <c r="Q8" s="171"/>
      <c r="R8" s="88"/>
      <c r="S8" s="171"/>
      <c r="T8" s="171" t="str">
        <f t="shared" si="3"/>
        <v/>
      </c>
      <c r="U8" s="172"/>
      <c r="V8" s="44"/>
      <c r="W8" s="171" t="str">
        <f t="shared" si="4"/>
        <v/>
      </c>
      <c r="X8" s="76" t="s">
        <v>62</v>
      </c>
      <c r="Y8" s="47"/>
      <c r="Z8" s="77" t="str">
        <f t="shared" si="5"/>
        <v/>
      </c>
      <c r="AA8" s="2"/>
      <c r="AB8" s="31"/>
      <c r="AC8" s="31"/>
      <c r="AD8" s="31"/>
      <c r="AE8" s="31"/>
      <c r="AF8" s="31"/>
      <c r="AG8" s="31"/>
      <c r="AH8" s="31"/>
      <c r="AI8" s="31"/>
    </row>
    <row r="9" spans="1:35" ht="15" customHeight="1" thickBot="1">
      <c r="A9" s="48"/>
      <c r="B9" s="79"/>
      <c r="C9" s="79"/>
      <c r="D9" s="79"/>
      <c r="E9" s="79"/>
      <c r="F9" s="79"/>
      <c r="G9" s="79"/>
      <c r="H9" s="117"/>
      <c r="I9" s="51"/>
      <c r="J9" s="51"/>
      <c r="K9" s="52" t="str">
        <f t="shared" si="0"/>
        <v/>
      </c>
      <c r="L9" s="237" t="s">
        <v>147</v>
      </c>
      <c r="M9" s="227">
        <v>2</v>
      </c>
      <c r="N9" s="238" t="str">
        <f t="shared" si="1"/>
        <v>公斤</v>
      </c>
      <c r="O9" s="51"/>
      <c r="P9" s="51"/>
      <c r="Q9" s="52" t="str">
        <f t="shared" si="2"/>
        <v/>
      </c>
      <c r="R9" s="80"/>
      <c r="S9" s="54"/>
      <c r="T9" s="174" t="str">
        <f t="shared" si="3"/>
        <v/>
      </c>
      <c r="U9" s="173"/>
      <c r="V9" s="57"/>
      <c r="W9" s="174" t="str">
        <f t="shared" si="4"/>
        <v/>
      </c>
      <c r="X9" s="80" t="s">
        <v>145</v>
      </c>
      <c r="Y9" s="54"/>
      <c r="Z9" s="90" t="str">
        <f t="shared" si="5"/>
        <v/>
      </c>
      <c r="AA9" s="2"/>
      <c r="AB9" s="31"/>
      <c r="AC9" s="31"/>
      <c r="AD9" s="31"/>
      <c r="AE9" s="31"/>
      <c r="AF9" s="31"/>
      <c r="AG9" s="31"/>
      <c r="AH9" s="31"/>
      <c r="AI9" s="31"/>
    </row>
    <row r="10" spans="1:35" ht="15" customHeight="1">
      <c r="A10" s="16" t="s">
        <v>85</v>
      </c>
      <c r="B10" s="168">
        <v>6.3</v>
      </c>
      <c r="C10" s="168">
        <v>3.7</v>
      </c>
      <c r="D10" s="168">
        <v>1.8</v>
      </c>
      <c r="E10" s="168">
        <v>3</v>
      </c>
      <c r="F10" s="168">
        <v>0</v>
      </c>
      <c r="G10" s="168">
        <v>0</v>
      </c>
      <c r="H10" s="111">
        <v>899</v>
      </c>
      <c r="I10" s="19" t="s">
        <v>20</v>
      </c>
      <c r="J10" s="26"/>
      <c r="K10" s="21"/>
      <c r="L10" s="19" t="s">
        <v>304</v>
      </c>
      <c r="M10" s="24"/>
      <c r="N10" s="21"/>
      <c r="O10" s="85" t="s">
        <v>46</v>
      </c>
      <c r="P10" s="86"/>
      <c r="Q10" s="72"/>
      <c r="R10" s="193" t="s">
        <v>66</v>
      </c>
      <c r="S10" s="86"/>
      <c r="T10" s="194"/>
      <c r="U10" s="169" t="s">
        <v>22</v>
      </c>
      <c r="V10" s="28"/>
      <c r="W10" s="72"/>
      <c r="X10" s="85" t="s">
        <v>68</v>
      </c>
      <c r="Y10" s="86"/>
      <c r="Z10" s="73"/>
      <c r="AA10" s="61"/>
      <c r="AB10" s="62" t="str">
        <f>A10</f>
        <v>A4</v>
      </c>
      <c r="AC10" s="62" t="str">
        <f>I11&amp;" "&amp;I12&amp;" "&amp;I13&amp;" "&amp;I14&amp;" "&amp;I15</f>
        <v xml:space="preserve">米 糙米   </v>
      </c>
      <c r="AD10" s="62" t="str">
        <f>L11&amp;" "&amp;L12&amp;" "&amp;L13&amp;" "&amp;L14&amp;" "&amp;L15</f>
        <v xml:space="preserve">麵腸 刈薯 胡蘿蔔 薑 </v>
      </c>
      <c r="AE10" s="62" t="str">
        <f>O11&amp;" "&amp;O12&amp;" "&amp;O13&amp;" "&amp;O14&amp;" "&amp;O15</f>
        <v xml:space="preserve">豆包 綠豆芽 乾木耳 薑 </v>
      </c>
      <c r="AF10" s="62" t="str">
        <f>R11&amp;" "&amp;R12&amp;" "&amp;R13&amp;" "&amp;R14&amp;" "&amp;R15</f>
        <v xml:space="preserve">四角油豆腐 滷包 薑 麻竹筍干 </v>
      </c>
      <c r="AG10" s="62" t="str">
        <f>U11&amp;" "&amp;U12&amp;" "&amp;U13&amp;" "&amp;U14&amp;" "&amp;U15</f>
        <v xml:space="preserve">蔬菜 薑   </v>
      </c>
      <c r="AH10" s="62" t="str">
        <f>X11&amp;" "&amp;X12&amp;" "&amp;X13&amp;" "&amp;X14&amp;" "&amp;X15</f>
        <v xml:space="preserve">綠豆 二砂糖   </v>
      </c>
      <c r="AI10" s="62"/>
    </row>
    <row r="11" spans="1:35" ht="15" customHeight="1">
      <c r="A11" s="32"/>
      <c r="B11" s="75"/>
      <c r="C11" s="75"/>
      <c r="D11" s="75"/>
      <c r="E11" s="75"/>
      <c r="F11" s="75"/>
      <c r="G11" s="75"/>
      <c r="H11" s="102"/>
      <c r="I11" s="35" t="s">
        <v>23</v>
      </c>
      <c r="J11" s="35">
        <v>7</v>
      </c>
      <c r="K11" s="36" t="s">
        <v>14</v>
      </c>
      <c r="L11" s="35" t="s">
        <v>305</v>
      </c>
      <c r="M11" s="35">
        <v>9</v>
      </c>
      <c r="N11" s="36" t="str">
        <f t="shared" ref="N11:N15" si="6">IF(M11,"公斤","")</f>
        <v>公斤</v>
      </c>
      <c r="O11" s="76" t="s">
        <v>177</v>
      </c>
      <c r="P11" s="47">
        <v>1.7</v>
      </c>
      <c r="Q11" s="47" t="str">
        <f t="shared" ref="Q11:Q13" si="7">IF(P11,"公斤","")</f>
        <v>公斤</v>
      </c>
      <c r="R11" s="88" t="s">
        <v>157</v>
      </c>
      <c r="S11" s="171">
        <v>3</v>
      </c>
      <c r="T11" s="171" t="str">
        <f t="shared" ref="T11:T15" si="8">IF(S11,"公斤","")</f>
        <v>公斤</v>
      </c>
      <c r="U11" s="170" t="s">
        <v>18</v>
      </c>
      <c r="V11" s="41">
        <v>7</v>
      </c>
      <c r="W11" s="171" t="str">
        <f t="shared" ref="W11:W15" si="9">IF(V11,"公斤","")</f>
        <v>公斤</v>
      </c>
      <c r="X11" s="76" t="s">
        <v>160</v>
      </c>
      <c r="Y11" s="47">
        <v>2</v>
      </c>
      <c r="Z11" s="77" t="str">
        <f t="shared" ref="Z11:Z14" si="10">IF(Y11,"公斤","")</f>
        <v>公斤</v>
      </c>
      <c r="AA11" s="2"/>
      <c r="AB11" s="31"/>
      <c r="AC11" s="31"/>
      <c r="AD11" s="31"/>
      <c r="AE11" s="31"/>
      <c r="AF11" s="31"/>
      <c r="AG11" s="31"/>
      <c r="AH11" s="31"/>
      <c r="AI11" s="31"/>
    </row>
    <row r="12" spans="1:35" ht="15" customHeight="1">
      <c r="A12" s="32"/>
      <c r="B12" s="75"/>
      <c r="C12" s="75"/>
      <c r="D12" s="75"/>
      <c r="E12" s="75"/>
      <c r="F12" s="75"/>
      <c r="G12" s="75"/>
      <c r="H12" s="102"/>
      <c r="I12" s="35" t="s">
        <v>25</v>
      </c>
      <c r="J12" s="35">
        <v>3</v>
      </c>
      <c r="K12" s="36" t="s">
        <v>14</v>
      </c>
      <c r="L12" s="35" t="s">
        <v>151</v>
      </c>
      <c r="M12" s="35">
        <v>3</v>
      </c>
      <c r="N12" s="36" t="str">
        <f t="shared" si="6"/>
        <v>公斤</v>
      </c>
      <c r="O12" s="76" t="s">
        <v>154</v>
      </c>
      <c r="P12" s="47">
        <v>5</v>
      </c>
      <c r="Q12" s="47" t="str">
        <f t="shared" si="7"/>
        <v>公斤</v>
      </c>
      <c r="R12" s="88" t="s">
        <v>67</v>
      </c>
      <c r="S12" s="171"/>
      <c r="T12" s="171" t="str">
        <f t="shared" si="8"/>
        <v/>
      </c>
      <c r="U12" s="172" t="s">
        <v>42</v>
      </c>
      <c r="V12" s="44">
        <v>0.05</v>
      </c>
      <c r="W12" s="171" t="str">
        <f t="shared" si="9"/>
        <v>公斤</v>
      </c>
      <c r="X12" s="88" t="s">
        <v>161</v>
      </c>
      <c r="Y12" s="47">
        <v>1</v>
      </c>
      <c r="Z12" s="77" t="str">
        <f t="shared" si="10"/>
        <v>公斤</v>
      </c>
      <c r="AA12" s="2"/>
      <c r="AB12" s="31"/>
      <c r="AC12" s="31"/>
      <c r="AD12" s="31"/>
      <c r="AE12" s="31"/>
      <c r="AF12" s="31"/>
      <c r="AG12" s="31"/>
      <c r="AH12" s="31"/>
      <c r="AI12" s="31"/>
    </row>
    <row r="13" spans="1:35" ht="15" customHeight="1">
      <c r="A13" s="32"/>
      <c r="B13" s="75"/>
      <c r="C13" s="75"/>
      <c r="D13" s="75"/>
      <c r="E13" s="75"/>
      <c r="F13" s="75"/>
      <c r="G13" s="75"/>
      <c r="H13" s="102"/>
      <c r="I13" s="35"/>
      <c r="J13" s="35"/>
      <c r="K13" s="36" t="str">
        <f t="shared" ref="K13:K15" si="11">IF(J13,"公斤","")</f>
        <v/>
      </c>
      <c r="L13" s="35" t="s">
        <v>152</v>
      </c>
      <c r="M13" s="35">
        <v>0.5</v>
      </c>
      <c r="N13" s="36" t="str">
        <f t="shared" si="6"/>
        <v>公斤</v>
      </c>
      <c r="O13" s="76" t="s">
        <v>156</v>
      </c>
      <c r="P13" s="47">
        <v>0.01</v>
      </c>
      <c r="Q13" s="47" t="str">
        <f t="shared" si="7"/>
        <v>公斤</v>
      </c>
      <c r="R13" s="88" t="s">
        <v>183</v>
      </c>
      <c r="S13" s="171">
        <v>0.05</v>
      </c>
      <c r="T13" s="171" t="str">
        <f t="shared" si="8"/>
        <v>公斤</v>
      </c>
      <c r="U13" s="172"/>
      <c r="V13" s="44"/>
      <c r="W13" s="171" t="str">
        <f t="shared" si="9"/>
        <v/>
      </c>
      <c r="X13" s="76"/>
      <c r="Y13" s="47"/>
      <c r="Z13" s="77"/>
      <c r="AA13" s="2"/>
      <c r="AB13" s="31"/>
      <c r="AC13" s="31"/>
      <c r="AD13" s="31"/>
      <c r="AE13" s="31"/>
      <c r="AF13" s="31"/>
      <c r="AG13" s="31"/>
      <c r="AH13" s="31"/>
      <c r="AI13" s="31"/>
    </row>
    <row r="14" spans="1:35" ht="15" customHeight="1">
      <c r="A14" s="32"/>
      <c r="B14" s="75"/>
      <c r="C14" s="75"/>
      <c r="D14" s="75"/>
      <c r="E14" s="75"/>
      <c r="F14" s="75"/>
      <c r="G14" s="75"/>
      <c r="H14" s="102"/>
      <c r="I14" s="35"/>
      <c r="J14" s="35"/>
      <c r="K14" s="36" t="str">
        <f t="shared" si="11"/>
        <v/>
      </c>
      <c r="L14" s="35" t="s">
        <v>183</v>
      </c>
      <c r="M14" s="35">
        <v>0.05</v>
      </c>
      <c r="N14" s="36" t="str">
        <f t="shared" si="6"/>
        <v>公斤</v>
      </c>
      <c r="O14" s="76" t="s">
        <v>183</v>
      </c>
      <c r="P14" s="47">
        <v>0.05</v>
      </c>
      <c r="Q14" s="47" t="s">
        <v>14</v>
      </c>
      <c r="R14" s="76" t="s">
        <v>159</v>
      </c>
      <c r="S14" s="47">
        <v>3</v>
      </c>
      <c r="T14" s="171" t="str">
        <f t="shared" si="8"/>
        <v>公斤</v>
      </c>
      <c r="U14" s="172"/>
      <c r="V14" s="44"/>
      <c r="W14" s="171" t="str">
        <f t="shared" si="9"/>
        <v/>
      </c>
      <c r="X14" s="76"/>
      <c r="Y14" s="47"/>
      <c r="Z14" s="77" t="str">
        <f t="shared" si="10"/>
        <v/>
      </c>
      <c r="AA14" s="2"/>
      <c r="AB14" s="31"/>
      <c r="AC14" s="31"/>
      <c r="AD14" s="31"/>
      <c r="AE14" s="31"/>
      <c r="AF14" s="31"/>
      <c r="AG14" s="31"/>
      <c r="AH14" s="31"/>
      <c r="AI14" s="31"/>
    </row>
    <row r="15" spans="1:35" ht="15" customHeight="1" thickBot="1">
      <c r="A15" s="48"/>
      <c r="B15" s="79"/>
      <c r="C15" s="79"/>
      <c r="D15" s="79"/>
      <c r="E15" s="79"/>
      <c r="F15" s="79"/>
      <c r="G15" s="79"/>
      <c r="H15" s="117"/>
      <c r="I15" s="51"/>
      <c r="J15" s="51"/>
      <c r="K15" s="52" t="str">
        <f t="shared" si="11"/>
        <v/>
      </c>
      <c r="L15" s="51"/>
      <c r="M15" s="51"/>
      <c r="N15" s="52" t="str">
        <f t="shared" si="6"/>
        <v/>
      </c>
      <c r="O15" s="80"/>
      <c r="P15" s="54"/>
      <c r="Q15" s="54" t="str">
        <f>IF(P15,"公斤","")</f>
        <v/>
      </c>
      <c r="R15" s="80"/>
      <c r="S15" s="54"/>
      <c r="T15" s="174" t="str">
        <f t="shared" si="8"/>
        <v/>
      </c>
      <c r="U15" s="173"/>
      <c r="V15" s="57"/>
      <c r="W15" s="174" t="str">
        <f t="shared" si="9"/>
        <v/>
      </c>
      <c r="X15" s="80"/>
      <c r="Y15" s="54"/>
      <c r="Z15" s="90"/>
      <c r="AA15" s="66"/>
      <c r="AB15" s="67"/>
      <c r="AC15" s="67"/>
      <c r="AD15" s="67"/>
      <c r="AE15" s="67"/>
      <c r="AF15" s="67"/>
      <c r="AG15" s="67"/>
      <c r="AH15" s="67"/>
      <c r="AI15" s="67"/>
    </row>
    <row r="16" spans="1:35" ht="15" customHeight="1">
      <c r="A16" s="16" t="s">
        <v>87</v>
      </c>
      <c r="B16" s="69">
        <v>5.2</v>
      </c>
      <c r="C16" s="69">
        <v>2.5</v>
      </c>
      <c r="D16" s="69">
        <v>2.2999999999999998</v>
      </c>
      <c r="E16" s="69">
        <v>3</v>
      </c>
      <c r="F16" s="69">
        <v>0</v>
      </c>
      <c r="G16" s="69">
        <v>0</v>
      </c>
      <c r="H16" s="111">
        <v>744</v>
      </c>
      <c r="I16" s="22" t="s">
        <v>162</v>
      </c>
      <c r="J16" s="23"/>
      <c r="K16" s="21"/>
      <c r="L16" s="71" t="s">
        <v>306</v>
      </c>
      <c r="M16" s="72"/>
      <c r="N16" s="72"/>
      <c r="O16" s="71" t="s">
        <v>166</v>
      </c>
      <c r="P16" s="72"/>
      <c r="Q16" s="72"/>
      <c r="R16" s="71" t="s">
        <v>309</v>
      </c>
      <c r="S16" s="72"/>
      <c r="T16" s="72"/>
      <c r="U16" s="169" t="s">
        <v>22</v>
      </c>
      <c r="V16" s="28"/>
      <c r="W16" s="72"/>
      <c r="X16" s="71" t="s">
        <v>311</v>
      </c>
      <c r="Y16" s="72"/>
      <c r="Z16" s="77" t="str">
        <f t="shared" ref="Z16:Z21" si="12">IF(Y16,"公斤","")</f>
        <v/>
      </c>
      <c r="AA16" s="2"/>
      <c r="AB16" s="31" t="str">
        <f>A16</f>
        <v>A5</v>
      </c>
      <c r="AC16" s="31" t="str">
        <f>I17&amp;" "&amp;I18&amp;" "&amp;I19&amp;" "&amp;I20&amp;" "&amp;I21</f>
        <v xml:space="preserve">米 燕麥   </v>
      </c>
      <c r="AD16" s="31" t="str">
        <f>L17&amp;" "&amp;L18&amp;" "&amp;L19&amp;" "&amp;L20&amp;" "&amp;L21</f>
        <v>麵輪 時蔬3公斤 胡蘿蔔 薑 甜椒</v>
      </c>
      <c r="AE16" s="31" t="str">
        <f>O17&amp;" "&amp;O18&amp;" "&amp;O19&amp;" "&amp;O20&amp;" "&amp;O21</f>
        <v xml:space="preserve">雞蛋 結球白菜 乾香菇 薑 </v>
      </c>
      <c r="AF16" s="31" t="str">
        <f>R17&amp;" "&amp;R18&amp;" "&amp;R19&amp;" "&amp;R20&amp;" "&amp;R21</f>
        <v xml:space="preserve">豆皮 乾海帶 金針菇 薑 </v>
      </c>
      <c r="AG16" s="31" t="str">
        <f>U17&amp;" "&amp;U18&amp;" "&amp;U19&amp;" "&amp;U20&amp;" "&amp;U21</f>
        <v xml:space="preserve">蔬菜 薑   </v>
      </c>
      <c r="AH16" s="31" t="str">
        <f>X17&amp;" "&amp;X18&amp;" "&amp;X19&amp;" "&amp;X20&amp;" "&amp;X21</f>
        <v xml:space="preserve">酸菜 素羊肉   </v>
      </c>
      <c r="AI16" s="31"/>
    </row>
    <row r="17" spans="1:35" ht="15" customHeight="1">
      <c r="A17" s="32"/>
      <c r="B17" s="75"/>
      <c r="C17" s="75"/>
      <c r="D17" s="75"/>
      <c r="E17" s="75"/>
      <c r="F17" s="75"/>
      <c r="G17" s="75"/>
      <c r="H17" s="102"/>
      <c r="I17" s="37" t="s">
        <v>23</v>
      </c>
      <c r="J17" s="35">
        <v>10</v>
      </c>
      <c r="K17" s="38" t="str">
        <f>IF(J17,"公斤","")</f>
        <v>公斤</v>
      </c>
      <c r="L17" s="76" t="s">
        <v>307</v>
      </c>
      <c r="M17" s="47">
        <v>6</v>
      </c>
      <c r="N17" s="47" t="str">
        <f t="shared" ref="N17:N21" si="13">IF(M17,"公斤","")</f>
        <v>公斤</v>
      </c>
      <c r="O17" s="76" t="s">
        <v>167</v>
      </c>
      <c r="P17" s="47">
        <v>2.7</v>
      </c>
      <c r="Q17" s="47" t="str">
        <f t="shared" ref="Q17:Q20" si="14">IF(P17,"公斤","")</f>
        <v>公斤</v>
      </c>
      <c r="R17" s="76" t="s">
        <v>241</v>
      </c>
      <c r="S17" s="47">
        <v>0.9</v>
      </c>
      <c r="T17" s="47" t="str">
        <f t="shared" ref="T17:T20" si="15">IF(S17,"公斤","")</f>
        <v>公斤</v>
      </c>
      <c r="U17" s="172" t="s">
        <v>18</v>
      </c>
      <c r="V17" s="44">
        <v>7</v>
      </c>
      <c r="W17" s="47" t="s">
        <v>14</v>
      </c>
      <c r="X17" s="76" t="s">
        <v>171</v>
      </c>
      <c r="Y17" s="47">
        <v>1</v>
      </c>
      <c r="Z17" s="77" t="str">
        <f t="shared" si="12"/>
        <v>公斤</v>
      </c>
      <c r="AA17" s="2"/>
      <c r="AB17" s="31"/>
      <c r="AC17" s="31"/>
      <c r="AD17" s="31"/>
      <c r="AE17" s="31"/>
      <c r="AF17" s="31"/>
      <c r="AG17" s="31"/>
      <c r="AH17" s="31"/>
      <c r="AI17" s="31"/>
    </row>
    <row r="18" spans="1:35" ht="15" customHeight="1">
      <c r="A18" s="32"/>
      <c r="B18" s="75"/>
      <c r="C18" s="75"/>
      <c r="D18" s="75"/>
      <c r="E18" s="75"/>
      <c r="F18" s="75"/>
      <c r="G18" s="75"/>
      <c r="H18" s="102"/>
      <c r="I18" s="37" t="s">
        <v>163</v>
      </c>
      <c r="J18" s="35">
        <v>0.4</v>
      </c>
      <c r="K18" s="38" t="str">
        <f>IF(J18,"公斤","")</f>
        <v>公斤</v>
      </c>
      <c r="L18" s="76" t="s">
        <v>308</v>
      </c>
      <c r="M18" s="47">
        <v>3</v>
      </c>
      <c r="N18" s="47" t="str">
        <f t="shared" si="13"/>
        <v>公斤</v>
      </c>
      <c r="O18" s="76" t="s">
        <v>168</v>
      </c>
      <c r="P18" s="47">
        <v>6</v>
      </c>
      <c r="Q18" s="47" t="str">
        <f t="shared" si="14"/>
        <v>公斤</v>
      </c>
      <c r="R18" s="76" t="s">
        <v>310</v>
      </c>
      <c r="S18" s="47">
        <v>1.6</v>
      </c>
      <c r="T18" s="47" t="str">
        <f t="shared" si="15"/>
        <v>公斤</v>
      </c>
      <c r="U18" s="172" t="s">
        <v>42</v>
      </c>
      <c r="V18" s="44">
        <v>0.05</v>
      </c>
      <c r="W18" s="47" t="s">
        <v>14</v>
      </c>
      <c r="X18" s="88" t="s">
        <v>312</v>
      </c>
      <c r="Y18" s="171">
        <v>1</v>
      </c>
      <c r="Z18" s="171" t="str">
        <f t="shared" si="12"/>
        <v>公斤</v>
      </c>
      <c r="AA18" s="2"/>
      <c r="AB18" s="31"/>
      <c r="AC18" s="31"/>
      <c r="AD18" s="31"/>
      <c r="AE18" s="31"/>
      <c r="AF18" s="31"/>
      <c r="AG18" s="31"/>
      <c r="AH18" s="31"/>
      <c r="AI18" s="31"/>
    </row>
    <row r="19" spans="1:35" ht="15" customHeight="1">
      <c r="A19" s="32"/>
      <c r="B19" s="75"/>
      <c r="C19" s="75"/>
      <c r="D19" s="75"/>
      <c r="E19" s="75"/>
      <c r="F19" s="75"/>
      <c r="G19" s="75"/>
      <c r="H19" s="102"/>
      <c r="I19" s="37"/>
      <c r="J19" s="35"/>
      <c r="K19" s="36"/>
      <c r="L19" s="76" t="s">
        <v>152</v>
      </c>
      <c r="M19" s="47">
        <v>1</v>
      </c>
      <c r="N19" s="47" t="str">
        <f t="shared" si="13"/>
        <v>公斤</v>
      </c>
      <c r="O19" s="76" t="s">
        <v>169</v>
      </c>
      <c r="P19" s="47">
        <v>0.01</v>
      </c>
      <c r="Q19" s="47" t="str">
        <f t="shared" si="14"/>
        <v>公斤</v>
      </c>
      <c r="R19" s="76" t="s">
        <v>193</v>
      </c>
      <c r="S19" s="47">
        <v>1</v>
      </c>
      <c r="T19" s="47" t="str">
        <f t="shared" si="15"/>
        <v>公斤</v>
      </c>
      <c r="U19" s="172"/>
      <c r="V19" s="44"/>
      <c r="W19" s="47"/>
      <c r="X19" s="76"/>
      <c r="Y19" s="47"/>
      <c r="Z19" s="77" t="str">
        <f t="shared" si="12"/>
        <v/>
      </c>
      <c r="AA19" s="2"/>
      <c r="AB19" s="31"/>
      <c r="AC19" s="31"/>
      <c r="AD19" s="31"/>
      <c r="AE19" s="31"/>
      <c r="AF19" s="31"/>
      <c r="AG19" s="31"/>
      <c r="AH19" s="31"/>
      <c r="AI19" s="31"/>
    </row>
    <row r="20" spans="1:35" ht="15" customHeight="1">
      <c r="A20" s="32"/>
      <c r="B20" s="75"/>
      <c r="C20" s="75"/>
      <c r="D20" s="75"/>
      <c r="E20" s="75"/>
      <c r="F20" s="75"/>
      <c r="G20" s="75"/>
      <c r="H20" s="102"/>
      <c r="I20" s="37"/>
      <c r="J20" s="35"/>
      <c r="K20" s="36"/>
      <c r="L20" s="76" t="s">
        <v>183</v>
      </c>
      <c r="M20" s="47">
        <v>0.05</v>
      </c>
      <c r="N20" s="47" t="str">
        <f t="shared" si="13"/>
        <v>公斤</v>
      </c>
      <c r="O20" s="76" t="s">
        <v>183</v>
      </c>
      <c r="P20" s="47">
        <v>0.05</v>
      </c>
      <c r="Q20" s="47" t="str">
        <f t="shared" si="14"/>
        <v>公斤</v>
      </c>
      <c r="R20" s="76" t="s">
        <v>183</v>
      </c>
      <c r="S20" s="47">
        <v>0.05</v>
      </c>
      <c r="T20" s="47" t="str">
        <f t="shared" si="15"/>
        <v>公斤</v>
      </c>
      <c r="U20" s="172"/>
      <c r="V20" s="44"/>
      <c r="W20" s="47"/>
      <c r="X20" s="76"/>
      <c r="Y20" s="47"/>
      <c r="Z20" s="77" t="str">
        <f t="shared" si="12"/>
        <v/>
      </c>
      <c r="AA20" s="2"/>
      <c r="AB20" s="31"/>
      <c r="AC20" s="31"/>
      <c r="AD20" s="31"/>
      <c r="AE20" s="31"/>
      <c r="AF20" s="31"/>
      <c r="AG20" s="31"/>
      <c r="AH20" s="31"/>
      <c r="AI20" s="31"/>
    </row>
    <row r="21" spans="1:35" ht="15" customHeight="1" thickBot="1">
      <c r="A21" s="48"/>
      <c r="B21" s="79"/>
      <c r="C21" s="79"/>
      <c r="D21" s="79"/>
      <c r="E21" s="79"/>
      <c r="F21" s="79"/>
      <c r="G21" s="79"/>
      <c r="H21" s="117"/>
      <c r="I21" s="53"/>
      <c r="J21" s="51"/>
      <c r="K21" s="52"/>
      <c r="L21" s="237" t="s">
        <v>346</v>
      </c>
      <c r="M21" s="227">
        <v>0.5</v>
      </c>
      <c r="N21" s="227" t="str">
        <f t="shared" si="13"/>
        <v>公斤</v>
      </c>
      <c r="O21" s="80"/>
      <c r="P21" s="54"/>
      <c r="Q21" s="54"/>
      <c r="R21" s="80"/>
      <c r="S21" s="54"/>
      <c r="T21" s="54"/>
      <c r="U21" s="173"/>
      <c r="V21" s="57"/>
      <c r="W21" s="54"/>
      <c r="X21" s="80"/>
      <c r="Y21" s="54"/>
      <c r="Z21" s="77" t="str">
        <f t="shared" si="12"/>
        <v/>
      </c>
      <c r="AA21" s="2"/>
      <c r="AB21" s="31"/>
      <c r="AC21" s="31"/>
      <c r="AD21" s="31"/>
      <c r="AE21" s="31"/>
      <c r="AF21" s="31"/>
      <c r="AG21" s="31"/>
      <c r="AH21" s="31"/>
      <c r="AI21" s="31"/>
    </row>
    <row r="22" spans="1:35" ht="15" customHeight="1">
      <c r="A22" s="16" t="s">
        <v>89</v>
      </c>
      <c r="B22" s="69">
        <v>5.7</v>
      </c>
      <c r="C22" s="69">
        <v>2.5</v>
      </c>
      <c r="D22" s="69">
        <v>2.2000000000000002</v>
      </c>
      <c r="E22" s="69">
        <v>3</v>
      </c>
      <c r="F22" s="69">
        <v>0</v>
      </c>
      <c r="G22" s="69">
        <v>0</v>
      </c>
      <c r="H22" s="111">
        <v>777</v>
      </c>
      <c r="I22" s="22" t="s">
        <v>35</v>
      </c>
      <c r="J22" s="23"/>
      <c r="K22" s="21"/>
      <c r="L22" s="71" t="s">
        <v>313</v>
      </c>
      <c r="M22" s="72"/>
      <c r="N22" s="72"/>
      <c r="O22" s="71" t="s">
        <v>176</v>
      </c>
      <c r="P22" s="72"/>
      <c r="Q22" s="72"/>
      <c r="R22" s="71" t="s">
        <v>178</v>
      </c>
      <c r="S22" s="72"/>
      <c r="T22" s="72"/>
      <c r="U22" s="169" t="s">
        <v>22</v>
      </c>
      <c r="V22" s="28"/>
      <c r="W22" s="72"/>
      <c r="X22" s="71" t="s">
        <v>181</v>
      </c>
      <c r="Y22" s="72"/>
      <c r="Z22" s="73"/>
      <c r="AA22" s="61"/>
      <c r="AB22" s="62" t="str">
        <f>A22</f>
        <v>B1</v>
      </c>
      <c r="AC22" s="62" t="str">
        <f>I23&amp;" "&amp;I24&amp;" "&amp;I25&amp;" "&amp;I26&amp;" "&amp;I27</f>
        <v xml:space="preserve">米    </v>
      </c>
      <c r="AD22" s="62" t="str">
        <f>L23&amp;" "&amp;L24&amp;" "&amp;L25&amp;" "&amp;L26&amp;" "&amp;L27</f>
        <v xml:space="preserve">素肉 海帶結 麵丸 薑 </v>
      </c>
      <c r="AE22" s="62" t="str">
        <f>O23&amp;" "&amp;O24&amp;" "&amp;O25&amp;" "&amp;O26&amp;" "&amp;O27</f>
        <v xml:space="preserve">豆包 綠豆芽 胡蘿蔔 薑 </v>
      </c>
      <c r="AF22" s="62" t="str">
        <f>R23&amp;" "&amp;R24&amp;" "&amp;R25&amp;" "&amp;R26&amp;" "&amp;R27</f>
        <v>雞蛋 冬粉 蔬菜 乾木耳 薑</v>
      </c>
      <c r="AG22" s="62" t="str">
        <f>U23&amp;" "&amp;U24&amp;" "&amp;U25&amp;" "&amp;U26&amp;" "&amp;U27</f>
        <v xml:space="preserve">蔬菜 薑   </v>
      </c>
      <c r="AH22" s="62" t="str">
        <f>X23&amp;" "&amp;X24&amp;" "&amp;X25&amp;" "&amp;X26&amp;" "&amp;X27</f>
        <v>時蔬 鮮菇 胡蘿蔔 薑 素羊肉</v>
      </c>
      <c r="AI22" s="62"/>
    </row>
    <row r="23" spans="1:35" ht="15" customHeight="1">
      <c r="A23" s="32"/>
      <c r="B23" s="75"/>
      <c r="C23" s="75"/>
      <c r="D23" s="75"/>
      <c r="E23" s="75"/>
      <c r="F23" s="75"/>
      <c r="G23" s="75"/>
      <c r="H23" s="102"/>
      <c r="I23" s="37" t="s">
        <v>23</v>
      </c>
      <c r="J23" s="35">
        <v>10</v>
      </c>
      <c r="K23" s="38" t="s">
        <v>14</v>
      </c>
      <c r="L23" s="76" t="s">
        <v>314</v>
      </c>
      <c r="M23" s="47">
        <v>1.8</v>
      </c>
      <c r="N23" s="47" t="str">
        <f>IF(M23,"公斤","")</f>
        <v>公斤</v>
      </c>
      <c r="O23" s="76" t="s">
        <v>177</v>
      </c>
      <c r="P23" s="47">
        <v>1.5</v>
      </c>
      <c r="Q23" s="47" t="str">
        <f t="shared" ref="Q23:Q26" si="16">IF(P23,"公斤","")</f>
        <v>公斤</v>
      </c>
      <c r="R23" s="76" t="s">
        <v>167</v>
      </c>
      <c r="S23" s="47">
        <v>1.5</v>
      </c>
      <c r="T23" s="47" t="str">
        <f t="shared" ref="T23:T27" si="17">IF(S23,"公斤","")</f>
        <v>公斤</v>
      </c>
      <c r="U23" s="175" t="s">
        <v>18</v>
      </c>
      <c r="V23" s="82">
        <v>7</v>
      </c>
      <c r="W23" s="47" t="s">
        <v>14</v>
      </c>
      <c r="X23" s="76" t="s">
        <v>132</v>
      </c>
      <c r="Y23" s="47">
        <v>2</v>
      </c>
      <c r="Z23" s="77" t="str">
        <f>IF(Y23,"公斤","")</f>
        <v>公斤</v>
      </c>
      <c r="AA23" s="2"/>
      <c r="AB23" s="31"/>
      <c r="AC23" s="31"/>
      <c r="AD23" s="31"/>
      <c r="AE23" s="31"/>
      <c r="AF23" s="31"/>
      <c r="AG23" s="31"/>
      <c r="AH23" s="31"/>
      <c r="AI23" s="31"/>
    </row>
    <row r="24" spans="1:35" ht="15" customHeight="1">
      <c r="A24" s="32"/>
      <c r="B24" s="75"/>
      <c r="C24" s="75"/>
      <c r="D24" s="75"/>
      <c r="E24" s="75"/>
      <c r="F24" s="75"/>
      <c r="G24" s="75"/>
      <c r="H24" s="102"/>
      <c r="I24" s="37"/>
      <c r="J24" s="35"/>
      <c r="K24" s="38"/>
      <c r="L24" s="76" t="s">
        <v>174</v>
      </c>
      <c r="M24" s="47">
        <v>3</v>
      </c>
      <c r="N24" s="47"/>
      <c r="O24" s="76" t="s">
        <v>154</v>
      </c>
      <c r="P24" s="47">
        <v>5</v>
      </c>
      <c r="Q24" s="47" t="str">
        <f t="shared" si="16"/>
        <v>公斤</v>
      </c>
      <c r="R24" s="76" t="s">
        <v>179</v>
      </c>
      <c r="S24" s="47">
        <v>1</v>
      </c>
      <c r="T24" s="47" t="str">
        <f t="shared" si="17"/>
        <v>公斤</v>
      </c>
      <c r="U24" s="175" t="s">
        <v>42</v>
      </c>
      <c r="V24" s="82">
        <v>0.05</v>
      </c>
      <c r="W24" s="47" t="s">
        <v>14</v>
      </c>
      <c r="X24" s="76" t="s">
        <v>182</v>
      </c>
      <c r="Y24" s="47">
        <v>1</v>
      </c>
      <c r="Z24" s="77" t="str">
        <f t="shared" ref="Z24:Z27" si="18">IF(Y24,"公斤","")</f>
        <v>公斤</v>
      </c>
      <c r="AA24" s="2"/>
      <c r="AB24" s="31"/>
      <c r="AC24" s="31"/>
      <c r="AD24" s="31"/>
      <c r="AE24" s="31"/>
      <c r="AF24" s="31"/>
      <c r="AG24" s="31"/>
      <c r="AH24" s="31"/>
      <c r="AI24" s="31"/>
    </row>
    <row r="25" spans="1:35" ht="15" customHeight="1">
      <c r="A25" s="32"/>
      <c r="B25" s="75"/>
      <c r="C25" s="75"/>
      <c r="D25" s="75"/>
      <c r="E25" s="75"/>
      <c r="F25" s="75"/>
      <c r="G25" s="75"/>
      <c r="H25" s="102"/>
      <c r="I25" s="37"/>
      <c r="J25" s="35"/>
      <c r="K25" s="47"/>
      <c r="L25" s="76" t="s">
        <v>175</v>
      </c>
      <c r="M25" s="47">
        <v>0.4</v>
      </c>
      <c r="N25" s="47" t="str">
        <f>IF(M25,"公斤","")</f>
        <v>公斤</v>
      </c>
      <c r="O25" s="76" t="s">
        <v>152</v>
      </c>
      <c r="P25" s="47">
        <v>0.5</v>
      </c>
      <c r="Q25" s="47" t="str">
        <f t="shared" si="16"/>
        <v>公斤</v>
      </c>
      <c r="R25" s="76" t="s">
        <v>180</v>
      </c>
      <c r="S25" s="47">
        <v>3</v>
      </c>
      <c r="T25" s="47" t="str">
        <f t="shared" si="17"/>
        <v>公斤</v>
      </c>
      <c r="U25" s="175"/>
      <c r="V25" s="82"/>
      <c r="W25" s="47"/>
      <c r="X25" s="76" t="s">
        <v>152</v>
      </c>
      <c r="Y25" s="47">
        <v>0.5</v>
      </c>
      <c r="Z25" s="77" t="str">
        <f t="shared" si="18"/>
        <v>公斤</v>
      </c>
      <c r="AA25" s="2"/>
      <c r="AB25" s="31"/>
      <c r="AC25" s="31"/>
      <c r="AD25" s="31"/>
      <c r="AE25" s="31"/>
      <c r="AF25" s="31"/>
      <c r="AG25" s="31"/>
      <c r="AH25" s="31"/>
      <c r="AI25" s="31"/>
    </row>
    <row r="26" spans="1:35" ht="15" customHeight="1">
      <c r="A26" s="32"/>
      <c r="B26" s="75"/>
      <c r="C26" s="75"/>
      <c r="D26" s="75"/>
      <c r="E26" s="75"/>
      <c r="F26" s="75"/>
      <c r="G26" s="75"/>
      <c r="H26" s="102"/>
      <c r="I26" s="37"/>
      <c r="J26" s="35"/>
      <c r="K26" s="47"/>
      <c r="L26" s="76" t="s">
        <v>183</v>
      </c>
      <c r="M26" s="47">
        <v>0.05</v>
      </c>
      <c r="N26" s="47"/>
      <c r="O26" s="76" t="s">
        <v>183</v>
      </c>
      <c r="P26" s="47">
        <v>0.05</v>
      </c>
      <c r="Q26" s="47" t="str">
        <f t="shared" si="16"/>
        <v>公斤</v>
      </c>
      <c r="R26" s="76" t="s">
        <v>156</v>
      </c>
      <c r="S26" s="47">
        <v>0.01</v>
      </c>
      <c r="T26" s="47" t="str">
        <f t="shared" si="17"/>
        <v>公斤</v>
      </c>
      <c r="U26" s="175"/>
      <c r="V26" s="82"/>
      <c r="W26" s="47"/>
      <c r="X26" s="76" t="s">
        <v>183</v>
      </c>
      <c r="Y26" s="47">
        <v>0.05</v>
      </c>
      <c r="Z26" s="77" t="str">
        <f t="shared" si="18"/>
        <v>公斤</v>
      </c>
      <c r="AA26" s="2"/>
      <c r="AB26" s="31"/>
      <c r="AC26" s="31"/>
      <c r="AD26" s="31"/>
      <c r="AE26" s="31"/>
      <c r="AF26" s="31"/>
      <c r="AG26" s="31"/>
      <c r="AH26" s="31"/>
      <c r="AI26" s="31"/>
    </row>
    <row r="27" spans="1:35" ht="15" customHeight="1" thickBot="1">
      <c r="A27" s="48"/>
      <c r="B27" s="79"/>
      <c r="C27" s="79"/>
      <c r="D27" s="79"/>
      <c r="E27" s="79"/>
      <c r="F27" s="79"/>
      <c r="G27" s="79"/>
      <c r="H27" s="117"/>
      <c r="I27" s="53"/>
      <c r="J27" s="51"/>
      <c r="K27" s="54"/>
      <c r="L27" s="80"/>
      <c r="M27" s="54"/>
      <c r="N27" s="54"/>
      <c r="O27" s="80"/>
      <c r="P27" s="54"/>
      <c r="Q27" s="54"/>
      <c r="R27" s="80" t="s">
        <v>183</v>
      </c>
      <c r="S27" s="54">
        <v>0.05</v>
      </c>
      <c r="T27" s="47" t="str">
        <f t="shared" si="17"/>
        <v>公斤</v>
      </c>
      <c r="U27" s="176"/>
      <c r="V27" s="83"/>
      <c r="W27" s="54"/>
      <c r="X27" s="80" t="s">
        <v>312</v>
      </c>
      <c r="Y27" s="54">
        <v>1</v>
      </c>
      <c r="Z27" s="77" t="str">
        <f t="shared" si="18"/>
        <v>公斤</v>
      </c>
      <c r="AA27" s="66"/>
      <c r="AB27" s="67"/>
      <c r="AC27" s="67"/>
      <c r="AD27" s="67"/>
      <c r="AE27" s="67"/>
      <c r="AF27" s="67"/>
      <c r="AG27" s="67"/>
      <c r="AH27" s="67"/>
      <c r="AI27" s="67"/>
    </row>
    <row r="28" spans="1:35" ht="15" customHeight="1">
      <c r="A28" s="16" t="s">
        <v>91</v>
      </c>
      <c r="B28" s="69">
        <v>5</v>
      </c>
      <c r="C28" s="69">
        <v>2.5</v>
      </c>
      <c r="D28" s="69">
        <v>2.2999999999999998</v>
      </c>
      <c r="E28" s="69">
        <v>3</v>
      </c>
      <c r="F28" s="69">
        <v>0</v>
      </c>
      <c r="G28" s="69">
        <v>0</v>
      </c>
      <c r="H28" s="111">
        <v>730</v>
      </c>
      <c r="I28" s="22" t="s">
        <v>20</v>
      </c>
      <c r="J28" s="23"/>
      <c r="K28" s="72"/>
      <c r="L28" s="71" t="s">
        <v>315</v>
      </c>
      <c r="M28" s="72"/>
      <c r="N28" s="72"/>
      <c r="O28" s="71" t="s">
        <v>57</v>
      </c>
      <c r="P28" s="72"/>
      <c r="Q28" s="72"/>
      <c r="R28" s="71" t="s">
        <v>189</v>
      </c>
      <c r="S28" s="72"/>
      <c r="T28" s="72"/>
      <c r="U28" s="177" t="s">
        <v>22</v>
      </c>
      <c r="V28" s="84"/>
      <c r="W28" s="72"/>
      <c r="X28" s="71" t="s">
        <v>191</v>
      </c>
      <c r="Y28" s="72"/>
      <c r="Z28" s="73"/>
      <c r="AA28" s="2"/>
      <c r="AB28" s="31" t="str">
        <f>A28</f>
        <v>B2</v>
      </c>
      <c r="AC28" s="31" t="str">
        <f>I29&amp;" "&amp;I30&amp;" "&amp;I31&amp;" "&amp;I32&amp;" "&amp;I33</f>
        <v xml:space="preserve">米 糙米   </v>
      </c>
      <c r="AD28" s="31" t="str">
        <f>L29&amp;" "&amp;L30&amp;" "&amp;L31&amp;" "&amp;L32&amp;" "&amp;L33</f>
        <v xml:space="preserve">素肉排 滷包   </v>
      </c>
      <c r="AE28" s="31" t="str">
        <f>O29&amp;" "&amp;O30&amp;" "&amp;O31&amp;" "&amp;O32&amp;" "&amp;O33</f>
        <v>豆腐 杏鮑菇 乾香菇 薑 甜椒</v>
      </c>
      <c r="AF28" s="31" t="str">
        <f>R29&amp;" "&amp;R30&amp;" "&amp;R31&amp;" "&amp;R32&amp;" "&amp;R33</f>
        <v xml:space="preserve">雞蛋 蘿蔔乾 胡蘿蔔 薑 </v>
      </c>
      <c r="AG28" s="31" t="str">
        <f>U29&amp;" "&amp;U30&amp;" "&amp;U31&amp;" "&amp;U32&amp;" "&amp;U33</f>
        <v xml:space="preserve">蔬菜 薑   </v>
      </c>
      <c r="AH28" s="31" t="str">
        <f>X29&amp;" "&amp;X30&amp;" "&amp;X31&amp;" "&amp;X32&amp;" "&amp;X33</f>
        <v xml:space="preserve">時瓜 薑 素羊肉 金針菇 </v>
      </c>
      <c r="AI28" s="31"/>
    </row>
    <row r="29" spans="1:35" ht="15" customHeight="1">
      <c r="A29" s="32"/>
      <c r="B29" s="75"/>
      <c r="C29" s="75"/>
      <c r="D29" s="75"/>
      <c r="E29" s="75"/>
      <c r="F29" s="75"/>
      <c r="G29" s="75"/>
      <c r="H29" s="102"/>
      <c r="I29" s="37" t="s">
        <v>23</v>
      </c>
      <c r="J29" s="35">
        <v>7</v>
      </c>
      <c r="K29" s="38" t="s">
        <v>14</v>
      </c>
      <c r="L29" s="76" t="s">
        <v>316</v>
      </c>
      <c r="M29" s="47">
        <v>6</v>
      </c>
      <c r="N29" s="47" t="str">
        <f t="shared" ref="N29:N30" si="19">IF(M29,"公斤","")</f>
        <v>公斤</v>
      </c>
      <c r="O29" s="76" t="s">
        <v>187</v>
      </c>
      <c r="P29" s="47">
        <v>4</v>
      </c>
      <c r="Q29" s="47" t="str">
        <f t="shared" ref="Q29:Q33" si="20">IF(P29,"公斤","")</f>
        <v>公斤</v>
      </c>
      <c r="R29" s="76" t="s">
        <v>167</v>
      </c>
      <c r="S29" s="47">
        <v>1.8</v>
      </c>
      <c r="T29" s="47" t="str">
        <f t="shared" ref="T29:T32" si="21">IF(S29,"公斤","")</f>
        <v>公斤</v>
      </c>
      <c r="U29" s="175" t="s">
        <v>18</v>
      </c>
      <c r="V29" s="82">
        <v>7</v>
      </c>
      <c r="W29" s="47" t="s">
        <v>14</v>
      </c>
      <c r="X29" s="76" t="s">
        <v>192</v>
      </c>
      <c r="Y29" s="47">
        <v>4</v>
      </c>
      <c r="Z29" s="77" t="str">
        <f t="shared" ref="Z29:Z32" si="22">IF(Y29,"公斤","")</f>
        <v>公斤</v>
      </c>
      <c r="AA29" s="2"/>
      <c r="AB29" s="31"/>
      <c r="AC29" s="31"/>
      <c r="AD29" s="31"/>
      <c r="AE29" s="31"/>
      <c r="AF29" s="31"/>
      <c r="AG29" s="31"/>
      <c r="AH29" s="31"/>
      <c r="AI29" s="31"/>
    </row>
    <row r="30" spans="1:35" ht="15" customHeight="1">
      <c r="A30" s="32"/>
      <c r="B30" s="75"/>
      <c r="C30" s="75"/>
      <c r="D30" s="75"/>
      <c r="E30" s="75"/>
      <c r="F30" s="75"/>
      <c r="G30" s="75"/>
      <c r="H30" s="102"/>
      <c r="I30" s="37" t="s">
        <v>25</v>
      </c>
      <c r="J30" s="35">
        <v>3</v>
      </c>
      <c r="K30" s="47" t="s">
        <v>14</v>
      </c>
      <c r="L30" s="76" t="s">
        <v>67</v>
      </c>
      <c r="M30" s="47"/>
      <c r="N30" s="47" t="str">
        <f t="shared" si="19"/>
        <v/>
      </c>
      <c r="O30" s="76" t="s">
        <v>188</v>
      </c>
      <c r="P30" s="47">
        <v>2</v>
      </c>
      <c r="Q30" s="47" t="str">
        <f t="shared" si="20"/>
        <v>公斤</v>
      </c>
      <c r="R30" s="76" t="s">
        <v>190</v>
      </c>
      <c r="S30" s="47">
        <v>3</v>
      </c>
      <c r="T30" s="47" t="str">
        <f t="shared" si="21"/>
        <v>公斤</v>
      </c>
      <c r="U30" s="175" t="s">
        <v>42</v>
      </c>
      <c r="V30" s="82">
        <v>0.05</v>
      </c>
      <c r="W30" s="47" t="s">
        <v>14</v>
      </c>
      <c r="X30" s="76" t="s">
        <v>183</v>
      </c>
      <c r="Y30" s="47">
        <v>0.05</v>
      </c>
      <c r="Z30" s="77" t="str">
        <f t="shared" si="22"/>
        <v>公斤</v>
      </c>
      <c r="AA30" s="2"/>
      <c r="AB30" s="31"/>
      <c r="AC30" s="31"/>
      <c r="AD30" s="31"/>
      <c r="AE30" s="31"/>
      <c r="AF30" s="31"/>
      <c r="AG30" s="31"/>
      <c r="AH30" s="31"/>
      <c r="AI30" s="31"/>
    </row>
    <row r="31" spans="1:35" ht="15" customHeight="1">
      <c r="A31" s="32"/>
      <c r="B31" s="75"/>
      <c r="C31" s="75"/>
      <c r="D31" s="75"/>
      <c r="E31" s="75"/>
      <c r="F31" s="75"/>
      <c r="G31" s="75"/>
      <c r="H31" s="102"/>
      <c r="I31" s="37"/>
      <c r="J31" s="35"/>
      <c r="K31" s="47"/>
      <c r="L31" s="76"/>
      <c r="M31" s="47"/>
      <c r="N31" s="47"/>
      <c r="O31" s="76" t="s">
        <v>169</v>
      </c>
      <c r="P31" s="47">
        <v>0.01</v>
      </c>
      <c r="Q31" s="47" t="str">
        <f t="shared" si="20"/>
        <v>公斤</v>
      </c>
      <c r="R31" s="76" t="s">
        <v>152</v>
      </c>
      <c r="S31" s="47">
        <v>3</v>
      </c>
      <c r="T31" s="47" t="str">
        <f t="shared" si="21"/>
        <v>公斤</v>
      </c>
      <c r="U31" s="175"/>
      <c r="V31" s="82"/>
      <c r="W31" s="47"/>
      <c r="X31" s="76" t="s">
        <v>312</v>
      </c>
      <c r="Y31" s="47">
        <v>1</v>
      </c>
      <c r="Z31" s="77" t="str">
        <f t="shared" si="22"/>
        <v>公斤</v>
      </c>
      <c r="AA31" s="2"/>
      <c r="AB31" s="31"/>
      <c r="AC31" s="31"/>
      <c r="AD31" s="31"/>
      <c r="AE31" s="31"/>
      <c r="AF31" s="31"/>
      <c r="AG31" s="31"/>
      <c r="AH31" s="31"/>
      <c r="AI31" s="31"/>
    </row>
    <row r="32" spans="1:35" ht="15" customHeight="1">
      <c r="A32" s="32"/>
      <c r="B32" s="75"/>
      <c r="C32" s="75"/>
      <c r="D32" s="75"/>
      <c r="E32" s="75"/>
      <c r="F32" s="75"/>
      <c r="G32" s="75"/>
      <c r="H32" s="102"/>
      <c r="I32" s="37"/>
      <c r="J32" s="35"/>
      <c r="K32" s="47"/>
      <c r="L32" s="76"/>
      <c r="M32" s="47"/>
      <c r="N32" s="47"/>
      <c r="O32" s="76" t="s">
        <v>183</v>
      </c>
      <c r="P32" s="47">
        <v>0.05</v>
      </c>
      <c r="Q32" s="47" t="str">
        <f t="shared" si="20"/>
        <v>公斤</v>
      </c>
      <c r="R32" s="76" t="s">
        <v>183</v>
      </c>
      <c r="S32" s="47">
        <v>0.05</v>
      </c>
      <c r="T32" s="47" t="str">
        <f t="shared" si="21"/>
        <v>公斤</v>
      </c>
      <c r="U32" s="175"/>
      <c r="V32" s="82"/>
      <c r="W32" s="47"/>
      <c r="X32" s="76" t="s">
        <v>193</v>
      </c>
      <c r="Y32" s="47">
        <v>1</v>
      </c>
      <c r="Z32" s="77" t="str">
        <f t="shared" si="22"/>
        <v>公斤</v>
      </c>
      <c r="AA32" s="2"/>
      <c r="AB32" s="31"/>
      <c r="AC32" s="31"/>
      <c r="AD32" s="31"/>
      <c r="AE32" s="31"/>
      <c r="AF32" s="31"/>
      <c r="AG32" s="31"/>
      <c r="AH32" s="31"/>
      <c r="AI32" s="31"/>
    </row>
    <row r="33" spans="1:35" ht="15" customHeight="1" thickBot="1">
      <c r="A33" s="48"/>
      <c r="B33" s="79"/>
      <c r="C33" s="79"/>
      <c r="D33" s="79"/>
      <c r="E33" s="79"/>
      <c r="F33" s="79"/>
      <c r="G33" s="79"/>
      <c r="H33" s="117"/>
      <c r="I33" s="53"/>
      <c r="J33" s="51"/>
      <c r="K33" s="54"/>
      <c r="L33" s="80"/>
      <c r="M33" s="54"/>
      <c r="N33" s="54"/>
      <c r="O33" s="237" t="s">
        <v>346</v>
      </c>
      <c r="P33" s="227">
        <v>1.5</v>
      </c>
      <c r="Q33" s="227" t="str">
        <f t="shared" si="20"/>
        <v>公斤</v>
      </c>
      <c r="R33" s="80"/>
      <c r="S33" s="54"/>
      <c r="T33" s="54"/>
      <c r="U33" s="176"/>
      <c r="V33" s="83"/>
      <c r="W33" s="54"/>
      <c r="X33" s="80"/>
      <c r="Y33" s="54"/>
      <c r="Z33" s="90"/>
      <c r="AA33" s="2"/>
      <c r="AB33" s="2"/>
      <c r="AC33" s="31"/>
      <c r="AD33" s="2"/>
      <c r="AE33" s="2"/>
      <c r="AF33" s="2"/>
      <c r="AG33" s="2"/>
      <c r="AH33" s="2"/>
      <c r="AI33" s="2"/>
    </row>
    <row r="34" spans="1:35" ht="15" customHeight="1">
      <c r="A34" s="16" t="s">
        <v>93</v>
      </c>
      <c r="B34" s="69">
        <v>4</v>
      </c>
      <c r="C34" s="69">
        <v>2</v>
      </c>
      <c r="D34" s="69">
        <v>1.6</v>
      </c>
      <c r="E34" s="69">
        <v>3</v>
      </c>
      <c r="F34" s="69">
        <v>0</v>
      </c>
      <c r="G34" s="69">
        <v>0</v>
      </c>
      <c r="H34" s="111">
        <v>605</v>
      </c>
      <c r="I34" s="22" t="s">
        <v>194</v>
      </c>
      <c r="J34" s="23"/>
      <c r="K34" s="72"/>
      <c r="L34" s="71" t="s">
        <v>196</v>
      </c>
      <c r="M34" s="72"/>
      <c r="N34" s="72"/>
      <c r="O34" s="71" t="s">
        <v>31</v>
      </c>
      <c r="P34" s="72"/>
      <c r="Q34" s="72"/>
      <c r="R34" s="71" t="s">
        <v>317</v>
      </c>
      <c r="S34" s="72"/>
      <c r="T34" s="72"/>
      <c r="U34" s="177" t="s">
        <v>22</v>
      </c>
      <c r="V34" s="84"/>
      <c r="W34" s="72"/>
      <c r="X34" s="85" t="s">
        <v>202</v>
      </c>
      <c r="Y34" s="86"/>
      <c r="Z34" s="73"/>
      <c r="AA34" s="61"/>
      <c r="AB34" s="62" t="str">
        <f>A34</f>
        <v>B3</v>
      </c>
      <c r="AC34" s="62" t="str">
        <f>I35&amp;" "&amp;I36&amp;" "&amp;I37&amp;" "&amp;I38&amp;" "&amp;I39</f>
        <v xml:space="preserve">義大利麵    </v>
      </c>
      <c r="AD34" s="62" t="str">
        <f>L35&amp;" "&amp;L36&amp;" "&amp;L37&amp;" "&amp;L38&amp;" "&amp;L39</f>
        <v xml:space="preserve">素肉 馬鈴薯 芹菜 蕃茄醬 </v>
      </c>
      <c r="AE34" s="62" t="str">
        <f>O35&amp;" "&amp;O36&amp;" "&amp;O37&amp;" "&amp;O38&amp;" "&amp;O39</f>
        <v xml:space="preserve">冷凍花椰菜 胡蘿蔔 薑  </v>
      </c>
      <c r="AF34" s="62" t="str">
        <f>R35&amp;" "&amp;R36&amp;" "&amp;R37&amp;" "&amp;R38&amp;" "&amp;R39</f>
        <v xml:space="preserve">素火腿 刈薯 薑  </v>
      </c>
      <c r="AG34" s="62" t="str">
        <f>U35&amp;" "&amp;U36&amp;" "&amp;U37&amp;" "&amp;U38&amp;" "&amp;U39</f>
        <v xml:space="preserve">蔬菜 薑   </v>
      </c>
      <c r="AH34" s="62" t="str">
        <f>X35&amp;" "&amp;X36&amp;" "&amp;X37&amp;" "&amp;X38&amp;" "&amp;X39</f>
        <v xml:space="preserve">雞蛋 冷凍玉米粒 玉米濃湯調理包  </v>
      </c>
      <c r="AI34" s="62"/>
    </row>
    <row r="35" spans="1:35" ht="15" customHeight="1">
      <c r="A35" s="87"/>
      <c r="B35" s="75"/>
      <c r="C35" s="75"/>
      <c r="D35" s="75"/>
      <c r="E35" s="75"/>
      <c r="F35" s="75"/>
      <c r="G35" s="75"/>
      <c r="H35" s="102"/>
      <c r="I35" s="37" t="s">
        <v>195</v>
      </c>
      <c r="J35" s="35">
        <v>6</v>
      </c>
      <c r="K35" s="38" t="str">
        <f t="shared" ref="K35" si="23">IF(J35,"公斤","")</f>
        <v>公斤</v>
      </c>
      <c r="L35" s="76" t="s">
        <v>314</v>
      </c>
      <c r="M35" s="47">
        <v>1.2</v>
      </c>
      <c r="N35" s="47" t="str">
        <f t="shared" ref="N35:N37" si="24">IF(M35,"公斤","")</f>
        <v>公斤</v>
      </c>
      <c r="O35" s="76" t="s">
        <v>199</v>
      </c>
      <c r="P35" s="47">
        <v>5</v>
      </c>
      <c r="Q35" s="47" t="str">
        <f t="shared" ref="Q35:Q37" si="25">IF(P35,"公斤","")</f>
        <v>公斤</v>
      </c>
      <c r="R35" s="76" t="s">
        <v>318</v>
      </c>
      <c r="S35" s="47">
        <v>2</v>
      </c>
      <c r="T35" s="47" t="str">
        <f t="shared" ref="T35:T37" si="26">IF(S35,"公斤","")</f>
        <v>公斤</v>
      </c>
      <c r="U35" s="175" t="s">
        <v>18</v>
      </c>
      <c r="V35" s="82">
        <v>7</v>
      </c>
      <c r="W35" s="47" t="s">
        <v>14</v>
      </c>
      <c r="X35" s="76" t="s">
        <v>167</v>
      </c>
      <c r="Y35" s="47">
        <v>1.1000000000000001</v>
      </c>
      <c r="Z35" s="77" t="s">
        <v>14</v>
      </c>
      <c r="AA35" s="2"/>
      <c r="AB35" s="31"/>
      <c r="AC35" s="31"/>
      <c r="AD35" s="31"/>
      <c r="AE35" s="31"/>
      <c r="AF35" s="31"/>
      <c r="AG35" s="31"/>
      <c r="AH35" s="31"/>
      <c r="AI35" s="31"/>
    </row>
    <row r="36" spans="1:35" ht="15" customHeight="1">
      <c r="A36" s="32"/>
      <c r="B36" s="75"/>
      <c r="C36" s="75"/>
      <c r="D36" s="75"/>
      <c r="E36" s="75"/>
      <c r="F36" s="75"/>
      <c r="G36" s="75"/>
      <c r="H36" s="102"/>
      <c r="I36" s="37"/>
      <c r="J36" s="35"/>
      <c r="K36" s="38"/>
      <c r="L36" s="76" t="s">
        <v>197</v>
      </c>
      <c r="M36" s="47">
        <v>4.5</v>
      </c>
      <c r="N36" s="47" t="str">
        <f t="shared" si="24"/>
        <v>公斤</v>
      </c>
      <c r="O36" s="76" t="s">
        <v>152</v>
      </c>
      <c r="P36" s="47">
        <v>1</v>
      </c>
      <c r="Q36" s="47" t="str">
        <f t="shared" si="25"/>
        <v>公斤</v>
      </c>
      <c r="R36" s="76" t="s">
        <v>151</v>
      </c>
      <c r="S36" s="47">
        <v>3</v>
      </c>
      <c r="T36" s="47" t="str">
        <f t="shared" si="26"/>
        <v>公斤</v>
      </c>
      <c r="U36" s="175" t="s">
        <v>42</v>
      </c>
      <c r="V36" s="82">
        <v>0.05</v>
      </c>
      <c r="W36" s="47" t="s">
        <v>14</v>
      </c>
      <c r="X36" s="88" t="s">
        <v>203</v>
      </c>
      <c r="Y36" s="47">
        <v>2</v>
      </c>
      <c r="Z36" s="77" t="s">
        <v>14</v>
      </c>
      <c r="AA36" s="2"/>
      <c r="AB36" s="31"/>
      <c r="AC36" s="31"/>
      <c r="AD36" s="31"/>
      <c r="AE36" s="31"/>
      <c r="AF36" s="31"/>
      <c r="AG36" s="31"/>
      <c r="AH36" s="31"/>
      <c r="AI36" s="31"/>
    </row>
    <row r="37" spans="1:35" ht="15" customHeight="1">
      <c r="A37" s="32"/>
      <c r="B37" s="75"/>
      <c r="C37" s="75"/>
      <c r="D37" s="75"/>
      <c r="E37" s="75"/>
      <c r="F37" s="75"/>
      <c r="G37" s="75"/>
      <c r="H37" s="102"/>
      <c r="I37" s="37"/>
      <c r="J37" s="35"/>
      <c r="K37" s="47"/>
      <c r="L37" s="76" t="s">
        <v>281</v>
      </c>
      <c r="M37" s="47">
        <v>2</v>
      </c>
      <c r="N37" s="47" t="str">
        <f t="shared" si="24"/>
        <v>公斤</v>
      </c>
      <c r="O37" s="76" t="s">
        <v>183</v>
      </c>
      <c r="P37" s="47">
        <v>0.05</v>
      </c>
      <c r="Q37" s="47" t="str">
        <f t="shared" si="25"/>
        <v>公斤</v>
      </c>
      <c r="R37" s="76" t="s">
        <v>183</v>
      </c>
      <c r="S37" s="47">
        <v>0.05</v>
      </c>
      <c r="T37" s="47" t="str">
        <f t="shared" si="26"/>
        <v>公斤</v>
      </c>
      <c r="U37" s="175"/>
      <c r="V37" s="82"/>
      <c r="W37" s="47"/>
      <c r="X37" s="89" t="s">
        <v>204</v>
      </c>
      <c r="Y37" s="47">
        <v>2</v>
      </c>
      <c r="Z37" s="77" t="s">
        <v>43</v>
      </c>
      <c r="AA37" s="2"/>
      <c r="AB37" s="31"/>
      <c r="AC37" s="31"/>
      <c r="AD37" s="31"/>
      <c r="AE37" s="31"/>
      <c r="AF37" s="31"/>
      <c r="AG37" s="31"/>
      <c r="AH37" s="31"/>
      <c r="AI37" s="31"/>
    </row>
    <row r="38" spans="1:35" ht="15" customHeight="1">
      <c r="A38" s="32"/>
      <c r="B38" s="75"/>
      <c r="C38" s="75"/>
      <c r="D38" s="75"/>
      <c r="E38" s="75"/>
      <c r="F38" s="75"/>
      <c r="G38" s="75"/>
      <c r="H38" s="102"/>
      <c r="I38" s="37"/>
      <c r="J38" s="35"/>
      <c r="K38" s="47"/>
      <c r="L38" s="76" t="s">
        <v>63</v>
      </c>
      <c r="M38" s="47"/>
      <c r="N38" s="47"/>
      <c r="O38" s="76"/>
      <c r="P38" s="47"/>
      <c r="Q38" s="47"/>
      <c r="R38" s="76"/>
      <c r="S38" s="47"/>
      <c r="T38" s="47"/>
      <c r="U38" s="175"/>
      <c r="V38" s="82"/>
      <c r="W38" s="47"/>
      <c r="X38" s="76"/>
      <c r="Y38" s="47"/>
      <c r="Z38" s="77" t="s">
        <v>43</v>
      </c>
      <c r="AA38" s="2"/>
      <c r="AB38" s="31"/>
      <c r="AC38" s="31"/>
      <c r="AD38" s="31"/>
      <c r="AE38" s="31"/>
      <c r="AF38" s="31"/>
      <c r="AG38" s="31"/>
      <c r="AH38" s="31"/>
      <c r="AI38" s="31"/>
    </row>
    <row r="39" spans="1:35" ht="15" customHeight="1" thickBot="1">
      <c r="A39" s="48"/>
      <c r="B39" s="79"/>
      <c r="C39" s="79"/>
      <c r="D39" s="79"/>
      <c r="E39" s="79"/>
      <c r="F39" s="79"/>
      <c r="G39" s="79"/>
      <c r="H39" s="117"/>
      <c r="I39" s="53"/>
      <c r="J39" s="51"/>
      <c r="K39" s="54"/>
      <c r="L39" s="80"/>
      <c r="M39" s="54"/>
      <c r="N39" s="54"/>
      <c r="O39" s="80"/>
      <c r="P39" s="54"/>
      <c r="Q39" s="54"/>
      <c r="R39" s="80"/>
      <c r="S39" s="54"/>
      <c r="T39" s="54"/>
      <c r="U39" s="176"/>
      <c r="V39" s="83"/>
      <c r="W39" s="54"/>
      <c r="X39" s="80"/>
      <c r="Y39" s="54"/>
      <c r="Z39" s="90" t="s">
        <v>43</v>
      </c>
      <c r="AA39" s="66"/>
      <c r="AB39" s="67"/>
      <c r="AC39" s="67"/>
      <c r="AD39" s="67"/>
      <c r="AE39" s="67"/>
      <c r="AF39" s="67"/>
      <c r="AG39" s="67"/>
      <c r="AH39" s="67"/>
      <c r="AI39" s="67"/>
    </row>
    <row r="40" spans="1:35" ht="15" customHeight="1">
      <c r="A40" s="16" t="s">
        <v>95</v>
      </c>
      <c r="B40" s="69">
        <v>6</v>
      </c>
      <c r="C40" s="69">
        <v>2.2999999999999998</v>
      </c>
      <c r="D40" s="69">
        <v>2.2999999999999998</v>
      </c>
      <c r="E40" s="69">
        <v>3</v>
      </c>
      <c r="F40" s="69">
        <v>0</v>
      </c>
      <c r="G40" s="69">
        <v>0</v>
      </c>
      <c r="H40" s="111">
        <v>785</v>
      </c>
      <c r="I40" s="19" t="s">
        <v>20</v>
      </c>
      <c r="J40" s="24"/>
      <c r="K40" s="21"/>
      <c r="L40" s="85" t="s">
        <v>30</v>
      </c>
      <c r="M40" s="86"/>
      <c r="N40" s="72"/>
      <c r="O40" s="71" t="s">
        <v>320</v>
      </c>
      <c r="P40" s="72"/>
      <c r="Q40" s="72"/>
      <c r="R40" s="71" t="s">
        <v>321</v>
      </c>
      <c r="S40" s="72"/>
      <c r="T40" s="72"/>
      <c r="U40" s="175" t="s">
        <v>22</v>
      </c>
      <c r="V40" s="82"/>
      <c r="W40" s="47"/>
      <c r="X40" s="71" t="s">
        <v>211</v>
      </c>
      <c r="Y40" s="72"/>
      <c r="Z40" s="73"/>
      <c r="AA40" s="2"/>
      <c r="AB40" s="31" t="str">
        <f>A40</f>
        <v>B4</v>
      </c>
      <c r="AC40" s="31" t="str">
        <f>I41&amp;" "&amp;I42&amp;" "&amp;I43&amp;" "&amp;I44&amp;" "&amp;I45</f>
        <v xml:space="preserve">米 糙米   </v>
      </c>
      <c r="AD40" s="31" t="str">
        <f>L41&amp;" "&amp;L42&amp;" "&amp;L43&amp;" "&amp;L44&amp;" "&amp;L45</f>
        <v xml:space="preserve">油豆腐 時蔬 甜椒 照燒醬 </v>
      </c>
      <c r="AE40" s="31" t="str">
        <f>O41&amp;" "&amp;O42&amp;" "&amp;O43&amp;" "&amp;O44&amp;" "&amp;O45</f>
        <v xml:space="preserve">豆干 雪裡蕻 薑  </v>
      </c>
      <c r="AF40" s="31" t="str">
        <f>R41&amp;" "&amp;R42&amp;" "&amp;R43&amp;" "&amp;R44&amp;" "&amp;R45</f>
        <v xml:space="preserve">素肉 甘藍 胡蘿蔔 薑 </v>
      </c>
      <c r="AG40" s="31" t="str">
        <f>U41&amp;" "&amp;U42&amp;" "&amp;U43&amp;" "&amp;U44&amp;" "&amp;U45</f>
        <v xml:space="preserve">蔬菜 薑   </v>
      </c>
      <c r="AH40" s="31" t="str">
        <f>X41&amp;" "&amp;X42&amp;" "&amp;X43&amp;" "&amp;X44&amp;" "&amp;X45</f>
        <v xml:space="preserve">紅豆 二砂糖   </v>
      </c>
      <c r="AI40" s="31"/>
    </row>
    <row r="41" spans="1:35" ht="15" customHeight="1">
      <c r="A41" s="32"/>
      <c r="B41" s="75"/>
      <c r="C41" s="75"/>
      <c r="D41" s="75"/>
      <c r="E41" s="75"/>
      <c r="F41" s="75"/>
      <c r="G41" s="75"/>
      <c r="H41" s="102"/>
      <c r="I41" s="35" t="s">
        <v>23</v>
      </c>
      <c r="J41" s="35">
        <v>7</v>
      </c>
      <c r="K41" s="36" t="str">
        <f t="shared" ref="K41:K42" si="27">IF(J41,"公斤","")</f>
        <v>公斤</v>
      </c>
      <c r="L41" s="76" t="s">
        <v>319</v>
      </c>
      <c r="M41" s="47">
        <v>5.5</v>
      </c>
      <c r="N41" s="47" t="s">
        <v>14</v>
      </c>
      <c r="O41" s="76" t="s">
        <v>208</v>
      </c>
      <c r="P41" s="47">
        <v>2</v>
      </c>
      <c r="Q41" s="47" t="str">
        <f t="shared" ref="Q41:Q43" si="28">IF(P41,"公斤","")</f>
        <v>公斤</v>
      </c>
      <c r="R41" s="76" t="s">
        <v>314</v>
      </c>
      <c r="S41" s="47">
        <v>1</v>
      </c>
      <c r="T41" s="47" t="str">
        <f t="shared" ref="T41:T44" si="29">IF(S41,"公斤","")</f>
        <v>公斤</v>
      </c>
      <c r="U41" s="175" t="s">
        <v>18</v>
      </c>
      <c r="V41" s="82">
        <v>7</v>
      </c>
      <c r="W41" s="47" t="s">
        <v>14</v>
      </c>
      <c r="X41" s="76" t="s">
        <v>212</v>
      </c>
      <c r="Y41" s="47">
        <v>2</v>
      </c>
      <c r="Z41" s="77" t="str">
        <f t="shared" ref="Z41:Z43" si="30">IF(Y41,"公斤","")</f>
        <v>公斤</v>
      </c>
      <c r="AA41" s="2"/>
      <c r="AB41" s="31"/>
      <c r="AC41" s="31"/>
      <c r="AD41" s="31"/>
      <c r="AE41" s="31"/>
      <c r="AF41" s="31"/>
      <c r="AG41" s="31"/>
      <c r="AH41" s="31"/>
      <c r="AI41" s="31"/>
    </row>
    <row r="42" spans="1:35" ht="15" customHeight="1">
      <c r="A42" s="32"/>
      <c r="B42" s="75"/>
      <c r="C42" s="75"/>
      <c r="D42" s="75"/>
      <c r="E42" s="75"/>
      <c r="F42" s="75"/>
      <c r="G42" s="75"/>
      <c r="H42" s="102"/>
      <c r="I42" s="35" t="s">
        <v>25</v>
      </c>
      <c r="J42" s="35">
        <v>3</v>
      </c>
      <c r="K42" s="36" t="str">
        <f t="shared" si="27"/>
        <v>公斤</v>
      </c>
      <c r="L42" s="76" t="s">
        <v>132</v>
      </c>
      <c r="M42" s="47">
        <v>4</v>
      </c>
      <c r="N42" s="47" t="s">
        <v>14</v>
      </c>
      <c r="O42" s="76" t="s">
        <v>209</v>
      </c>
      <c r="P42" s="47">
        <v>3</v>
      </c>
      <c r="Q42" s="47" t="str">
        <f t="shared" si="28"/>
        <v>公斤</v>
      </c>
      <c r="R42" s="76" t="s">
        <v>137</v>
      </c>
      <c r="S42" s="47">
        <v>7</v>
      </c>
      <c r="T42" s="47" t="str">
        <f t="shared" si="29"/>
        <v>公斤</v>
      </c>
      <c r="U42" s="175" t="s">
        <v>42</v>
      </c>
      <c r="V42" s="82">
        <v>0.05</v>
      </c>
      <c r="W42" s="47" t="s">
        <v>14</v>
      </c>
      <c r="X42" s="76" t="s">
        <v>161</v>
      </c>
      <c r="Y42" s="47">
        <v>1</v>
      </c>
      <c r="Z42" s="77" t="str">
        <f t="shared" si="30"/>
        <v>公斤</v>
      </c>
      <c r="AA42" s="2"/>
      <c r="AB42" s="31"/>
      <c r="AC42" s="31"/>
      <c r="AD42" s="31"/>
      <c r="AE42" s="31"/>
      <c r="AF42" s="31"/>
      <c r="AG42" s="31"/>
      <c r="AH42" s="31"/>
      <c r="AI42" s="31"/>
    </row>
    <row r="43" spans="1:35" ht="15" customHeight="1">
      <c r="A43" s="32"/>
      <c r="B43" s="75"/>
      <c r="C43" s="75"/>
      <c r="D43" s="75"/>
      <c r="E43" s="75"/>
      <c r="F43" s="75"/>
      <c r="G43" s="75"/>
      <c r="H43" s="102"/>
      <c r="I43" s="37"/>
      <c r="J43" s="35"/>
      <c r="K43" s="47"/>
      <c r="L43" s="239" t="s">
        <v>346</v>
      </c>
      <c r="M43" s="238">
        <v>2</v>
      </c>
      <c r="N43" s="238" t="s">
        <v>14</v>
      </c>
      <c r="O43" s="76" t="s">
        <v>183</v>
      </c>
      <c r="P43" s="47">
        <v>0.05</v>
      </c>
      <c r="Q43" s="47" t="str">
        <f t="shared" si="28"/>
        <v>公斤</v>
      </c>
      <c r="R43" s="76" t="s">
        <v>152</v>
      </c>
      <c r="S43" s="47">
        <v>0.5</v>
      </c>
      <c r="T43" s="47" t="str">
        <f t="shared" si="29"/>
        <v>公斤</v>
      </c>
      <c r="U43" s="175"/>
      <c r="V43" s="82"/>
      <c r="W43" s="47"/>
      <c r="X43" s="76"/>
      <c r="Y43" s="47"/>
      <c r="Z43" s="77" t="str">
        <f t="shared" si="30"/>
        <v/>
      </c>
      <c r="AA43" s="2"/>
      <c r="AB43" s="31"/>
      <c r="AC43" s="31"/>
      <c r="AD43" s="31"/>
      <c r="AE43" s="31"/>
      <c r="AF43" s="31"/>
      <c r="AG43" s="31"/>
      <c r="AH43" s="31"/>
      <c r="AI43" s="31"/>
    </row>
    <row r="44" spans="1:35" ht="15" customHeight="1">
      <c r="A44" s="32"/>
      <c r="B44" s="75"/>
      <c r="C44" s="75"/>
      <c r="D44" s="75"/>
      <c r="E44" s="75"/>
      <c r="F44" s="75"/>
      <c r="G44" s="75"/>
      <c r="H44" s="102"/>
      <c r="I44" s="37"/>
      <c r="J44" s="35"/>
      <c r="K44" s="47"/>
      <c r="L44" s="76" t="s">
        <v>206</v>
      </c>
      <c r="M44" s="47"/>
      <c r="N44" s="47"/>
      <c r="O44" s="76"/>
      <c r="P44" s="47"/>
      <c r="Q44" s="47"/>
      <c r="R44" s="76" t="s">
        <v>183</v>
      </c>
      <c r="S44" s="47">
        <v>0.05</v>
      </c>
      <c r="T44" s="47" t="str">
        <f t="shared" si="29"/>
        <v>公斤</v>
      </c>
      <c r="U44" s="175"/>
      <c r="V44" s="82"/>
      <c r="W44" s="47"/>
      <c r="X44" s="76"/>
      <c r="Y44" s="47"/>
      <c r="Z44" s="77"/>
      <c r="AA44" s="2"/>
      <c r="AB44" s="31"/>
      <c r="AC44" s="31"/>
      <c r="AD44" s="31"/>
      <c r="AE44" s="31"/>
      <c r="AF44" s="31"/>
      <c r="AG44" s="31"/>
      <c r="AH44" s="31"/>
      <c r="AI44" s="31"/>
    </row>
    <row r="45" spans="1:35" ht="15" customHeight="1" thickBot="1">
      <c r="A45" s="48"/>
      <c r="B45" s="79"/>
      <c r="C45" s="79"/>
      <c r="D45" s="79"/>
      <c r="E45" s="79"/>
      <c r="F45" s="79"/>
      <c r="G45" s="79"/>
      <c r="H45" s="117"/>
      <c r="I45" s="53"/>
      <c r="J45" s="51"/>
      <c r="K45" s="54"/>
      <c r="L45" s="80"/>
      <c r="M45" s="54"/>
      <c r="N45" s="54" t="s">
        <v>43</v>
      </c>
      <c r="O45" s="80"/>
      <c r="P45" s="54"/>
      <c r="Q45" s="54"/>
      <c r="R45" s="80"/>
      <c r="S45" s="54"/>
      <c r="T45" s="54"/>
      <c r="U45" s="176"/>
      <c r="V45" s="83"/>
      <c r="W45" s="54"/>
      <c r="X45" s="80"/>
      <c r="Y45" s="54"/>
      <c r="Z45" s="90"/>
      <c r="AA45" s="2"/>
      <c r="AB45" s="31"/>
      <c r="AC45" s="31"/>
      <c r="AD45" s="31"/>
      <c r="AE45" s="31"/>
      <c r="AF45" s="31"/>
      <c r="AG45" s="31"/>
      <c r="AH45" s="31"/>
      <c r="AI45" s="31"/>
    </row>
    <row r="46" spans="1:35" ht="15" customHeight="1">
      <c r="A46" s="92" t="s">
        <v>97</v>
      </c>
      <c r="B46" s="178">
        <v>5.2</v>
      </c>
      <c r="C46" s="178">
        <v>2.5</v>
      </c>
      <c r="D46" s="178">
        <v>2.4</v>
      </c>
      <c r="E46" s="178">
        <v>3</v>
      </c>
      <c r="F46" s="178">
        <v>0</v>
      </c>
      <c r="G46" s="178">
        <v>0</v>
      </c>
      <c r="H46" s="94">
        <v>747</v>
      </c>
      <c r="I46" s="58" t="s">
        <v>213</v>
      </c>
      <c r="J46" s="59"/>
      <c r="K46" s="36"/>
      <c r="L46" s="99" t="s">
        <v>322</v>
      </c>
      <c r="M46" s="96"/>
      <c r="N46" s="120" t="str">
        <f t="shared" ref="N46:N51" si="31">IF(M46,"公斤","")</f>
        <v/>
      </c>
      <c r="O46" s="95" t="s">
        <v>217</v>
      </c>
      <c r="P46" s="96"/>
      <c r="Q46" s="97"/>
      <c r="R46" s="95" t="s">
        <v>220</v>
      </c>
      <c r="S46" s="96"/>
      <c r="T46" s="97"/>
      <c r="U46" s="121" t="s">
        <v>22</v>
      </c>
      <c r="V46" s="121"/>
      <c r="W46" s="120"/>
      <c r="X46" s="99" t="s">
        <v>222</v>
      </c>
      <c r="Y46" s="96"/>
      <c r="Z46" s="30"/>
      <c r="AA46" s="61"/>
      <c r="AB46" s="62" t="str">
        <f>A46</f>
        <v>B5</v>
      </c>
      <c r="AC46" s="62" t="str">
        <f>I47&amp;" "&amp;I48&amp;" "&amp;I49&amp;" "&amp;I50&amp;" "&amp;I51</f>
        <v xml:space="preserve">米 小米   </v>
      </c>
      <c r="AD46" s="62" t="str">
        <f>L47&amp;" "&amp;L48&amp;" "&amp;L49&amp;" "&amp;L50&amp;" "&amp;L51</f>
        <v>豆包 韓式泡菜 結球白菜 薑 芝麻(熟)</v>
      </c>
      <c r="AE46" s="62" t="str">
        <f>O47&amp;" "&amp;O48&amp;" "&amp;O49&amp;" "&amp;O50&amp;" "&amp;O51</f>
        <v xml:space="preserve">凍豆腐 白蘿蔔 胡蘿蔔 薑 </v>
      </c>
      <c r="AF46" s="62" t="str">
        <f>R47&amp;" "&amp;R48&amp;" "&amp;R49&amp;" "&amp;R50&amp;" "&amp;R51</f>
        <v xml:space="preserve">隼人瓜苗 胡蘿蔔 薑  </v>
      </c>
      <c r="AG46" s="62" t="str">
        <f>U47&amp;" "&amp;U48&amp;" "&amp;U49&amp;" "&amp;U50&amp;" "&amp;U51</f>
        <v xml:space="preserve">蔬菜 薑   </v>
      </c>
      <c r="AH46" s="62" t="str">
        <f>X47&amp;" "&amp;X48&amp;" "&amp;X49&amp;" "&amp;X50&amp;" "&amp;X51</f>
        <v xml:space="preserve">乾裙帶菜 薑 雞蛋  </v>
      </c>
      <c r="AI46" s="62"/>
    </row>
    <row r="47" spans="1:35" ht="15" customHeight="1">
      <c r="A47" s="100"/>
      <c r="B47" s="101"/>
      <c r="C47" s="101"/>
      <c r="D47" s="101"/>
      <c r="E47" s="101"/>
      <c r="F47" s="101"/>
      <c r="G47" s="101"/>
      <c r="H47" s="102"/>
      <c r="I47" s="35" t="s">
        <v>128</v>
      </c>
      <c r="J47" s="35">
        <v>10</v>
      </c>
      <c r="K47" s="36" t="str">
        <f t="shared" ref="K47:K51" si="32">IF(J47,"公斤","")</f>
        <v>公斤</v>
      </c>
      <c r="L47" s="35" t="s">
        <v>177</v>
      </c>
      <c r="M47" s="35">
        <v>6</v>
      </c>
      <c r="N47" s="36" t="str">
        <f t="shared" si="31"/>
        <v>公斤</v>
      </c>
      <c r="O47" s="64" t="s">
        <v>218</v>
      </c>
      <c r="P47" s="64">
        <v>3</v>
      </c>
      <c r="Q47" s="40" t="str">
        <f t="shared" ref="Q47:Q51" si="33">IF(P47,"公斤","")</f>
        <v>公斤</v>
      </c>
      <c r="R47" s="64" t="s">
        <v>221</v>
      </c>
      <c r="S47" s="64">
        <v>6</v>
      </c>
      <c r="T47" s="40" t="str">
        <f t="shared" ref="T47:T51" si="34">IF(S47,"公斤","")</f>
        <v>公斤</v>
      </c>
      <c r="U47" s="41" t="s">
        <v>18</v>
      </c>
      <c r="V47" s="41">
        <v>7</v>
      </c>
      <c r="W47" s="40" t="str">
        <f t="shared" ref="W47:W51" si="35">IF(V47,"公斤","")</f>
        <v>公斤</v>
      </c>
      <c r="X47" s="35" t="s">
        <v>223</v>
      </c>
      <c r="Y47" s="35">
        <v>0.2</v>
      </c>
      <c r="Z47" s="43" t="str">
        <f t="shared" ref="Z47:Z51" si="36">IF(Y47,"公斤","")</f>
        <v>公斤</v>
      </c>
      <c r="AA47" s="2"/>
      <c r="AB47" s="31"/>
      <c r="AC47" s="31"/>
      <c r="AD47" s="31"/>
      <c r="AE47" s="31"/>
      <c r="AF47" s="31"/>
      <c r="AG47" s="31"/>
      <c r="AH47" s="31"/>
      <c r="AI47" s="31"/>
    </row>
    <row r="48" spans="1:35" ht="15" customHeight="1">
      <c r="A48" s="100"/>
      <c r="B48" s="101"/>
      <c r="C48" s="101"/>
      <c r="D48" s="101"/>
      <c r="E48" s="101"/>
      <c r="F48" s="101"/>
      <c r="G48" s="101"/>
      <c r="H48" s="102"/>
      <c r="I48" s="35" t="s">
        <v>214</v>
      </c>
      <c r="J48" s="35">
        <v>0.4</v>
      </c>
      <c r="K48" s="36" t="str">
        <f t="shared" si="32"/>
        <v>公斤</v>
      </c>
      <c r="L48" s="35" t="s">
        <v>216</v>
      </c>
      <c r="M48" s="35">
        <v>1</v>
      </c>
      <c r="N48" s="36" t="str">
        <f t="shared" si="31"/>
        <v>公斤</v>
      </c>
      <c r="O48" s="64" t="s">
        <v>219</v>
      </c>
      <c r="P48" s="64">
        <v>3</v>
      </c>
      <c r="Q48" s="40" t="str">
        <f t="shared" si="33"/>
        <v>公斤</v>
      </c>
      <c r="R48" s="64" t="s">
        <v>152</v>
      </c>
      <c r="S48" s="64">
        <v>2</v>
      </c>
      <c r="T48" s="40" t="str">
        <f t="shared" si="34"/>
        <v>公斤</v>
      </c>
      <c r="U48" s="44" t="s">
        <v>42</v>
      </c>
      <c r="V48" s="44">
        <v>0.05</v>
      </c>
      <c r="W48" s="40" t="str">
        <f t="shared" si="35"/>
        <v>公斤</v>
      </c>
      <c r="X48" s="35" t="s">
        <v>183</v>
      </c>
      <c r="Y48" s="35">
        <v>0.05</v>
      </c>
      <c r="Z48" s="40" t="str">
        <f t="shared" si="36"/>
        <v>公斤</v>
      </c>
      <c r="AA48" s="2"/>
      <c r="AB48" s="31"/>
      <c r="AC48" s="31"/>
      <c r="AD48" s="31"/>
      <c r="AE48" s="31"/>
      <c r="AF48" s="31"/>
      <c r="AG48" s="31"/>
      <c r="AH48" s="31"/>
      <c r="AI48" s="31"/>
    </row>
    <row r="49" spans="1:35" ht="15" customHeight="1">
      <c r="A49" s="100"/>
      <c r="B49" s="101"/>
      <c r="C49" s="101"/>
      <c r="D49" s="101"/>
      <c r="E49" s="101"/>
      <c r="F49" s="101"/>
      <c r="G49" s="101"/>
      <c r="H49" s="102"/>
      <c r="I49" s="35"/>
      <c r="J49" s="35"/>
      <c r="K49" s="36" t="str">
        <f t="shared" si="32"/>
        <v/>
      </c>
      <c r="L49" s="35" t="s">
        <v>168</v>
      </c>
      <c r="M49" s="35">
        <v>4</v>
      </c>
      <c r="N49" s="36" t="str">
        <f t="shared" si="31"/>
        <v>公斤</v>
      </c>
      <c r="O49" s="64" t="s">
        <v>152</v>
      </c>
      <c r="P49" s="64">
        <v>0.5</v>
      </c>
      <c r="Q49" s="40" t="str">
        <f t="shared" si="33"/>
        <v>公斤</v>
      </c>
      <c r="R49" s="35" t="s">
        <v>183</v>
      </c>
      <c r="S49" s="35">
        <v>0.05</v>
      </c>
      <c r="T49" s="40" t="str">
        <f t="shared" si="34"/>
        <v>公斤</v>
      </c>
      <c r="U49" s="44"/>
      <c r="V49" s="44"/>
      <c r="W49" s="40" t="str">
        <f t="shared" si="35"/>
        <v/>
      </c>
      <c r="X49" s="35" t="s">
        <v>167</v>
      </c>
      <c r="Y49" s="35">
        <v>0.6</v>
      </c>
      <c r="Z49" s="43" t="str">
        <f t="shared" si="36"/>
        <v>公斤</v>
      </c>
      <c r="AA49" s="2"/>
      <c r="AB49" s="31"/>
      <c r="AC49" s="31"/>
      <c r="AD49" s="31"/>
      <c r="AE49" s="31"/>
      <c r="AF49" s="31"/>
      <c r="AG49" s="31"/>
      <c r="AH49" s="31"/>
      <c r="AI49" s="31"/>
    </row>
    <row r="50" spans="1:35" ht="15" customHeight="1">
      <c r="A50" s="100"/>
      <c r="B50" s="101"/>
      <c r="C50" s="101"/>
      <c r="D50" s="101"/>
      <c r="E50" s="101"/>
      <c r="F50" s="101"/>
      <c r="G50" s="101"/>
      <c r="H50" s="102"/>
      <c r="I50" s="35"/>
      <c r="J50" s="35"/>
      <c r="K50" s="36" t="str">
        <f t="shared" si="32"/>
        <v/>
      </c>
      <c r="L50" s="35" t="s">
        <v>183</v>
      </c>
      <c r="M50" s="35">
        <v>0.05</v>
      </c>
      <c r="N50" s="36" t="str">
        <f t="shared" si="31"/>
        <v>公斤</v>
      </c>
      <c r="O50" s="35" t="s">
        <v>183</v>
      </c>
      <c r="P50" s="35">
        <v>0.05</v>
      </c>
      <c r="Q50" s="40" t="str">
        <f t="shared" si="33"/>
        <v>公斤</v>
      </c>
      <c r="R50" s="35"/>
      <c r="S50" s="35"/>
      <c r="T50" s="40" t="str">
        <f t="shared" si="34"/>
        <v/>
      </c>
      <c r="U50" s="44"/>
      <c r="V50" s="44"/>
      <c r="W50" s="40" t="str">
        <f t="shared" si="35"/>
        <v/>
      </c>
      <c r="X50" s="35"/>
      <c r="Y50" s="35"/>
      <c r="Z50" s="43" t="str">
        <f t="shared" si="36"/>
        <v/>
      </c>
      <c r="AA50" s="2"/>
      <c r="AB50" s="31"/>
      <c r="AC50" s="31"/>
      <c r="AD50" s="31"/>
      <c r="AE50" s="31"/>
      <c r="AF50" s="31"/>
      <c r="AG50" s="31"/>
      <c r="AH50" s="31"/>
      <c r="AI50" s="31"/>
    </row>
    <row r="51" spans="1:35" ht="15" customHeight="1" thickBot="1">
      <c r="A51" s="103"/>
      <c r="B51" s="104"/>
      <c r="C51" s="104"/>
      <c r="D51" s="104"/>
      <c r="E51" s="104"/>
      <c r="F51" s="104"/>
      <c r="G51" s="104"/>
      <c r="H51" s="105"/>
      <c r="I51" s="106"/>
      <c r="J51" s="106"/>
      <c r="K51" s="38" t="str">
        <f t="shared" si="32"/>
        <v/>
      </c>
      <c r="L51" s="106" t="s">
        <v>55</v>
      </c>
      <c r="M51" s="106"/>
      <c r="N51" s="38" t="str">
        <f t="shared" si="31"/>
        <v/>
      </c>
      <c r="O51" s="106"/>
      <c r="P51" s="106"/>
      <c r="Q51" s="107" t="str">
        <f t="shared" si="33"/>
        <v/>
      </c>
      <c r="R51" s="106"/>
      <c r="S51" s="106"/>
      <c r="T51" s="107" t="str">
        <f t="shared" si="34"/>
        <v/>
      </c>
      <c r="U51" s="108"/>
      <c r="V51" s="108"/>
      <c r="W51" s="107" t="str">
        <f t="shared" si="35"/>
        <v/>
      </c>
      <c r="X51" s="106"/>
      <c r="Y51" s="106"/>
      <c r="Z51" s="65" t="str">
        <f t="shared" si="36"/>
        <v/>
      </c>
      <c r="AA51" s="66"/>
      <c r="AB51" s="67"/>
      <c r="AC51" s="67"/>
      <c r="AD51" s="67"/>
      <c r="AE51" s="67"/>
      <c r="AF51" s="67"/>
      <c r="AG51" s="67"/>
      <c r="AH51" s="67"/>
      <c r="AI51" s="67"/>
    </row>
    <row r="52" spans="1:35" ht="15" customHeight="1">
      <c r="A52" s="109" t="s">
        <v>99</v>
      </c>
      <c r="B52" s="110">
        <v>5.8</v>
      </c>
      <c r="C52" s="110">
        <v>2</v>
      </c>
      <c r="D52" s="110">
        <v>1.6</v>
      </c>
      <c r="E52" s="110">
        <v>3</v>
      </c>
      <c r="F52" s="110">
        <v>0</v>
      </c>
      <c r="G52" s="110">
        <v>0</v>
      </c>
      <c r="H52" s="111">
        <v>731</v>
      </c>
      <c r="I52" s="19" t="s">
        <v>224</v>
      </c>
      <c r="J52" s="24"/>
      <c r="K52" s="21"/>
      <c r="L52" s="19" t="s">
        <v>323</v>
      </c>
      <c r="M52" s="24"/>
      <c r="N52" s="21"/>
      <c r="O52" s="112" t="s">
        <v>37</v>
      </c>
      <c r="P52" s="24"/>
      <c r="Q52" s="21"/>
      <c r="R52" s="112" t="s">
        <v>60</v>
      </c>
      <c r="S52" s="24"/>
      <c r="T52" s="27"/>
      <c r="U52" s="28" t="s">
        <v>22</v>
      </c>
      <c r="V52" s="28"/>
      <c r="W52" s="21"/>
      <c r="X52" s="19" t="s">
        <v>227</v>
      </c>
      <c r="Y52" s="24"/>
      <c r="Z52" s="113"/>
      <c r="AA52" s="2"/>
      <c r="AB52" s="31" t="str">
        <f>A52</f>
        <v>C1</v>
      </c>
      <c r="AC52" s="31" t="str">
        <f>I53&amp;" "&amp;I54&amp;" "&amp;I55&amp;" "&amp;I56&amp;" "&amp;I57</f>
        <v xml:space="preserve">米    </v>
      </c>
      <c r="AD52" s="31" t="str">
        <f>L53&amp;" "&amp;L54&amp;" "&amp;L55&amp;" "&amp;L56&amp;" "&amp;L57</f>
        <v xml:space="preserve">素肉 醃漬花胡瓜 胡蘿蔔 薑 </v>
      </c>
      <c r="AE52" s="31" t="str">
        <f>O53&amp;" "&amp;O54&amp;" "&amp;O55&amp;" "&amp;O56&amp;" "&amp;O57</f>
        <v xml:space="preserve">雞蛋 時蔬 薑  </v>
      </c>
      <c r="AF52" s="31" t="str">
        <f>R53&amp;" "&amp;R54&amp;" "&amp;R55&amp;" "&amp;R56&amp;" "&amp;R57</f>
        <v xml:space="preserve">冷凍玉米粒 馬鈴薯 薑 奶油(固態) </v>
      </c>
      <c r="AG52" s="31" t="str">
        <f>U53&amp;" "&amp;U54&amp;" "&amp;U55&amp;" "&amp;U56&amp;" "&amp;U57</f>
        <v xml:space="preserve">蔬菜 薑   </v>
      </c>
      <c r="AH52" s="31" t="str">
        <f>X53&amp;" "&amp;X54&amp;" "&amp;X55&amp;" "&amp;X56&amp;" "&amp;X57</f>
        <v xml:space="preserve">金針菜乾 薑 素羊肉 冬粉 </v>
      </c>
      <c r="AI52" s="31"/>
    </row>
    <row r="53" spans="1:35" ht="15" customHeight="1">
      <c r="A53" s="114"/>
      <c r="B53" s="101"/>
      <c r="C53" s="101"/>
      <c r="D53" s="101"/>
      <c r="E53" s="101"/>
      <c r="F53" s="101"/>
      <c r="G53" s="101"/>
      <c r="H53" s="102"/>
      <c r="I53" s="35" t="s">
        <v>23</v>
      </c>
      <c r="J53" s="35">
        <v>7</v>
      </c>
      <c r="K53" s="36" t="str">
        <f t="shared" ref="K53:K57" si="37">IF(J53,"公斤","")</f>
        <v>公斤</v>
      </c>
      <c r="L53" s="35" t="s">
        <v>314</v>
      </c>
      <c r="M53" s="35">
        <v>1.3</v>
      </c>
      <c r="N53" s="36" t="str">
        <f t="shared" ref="N53:N56" si="38">IF(M53,"公斤","")</f>
        <v>公斤</v>
      </c>
      <c r="O53" s="64" t="s">
        <v>167</v>
      </c>
      <c r="P53" s="64">
        <v>1.8</v>
      </c>
      <c r="Q53" s="36" t="str">
        <f t="shared" ref="Q53:Q57" si="39">IF(P53,"公斤","")</f>
        <v>公斤</v>
      </c>
      <c r="R53" s="64" t="s">
        <v>203</v>
      </c>
      <c r="S53" s="64">
        <v>1</v>
      </c>
      <c r="T53" s="40" t="str">
        <f t="shared" ref="T53:T57" si="40">IF(S53,"公斤","")</f>
        <v>公斤</v>
      </c>
      <c r="U53" s="41" t="s">
        <v>18</v>
      </c>
      <c r="V53" s="41">
        <v>7</v>
      </c>
      <c r="W53" s="40" t="str">
        <f t="shared" ref="W53:W57" si="41">IF(V53,"公斤","")</f>
        <v>公斤</v>
      </c>
      <c r="X53" s="35" t="s">
        <v>228</v>
      </c>
      <c r="Y53" s="35">
        <v>0.1</v>
      </c>
      <c r="Z53" s="43" t="str">
        <f t="shared" ref="Z53:Z57" si="42">IF(Y53,"公斤","")</f>
        <v>公斤</v>
      </c>
      <c r="AA53" s="2"/>
      <c r="AB53" s="31"/>
      <c r="AC53" s="31"/>
      <c r="AD53" s="31"/>
      <c r="AE53" s="31"/>
      <c r="AF53" s="31"/>
      <c r="AG53" s="31"/>
      <c r="AH53" s="31"/>
      <c r="AI53" s="31"/>
    </row>
    <row r="54" spans="1:35" ht="15" customHeight="1">
      <c r="A54" s="114"/>
      <c r="B54" s="101"/>
      <c r="C54" s="101"/>
      <c r="D54" s="101"/>
      <c r="E54" s="101"/>
      <c r="F54" s="101"/>
      <c r="G54" s="101"/>
      <c r="H54" s="102"/>
      <c r="I54" s="35"/>
      <c r="J54" s="35"/>
      <c r="K54" s="36" t="str">
        <f t="shared" si="37"/>
        <v/>
      </c>
      <c r="L54" s="35" t="s">
        <v>225</v>
      </c>
      <c r="M54" s="35">
        <v>2</v>
      </c>
      <c r="N54" s="36" t="str">
        <f t="shared" si="38"/>
        <v>公斤</v>
      </c>
      <c r="O54" s="64" t="s">
        <v>132</v>
      </c>
      <c r="P54" s="64">
        <v>5</v>
      </c>
      <c r="Q54" s="36" t="str">
        <f t="shared" si="39"/>
        <v>公斤</v>
      </c>
      <c r="R54" s="64" t="s">
        <v>197</v>
      </c>
      <c r="S54" s="64">
        <v>4</v>
      </c>
      <c r="T54" s="40" t="str">
        <f t="shared" si="40"/>
        <v>公斤</v>
      </c>
      <c r="U54" s="44" t="s">
        <v>42</v>
      </c>
      <c r="V54" s="44">
        <v>0.05</v>
      </c>
      <c r="W54" s="40" t="str">
        <f t="shared" si="41"/>
        <v>公斤</v>
      </c>
      <c r="X54" s="64" t="s">
        <v>183</v>
      </c>
      <c r="Y54" s="35">
        <v>0.05</v>
      </c>
      <c r="Z54" s="43" t="str">
        <f t="shared" si="42"/>
        <v>公斤</v>
      </c>
      <c r="AA54" s="2"/>
      <c r="AB54" s="31"/>
      <c r="AC54" s="31"/>
      <c r="AD54" s="31"/>
      <c r="AE54" s="31"/>
      <c r="AF54" s="31"/>
      <c r="AG54" s="31"/>
      <c r="AH54" s="31"/>
      <c r="AI54" s="31"/>
    </row>
    <row r="55" spans="1:35" ht="15" customHeight="1">
      <c r="A55" s="114"/>
      <c r="B55" s="101"/>
      <c r="C55" s="101"/>
      <c r="D55" s="101"/>
      <c r="E55" s="101"/>
      <c r="F55" s="101"/>
      <c r="G55" s="101"/>
      <c r="H55" s="102"/>
      <c r="I55" s="35"/>
      <c r="J55" s="35"/>
      <c r="K55" s="36" t="str">
        <f t="shared" si="37"/>
        <v/>
      </c>
      <c r="L55" s="35" t="s">
        <v>152</v>
      </c>
      <c r="M55" s="35">
        <v>1</v>
      </c>
      <c r="N55" s="36" t="str">
        <f t="shared" si="38"/>
        <v>公斤</v>
      </c>
      <c r="O55" s="64" t="s">
        <v>183</v>
      </c>
      <c r="P55" s="64">
        <v>0.05</v>
      </c>
      <c r="Q55" s="36" t="str">
        <f t="shared" si="39"/>
        <v>公斤</v>
      </c>
      <c r="R55" s="64" t="s">
        <v>183</v>
      </c>
      <c r="S55" s="64">
        <v>0.05</v>
      </c>
      <c r="T55" s="40" t="str">
        <f t="shared" si="40"/>
        <v>公斤</v>
      </c>
      <c r="U55" s="44"/>
      <c r="V55" s="44"/>
      <c r="W55" s="40" t="str">
        <f t="shared" si="41"/>
        <v/>
      </c>
      <c r="X55" s="35" t="s">
        <v>312</v>
      </c>
      <c r="Y55" s="35">
        <v>1</v>
      </c>
      <c r="Z55" s="43" t="str">
        <f t="shared" si="42"/>
        <v>公斤</v>
      </c>
      <c r="AA55" s="2"/>
      <c r="AB55" s="31"/>
      <c r="AC55" s="31"/>
      <c r="AD55" s="31"/>
      <c r="AE55" s="31"/>
      <c r="AF55" s="31"/>
      <c r="AG55" s="31"/>
      <c r="AH55" s="31"/>
      <c r="AI55" s="31"/>
    </row>
    <row r="56" spans="1:35" ht="15" customHeight="1">
      <c r="A56" s="114"/>
      <c r="B56" s="101"/>
      <c r="C56" s="101"/>
      <c r="D56" s="101"/>
      <c r="E56" s="101"/>
      <c r="F56" s="101"/>
      <c r="G56" s="101"/>
      <c r="H56" s="102"/>
      <c r="I56" s="35"/>
      <c r="J56" s="35"/>
      <c r="K56" s="36" t="str">
        <f t="shared" si="37"/>
        <v/>
      </c>
      <c r="L56" s="35" t="s">
        <v>183</v>
      </c>
      <c r="M56" s="35">
        <v>0.05</v>
      </c>
      <c r="N56" s="36" t="str">
        <f t="shared" si="38"/>
        <v>公斤</v>
      </c>
      <c r="O56" s="64"/>
      <c r="P56" s="64"/>
      <c r="Q56" s="36" t="str">
        <f t="shared" si="39"/>
        <v/>
      </c>
      <c r="R56" s="35" t="s">
        <v>226</v>
      </c>
      <c r="S56" s="35">
        <v>1</v>
      </c>
      <c r="T56" s="40" t="str">
        <f t="shared" si="40"/>
        <v>公斤</v>
      </c>
      <c r="U56" s="44"/>
      <c r="V56" s="44"/>
      <c r="W56" s="40" t="str">
        <f t="shared" si="41"/>
        <v/>
      </c>
      <c r="X56" s="35" t="s">
        <v>179</v>
      </c>
      <c r="Y56" s="35">
        <v>0.5</v>
      </c>
      <c r="Z56" s="43" t="str">
        <f t="shared" si="42"/>
        <v>公斤</v>
      </c>
      <c r="AA56" s="2"/>
      <c r="AB56" s="31"/>
      <c r="AC56" s="31"/>
      <c r="AD56" s="31"/>
      <c r="AE56" s="31"/>
      <c r="AF56" s="31"/>
      <c r="AG56" s="31"/>
      <c r="AH56" s="31"/>
      <c r="AI56" s="31"/>
    </row>
    <row r="57" spans="1:35" ht="15" customHeight="1" thickBot="1">
      <c r="A57" s="115"/>
      <c r="B57" s="116"/>
      <c r="C57" s="116"/>
      <c r="D57" s="116"/>
      <c r="E57" s="116"/>
      <c r="F57" s="116"/>
      <c r="G57" s="116"/>
      <c r="H57" s="117"/>
      <c r="I57" s="51"/>
      <c r="J57" s="51"/>
      <c r="K57" s="52" t="str">
        <f t="shared" si="37"/>
        <v/>
      </c>
      <c r="L57" s="51"/>
      <c r="M57" s="51"/>
      <c r="N57" s="52" t="str">
        <f>IF(M57,"公斤","")</f>
        <v/>
      </c>
      <c r="O57" s="51"/>
      <c r="P57" s="51"/>
      <c r="Q57" s="52" t="str">
        <f t="shared" si="39"/>
        <v/>
      </c>
      <c r="R57" s="51"/>
      <c r="S57" s="51"/>
      <c r="T57" s="56" t="str">
        <f t="shared" si="40"/>
        <v/>
      </c>
      <c r="U57" s="57"/>
      <c r="V57" s="57"/>
      <c r="W57" s="56" t="str">
        <f t="shared" si="41"/>
        <v/>
      </c>
      <c r="X57" s="51"/>
      <c r="Y57" s="51"/>
      <c r="Z57" s="45" t="str">
        <f t="shared" si="42"/>
        <v/>
      </c>
      <c r="AA57" s="2"/>
      <c r="AB57" s="31"/>
      <c r="AC57" s="31"/>
      <c r="AD57" s="31"/>
      <c r="AE57" s="31"/>
      <c r="AF57" s="31"/>
      <c r="AG57" s="31"/>
      <c r="AH57" s="31"/>
      <c r="AI57" s="31"/>
    </row>
    <row r="58" spans="1:35" ht="15" customHeight="1">
      <c r="A58" s="118" t="s">
        <v>101</v>
      </c>
      <c r="B58" s="119">
        <v>5</v>
      </c>
      <c r="C58" s="119">
        <v>2.5</v>
      </c>
      <c r="D58" s="119">
        <v>2.4</v>
      </c>
      <c r="E58" s="119">
        <v>3</v>
      </c>
      <c r="F58" s="119">
        <v>0</v>
      </c>
      <c r="G58" s="119">
        <v>0</v>
      </c>
      <c r="H58" s="94">
        <v>733</v>
      </c>
      <c r="I58" s="19" t="s">
        <v>20</v>
      </c>
      <c r="J58" s="24"/>
      <c r="K58" s="21"/>
      <c r="L58" s="99" t="s">
        <v>80</v>
      </c>
      <c r="M58" s="96"/>
      <c r="N58" s="120"/>
      <c r="O58" s="99" t="s">
        <v>231</v>
      </c>
      <c r="P58" s="96"/>
      <c r="Q58" s="120"/>
      <c r="R58" s="95" t="s">
        <v>232</v>
      </c>
      <c r="S58" s="96"/>
      <c r="T58" s="97"/>
      <c r="U58" s="121" t="s">
        <v>22</v>
      </c>
      <c r="V58" s="121"/>
      <c r="W58" s="120"/>
      <c r="X58" s="99" t="s">
        <v>233</v>
      </c>
      <c r="Y58" s="96"/>
      <c r="Z58" s="30"/>
      <c r="AA58" s="61"/>
      <c r="AB58" s="62" t="str">
        <f>A58</f>
        <v>C2</v>
      </c>
      <c r="AC58" s="62" t="str">
        <f>I59&amp;" "&amp;I60&amp;" "&amp;I61&amp;" "&amp;I62&amp;" "&amp;I63</f>
        <v xml:space="preserve">米 糙米   </v>
      </c>
      <c r="AD58" s="62" t="str">
        <f>L59&amp;" "&amp;L60&amp;" "&amp;L61&amp;" "&amp;L62&amp;" "&amp;L63</f>
        <v xml:space="preserve">雞蛋    </v>
      </c>
      <c r="AE58" s="62" t="str">
        <f>O59&amp;" "&amp;O60&amp;" "&amp;O61&amp;" "&amp;O62&amp;" "&amp;O63</f>
        <v>素肉 結球白菜 乾香菇 胡蘿蔔 薑</v>
      </c>
      <c r="AF58" s="62" t="str">
        <f>R59&amp;" "&amp;R60&amp;" "&amp;R61&amp;" "&amp;R62&amp;" "&amp;R63</f>
        <v xml:space="preserve">豆腐 洋蔥 大番茄 蕃茄醬 </v>
      </c>
      <c r="AG58" s="62" t="str">
        <f>U59&amp;" "&amp;U60&amp;" "&amp;U61&amp;" "&amp;U62&amp;" "&amp;U63</f>
        <v xml:space="preserve">蔬菜 薑   </v>
      </c>
      <c r="AH58" s="62" t="str">
        <f>X59&amp;" "&amp;X60&amp;" "&amp;X61&amp;" "&amp;X62&amp;" "&amp;X63</f>
        <v xml:space="preserve">時瓜 胡蘿蔔 薑 素羊肉 </v>
      </c>
      <c r="AI58" s="62"/>
    </row>
    <row r="59" spans="1:35" ht="15" customHeight="1">
      <c r="A59" s="100"/>
      <c r="B59" s="101"/>
      <c r="C59" s="101"/>
      <c r="D59" s="101"/>
      <c r="E59" s="101"/>
      <c r="F59" s="101"/>
      <c r="G59" s="101"/>
      <c r="H59" s="102"/>
      <c r="I59" s="35" t="s">
        <v>23</v>
      </c>
      <c r="J59" s="35">
        <v>7</v>
      </c>
      <c r="K59" s="36" t="str">
        <f t="shared" ref="K59:K63" si="43">IF(J59,"公斤","")</f>
        <v>公斤</v>
      </c>
      <c r="L59" s="35" t="s">
        <v>40</v>
      </c>
      <c r="M59" s="35">
        <v>5.5</v>
      </c>
      <c r="N59" s="36" t="str">
        <f t="shared" ref="N59:N63" si="44">IF(M59,"公斤","")</f>
        <v>公斤</v>
      </c>
      <c r="O59" s="35" t="s">
        <v>314</v>
      </c>
      <c r="P59" s="35">
        <v>1.2</v>
      </c>
      <c r="Q59" s="36" t="str">
        <f t="shared" ref="Q59:Q63" si="45">IF(P59,"公斤","")</f>
        <v>公斤</v>
      </c>
      <c r="R59" s="64" t="s">
        <v>187</v>
      </c>
      <c r="S59" s="64">
        <v>4</v>
      </c>
      <c r="T59" s="40" t="str">
        <f t="shared" ref="T59:T63" si="46">IF(S59,"公斤","")</f>
        <v>公斤</v>
      </c>
      <c r="U59" s="41" t="s">
        <v>18</v>
      </c>
      <c r="V59" s="41">
        <v>7</v>
      </c>
      <c r="W59" s="40" t="str">
        <f t="shared" ref="W59:W63" si="47">IF(V59,"公斤","")</f>
        <v>公斤</v>
      </c>
      <c r="X59" s="64" t="s">
        <v>192</v>
      </c>
      <c r="Y59" s="35">
        <v>5</v>
      </c>
      <c r="Z59" s="43" t="str">
        <f t="shared" ref="Z59:Z63" si="48">IF(Y59,"公斤","")</f>
        <v>公斤</v>
      </c>
      <c r="AA59" s="2"/>
      <c r="AB59" s="31"/>
      <c r="AC59" s="31"/>
      <c r="AD59" s="31"/>
      <c r="AE59" s="31"/>
      <c r="AF59" s="31"/>
      <c r="AG59" s="31"/>
      <c r="AH59" s="31"/>
      <c r="AI59" s="31"/>
    </row>
    <row r="60" spans="1:35" ht="15" customHeight="1">
      <c r="A60" s="100"/>
      <c r="B60" s="101"/>
      <c r="C60" s="101"/>
      <c r="D60" s="101"/>
      <c r="E60" s="101"/>
      <c r="F60" s="101"/>
      <c r="G60" s="101"/>
      <c r="H60" s="102"/>
      <c r="I60" s="35" t="s">
        <v>25</v>
      </c>
      <c r="J60" s="35">
        <v>3</v>
      </c>
      <c r="K60" s="36" t="str">
        <f t="shared" si="43"/>
        <v>公斤</v>
      </c>
      <c r="L60" s="35"/>
      <c r="M60" s="35"/>
      <c r="N60" s="36" t="str">
        <f t="shared" si="44"/>
        <v/>
      </c>
      <c r="O60" s="35" t="s">
        <v>168</v>
      </c>
      <c r="P60" s="35">
        <v>7</v>
      </c>
      <c r="Q60" s="36" t="str">
        <f t="shared" si="45"/>
        <v>公斤</v>
      </c>
      <c r="R60" s="64" t="s">
        <v>198</v>
      </c>
      <c r="S60" s="64">
        <v>1</v>
      </c>
      <c r="T60" s="40" t="str">
        <f t="shared" si="46"/>
        <v>公斤</v>
      </c>
      <c r="U60" s="44" t="s">
        <v>42</v>
      </c>
      <c r="V60" s="44">
        <v>0.05</v>
      </c>
      <c r="W60" s="40" t="str">
        <f t="shared" si="47"/>
        <v>公斤</v>
      </c>
      <c r="X60" s="64" t="s">
        <v>152</v>
      </c>
      <c r="Y60" s="35">
        <v>0.5</v>
      </c>
      <c r="Z60" s="43" t="str">
        <f t="shared" si="48"/>
        <v>公斤</v>
      </c>
      <c r="AA60" s="2"/>
      <c r="AB60" s="31"/>
      <c r="AC60" s="31"/>
      <c r="AD60" s="31"/>
      <c r="AE60" s="31"/>
      <c r="AF60" s="31"/>
      <c r="AG60" s="31"/>
      <c r="AH60" s="31"/>
      <c r="AI60" s="31"/>
    </row>
    <row r="61" spans="1:35" ht="15" customHeight="1">
      <c r="A61" s="100"/>
      <c r="B61" s="101"/>
      <c r="C61" s="101"/>
      <c r="D61" s="101"/>
      <c r="E61" s="101"/>
      <c r="F61" s="101"/>
      <c r="G61" s="101"/>
      <c r="H61" s="102"/>
      <c r="I61" s="35"/>
      <c r="J61" s="35"/>
      <c r="K61" s="36" t="str">
        <f t="shared" si="43"/>
        <v/>
      </c>
      <c r="L61" s="35"/>
      <c r="M61" s="35"/>
      <c r="N61" s="36" t="str">
        <f t="shared" si="44"/>
        <v/>
      </c>
      <c r="O61" s="35" t="s">
        <v>169</v>
      </c>
      <c r="P61" s="35">
        <v>0.01</v>
      </c>
      <c r="Q61" s="36" t="str">
        <f t="shared" si="45"/>
        <v>公斤</v>
      </c>
      <c r="R61" s="64" t="s">
        <v>147</v>
      </c>
      <c r="S61" s="64">
        <v>2</v>
      </c>
      <c r="T61" s="40" t="str">
        <f t="shared" si="46"/>
        <v>公斤</v>
      </c>
      <c r="U61" s="44"/>
      <c r="V61" s="44"/>
      <c r="W61" s="40" t="str">
        <f t="shared" si="47"/>
        <v/>
      </c>
      <c r="X61" s="35" t="s">
        <v>183</v>
      </c>
      <c r="Y61" s="35">
        <v>0.05</v>
      </c>
      <c r="Z61" s="43" t="str">
        <f t="shared" si="48"/>
        <v>公斤</v>
      </c>
      <c r="AA61" s="2"/>
      <c r="AB61" s="31"/>
      <c r="AC61" s="31"/>
      <c r="AD61" s="31"/>
      <c r="AE61" s="31"/>
      <c r="AF61" s="31"/>
      <c r="AG61" s="31"/>
      <c r="AH61" s="31"/>
      <c r="AI61" s="31"/>
    </row>
    <row r="62" spans="1:35" ht="15" customHeight="1">
      <c r="A62" s="100"/>
      <c r="B62" s="101"/>
      <c r="C62" s="101"/>
      <c r="D62" s="101"/>
      <c r="E62" s="101"/>
      <c r="F62" s="101"/>
      <c r="G62" s="101"/>
      <c r="H62" s="102"/>
      <c r="I62" s="35"/>
      <c r="J62" s="35"/>
      <c r="K62" s="36" t="str">
        <f t="shared" si="43"/>
        <v/>
      </c>
      <c r="L62" s="35"/>
      <c r="M62" s="35"/>
      <c r="N62" s="36" t="str">
        <f t="shared" si="44"/>
        <v/>
      </c>
      <c r="O62" s="64" t="s">
        <v>152</v>
      </c>
      <c r="P62" s="64">
        <v>0.5</v>
      </c>
      <c r="Q62" s="36" t="str">
        <f t="shared" si="45"/>
        <v>公斤</v>
      </c>
      <c r="R62" s="35" t="s">
        <v>63</v>
      </c>
      <c r="S62" s="35"/>
      <c r="T62" s="40" t="str">
        <f t="shared" si="46"/>
        <v/>
      </c>
      <c r="U62" s="44"/>
      <c r="V62" s="44"/>
      <c r="W62" s="40" t="str">
        <f t="shared" si="47"/>
        <v/>
      </c>
      <c r="X62" s="35" t="s">
        <v>312</v>
      </c>
      <c r="Y62" s="35">
        <v>1</v>
      </c>
      <c r="Z62" s="43" t="str">
        <f t="shared" si="48"/>
        <v>公斤</v>
      </c>
      <c r="AA62" s="2"/>
      <c r="AB62" s="31"/>
      <c r="AC62" s="31"/>
      <c r="AD62" s="31"/>
      <c r="AE62" s="31"/>
      <c r="AF62" s="31"/>
      <c r="AG62" s="31"/>
      <c r="AH62" s="31"/>
      <c r="AI62" s="31"/>
    </row>
    <row r="63" spans="1:35" ht="15" customHeight="1" thickBot="1">
      <c r="A63" s="103"/>
      <c r="B63" s="104"/>
      <c r="C63" s="104"/>
      <c r="D63" s="104"/>
      <c r="E63" s="104"/>
      <c r="F63" s="104"/>
      <c r="G63" s="104"/>
      <c r="H63" s="105"/>
      <c r="I63" s="106"/>
      <c r="J63" s="106"/>
      <c r="K63" s="38" t="str">
        <f t="shared" si="43"/>
        <v/>
      </c>
      <c r="L63" s="106"/>
      <c r="M63" s="106"/>
      <c r="N63" s="38" t="str">
        <f t="shared" si="44"/>
        <v/>
      </c>
      <c r="O63" s="106" t="s">
        <v>183</v>
      </c>
      <c r="P63" s="106">
        <v>0.05</v>
      </c>
      <c r="Q63" s="38" t="str">
        <f t="shared" si="45"/>
        <v>公斤</v>
      </c>
      <c r="R63" s="106"/>
      <c r="S63" s="106"/>
      <c r="T63" s="107" t="str">
        <f t="shared" si="46"/>
        <v/>
      </c>
      <c r="U63" s="108"/>
      <c r="V63" s="108"/>
      <c r="W63" s="107" t="str">
        <f t="shared" si="47"/>
        <v/>
      </c>
      <c r="X63" s="106"/>
      <c r="Y63" s="106"/>
      <c r="Z63" s="65" t="str">
        <f t="shared" si="48"/>
        <v/>
      </c>
      <c r="AA63" s="66"/>
      <c r="AB63" s="66"/>
      <c r="AC63" s="67"/>
      <c r="AD63" s="66"/>
      <c r="AE63" s="66"/>
      <c r="AF63" s="66"/>
      <c r="AG63" s="66"/>
      <c r="AH63" s="66"/>
      <c r="AI63" s="66"/>
    </row>
    <row r="64" spans="1:35" ht="15" customHeight="1">
      <c r="A64" s="109" t="s">
        <v>103</v>
      </c>
      <c r="B64" s="110">
        <v>5</v>
      </c>
      <c r="C64" s="110">
        <v>2</v>
      </c>
      <c r="D64" s="110">
        <v>2.4</v>
      </c>
      <c r="E64" s="110">
        <v>3</v>
      </c>
      <c r="F64" s="110">
        <v>0</v>
      </c>
      <c r="G64" s="110">
        <v>0</v>
      </c>
      <c r="H64" s="111">
        <v>695</v>
      </c>
      <c r="I64" s="19" t="s">
        <v>234</v>
      </c>
      <c r="J64" s="24"/>
      <c r="K64" s="21"/>
      <c r="L64" s="19" t="s">
        <v>324</v>
      </c>
      <c r="M64" s="24"/>
      <c r="N64" s="21"/>
      <c r="O64" s="19" t="s">
        <v>325</v>
      </c>
      <c r="P64" s="24"/>
      <c r="Q64" s="27"/>
      <c r="R64" s="19" t="s">
        <v>240</v>
      </c>
      <c r="S64" s="24"/>
      <c r="T64" s="27"/>
      <c r="U64" s="28" t="s">
        <v>22</v>
      </c>
      <c r="V64" s="28"/>
      <c r="W64" s="21"/>
      <c r="X64" s="19" t="s">
        <v>242</v>
      </c>
      <c r="Y64" s="24"/>
      <c r="Z64" s="113"/>
      <c r="AA64" s="2"/>
      <c r="AB64" s="31" t="str">
        <f>A64</f>
        <v>C3</v>
      </c>
      <c r="AC64" s="31" t="str">
        <f>I65&amp;" "&amp;I66&amp;" "&amp;I67&amp;" "&amp;I68&amp;" "&amp;I69</f>
        <v xml:space="preserve">拉麵    </v>
      </c>
      <c r="AD64" s="31" t="str">
        <f>L65&amp;" "&amp;L66&amp;" "&amp;L67&amp;" "&amp;L68&amp;" "&amp;L69</f>
        <v>素肉 芹菜 胡蘿蔔 乾香茅 薑</v>
      </c>
      <c r="AE64" s="31" t="str">
        <f>O65&amp;" "&amp;O66&amp;" "&amp;O67&amp;" "&amp;O68&amp;" "&amp;O69</f>
        <v xml:space="preserve">素肉 時蔬 乾香菇 薑 </v>
      </c>
      <c r="AF64" s="31" t="str">
        <f>R65&amp;" "&amp;R66&amp;" "&amp;R67&amp;" "&amp;R68&amp;" "&amp;R69</f>
        <v xml:space="preserve">豆皮 綠豆芽 胡蘿蔔 薑 </v>
      </c>
      <c r="AG64" s="31" t="str">
        <f>U65&amp;" "&amp;U66&amp;" "&amp;U67&amp;" "&amp;U68&amp;" "&amp;U69</f>
        <v xml:space="preserve">蔬菜 薑   </v>
      </c>
      <c r="AH64" s="31" t="str">
        <f>X65&amp;" "&amp;X66&amp;" "&amp;X67&amp;" "&amp;X68&amp;" "&amp;X69</f>
        <v xml:space="preserve">大番茄 鳳梨罐頭 檸檬 南薑 </v>
      </c>
      <c r="AI64" s="31"/>
    </row>
    <row r="65" spans="1:35" ht="15" customHeight="1">
      <c r="A65" s="114"/>
      <c r="B65" s="101"/>
      <c r="C65" s="101"/>
      <c r="D65" s="101"/>
      <c r="E65" s="101"/>
      <c r="F65" s="101"/>
      <c r="G65" s="101"/>
      <c r="H65" s="102"/>
      <c r="I65" s="35" t="s">
        <v>235</v>
      </c>
      <c r="J65" s="35">
        <v>15</v>
      </c>
      <c r="K65" s="36" t="str">
        <f t="shared" ref="K65:K69" si="49">IF(J65,"公斤","")</f>
        <v>公斤</v>
      </c>
      <c r="L65" s="35" t="s">
        <v>314</v>
      </c>
      <c r="M65" s="35">
        <v>1.8</v>
      </c>
      <c r="N65" s="36" t="str">
        <f t="shared" ref="N65:N69" si="50">IF(M65,"公斤","")</f>
        <v>公斤</v>
      </c>
      <c r="O65" s="35" t="s">
        <v>314</v>
      </c>
      <c r="P65" s="35">
        <v>0.1</v>
      </c>
      <c r="Q65" s="40" t="str">
        <f t="shared" ref="Q65:Q67" si="51">IF(P65,"公斤","")</f>
        <v>公斤</v>
      </c>
      <c r="R65" s="35" t="s">
        <v>241</v>
      </c>
      <c r="S65" s="35">
        <v>0.3</v>
      </c>
      <c r="T65" s="40" t="str">
        <f t="shared" ref="T65:T69" si="52">IF(S65,"公斤","")</f>
        <v>公斤</v>
      </c>
      <c r="U65" s="41" t="s">
        <v>18</v>
      </c>
      <c r="V65" s="41">
        <v>7</v>
      </c>
      <c r="W65" s="40" t="str">
        <f t="shared" ref="W65:W69" si="53">IF(V65,"公斤","")</f>
        <v>公斤</v>
      </c>
      <c r="X65" s="35" t="s">
        <v>147</v>
      </c>
      <c r="Y65" s="35">
        <v>2</v>
      </c>
      <c r="Z65" s="43" t="str">
        <f t="shared" ref="Z65:Z69" si="54">IF(Y65,"公斤","")</f>
        <v>公斤</v>
      </c>
      <c r="AA65" s="2"/>
      <c r="AB65" s="31"/>
      <c r="AC65" s="31"/>
      <c r="AD65" s="31"/>
      <c r="AE65" s="31"/>
      <c r="AF65" s="31"/>
      <c r="AG65" s="31"/>
      <c r="AH65" s="31"/>
      <c r="AI65" s="31"/>
    </row>
    <row r="66" spans="1:35" ht="15" customHeight="1">
      <c r="A66" s="114"/>
      <c r="B66" s="101"/>
      <c r="C66" s="101"/>
      <c r="D66" s="101"/>
      <c r="E66" s="101"/>
      <c r="F66" s="101"/>
      <c r="G66" s="101"/>
      <c r="H66" s="102"/>
      <c r="I66" s="35"/>
      <c r="J66" s="35"/>
      <c r="K66" s="36"/>
      <c r="L66" s="35" t="s">
        <v>281</v>
      </c>
      <c r="M66" s="35">
        <v>3</v>
      </c>
      <c r="N66" s="36" t="str">
        <f t="shared" si="50"/>
        <v>公斤</v>
      </c>
      <c r="O66" s="35" t="s">
        <v>132</v>
      </c>
      <c r="P66" s="35">
        <v>6</v>
      </c>
      <c r="Q66" s="40" t="str">
        <f t="shared" si="51"/>
        <v>公斤</v>
      </c>
      <c r="R66" s="35" t="s">
        <v>154</v>
      </c>
      <c r="S66" s="35">
        <v>5</v>
      </c>
      <c r="T66" s="40" t="str">
        <f t="shared" si="52"/>
        <v>公斤</v>
      </c>
      <c r="U66" s="44" t="s">
        <v>42</v>
      </c>
      <c r="V66" s="44">
        <v>0.05</v>
      </c>
      <c r="W66" s="40" t="str">
        <f t="shared" si="53"/>
        <v>公斤</v>
      </c>
      <c r="X66" s="64" t="s">
        <v>243</v>
      </c>
      <c r="Y66" s="35">
        <v>1.3</v>
      </c>
      <c r="Z66" s="43" t="str">
        <f t="shared" si="54"/>
        <v>公斤</v>
      </c>
      <c r="AA66" s="2"/>
      <c r="AB66" s="31"/>
      <c r="AC66" s="31"/>
      <c r="AD66" s="31"/>
      <c r="AE66" s="31"/>
      <c r="AF66" s="31"/>
      <c r="AG66" s="31"/>
      <c r="AH66" s="31"/>
      <c r="AI66" s="31"/>
    </row>
    <row r="67" spans="1:35" ht="15" customHeight="1">
      <c r="A67" s="114"/>
      <c r="B67" s="101"/>
      <c r="C67" s="101"/>
      <c r="D67" s="101"/>
      <c r="E67" s="101"/>
      <c r="F67" s="101"/>
      <c r="G67" s="101"/>
      <c r="H67" s="102"/>
      <c r="I67" s="35"/>
      <c r="J67" s="35"/>
      <c r="K67" s="36" t="str">
        <f t="shared" si="49"/>
        <v/>
      </c>
      <c r="L67" s="35" t="s">
        <v>152</v>
      </c>
      <c r="M67" s="35">
        <v>0.5</v>
      </c>
      <c r="N67" s="36" t="str">
        <f t="shared" si="50"/>
        <v>公斤</v>
      </c>
      <c r="O67" s="35" t="s">
        <v>169</v>
      </c>
      <c r="P67" s="35">
        <v>0.01</v>
      </c>
      <c r="Q67" s="36" t="str">
        <f t="shared" si="51"/>
        <v>公斤</v>
      </c>
      <c r="R67" s="35" t="s">
        <v>152</v>
      </c>
      <c r="S67" s="35">
        <v>0.5</v>
      </c>
      <c r="T67" s="40" t="str">
        <f t="shared" si="52"/>
        <v>公斤</v>
      </c>
      <c r="U67" s="44"/>
      <c r="V67" s="44"/>
      <c r="W67" s="40" t="str">
        <f t="shared" si="53"/>
        <v/>
      </c>
      <c r="X67" s="35" t="s">
        <v>62</v>
      </c>
      <c r="Y67" s="35"/>
      <c r="Z67" s="43" t="str">
        <f t="shared" si="54"/>
        <v/>
      </c>
      <c r="AA67" s="2"/>
      <c r="AB67" s="31"/>
      <c r="AC67" s="31"/>
      <c r="AD67" s="31"/>
      <c r="AE67" s="31"/>
      <c r="AF67" s="31"/>
      <c r="AG67" s="31"/>
      <c r="AH67" s="31"/>
      <c r="AI67" s="31"/>
    </row>
    <row r="68" spans="1:35" ht="15" customHeight="1">
      <c r="A68" s="114"/>
      <c r="B68" s="101"/>
      <c r="C68" s="101"/>
      <c r="D68" s="101"/>
      <c r="E68" s="101"/>
      <c r="F68" s="101"/>
      <c r="G68" s="101"/>
      <c r="H68" s="102"/>
      <c r="I68" s="35"/>
      <c r="J68" s="35"/>
      <c r="K68" s="36" t="str">
        <f t="shared" si="49"/>
        <v/>
      </c>
      <c r="L68" s="35" t="s">
        <v>237</v>
      </c>
      <c r="M68" s="35"/>
      <c r="N68" s="36" t="str">
        <f t="shared" si="50"/>
        <v/>
      </c>
      <c r="O68" s="35" t="s">
        <v>183</v>
      </c>
      <c r="P68" s="35">
        <v>0.05</v>
      </c>
      <c r="Q68" s="36" t="str">
        <f t="shared" ref="Q68:Q69" si="55">IF(P68,"公斤","")</f>
        <v>公斤</v>
      </c>
      <c r="R68" s="35" t="s">
        <v>183</v>
      </c>
      <c r="S68" s="35">
        <v>0.05</v>
      </c>
      <c r="T68" s="40" t="str">
        <f t="shared" si="52"/>
        <v>公斤</v>
      </c>
      <c r="U68" s="44"/>
      <c r="V68" s="44"/>
      <c r="W68" s="40" t="str">
        <f t="shared" si="53"/>
        <v/>
      </c>
      <c r="X68" s="35" t="s">
        <v>144</v>
      </c>
      <c r="Y68" s="35"/>
      <c r="Z68" s="43" t="str">
        <f t="shared" si="54"/>
        <v/>
      </c>
      <c r="AA68" s="2"/>
      <c r="AB68" s="31"/>
      <c r="AC68" s="31"/>
      <c r="AD68" s="31"/>
      <c r="AE68" s="31"/>
      <c r="AF68" s="31"/>
      <c r="AG68" s="31"/>
      <c r="AH68" s="31"/>
      <c r="AI68" s="31"/>
    </row>
    <row r="69" spans="1:35" ht="15" customHeight="1" thickBot="1">
      <c r="A69" s="115"/>
      <c r="B69" s="116"/>
      <c r="C69" s="116"/>
      <c r="D69" s="116"/>
      <c r="E69" s="116"/>
      <c r="F69" s="116"/>
      <c r="G69" s="116"/>
      <c r="H69" s="117"/>
      <c r="I69" s="51"/>
      <c r="J69" s="51"/>
      <c r="K69" s="52" t="str">
        <f t="shared" si="49"/>
        <v/>
      </c>
      <c r="L69" s="51" t="s">
        <v>183</v>
      </c>
      <c r="M69" s="51">
        <v>0.05</v>
      </c>
      <c r="N69" s="52" t="str">
        <f t="shared" si="50"/>
        <v>公斤</v>
      </c>
      <c r="O69" s="51"/>
      <c r="P69" s="51"/>
      <c r="Q69" s="52" t="str">
        <f t="shared" si="55"/>
        <v/>
      </c>
      <c r="R69" s="51"/>
      <c r="S69" s="51"/>
      <c r="T69" s="56" t="str">
        <f t="shared" si="52"/>
        <v/>
      </c>
      <c r="U69" s="57"/>
      <c r="V69" s="57"/>
      <c r="W69" s="56" t="str">
        <f t="shared" si="53"/>
        <v/>
      </c>
      <c r="X69" s="51"/>
      <c r="Y69" s="51"/>
      <c r="Z69" s="45" t="str">
        <f t="shared" si="54"/>
        <v/>
      </c>
      <c r="AA69" s="2"/>
      <c r="AB69" s="31"/>
      <c r="AC69" s="31"/>
      <c r="AD69" s="31"/>
      <c r="AE69" s="31"/>
      <c r="AF69" s="31"/>
      <c r="AG69" s="31"/>
      <c r="AH69" s="31"/>
      <c r="AI69" s="31"/>
    </row>
    <row r="70" spans="1:35" ht="15" customHeight="1">
      <c r="A70" s="118" t="s">
        <v>105</v>
      </c>
      <c r="B70" s="119">
        <v>5.5</v>
      </c>
      <c r="C70" s="119">
        <v>2.8</v>
      </c>
      <c r="D70" s="119">
        <v>2</v>
      </c>
      <c r="E70" s="119">
        <v>3</v>
      </c>
      <c r="F70" s="119">
        <v>0</v>
      </c>
      <c r="G70" s="119">
        <v>0</v>
      </c>
      <c r="H70" s="94">
        <v>780</v>
      </c>
      <c r="I70" s="99" t="s">
        <v>20</v>
      </c>
      <c r="J70" s="96"/>
      <c r="K70" s="120"/>
      <c r="L70" s="99" t="s">
        <v>326</v>
      </c>
      <c r="M70" s="96"/>
      <c r="N70" s="120"/>
      <c r="O70" s="58" t="s">
        <v>246</v>
      </c>
      <c r="P70" s="59"/>
      <c r="Q70" s="40"/>
      <c r="R70" s="95" t="s">
        <v>321</v>
      </c>
      <c r="S70" s="96"/>
      <c r="T70" s="120"/>
      <c r="U70" s="121" t="s">
        <v>22</v>
      </c>
      <c r="V70" s="121"/>
      <c r="W70" s="120"/>
      <c r="X70" s="99" t="s">
        <v>51</v>
      </c>
      <c r="Y70" s="96"/>
      <c r="Z70" s="30"/>
      <c r="AA70" s="61"/>
      <c r="AB70" s="62" t="str">
        <f>A70</f>
        <v>C4</v>
      </c>
      <c r="AC70" s="62" t="str">
        <f>I71&amp;" "&amp;I72&amp;" "&amp;I73&amp;" "&amp;I74&amp;" "&amp;I75</f>
        <v xml:space="preserve">米 糙米   </v>
      </c>
      <c r="AD70" s="62" t="str">
        <f>L71&amp;" "&amp;L72&amp;" "&amp;L73&amp;" "&amp;L74&amp;" "&amp;L75</f>
        <v>豆干 刈薯 胡蘿蔔 沙茶醬 甜椒</v>
      </c>
      <c r="AE70" s="62" t="str">
        <f>O71&amp;" "&amp;O72&amp;" "&amp;O73&amp;" "&amp;O74&amp;" "&amp;O75</f>
        <v xml:space="preserve">雞蛋 芹菜 川耳 薑 </v>
      </c>
      <c r="AF70" s="62" t="str">
        <f>R71&amp;" "&amp;R72&amp;" "&amp;R73&amp;" "&amp;R74&amp;" "&amp;R75</f>
        <v xml:space="preserve">素肉 甘藍 胡蘿蔔 薑 </v>
      </c>
      <c r="AG70" s="62" t="str">
        <f>U71&amp;" "&amp;U72&amp;" "&amp;U73&amp;" "&amp;U74&amp;" "&amp;U75</f>
        <v xml:space="preserve">蔬菜 薑   </v>
      </c>
      <c r="AH70" s="62" t="str">
        <f>X71&amp;" "&amp;X72&amp;" "&amp;X73&amp;" "&amp;X74&amp;" "&amp;X75</f>
        <v xml:space="preserve">仙草凍 二砂糖   </v>
      </c>
      <c r="AI70" s="62"/>
    </row>
    <row r="71" spans="1:35" ht="15" customHeight="1">
      <c r="A71" s="100"/>
      <c r="B71" s="101"/>
      <c r="C71" s="101"/>
      <c r="D71" s="101"/>
      <c r="E71" s="101"/>
      <c r="F71" s="101"/>
      <c r="G71" s="101"/>
      <c r="H71" s="102"/>
      <c r="I71" s="35" t="s">
        <v>23</v>
      </c>
      <c r="J71" s="35">
        <v>7</v>
      </c>
      <c r="K71" s="36" t="str">
        <f t="shared" ref="K71:K75" si="56">IF(J71,"公斤","")</f>
        <v>公斤</v>
      </c>
      <c r="L71" s="35" t="s">
        <v>208</v>
      </c>
      <c r="M71" s="35">
        <v>9</v>
      </c>
      <c r="N71" s="36" t="str">
        <f t="shared" ref="N71:N75" si="57">IF(M71,"公斤","")</f>
        <v>公斤</v>
      </c>
      <c r="O71" s="35" t="s">
        <v>167</v>
      </c>
      <c r="P71" s="35">
        <v>2.7</v>
      </c>
      <c r="Q71" s="40" t="str">
        <f t="shared" ref="Q71:Q75" si="58">IF(P71,"公斤","")</f>
        <v>公斤</v>
      </c>
      <c r="R71" s="64" t="s">
        <v>314</v>
      </c>
      <c r="S71" s="64">
        <v>0.1</v>
      </c>
      <c r="T71" s="36" t="str">
        <f t="shared" ref="T71:T75" si="59">IF(S71,"公斤","")</f>
        <v>公斤</v>
      </c>
      <c r="U71" s="41" t="s">
        <v>18</v>
      </c>
      <c r="V71" s="41">
        <v>7</v>
      </c>
      <c r="W71" s="40" t="str">
        <f t="shared" ref="W71:W75" si="60">IF(V71,"公斤","")</f>
        <v>公斤</v>
      </c>
      <c r="X71" s="35" t="s">
        <v>248</v>
      </c>
      <c r="Y71" s="35">
        <v>6</v>
      </c>
      <c r="Z71" s="43" t="str">
        <f t="shared" ref="Z71:Z75" si="61">IF(Y71,"公斤","")</f>
        <v>公斤</v>
      </c>
      <c r="AA71" s="2"/>
      <c r="AB71" s="31"/>
      <c r="AC71" s="31"/>
      <c r="AD71" s="31"/>
      <c r="AE71" s="31"/>
      <c r="AF71" s="31"/>
      <c r="AG71" s="31"/>
      <c r="AH71" s="31"/>
      <c r="AI71" s="31"/>
    </row>
    <row r="72" spans="1:35" ht="15" customHeight="1">
      <c r="A72" s="100"/>
      <c r="B72" s="101"/>
      <c r="C72" s="101"/>
      <c r="D72" s="101"/>
      <c r="E72" s="101"/>
      <c r="F72" s="101"/>
      <c r="G72" s="101"/>
      <c r="H72" s="102"/>
      <c r="I72" s="35" t="s">
        <v>25</v>
      </c>
      <c r="J72" s="35">
        <v>3</v>
      </c>
      <c r="K72" s="36" t="str">
        <f t="shared" si="56"/>
        <v>公斤</v>
      </c>
      <c r="L72" s="35" t="s">
        <v>151</v>
      </c>
      <c r="M72" s="35">
        <v>4</v>
      </c>
      <c r="N72" s="36" t="str">
        <f t="shared" si="57"/>
        <v>公斤</v>
      </c>
      <c r="O72" s="35" t="s">
        <v>281</v>
      </c>
      <c r="P72" s="35">
        <v>4</v>
      </c>
      <c r="Q72" s="40" t="str">
        <f t="shared" si="58"/>
        <v>公斤</v>
      </c>
      <c r="R72" s="64" t="s">
        <v>137</v>
      </c>
      <c r="S72" s="64">
        <v>7</v>
      </c>
      <c r="T72" s="36" t="str">
        <f t="shared" si="59"/>
        <v>公斤</v>
      </c>
      <c r="U72" s="44" t="s">
        <v>42</v>
      </c>
      <c r="V72" s="44">
        <v>0.05</v>
      </c>
      <c r="W72" s="40" t="str">
        <f t="shared" si="60"/>
        <v>公斤</v>
      </c>
      <c r="X72" s="64" t="s">
        <v>161</v>
      </c>
      <c r="Y72" s="35">
        <v>1</v>
      </c>
      <c r="Z72" s="43" t="str">
        <f t="shared" si="61"/>
        <v>公斤</v>
      </c>
      <c r="AA72" s="2"/>
      <c r="AB72" s="31"/>
      <c r="AC72" s="31"/>
      <c r="AD72" s="31"/>
      <c r="AE72" s="31"/>
      <c r="AF72" s="31"/>
      <c r="AG72" s="31"/>
      <c r="AH72" s="31"/>
      <c r="AI72" s="31"/>
    </row>
    <row r="73" spans="1:35" ht="15" customHeight="1">
      <c r="A73" s="100"/>
      <c r="B73" s="101"/>
      <c r="C73" s="101"/>
      <c r="D73" s="101"/>
      <c r="E73" s="101"/>
      <c r="F73" s="101"/>
      <c r="G73" s="101"/>
      <c r="H73" s="102"/>
      <c r="I73" s="35"/>
      <c r="J73" s="35"/>
      <c r="K73" s="36" t="str">
        <f t="shared" si="56"/>
        <v/>
      </c>
      <c r="L73" s="35" t="s">
        <v>152</v>
      </c>
      <c r="M73" s="35">
        <v>1</v>
      </c>
      <c r="N73" s="36" t="str">
        <f t="shared" si="57"/>
        <v>公斤</v>
      </c>
      <c r="O73" s="35" t="s">
        <v>247</v>
      </c>
      <c r="P73" s="35">
        <v>0.1</v>
      </c>
      <c r="Q73" s="40" t="str">
        <f t="shared" si="58"/>
        <v>公斤</v>
      </c>
      <c r="R73" s="35" t="s">
        <v>152</v>
      </c>
      <c r="S73" s="35">
        <v>0.5</v>
      </c>
      <c r="T73" s="36" t="str">
        <f t="shared" si="59"/>
        <v>公斤</v>
      </c>
      <c r="U73" s="44"/>
      <c r="V73" s="44"/>
      <c r="W73" s="40" t="str">
        <f t="shared" si="60"/>
        <v/>
      </c>
      <c r="X73" s="64"/>
      <c r="Y73" s="35"/>
      <c r="Z73" s="43" t="str">
        <f t="shared" si="61"/>
        <v/>
      </c>
      <c r="AA73" s="2"/>
      <c r="AB73" s="31"/>
      <c r="AC73" s="31"/>
      <c r="AD73" s="31"/>
      <c r="AE73" s="31"/>
      <c r="AF73" s="31"/>
      <c r="AG73" s="31"/>
      <c r="AH73" s="31"/>
      <c r="AI73" s="31"/>
    </row>
    <row r="74" spans="1:35" ht="15" customHeight="1">
      <c r="A74" s="100"/>
      <c r="B74" s="101"/>
      <c r="C74" s="101"/>
      <c r="D74" s="101"/>
      <c r="E74" s="101"/>
      <c r="F74" s="101"/>
      <c r="G74" s="101"/>
      <c r="H74" s="102"/>
      <c r="I74" s="35"/>
      <c r="J74" s="35"/>
      <c r="K74" s="36" t="str">
        <f t="shared" si="56"/>
        <v/>
      </c>
      <c r="L74" s="35" t="s">
        <v>28</v>
      </c>
      <c r="M74" s="35"/>
      <c r="N74" s="36" t="str">
        <f t="shared" si="57"/>
        <v/>
      </c>
      <c r="O74" s="35" t="s">
        <v>183</v>
      </c>
      <c r="P74" s="35">
        <v>0.05</v>
      </c>
      <c r="Q74" s="36" t="str">
        <f t="shared" si="58"/>
        <v>公斤</v>
      </c>
      <c r="R74" s="35" t="s">
        <v>183</v>
      </c>
      <c r="S74" s="35">
        <v>0.05</v>
      </c>
      <c r="T74" s="36" t="str">
        <f t="shared" si="59"/>
        <v>公斤</v>
      </c>
      <c r="U74" s="44"/>
      <c r="V74" s="44"/>
      <c r="W74" s="40" t="str">
        <f t="shared" si="60"/>
        <v/>
      </c>
      <c r="X74" s="35"/>
      <c r="Y74" s="35"/>
      <c r="Z74" s="43" t="str">
        <f t="shared" si="61"/>
        <v/>
      </c>
      <c r="AA74" s="2"/>
      <c r="AB74" s="31"/>
      <c r="AC74" s="31"/>
      <c r="AD74" s="31"/>
      <c r="AE74" s="31"/>
      <c r="AF74" s="31"/>
      <c r="AG74" s="31"/>
      <c r="AH74" s="31"/>
      <c r="AI74" s="31"/>
    </row>
    <row r="75" spans="1:35" ht="15" customHeight="1" thickBot="1">
      <c r="A75" s="122"/>
      <c r="B75" s="116"/>
      <c r="C75" s="116"/>
      <c r="D75" s="116"/>
      <c r="E75" s="116"/>
      <c r="F75" s="116"/>
      <c r="G75" s="116"/>
      <c r="H75" s="117"/>
      <c r="I75" s="51"/>
      <c r="J75" s="51"/>
      <c r="K75" s="52" t="str">
        <f t="shared" si="56"/>
        <v/>
      </c>
      <c r="L75" s="223" t="s">
        <v>346</v>
      </c>
      <c r="M75" s="223">
        <v>1.8</v>
      </c>
      <c r="N75" s="225" t="str">
        <f t="shared" si="57"/>
        <v>公斤</v>
      </c>
      <c r="O75" s="51"/>
      <c r="P75" s="51"/>
      <c r="Q75" s="56" t="str">
        <f t="shared" si="58"/>
        <v/>
      </c>
      <c r="R75" s="51"/>
      <c r="S75" s="51"/>
      <c r="T75" s="52" t="str">
        <f t="shared" si="59"/>
        <v/>
      </c>
      <c r="U75" s="57"/>
      <c r="V75" s="57"/>
      <c r="W75" s="56" t="str">
        <f t="shared" si="60"/>
        <v/>
      </c>
      <c r="X75" s="51"/>
      <c r="Y75" s="51"/>
      <c r="Z75" s="45" t="str">
        <f t="shared" si="61"/>
        <v/>
      </c>
      <c r="AA75" s="66"/>
      <c r="AB75" s="67"/>
      <c r="AC75" s="67"/>
      <c r="AD75" s="67"/>
      <c r="AE75" s="67"/>
      <c r="AF75" s="67"/>
      <c r="AG75" s="67"/>
      <c r="AH75" s="67"/>
      <c r="AI75" s="67"/>
    </row>
    <row r="76" spans="1:35" ht="15" customHeight="1">
      <c r="A76" s="118" t="s">
        <v>107</v>
      </c>
      <c r="B76" s="119">
        <v>5.7</v>
      </c>
      <c r="C76" s="119">
        <v>2.5</v>
      </c>
      <c r="D76" s="119">
        <v>2</v>
      </c>
      <c r="E76" s="119">
        <v>3</v>
      </c>
      <c r="F76" s="119">
        <v>0</v>
      </c>
      <c r="G76" s="119">
        <v>0</v>
      </c>
      <c r="H76" s="94">
        <v>772</v>
      </c>
      <c r="I76" s="99" t="s">
        <v>69</v>
      </c>
      <c r="J76" s="96"/>
      <c r="K76" s="120"/>
      <c r="L76" s="99" t="s">
        <v>327</v>
      </c>
      <c r="M76" s="96"/>
      <c r="N76" s="120"/>
      <c r="O76" s="195" t="s">
        <v>31</v>
      </c>
      <c r="P76" s="196"/>
      <c r="Q76" s="197"/>
      <c r="R76" s="99" t="s">
        <v>30</v>
      </c>
      <c r="S76" s="96"/>
      <c r="T76" s="120"/>
      <c r="U76" s="121" t="s">
        <v>22</v>
      </c>
      <c r="V76" s="121"/>
      <c r="W76" s="120"/>
      <c r="X76" s="99" t="s">
        <v>54</v>
      </c>
      <c r="Y76" s="96"/>
      <c r="Z76" s="30"/>
      <c r="AA76" s="2"/>
      <c r="AB76" s="31" t="str">
        <f>A76</f>
        <v>C5</v>
      </c>
      <c r="AC76" s="31" t="str">
        <f>I77&amp;" "&amp;I78&amp;" "&amp;I79&amp;" "&amp;I80&amp;" "&amp;I81</f>
        <v xml:space="preserve">米 黑秈糯米   </v>
      </c>
      <c r="AD76" s="31" t="str">
        <f>L77&amp;" "&amp;L78&amp;" "&amp;L79&amp;" "&amp;L80&amp;" "&amp;L81</f>
        <v xml:space="preserve">豆包 馬鈴薯 芹菜 咖哩粉 </v>
      </c>
      <c r="AE76" s="31" t="str">
        <f>O77&amp;" "&amp;O78&amp;" "&amp;O79&amp;" "&amp;O80&amp;" "&amp;O81</f>
        <v xml:space="preserve">冷凍花椰菜 胡蘿蔔 薑  </v>
      </c>
      <c r="AF76" s="31" t="str">
        <f>R77&amp;" "&amp;R78&amp;" "&amp;R79&amp;" "&amp;R80&amp;" "&amp;R81</f>
        <v xml:space="preserve">四角油豆腐 醬油 紅砂糖 白蘿蔔 </v>
      </c>
      <c r="AG76" s="31" t="str">
        <f>U77&amp;" "&amp;U78&amp;" "&amp;U79&amp;" "&amp;U80&amp;" "&amp;U81</f>
        <v xml:space="preserve">蔬菜 薑   </v>
      </c>
      <c r="AH76" s="31" t="str">
        <f>X77&amp;" "&amp;X78&amp;" "&amp;X79&amp;" "&amp;X80&amp;" "&amp;X81</f>
        <v xml:space="preserve">乾裙帶菜 薑 味噌  </v>
      </c>
      <c r="AI76" s="31"/>
    </row>
    <row r="77" spans="1:35" ht="15" customHeight="1">
      <c r="A77" s="100"/>
      <c r="B77" s="101"/>
      <c r="C77" s="101"/>
      <c r="D77" s="101"/>
      <c r="E77" s="101"/>
      <c r="F77" s="101"/>
      <c r="G77" s="101"/>
      <c r="H77" s="102"/>
      <c r="I77" s="35" t="s">
        <v>128</v>
      </c>
      <c r="J77" s="35">
        <v>10</v>
      </c>
      <c r="K77" s="36" t="str">
        <f>IF(J77,"公斤","")</f>
        <v>公斤</v>
      </c>
      <c r="L77" s="35" t="s">
        <v>177</v>
      </c>
      <c r="M77" s="35">
        <v>6</v>
      </c>
      <c r="N77" s="36" t="str">
        <f t="shared" ref="N77:N87" si="62">IF(M77,"公斤","")</f>
        <v>公斤</v>
      </c>
      <c r="O77" s="63" t="s">
        <v>199</v>
      </c>
      <c r="P77" s="171">
        <v>6</v>
      </c>
      <c r="Q77" s="47" t="s">
        <v>14</v>
      </c>
      <c r="R77" s="35" t="s">
        <v>157</v>
      </c>
      <c r="S77" s="35">
        <v>3</v>
      </c>
      <c r="T77" s="36" t="str">
        <f t="shared" ref="T77:T81" si="63">IF(S77,"公斤","")</f>
        <v>公斤</v>
      </c>
      <c r="U77" s="41" t="s">
        <v>18</v>
      </c>
      <c r="V77" s="41">
        <v>7</v>
      </c>
      <c r="W77" s="40" t="str">
        <f t="shared" ref="W77:W81" si="64">IF(V77,"公斤","")</f>
        <v>公斤</v>
      </c>
      <c r="X77" s="35" t="s">
        <v>223</v>
      </c>
      <c r="Y77" s="35">
        <v>0.2</v>
      </c>
      <c r="Z77" s="43" t="str">
        <f t="shared" ref="Z77:Z81" si="65">IF(Y77,"公斤","")</f>
        <v>公斤</v>
      </c>
      <c r="AA77" s="2"/>
      <c r="AB77" s="31"/>
      <c r="AC77" s="31"/>
      <c r="AD77" s="31"/>
      <c r="AE77" s="31"/>
      <c r="AF77" s="31"/>
      <c r="AG77" s="31"/>
      <c r="AH77" s="31"/>
      <c r="AI77" s="31"/>
    </row>
    <row r="78" spans="1:35" ht="15" customHeight="1">
      <c r="A78" s="100"/>
      <c r="B78" s="101"/>
      <c r="C78" s="101"/>
      <c r="D78" s="101"/>
      <c r="E78" s="101"/>
      <c r="F78" s="101"/>
      <c r="G78" s="101"/>
      <c r="H78" s="102"/>
      <c r="I78" s="35" t="s">
        <v>249</v>
      </c>
      <c r="J78" s="35">
        <v>0.4</v>
      </c>
      <c r="K78" s="36" t="str">
        <f>IF(J78,"公斤","")</f>
        <v>公斤</v>
      </c>
      <c r="L78" s="35" t="s">
        <v>197</v>
      </c>
      <c r="M78" s="35">
        <v>4.5</v>
      </c>
      <c r="N78" s="36" t="str">
        <f t="shared" si="62"/>
        <v>公斤</v>
      </c>
      <c r="O78" s="88" t="s">
        <v>152</v>
      </c>
      <c r="P78" s="171">
        <v>1</v>
      </c>
      <c r="Q78" s="47" t="s">
        <v>14</v>
      </c>
      <c r="R78" s="35" t="s">
        <v>33</v>
      </c>
      <c r="S78" s="35"/>
      <c r="T78" s="36" t="str">
        <f t="shared" si="63"/>
        <v/>
      </c>
      <c r="U78" s="44" t="s">
        <v>42</v>
      </c>
      <c r="V78" s="44">
        <v>0.05</v>
      </c>
      <c r="W78" s="40" t="str">
        <f t="shared" si="64"/>
        <v>公斤</v>
      </c>
      <c r="X78" s="35" t="s">
        <v>183</v>
      </c>
      <c r="Y78" s="35">
        <v>0.05</v>
      </c>
      <c r="Z78" s="43" t="str">
        <f t="shared" si="65"/>
        <v>公斤</v>
      </c>
      <c r="AA78" s="2"/>
      <c r="AB78" s="31"/>
      <c r="AC78" s="31"/>
      <c r="AD78" s="31"/>
      <c r="AE78" s="31"/>
      <c r="AF78" s="31"/>
      <c r="AG78" s="31"/>
      <c r="AH78" s="31"/>
      <c r="AI78" s="31"/>
    </row>
    <row r="79" spans="1:35" ht="15" customHeight="1">
      <c r="A79" s="100"/>
      <c r="B79" s="101"/>
      <c r="C79" s="101"/>
      <c r="D79" s="101"/>
      <c r="E79" s="101"/>
      <c r="F79" s="101"/>
      <c r="G79" s="101"/>
      <c r="H79" s="102"/>
      <c r="I79" s="35"/>
      <c r="J79" s="35"/>
      <c r="K79" s="36" t="str">
        <f t="shared" ref="K79:K81" si="66">IF(J79,"公斤","")</f>
        <v/>
      </c>
      <c r="L79" s="35" t="s">
        <v>281</v>
      </c>
      <c r="M79" s="35">
        <v>1</v>
      </c>
      <c r="N79" s="36" t="str">
        <f t="shared" si="62"/>
        <v>公斤</v>
      </c>
      <c r="O79" s="88" t="s">
        <v>183</v>
      </c>
      <c r="P79" s="171">
        <v>0.05</v>
      </c>
      <c r="Q79" s="47" t="s">
        <v>14</v>
      </c>
      <c r="R79" s="35" t="s">
        <v>252</v>
      </c>
      <c r="S79" s="35"/>
      <c r="T79" s="36" t="str">
        <f t="shared" si="63"/>
        <v/>
      </c>
      <c r="U79" s="44"/>
      <c r="V79" s="44"/>
      <c r="W79" s="40" t="str">
        <f t="shared" si="64"/>
        <v/>
      </c>
      <c r="X79" s="35" t="s">
        <v>253</v>
      </c>
      <c r="Y79" s="35">
        <v>0.1</v>
      </c>
      <c r="Z79" s="43" t="str">
        <f t="shared" si="65"/>
        <v>公斤</v>
      </c>
      <c r="AA79" s="2"/>
      <c r="AB79" s="31"/>
      <c r="AC79" s="31"/>
      <c r="AD79" s="31"/>
      <c r="AE79" s="31"/>
      <c r="AF79" s="31"/>
      <c r="AG79" s="31"/>
      <c r="AH79" s="31"/>
      <c r="AI79" s="31"/>
    </row>
    <row r="80" spans="1:35" ht="15" customHeight="1">
      <c r="A80" s="100"/>
      <c r="B80" s="101"/>
      <c r="C80" s="101"/>
      <c r="D80" s="101"/>
      <c r="E80" s="101"/>
      <c r="F80" s="101"/>
      <c r="G80" s="101"/>
      <c r="H80" s="102"/>
      <c r="I80" s="35"/>
      <c r="J80" s="35"/>
      <c r="K80" s="36" t="str">
        <f t="shared" si="66"/>
        <v/>
      </c>
      <c r="L80" s="35" t="s">
        <v>34</v>
      </c>
      <c r="M80" s="35"/>
      <c r="N80" s="36" t="str">
        <f t="shared" si="62"/>
        <v/>
      </c>
      <c r="O80" s="76"/>
      <c r="P80" s="47"/>
      <c r="Q80" s="47"/>
      <c r="R80" s="35" t="s">
        <v>219</v>
      </c>
      <c r="S80" s="35">
        <v>3</v>
      </c>
      <c r="T80" s="36" t="str">
        <f t="shared" si="63"/>
        <v>公斤</v>
      </c>
      <c r="U80" s="44"/>
      <c r="V80" s="44"/>
      <c r="W80" s="40" t="str">
        <f t="shared" si="64"/>
        <v/>
      </c>
      <c r="X80" s="35"/>
      <c r="Y80" s="35"/>
      <c r="Z80" s="43" t="str">
        <f t="shared" si="65"/>
        <v/>
      </c>
      <c r="AA80" s="2"/>
      <c r="AB80" s="31"/>
      <c r="AC80" s="31"/>
      <c r="AD80" s="31"/>
      <c r="AE80" s="31"/>
      <c r="AF80" s="31"/>
      <c r="AG80" s="31"/>
      <c r="AH80" s="31"/>
      <c r="AI80" s="31"/>
    </row>
    <row r="81" spans="1:35" ht="15" customHeight="1" thickBot="1">
      <c r="A81" s="103"/>
      <c r="B81" s="104"/>
      <c r="C81" s="104"/>
      <c r="D81" s="104"/>
      <c r="E81" s="104"/>
      <c r="F81" s="104"/>
      <c r="G81" s="104"/>
      <c r="H81" s="105"/>
      <c r="I81" s="106"/>
      <c r="J81" s="106"/>
      <c r="K81" s="38" t="str">
        <f t="shared" si="66"/>
        <v/>
      </c>
      <c r="L81" s="106"/>
      <c r="M81" s="106"/>
      <c r="N81" s="38" t="str">
        <f t="shared" si="62"/>
        <v/>
      </c>
      <c r="O81" s="80"/>
      <c r="P81" s="54"/>
      <c r="Q81" s="54" t="s">
        <v>43</v>
      </c>
      <c r="R81" s="106"/>
      <c r="S81" s="106"/>
      <c r="T81" s="38" t="str">
        <f t="shared" si="63"/>
        <v/>
      </c>
      <c r="U81" s="108"/>
      <c r="V81" s="108"/>
      <c r="W81" s="107" t="str">
        <f t="shared" si="64"/>
        <v/>
      </c>
      <c r="X81" s="106"/>
      <c r="Y81" s="106"/>
      <c r="Z81" s="65" t="str">
        <f t="shared" si="65"/>
        <v/>
      </c>
      <c r="AA81" s="2"/>
      <c r="AB81" s="31"/>
      <c r="AC81" s="31"/>
      <c r="AD81" s="31"/>
      <c r="AE81" s="31"/>
      <c r="AF81" s="31"/>
      <c r="AG81" s="31"/>
      <c r="AH81" s="31"/>
      <c r="AI81" s="31"/>
    </row>
    <row r="82" spans="1:35" ht="15" customHeight="1">
      <c r="A82" s="109" t="s">
        <v>109</v>
      </c>
      <c r="B82" s="110">
        <v>5.5</v>
      </c>
      <c r="C82" s="110">
        <v>2.5</v>
      </c>
      <c r="D82" s="110">
        <v>1.8</v>
      </c>
      <c r="E82" s="110">
        <v>3</v>
      </c>
      <c r="F82" s="110">
        <v>0</v>
      </c>
      <c r="G82" s="110">
        <v>0</v>
      </c>
      <c r="H82" s="111">
        <v>753</v>
      </c>
      <c r="I82" s="19" t="s">
        <v>35</v>
      </c>
      <c r="J82" s="24"/>
      <c r="K82" s="21"/>
      <c r="L82" s="19" t="s">
        <v>328</v>
      </c>
      <c r="M82" s="24"/>
      <c r="N82" s="21" t="str">
        <f t="shared" si="62"/>
        <v/>
      </c>
      <c r="O82" s="112" t="s">
        <v>329</v>
      </c>
      <c r="P82" s="24"/>
      <c r="Q82" s="27"/>
      <c r="R82" s="19" t="s">
        <v>255</v>
      </c>
      <c r="S82" s="24"/>
      <c r="T82" s="21"/>
      <c r="U82" s="28" t="s">
        <v>22</v>
      </c>
      <c r="V82" s="28"/>
      <c r="W82" s="21"/>
      <c r="X82" s="19" t="s">
        <v>350</v>
      </c>
      <c r="Y82" s="24"/>
      <c r="Z82" s="113"/>
      <c r="AA82" s="61"/>
      <c r="AB82" s="62" t="str">
        <f>A82</f>
        <v>D1</v>
      </c>
      <c r="AC82" s="62" t="str">
        <f>I83&amp;" "&amp;I84&amp;" "&amp;I85&amp;" "&amp;I86&amp;" "&amp;I87</f>
        <v xml:space="preserve">米    </v>
      </c>
      <c r="AD82" s="62" t="str">
        <f>L83&amp;" "&amp;L84&amp;" "&amp;L85&amp;" "&amp;L86&amp;" "&amp;L87</f>
        <v xml:space="preserve">素肉 芹菜 胡蘿蔔 黑胡椒粒 </v>
      </c>
      <c r="AE82" s="62" t="str">
        <f>O83&amp;" "&amp;O84&amp;" "&amp;O85&amp;" "&amp;O86&amp;" "&amp;O87</f>
        <v>豆干 綠豆芽 乾木耳 薑 胡蘿蔔</v>
      </c>
      <c r="AF82" s="62" t="str">
        <f>R83&amp;" "&amp;R84&amp;" "&amp;R85&amp;" "&amp;R86&amp;" "&amp;R87</f>
        <v xml:space="preserve">雞蛋 刈薯 薑  </v>
      </c>
      <c r="AG82" s="62" t="str">
        <f>U83&amp;" "&amp;U84&amp;" "&amp;U85&amp;" "&amp;U86&amp;" "&amp;U87</f>
        <v xml:space="preserve">蔬菜 薑   </v>
      </c>
      <c r="AH82" s="62" t="str">
        <f>X83&amp;" "&amp;X84&amp;" "&amp;X85&amp;" "&amp;X86&amp;" "&amp;X87</f>
        <v xml:space="preserve">鴻喜菇 時蔬 薑 素羊肉 </v>
      </c>
      <c r="AI82" s="62"/>
    </row>
    <row r="83" spans="1:35" ht="15" customHeight="1">
      <c r="A83" s="114"/>
      <c r="B83" s="101"/>
      <c r="C83" s="101"/>
      <c r="D83" s="101"/>
      <c r="E83" s="101"/>
      <c r="F83" s="101"/>
      <c r="G83" s="101"/>
      <c r="H83" s="102"/>
      <c r="I83" s="35" t="s">
        <v>23</v>
      </c>
      <c r="J83" s="35">
        <v>10</v>
      </c>
      <c r="K83" s="36" t="str">
        <f t="shared" ref="K83:K87" si="67">IF(J83,"公斤","")</f>
        <v>公斤</v>
      </c>
      <c r="L83" s="35" t="s">
        <v>314</v>
      </c>
      <c r="M83" s="35">
        <v>1.8</v>
      </c>
      <c r="N83" s="36" t="str">
        <f t="shared" si="62"/>
        <v>公斤</v>
      </c>
      <c r="O83" s="64" t="s">
        <v>208</v>
      </c>
      <c r="P83" s="64">
        <v>3</v>
      </c>
      <c r="Q83" s="40" t="str">
        <f t="shared" ref="Q83:Q87" si="68">IF(P83,"公斤","")</f>
        <v>公斤</v>
      </c>
      <c r="R83" s="35" t="s">
        <v>167</v>
      </c>
      <c r="S83" s="35">
        <v>1.1000000000000001</v>
      </c>
      <c r="T83" s="36" t="str">
        <f t="shared" ref="T83:T87" si="69">IF(S83,"公斤","")</f>
        <v>公斤</v>
      </c>
      <c r="U83" s="41" t="s">
        <v>18</v>
      </c>
      <c r="V83" s="41">
        <v>7</v>
      </c>
      <c r="W83" s="40" t="str">
        <f t="shared" ref="W83:W87" si="70">IF(V83,"公斤","")</f>
        <v>公斤</v>
      </c>
      <c r="X83" s="229" t="s">
        <v>351</v>
      </c>
      <c r="Y83" s="229">
        <v>2</v>
      </c>
      <c r="Z83" s="234" t="str">
        <f t="shared" ref="Z83:Z87" si="71">IF(Y83,"公斤","")</f>
        <v>公斤</v>
      </c>
      <c r="AA83" s="2"/>
      <c r="AB83" s="31"/>
      <c r="AC83" s="31"/>
      <c r="AD83" s="31"/>
      <c r="AE83" s="31"/>
      <c r="AF83" s="31"/>
      <c r="AG83" s="31"/>
      <c r="AH83" s="31"/>
      <c r="AI83" s="31"/>
    </row>
    <row r="84" spans="1:35" ht="15" customHeight="1">
      <c r="A84" s="114"/>
      <c r="B84" s="101"/>
      <c r="C84" s="101"/>
      <c r="D84" s="101"/>
      <c r="E84" s="101"/>
      <c r="F84" s="101"/>
      <c r="G84" s="101"/>
      <c r="H84" s="102"/>
      <c r="I84" s="35"/>
      <c r="J84" s="35"/>
      <c r="K84" s="36" t="str">
        <f t="shared" si="67"/>
        <v/>
      </c>
      <c r="L84" s="35" t="s">
        <v>281</v>
      </c>
      <c r="M84" s="35">
        <v>2</v>
      </c>
      <c r="N84" s="36" t="str">
        <f t="shared" si="62"/>
        <v>公斤</v>
      </c>
      <c r="O84" s="64" t="s">
        <v>154</v>
      </c>
      <c r="P84" s="64">
        <v>4</v>
      </c>
      <c r="Q84" s="40" t="str">
        <f t="shared" si="68"/>
        <v>公斤</v>
      </c>
      <c r="R84" s="35" t="s">
        <v>151</v>
      </c>
      <c r="S84" s="35">
        <v>5</v>
      </c>
      <c r="T84" s="36" t="str">
        <f t="shared" si="69"/>
        <v>公斤</v>
      </c>
      <c r="U84" s="44" t="s">
        <v>42</v>
      </c>
      <c r="V84" s="44">
        <v>0.05</v>
      </c>
      <c r="W84" s="40" t="str">
        <f t="shared" si="70"/>
        <v>公斤</v>
      </c>
      <c r="X84" s="64" t="s">
        <v>132</v>
      </c>
      <c r="Y84" s="35">
        <v>2</v>
      </c>
      <c r="Z84" s="43" t="str">
        <f t="shared" si="71"/>
        <v>公斤</v>
      </c>
      <c r="AA84" s="2"/>
      <c r="AB84" s="31"/>
      <c r="AC84" s="31"/>
      <c r="AD84" s="31"/>
      <c r="AE84" s="31"/>
      <c r="AF84" s="31"/>
      <c r="AG84" s="31"/>
      <c r="AH84" s="31"/>
      <c r="AI84" s="31"/>
    </row>
    <row r="85" spans="1:35" ht="15" customHeight="1">
      <c r="A85" s="114"/>
      <c r="B85" s="101"/>
      <c r="C85" s="101"/>
      <c r="D85" s="101"/>
      <c r="E85" s="101"/>
      <c r="F85" s="101"/>
      <c r="G85" s="101"/>
      <c r="H85" s="102"/>
      <c r="I85" s="35"/>
      <c r="J85" s="35"/>
      <c r="K85" s="36" t="str">
        <f t="shared" si="67"/>
        <v/>
      </c>
      <c r="L85" s="35" t="s">
        <v>152</v>
      </c>
      <c r="M85" s="35">
        <v>1</v>
      </c>
      <c r="N85" s="36" t="str">
        <f t="shared" si="62"/>
        <v>公斤</v>
      </c>
      <c r="O85" s="35" t="s">
        <v>156</v>
      </c>
      <c r="P85" s="35">
        <v>0.01</v>
      </c>
      <c r="Q85" s="40" t="str">
        <f t="shared" si="68"/>
        <v>公斤</v>
      </c>
      <c r="R85" s="35" t="s">
        <v>183</v>
      </c>
      <c r="S85" s="35">
        <v>0.05</v>
      </c>
      <c r="T85" s="36" t="str">
        <f t="shared" si="69"/>
        <v>公斤</v>
      </c>
      <c r="U85" s="44"/>
      <c r="V85" s="44"/>
      <c r="W85" s="40" t="str">
        <f t="shared" si="70"/>
        <v/>
      </c>
      <c r="X85" s="35" t="s">
        <v>183</v>
      </c>
      <c r="Y85" s="35">
        <v>0.05</v>
      </c>
      <c r="Z85" s="43" t="str">
        <f t="shared" si="71"/>
        <v>公斤</v>
      </c>
      <c r="AA85" s="2"/>
      <c r="AB85" s="31"/>
      <c r="AC85" s="31"/>
      <c r="AD85" s="31"/>
      <c r="AE85" s="31"/>
      <c r="AF85" s="31"/>
      <c r="AG85" s="31"/>
      <c r="AH85" s="31"/>
      <c r="AI85" s="31"/>
    </row>
    <row r="86" spans="1:35" ht="15" customHeight="1">
      <c r="A86" s="114"/>
      <c r="B86" s="101"/>
      <c r="C86" s="101"/>
      <c r="D86" s="101"/>
      <c r="E86" s="101"/>
      <c r="F86" s="101"/>
      <c r="G86" s="101"/>
      <c r="H86" s="102"/>
      <c r="I86" s="35"/>
      <c r="J86" s="35"/>
      <c r="K86" s="36" t="str">
        <f t="shared" si="67"/>
        <v/>
      </c>
      <c r="L86" s="35" t="s">
        <v>44</v>
      </c>
      <c r="M86" s="35"/>
      <c r="N86" s="36" t="str">
        <f t="shared" si="62"/>
        <v/>
      </c>
      <c r="O86" s="35" t="s">
        <v>183</v>
      </c>
      <c r="P86" s="35">
        <v>0.05</v>
      </c>
      <c r="Q86" s="40" t="str">
        <f t="shared" si="68"/>
        <v>公斤</v>
      </c>
      <c r="R86" s="35"/>
      <c r="S86" s="35"/>
      <c r="T86" s="36" t="str">
        <f t="shared" si="69"/>
        <v/>
      </c>
      <c r="U86" s="44"/>
      <c r="V86" s="44"/>
      <c r="W86" s="40" t="str">
        <f t="shared" si="70"/>
        <v/>
      </c>
      <c r="X86" s="35" t="s">
        <v>312</v>
      </c>
      <c r="Y86" s="35">
        <v>1</v>
      </c>
      <c r="Z86" s="43" t="str">
        <f t="shared" si="71"/>
        <v>公斤</v>
      </c>
      <c r="AA86" s="2"/>
      <c r="AB86" s="31"/>
      <c r="AC86" s="31"/>
      <c r="AD86" s="31"/>
      <c r="AE86" s="31"/>
      <c r="AF86" s="31"/>
      <c r="AG86" s="31"/>
      <c r="AH86" s="31"/>
      <c r="AI86" s="31"/>
    </row>
    <row r="87" spans="1:35" ht="15" customHeight="1" thickBot="1">
      <c r="A87" s="115"/>
      <c r="B87" s="116"/>
      <c r="C87" s="116"/>
      <c r="D87" s="116"/>
      <c r="E87" s="116"/>
      <c r="F87" s="116"/>
      <c r="G87" s="116"/>
      <c r="H87" s="117"/>
      <c r="I87" s="51"/>
      <c r="J87" s="51"/>
      <c r="K87" s="52" t="str">
        <f t="shared" si="67"/>
        <v/>
      </c>
      <c r="L87" s="51"/>
      <c r="M87" s="51"/>
      <c r="N87" s="52" t="str">
        <f t="shared" si="62"/>
        <v/>
      </c>
      <c r="O87" s="51" t="s">
        <v>152</v>
      </c>
      <c r="P87" s="51">
        <v>0.5</v>
      </c>
      <c r="Q87" s="52" t="str">
        <f t="shared" si="68"/>
        <v>公斤</v>
      </c>
      <c r="R87" s="51"/>
      <c r="S87" s="51"/>
      <c r="T87" s="56" t="str">
        <f t="shared" si="69"/>
        <v/>
      </c>
      <c r="U87" s="57"/>
      <c r="V87" s="57"/>
      <c r="W87" s="56" t="str">
        <f t="shared" si="70"/>
        <v/>
      </c>
      <c r="X87" s="51"/>
      <c r="Y87" s="51"/>
      <c r="Z87" s="45" t="str">
        <f t="shared" si="71"/>
        <v/>
      </c>
      <c r="AA87" s="66"/>
      <c r="AB87" s="67"/>
      <c r="AC87" s="67"/>
      <c r="AD87" s="67"/>
      <c r="AE87" s="67"/>
      <c r="AF87" s="67"/>
      <c r="AG87" s="67"/>
      <c r="AH87" s="67"/>
      <c r="AI87" s="67"/>
    </row>
    <row r="88" spans="1:35" ht="15" customHeight="1">
      <c r="A88" s="118" t="s">
        <v>111</v>
      </c>
      <c r="B88" s="119">
        <v>5</v>
      </c>
      <c r="C88" s="119">
        <v>2.8</v>
      </c>
      <c r="D88" s="119">
        <v>2.1</v>
      </c>
      <c r="E88" s="119">
        <v>3</v>
      </c>
      <c r="F88" s="119">
        <v>0</v>
      </c>
      <c r="G88" s="119">
        <v>0</v>
      </c>
      <c r="H88" s="94">
        <v>748</v>
      </c>
      <c r="I88" s="99" t="s">
        <v>20</v>
      </c>
      <c r="J88" s="96"/>
      <c r="K88" s="120"/>
      <c r="L88" s="19" t="s">
        <v>80</v>
      </c>
      <c r="M88" s="24"/>
      <c r="N88" s="21"/>
      <c r="O88" s="99" t="s">
        <v>321</v>
      </c>
      <c r="P88" s="96"/>
      <c r="Q88" s="120"/>
      <c r="R88" s="95" t="s">
        <v>49</v>
      </c>
      <c r="S88" s="96"/>
      <c r="T88" s="97"/>
      <c r="U88" s="121" t="s">
        <v>22</v>
      </c>
      <c r="V88" s="121"/>
      <c r="W88" s="120"/>
      <c r="X88" s="99" t="s">
        <v>64</v>
      </c>
      <c r="Y88" s="96"/>
      <c r="Z88" s="30"/>
      <c r="AA88" s="2"/>
      <c r="AB88" s="31" t="str">
        <f>A88</f>
        <v>D2</v>
      </c>
      <c r="AC88" s="31" t="str">
        <f>I89&amp;" "&amp;I90&amp;" "&amp;I91&amp;" "&amp;I92&amp;" "&amp;I93</f>
        <v xml:space="preserve">米 糙米   </v>
      </c>
      <c r="AD88" s="31" t="str">
        <f>L89&amp;" "&amp;L90&amp;" "&amp;L91&amp;" "&amp;L92&amp;" "&amp;L93</f>
        <v xml:space="preserve">雞蛋    </v>
      </c>
      <c r="AE88" s="31" t="str">
        <f>O89&amp;" "&amp;O90&amp;" "&amp;O91&amp;" "&amp;O92&amp;" "&amp;O93</f>
        <v>素肉 甘藍 胡蘿蔔 薑 甜椒</v>
      </c>
      <c r="AF88" s="31" t="str">
        <f>R89&amp;" "&amp;R90&amp;" "&amp;R91&amp;" "&amp;R92&amp;" "&amp;R93</f>
        <v>素肉 結球白菜 杏鮑菇 胡蘿蔔 薑</v>
      </c>
      <c r="AG88" s="31" t="str">
        <f>U89&amp;" "&amp;U90&amp;" "&amp;U91&amp;" "&amp;U92&amp;" "&amp;U93</f>
        <v xml:space="preserve">蔬菜 薑   </v>
      </c>
      <c r="AH88" s="31" t="str">
        <f>X89&amp;" "&amp;X90&amp;" "&amp;X91&amp;" "&amp;X92&amp;" "&amp;X93</f>
        <v xml:space="preserve">紫菜 雞蛋 薑  </v>
      </c>
      <c r="AI88" s="31"/>
    </row>
    <row r="89" spans="1:35" ht="15" customHeight="1">
      <c r="A89" s="100"/>
      <c r="B89" s="101"/>
      <c r="C89" s="101"/>
      <c r="D89" s="101"/>
      <c r="E89" s="101"/>
      <c r="F89" s="101"/>
      <c r="G89" s="101"/>
      <c r="H89" s="102"/>
      <c r="I89" s="35" t="s">
        <v>23</v>
      </c>
      <c r="J89" s="35">
        <v>7</v>
      </c>
      <c r="K89" s="36" t="str">
        <f t="shared" ref="K89:K93" si="72">IF(J89,"公斤","")</f>
        <v>公斤</v>
      </c>
      <c r="L89" s="35" t="s">
        <v>167</v>
      </c>
      <c r="M89" s="35">
        <v>5.5</v>
      </c>
      <c r="N89" s="36" t="str">
        <f t="shared" ref="N89:N93" si="73">IF(M89,"公斤","")</f>
        <v>公斤</v>
      </c>
      <c r="O89" s="35" t="s">
        <v>314</v>
      </c>
      <c r="P89" s="35">
        <v>1.5</v>
      </c>
      <c r="Q89" s="36" t="str">
        <f t="shared" ref="Q89:Q93" si="74">IF(P89,"公斤","")</f>
        <v>公斤</v>
      </c>
      <c r="R89" s="64" t="s">
        <v>314</v>
      </c>
      <c r="S89" s="64">
        <v>1</v>
      </c>
      <c r="T89" s="40" t="str">
        <f t="shared" ref="T89:T93" si="75">IF(S89,"公斤","")</f>
        <v>公斤</v>
      </c>
      <c r="U89" s="41" t="s">
        <v>18</v>
      </c>
      <c r="V89" s="41">
        <v>7</v>
      </c>
      <c r="W89" s="40" t="str">
        <f t="shared" ref="W89:W93" si="76">IF(V89,"公斤","")</f>
        <v>公斤</v>
      </c>
      <c r="X89" s="35" t="s">
        <v>258</v>
      </c>
      <c r="Y89" s="35">
        <v>0.02</v>
      </c>
      <c r="Z89" s="43" t="str">
        <f t="shared" ref="Z89:Z93" si="77">IF(Y89,"公斤","")</f>
        <v>公斤</v>
      </c>
      <c r="AA89" s="2"/>
      <c r="AB89" s="31"/>
      <c r="AC89" s="31"/>
      <c r="AD89" s="31"/>
      <c r="AE89" s="31"/>
      <c r="AF89" s="31"/>
      <c r="AG89" s="31"/>
      <c r="AH89" s="31"/>
      <c r="AI89" s="31"/>
    </row>
    <row r="90" spans="1:35" ht="15" customHeight="1">
      <c r="A90" s="100"/>
      <c r="B90" s="101"/>
      <c r="C90" s="101"/>
      <c r="D90" s="101"/>
      <c r="E90" s="101"/>
      <c r="F90" s="101"/>
      <c r="G90" s="101"/>
      <c r="H90" s="102"/>
      <c r="I90" s="35" t="s">
        <v>25</v>
      </c>
      <c r="J90" s="35">
        <v>3</v>
      </c>
      <c r="K90" s="36" t="str">
        <f t="shared" si="72"/>
        <v>公斤</v>
      </c>
      <c r="L90" s="35"/>
      <c r="M90" s="35"/>
      <c r="N90" s="40"/>
      <c r="O90" s="35" t="s">
        <v>137</v>
      </c>
      <c r="P90" s="35">
        <v>5</v>
      </c>
      <c r="Q90" s="36" t="str">
        <f t="shared" si="74"/>
        <v>公斤</v>
      </c>
      <c r="R90" s="35" t="s">
        <v>168</v>
      </c>
      <c r="S90" s="35">
        <v>7</v>
      </c>
      <c r="T90" s="40" t="str">
        <f t="shared" si="75"/>
        <v>公斤</v>
      </c>
      <c r="U90" s="44" t="s">
        <v>42</v>
      </c>
      <c r="V90" s="44">
        <v>0.05</v>
      </c>
      <c r="W90" s="40" t="str">
        <f t="shared" si="76"/>
        <v>公斤</v>
      </c>
      <c r="X90" s="35" t="s">
        <v>167</v>
      </c>
      <c r="Y90" s="35">
        <v>1</v>
      </c>
      <c r="Z90" s="43" t="str">
        <f t="shared" si="77"/>
        <v>公斤</v>
      </c>
      <c r="AA90" s="2"/>
      <c r="AB90" s="31"/>
      <c r="AC90" s="31"/>
      <c r="AD90" s="31"/>
      <c r="AE90" s="31"/>
      <c r="AF90" s="31"/>
      <c r="AG90" s="31"/>
      <c r="AH90" s="31"/>
      <c r="AI90" s="31"/>
    </row>
    <row r="91" spans="1:35" ht="15" customHeight="1">
      <c r="A91" s="100"/>
      <c r="B91" s="101"/>
      <c r="C91" s="101"/>
      <c r="D91" s="101"/>
      <c r="E91" s="101"/>
      <c r="F91" s="101"/>
      <c r="G91" s="101"/>
      <c r="H91" s="102"/>
      <c r="I91" s="35"/>
      <c r="J91" s="35"/>
      <c r="K91" s="36" t="str">
        <f t="shared" si="72"/>
        <v/>
      </c>
      <c r="L91" s="35"/>
      <c r="M91" s="35"/>
      <c r="N91" s="36" t="str">
        <f t="shared" si="73"/>
        <v/>
      </c>
      <c r="O91" s="35" t="s">
        <v>152</v>
      </c>
      <c r="P91" s="35">
        <v>0.5</v>
      </c>
      <c r="Q91" s="36" t="str">
        <f t="shared" si="74"/>
        <v>公斤</v>
      </c>
      <c r="R91" s="235" t="s">
        <v>188</v>
      </c>
      <c r="S91" s="235">
        <v>0.02</v>
      </c>
      <c r="T91" s="236" t="str">
        <f t="shared" si="75"/>
        <v>公斤</v>
      </c>
      <c r="U91" s="44"/>
      <c r="V91" s="44"/>
      <c r="W91" s="40" t="str">
        <f t="shared" si="76"/>
        <v/>
      </c>
      <c r="X91" s="35" t="s">
        <v>183</v>
      </c>
      <c r="Y91" s="35">
        <v>0.05</v>
      </c>
      <c r="Z91" s="43" t="str">
        <f t="shared" si="77"/>
        <v>公斤</v>
      </c>
      <c r="AA91" s="2"/>
      <c r="AB91" s="31"/>
      <c r="AC91" s="31"/>
      <c r="AD91" s="31"/>
      <c r="AE91" s="31"/>
      <c r="AF91" s="31"/>
      <c r="AG91" s="31"/>
      <c r="AH91" s="31"/>
      <c r="AI91" s="31"/>
    </row>
    <row r="92" spans="1:35" ht="15" customHeight="1">
      <c r="A92" s="100"/>
      <c r="B92" s="101"/>
      <c r="C92" s="101"/>
      <c r="D92" s="101"/>
      <c r="E92" s="101"/>
      <c r="F92" s="101"/>
      <c r="G92" s="101"/>
      <c r="H92" s="102"/>
      <c r="I92" s="35"/>
      <c r="J92" s="35"/>
      <c r="K92" s="36" t="str">
        <f t="shared" si="72"/>
        <v/>
      </c>
      <c r="L92" s="35"/>
      <c r="M92" s="35"/>
      <c r="N92" s="36" t="str">
        <f t="shared" si="73"/>
        <v/>
      </c>
      <c r="O92" s="35" t="s">
        <v>183</v>
      </c>
      <c r="P92" s="35">
        <v>0.05</v>
      </c>
      <c r="Q92" s="36" t="str">
        <f t="shared" si="74"/>
        <v>公斤</v>
      </c>
      <c r="R92" s="35" t="s">
        <v>152</v>
      </c>
      <c r="S92" s="35">
        <v>0.5</v>
      </c>
      <c r="T92" s="40" t="str">
        <f t="shared" si="75"/>
        <v>公斤</v>
      </c>
      <c r="U92" s="44"/>
      <c r="V92" s="44"/>
      <c r="W92" s="40" t="str">
        <f t="shared" si="76"/>
        <v/>
      </c>
      <c r="X92" s="35"/>
      <c r="Y92" s="35"/>
      <c r="Z92" s="43" t="str">
        <f t="shared" si="77"/>
        <v/>
      </c>
      <c r="AA92" s="2"/>
      <c r="AB92" s="31"/>
      <c r="AC92" s="31"/>
      <c r="AD92" s="31"/>
      <c r="AE92" s="31"/>
      <c r="AF92" s="31"/>
      <c r="AG92" s="31"/>
      <c r="AH92" s="31"/>
      <c r="AI92" s="31"/>
    </row>
    <row r="93" spans="1:35" ht="15" customHeight="1" thickBot="1">
      <c r="A93" s="122"/>
      <c r="B93" s="104"/>
      <c r="C93" s="104"/>
      <c r="D93" s="104"/>
      <c r="E93" s="104"/>
      <c r="F93" s="104"/>
      <c r="G93" s="104"/>
      <c r="H93" s="105"/>
      <c r="I93" s="51"/>
      <c r="J93" s="51"/>
      <c r="K93" s="52" t="str">
        <f t="shared" si="72"/>
        <v/>
      </c>
      <c r="L93" s="51"/>
      <c r="M93" s="51"/>
      <c r="N93" s="52" t="str">
        <f t="shared" si="73"/>
        <v/>
      </c>
      <c r="O93" s="231" t="s">
        <v>346</v>
      </c>
      <c r="P93" s="231">
        <v>2</v>
      </c>
      <c r="Q93" s="224" t="str">
        <f t="shared" si="74"/>
        <v>公斤</v>
      </c>
      <c r="R93" s="106" t="s">
        <v>183</v>
      </c>
      <c r="S93" s="106">
        <v>0.05</v>
      </c>
      <c r="T93" s="107" t="str">
        <f t="shared" si="75"/>
        <v>公斤</v>
      </c>
      <c r="U93" s="108"/>
      <c r="V93" s="108"/>
      <c r="W93" s="107" t="str">
        <f t="shared" si="76"/>
        <v/>
      </c>
      <c r="X93" s="106"/>
      <c r="Y93" s="106"/>
      <c r="Z93" s="65" t="str">
        <f t="shared" si="77"/>
        <v/>
      </c>
      <c r="AA93" s="2"/>
      <c r="AB93" s="2"/>
      <c r="AC93" s="31"/>
      <c r="AD93" s="2"/>
      <c r="AE93" s="2"/>
      <c r="AF93" s="2"/>
      <c r="AG93" s="2"/>
      <c r="AH93" s="2"/>
      <c r="AI93" s="2"/>
    </row>
    <row r="94" spans="1:35" ht="15" customHeight="1">
      <c r="A94" s="118" t="s">
        <v>113</v>
      </c>
      <c r="B94" s="110">
        <v>6</v>
      </c>
      <c r="C94" s="110">
        <v>2</v>
      </c>
      <c r="D94" s="110">
        <v>2.2000000000000002</v>
      </c>
      <c r="E94" s="110">
        <v>3</v>
      </c>
      <c r="F94" s="110">
        <v>0</v>
      </c>
      <c r="G94" s="110">
        <v>0</v>
      </c>
      <c r="H94" s="111">
        <v>760</v>
      </c>
      <c r="I94" s="99" t="s">
        <v>259</v>
      </c>
      <c r="J94" s="96"/>
      <c r="K94" s="120"/>
      <c r="L94" s="19" t="s">
        <v>330</v>
      </c>
      <c r="M94" s="24"/>
      <c r="N94" s="21"/>
      <c r="O94" s="19" t="s">
        <v>264</v>
      </c>
      <c r="P94" s="24"/>
      <c r="Q94" s="21"/>
      <c r="R94" s="112" t="s">
        <v>266</v>
      </c>
      <c r="S94" s="24"/>
      <c r="T94" s="27"/>
      <c r="U94" s="28" t="s">
        <v>22</v>
      </c>
      <c r="V94" s="28"/>
      <c r="W94" s="21"/>
      <c r="X94" s="19" t="s">
        <v>269</v>
      </c>
      <c r="Y94" s="24"/>
      <c r="Z94" s="113"/>
      <c r="AA94" s="61"/>
      <c r="AB94" s="62" t="str">
        <f>A94</f>
        <v>D3</v>
      </c>
      <c r="AC94" s="62" t="str">
        <f>I95&amp;" "&amp;I96&amp;" "&amp;I97&amp;" "&amp;I98&amp;" "&amp;I99</f>
        <v xml:space="preserve">米 糙米   </v>
      </c>
      <c r="AD94" s="62" t="str">
        <f>L95&amp;" "&amp;L96&amp;" "&amp;L97&amp;" "&amp;L98&amp;" "&amp;L99</f>
        <v>四角油豆腐 馬鈴薯 月桂葉 白醋 薑</v>
      </c>
      <c r="AE94" s="62" t="str">
        <f>O95&amp;" "&amp;O96&amp;" "&amp;O97&amp;" "&amp;O98&amp;" "&amp;O99</f>
        <v xml:space="preserve">素肉 芹菜 風味醬油 薑 </v>
      </c>
      <c r="AF94" s="62" t="str">
        <f>R95&amp;" "&amp;R96&amp;" "&amp;R97&amp;" "&amp;R98&amp;" "&amp;R99</f>
        <v xml:space="preserve">時蔬 菲式調味粉 薑 紅辣椒 </v>
      </c>
      <c r="AG94" s="62" t="str">
        <f>U95&amp;" "&amp;U96&amp;" "&amp;U97&amp;" "&amp;U98&amp;" "&amp;U99</f>
        <v xml:space="preserve">蔬菜 薑   </v>
      </c>
      <c r="AH94" s="62" t="str">
        <f>X95&amp;" "&amp;X96&amp;" "&amp;X97&amp;" "&amp;X98&amp;" "&amp;X99</f>
        <v xml:space="preserve">時蔬 大番茄 羅望子 素羊肉 </v>
      </c>
      <c r="AI94" s="62"/>
    </row>
    <row r="95" spans="1:35" ht="15" customHeight="1">
      <c r="A95" s="114"/>
      <c r="B95" s="101"/>
      <c r="C95" s="101"/>
      <c r="D95" s="101"/>
      <c r="E95" s="101"/>
      <c r="F95" s="101"/>
      <c r="G95" s="101"/>
      <c r="H95" s="102"/>
      <c r="I95" s="35" t="s">
        <v>128</v>
      </c>
      <c r="J95" s="35">
        <v>8</v>
      </c>
      <c r="K95" s="36" t="str">
        <f t="shared" ref="K95:K99" si="78">IF(J95,"公斤","")</f>
        <v>公斤</v>
      </c>
      <c r="L95" s="35" t="s">
        <v>157</v>
      </c>
      <c r="M95" s="35">
        <v>5.5</v>
      </c>
      <c r="N95" s="36" t="str">
        <f t="shared" ref="N95:N105" si="79">IF(M95,"公斤","")</f>
        <v>公斤</v>
      </c>
      <c r="O95" s="35" t="s">
        <v>314</v>
      </c>
      <c r="P95" s="35">
        <v>1.2</v>
      </c>
      <c r="Q95" s="36" t="str">
        <f t="shared" ref="Q95:Q99" si="80">IF(P95,"公斤","")</f>
        <v>公斤</v>
      </c>
      <c r="R95" s="64" t="s">
        <v>132</v>
      </c>
      <c r="S95" s="64">
        <v>7</v>
      </c>
      <c r="T95" s="40" t="str">
        <f t="shared" ref="T95:T99" si="81">IF(S95,"公斤","")</f>
        <v>公斤</v>
      </c>
      <c r="U95" s="41" t="s">
        <v>18</v>
      </c>
      <c r="V95" s="41">
        <v>7</v>
      </c>
      <c r="W95" s="40" t="str">
        <f t="shared" ref="W95:W99" si="82">IF(V95,"公斤","")</f>
        <v>公斤</v>
      </c>
      <c r="X95" s="35" t="s">
        <v>132</v>
      </c>
      <c r="Y95" s="35">
        <v>3</v>
      </c>
      <c r="Z95" s="43" t="str">
        <f t="shared" ref="Z95:Z99" si="83">IF(Y95,"公斤","")</f>
        <v>公斤</v>
      </c>
      <c r="AA95" s="2"/>
      <c r="AB95" s="31"/>
      <c r="AC95" s="31"/>
      <c r="AD95" s="31"/>
      <c r="AE95" s="31"/>
      <c r="AF95" s="31"/>
      <c r="AG95" s="31"/>
      <c r="AH95" s="31"/>
      <c r="AI95" s="31"/>
    </row>
    <row r="96" spans="1:35" ht="15" customHeight="1">
      <c r="A96" s="114"/>
      <c r="B96" s="101"/>
      <c r="C96" s="101"/>
      <c r="D96" s="101"/>
      <c r="E96" s="101"/>
      <c r="F96" s="101"/>
      <c r="G96" s="101"/>
      <c r="H96" s="102"/>
      <c r="I96" s="35" t="s">
        <v>260</v>
      </c>
      <c r="J96" s="35">
        <v>3</v>
      </c>
      <c r="K96" s="36" t="str">
        <f t="shared" si="78"/>
        <v>公斤</v>
      </c>
      <c r="L96" s="35" t="s">
        <v>197</v>
      </c>
      <c r="M96" s="35">
        <v>4.5</v>
      </c>
      <c r="N96" s="36" t="str">
        <f t="shared" si="79"/>
        <v>公斤</v>
      </c>
      <c r="O96" s="35" t="s">
        <v>281</v>
      </c>
      <c r="P96" s="35">
        <v>3</v>
      </c>
      <c r="Q96" s="36" t="str">
        <f t="shared" si="80"/>
        <v>公斤</v>
      </c>
      <c r="R96" s="64" t="s">
        <v>332</v>
      </c>
      <c r="S96" s="64">
        <v>0.01</v>
      </c>
      <c r="T96" s="40" t="str">
        <f t="shared" si="81"/>
        <v>公斤</v>
      </c>
      <c r="U96" s="44" t="s">
        <v>42</v>
      </c>
      <c r="V96" s="44">
        <v>0.05</v>
      </c>
      <c r="W96" s="40" t="str">
        <f t="shared" si="82"/>
        <v>公斤</v>
      </c>
      <c r="X96" s="64" t="s">
        <v>147</v>
      </c>
      <c r="Y96" s="35">
        <v>1</v>
      </c>
      <c r="Z96" s="43" t="str">
        <f t="shared" si="83"/>
        <v>公斤</v>
      </c>
      <c r="AA96" s="2"/>
      <c r="AB96" s="31"/>
      <c r="AC96" s="31"/>
      <c r="AD96" s="31"/>
      <c r="AE96" s="31"/>
      <c r="AF96" s="31"/>
      <c r="AG96" s="31"/>
      <c r="AH96" s="31"/>
      <c r="AI96" s="31"/>
    </row>
    <row r="97" spans="1:35" ht="15" customHeight="1">
      <c r="A97" s="114"/>
      <c r="B97" s="101"/>
      <c r="C97" s="101"/>
      <c r="D97" s="101"/>
      <c r="E97" s="101"/>
      <c r="F97" s="101"/>
      <c r="G97" s="101"/>
      <c r="H97" s="102"/>
      <c r="I97" s="35"/>
      <c r="J97" s="35"/>
      <c r="K97" s="36" t="str">
        <f t="shared" si="78"/>
        <v/>
      </c>
      <c r="L97" s="35" t="s">
        <v>262</v>
      </c>
      <c r="M97" s="35"/>
      <c r="N97" s="36" t="str">
        <f t="shared" si="79"/>
        <v/>
      </c>
      <c r="O97" s="35" t="s">
        <v>331</v>
      </c>
      <c r="P97" s="35">
        <v>1</v>
      </c>
      <c r="Q97" s="36" t="str">
        <f t="shared" si="80"/>
        <v>公斤</v>
      </c>
      <c r="R97" s="64" t="s">
        <v>183</v>
      </c>
      <c r="S97" s="64">
        <v>0.01</v>
      </c>
      <c r="T97" s="40" t="str">
        <f t="shared" si="81"/>
        <v>公斤</v>
      </c>
      <c r="U97" s="44"/>
      <c r="V97" s="44"/>
      <c r="W97" s="40" t="str">
        <f t="shared" si="82"/>
        <v/>
      </c>
      <c r="X97" s="35" t="s">
        <v>270</v>
      </c>
      <c r="Y97" s="35"/>
      <c r="Z97" s="43" t="str">
        <f t="shared" si="83"/>
        <v/>
      </c>
      <c r="AA97" s="2"/>
      <c r="AB97" s="31"/>
      <c r="AC97" s="31"/>
      <c r="AD97" s="31"/>
      <c r="AE97" s="31"/>
      <c r="AF97" s="31"/>
      <c r="AG97" s="31"/>
      <c r="AH97" s="31"/>
      <c r="AI97" s="31"/>
    </row>
    <row r="98" spans="1:35" ht="15" customHeight="1">
      <c r="A98" s="114"/>
      <c r="B98" s="101"/>
      <c r="C98" s="101"/>
      <c r="D98" s="101"/>
      <c r="E98" s="101"/>
      <c r="F98" s="101"/>
      <c r="G98" s="101"/>
      <c r="H98" s="102"/>
      <c r="I98" s="35"/>
      <c r="J98" s="35"/>
      <c r="K98" s="36" t="str">
        <f t="shared" si="78"/>
        <v/>
      </c>
      <c r="L98" s="35" t="s">
        <v>263</v>
      </c>
      <c r="M98" s="35"/>
      <c r="N98" s="36" t="str">
        <f t="shared" si="79"/>
        <v/>
      </c>
      <c r="O98" s="35" t="s">
        <v>183</v>
      </c>
      <c r="P98" s="35">
        <v>0.05</v>
      </c>
      <c r="Q98" s="36" t="str">
        <f t="shared" si="80"/>
        <v>公斤</v>
      </c>
      <c r="R98" s="35" t="s">
        <v>267</v>
      </c>
      <c r="S98" s="35"/>
      <c r="T98" s="40" t="str">
        <f t="shared" si="81"/>
        <v/>
      </c>
      <c r="U98" s="44"/>
      <c r="V98" s="44"/>
      <c r="W98" s="40" t="str">
        <f t="shared" si="82"/>
        <v/>
      </c>
      <c r="X98" s="35" t="s">
        <v>312</v>
      </c>
      <c r="Y98" s="35">
        <v>1</v>
      </c>
      <c r="Z98" s="43" t="str">
        <f t="shared" si="83"/>
        <v>公斤</v>
      </c>
      <c r="AA98" s="2"/>
      <c r="AB98" s="31"/>
      <c r="AC98" s="31"/>
      <c r="AD98" s="31"/>
      <c r="AE98" s="31"/>
      <c r="AF98" s="31"/>
      <c r="AG98" s="31"/>
      <c r="AH98" s="31"/>
      <c r="AI98" s="31"/>
    </row>
    <row r="99" spans="1:35" ht="15" customHeight="1" thickBot="1">
      <c r="A99" s="115"/>
      <c r="B99" s="116"/>
      <c r="C99" s="116"/>
      <c r="D99" s="116"/>
      <c r="E99" s="116"/>
      <c r="F99" s="116"/>
      <c r="G99" s="116"/>
      <c r="H99" s="117"/>
      <c r="I99" s="51"/>
      <c r="J99" s="51"/>
      <c r="K99" s="52" t="str">
        <f t="shared" si="78"/>
        <v/>
      </c>
      <c r="L99" s="51" t="s">
        <v>183</v>
      </c>
      <c r="M99" s="51">
        <v>0.05</v>
      </c>
      <c r="N99" s="52" t="str">
        <f t="shared" si="79"/>
        <v>公斤</v>
      </c>
      <c r="O99" s="51"/>
      <c r="P99" s="51"/>
      <c r="Q99" s="52" t="str">
        <f t="shared" si="80"/>
        <v/>
      </c>
      <c r="R99" s="51"/>
      <c r="S99" s="51"/>
      <c r="T99" s="56" t="str">
        <f t="shared" si="81"/>
        <v/>
      </c>
      <c r="U99" s="57"/>
      <c r="V99" s="57"/>
      <c r="W99" s="56" t="str">
        <f t="shared" si="82"/>
        <v/>
      </c>
      <c r="X99" s="51"/>
      <c r="Y99" s="51"/>
      <c r="Z99" s="45" t="str">
        <f t="shared" si="83"/>
        <v/>
      </c>
      <c r="AA99" s="66"/>
      <c r="AB99" s="67"/>
      <c r="AC99" s="67"/>
      <c r="AD99" s="67"/>
      <c r="AE99" s="67"/>
      <c r="AF99" s="67"/>
      <c r="AG99" s="67"/>
      <c r="AH99" s="67"/>
      <c r="AI99" s="67"/>
    </row>
    <row r="100" spans="1:35" ht="15" customHeight="1">
      <c r="A100" s="118" t="s">
        <v>115</v>
      </c>
      <c r="B100" s="119">
        <v>5.5</v>
      </c>
      <c r="C100" s="125">
        <v>2.6</v>
      </c>
      <c r="D100" s="125">
        <v>2.1</v>
      </c>
      <c r="E100" s="125">
        <v>3</v>
      </c>
      <c r="F100" s="125">
        <v>0</v>
      </c>
      <c r="G100" s="125">
        <v>0</v>
      </c>
      <c r="H100" s="198">
        <v>768</v>
      </c>
      <c r="I100" s="99" t="s">
        <v>20</v>
      </c>
      <c r="J100" s="96"/>
      <c r="K100" s="120"/>
      <c r="L100" s="99" t="s">
        <v>333</v>
      </c>
      <c r="M100" s="96"/>
      <c r="N100" s="120" t="str">
        <f t="shared" si="79"/>
        <v/>
      </c>
      <c r="O100" s="95" t="s">
        <v>272</v>
      </c>
      <c r="P100" s="96"/>
      <c r="Q100" s="97"/>
      <c r="R100" s="99" t="s">
        <v>50</v>
      </c>
      <c r="S100" s="96"/>
      <c r="T100" s="120"/>
      <c r="U100" s="121" t="s">
        <v>22</v>
      </c>
      <c r="V100" s="121"/>
      <c r="W100" s="120"/>
      <c r="X100" s="99" t="s">
        <v>273</v>
      </c>
      <c r="Y100" s="96"/>
      <c r="Z100" s="30"/>
      <c r="AA100" s="2"/>
      <c r="AB100" s="31" t="str">
        <f>A100</f>
        <v>D4</v>
      </c>
      <c r="AC100" s="31" t="str">
        <f>I101&amp;" "&amp;I102&amp;" "&amp;I103&amp;" "&amp;I104&amp;" "&amp;I105</f>
        <v xml:space="preserve">米 糙米   </v>
      </c>
      <c r="AD100" s="31" t="str">
        <f>L101&amp;" "&amp;L102&amp;" "&amp;L103&amp;" "&amp;L104&amp;" "&amp;L105</f>
        <v xml:space="preserve">麵腸 麻竹筍干 薑  </v>
      </c>
      <c r="AE100" s="31" t="str">
        <f>O101&amp;" "&amp;O102&amp;" "&amp;O103&amp;" "&amp;O104&amp;" "&amp;O105</f>
        <v xml:space="preserve">乾裙帶菜 金針菇 薑 素肉 </v>
      </c>
      <c r="AF100" s="31" t="str">
        <f>R101&amp;" "&amp;R102&amp;" "&amp;R103&amp;" "&amp;R104&amp;" "&amp;R105</f>
        <v xml:space="preserve">凍豆腐 白蘿蔔 胡蘿蔔 薑 </v>
      </c>
      <c r="AG100" s="31" t="str">
        <f>U101&amp;" "&amp;U102&amp;" "&amp;U103&amp;" "&amp;U104&amp;" "&amp;U105</f>
        <v xml:space="preserve">蔬菜 薑   </v>
      </c>
      <c r="AH100" s="31" t="str">
        <f>X101&amp;" "&amp;X102&amp;" "&amp;X103&amp;" "&amp;X104&amp;" "&amp;X105</f>
        <v xml:space="preserve">愛玉凍 二砂糖 檸檬  </v>
      </c>
      <c r="AI100" s="31"/>
    </row>
    <row r="101" spans="1:35" ht="15" customHeight="1">
      <c r="A101" s="100"/>
      <c r="B101" s="119"/>
      <c r="C101" s="125"/>
      <c r="D101" s="125"/>
      <c r="E101" s="125"/>
      <c r="F101" s="125"/>
      <c r="G101" s="125"/>
      <c r="H101" s="125"/>
      <c r="I101" s="35" t="s">
        <v>23</v>
      </c>
      <c r="J101" s="35">
        <v>7</v>
      </c>
      <c r="K101" s="36" t="str">
        <f t="shared" ref="K101:K105" si="84">IF(J101,"公斤","")</f>
        <v>公斤</v>
      </c>
      <c r="L101" s="35" t="s">
        <v>305</v>
      </c>
      <c r="M101" s="35">
        <v>6</v>
      </c>
      <c r="N101" s="36" t="str">
        <f t="shared" si="79"/>
        <v>公斤</v>
      </c>
      <c r="O101" s="64" t="s">
        <v>223</v>
      </c>
      <c r="P101" s="64">
        <v>5</v>
      </c>
      <c r="Q101" s="40" t="str">
        <f t="shared" ref="Q101:Q105" si="85">IF(P101,"公斤","")</f>
        <v>公斤</v>
      </c>
      <c r="R101" s="35" t="s">
        <v>218</v>
      </c>
      <c r="S101" s="35">
        <v>3</v>
      </c>
      <c r="T101" s="36" t="str">
        <f t="shared" ref="T101:T105" si="86">IF(S101,"公斤","")</f>
        <v>公斤</v>
      </c>
      <c r="U101" s="41" t="s">
        <v>18</v>
      </c>
      <c r="V101" s="41">
        <v>7</v>
      </c>
      <c r="W101" s="40" t="str">
        <f t="shared" ref="W101:W105" si="87">IF(V101,"公斤","")</f>
        <v>公斤</v>
      </c>
      <c r="X101" s="35" t="s">
        <v>274</v>
      </c>
      <c r="Y101" s="35">
        <v>6</v>
      </c>
      <c r="Z101" s="43" t="str">
        <f t="shared" ref="Z101:Z105" si="88">IF(Y101,"公斤","")</f>
        <v>公斤</v>
      </c>
      <c r="AA101" s="2"/>
      <c r="AB101" s="31"/>
      <c r="AC101" s="31"/>
      <c r="AD101" s="31"/>
      <c r="AE101" s="31"/>
      <c r="AF101" s="31"/>
      <c r="AG101" s="31"/>
      <c r="AH101" s="31"/>
      <c r="AI101" s="31"/>
    </row>
    <row r="102" spans="1:35" ht="15" customHeight="1">
      <c r="A102" s="100"/>
      <c r="B102" s="119"/>
      <c r="C102" s="125"/>
      <c r="D102" s="125"/>
      <c r="E102" s="125"/>
      <c r="F102" s="125"/>
      <c r="G102" s="125"/>
      <c r="H102" s="125"/>
      <c r="I102" s="35" t="s">
        <v>25</v>
      </c>
      <c r="J102" s="35">
        <v>3</v>
      </c>
      <c r="K102" s="36" t="str">
        <f t="shared" si="84"/>
        <v>公斤</v>
      </c>
      <c r="L102" s="64" t="s">
        <v>159</v>
      </c>
      <c r="M102" s="64">
        <v>3</v>
      </c>
      <c r="N102" s="36" t="str">
        <f t="shared" si="79"/>
        <v>公斤</v>
      </c>
      <c r="O102" s="64" t="s">
        <v>193</v>
      </c>
      <c r="P102" s="64">
        <v>1</v>
      </c>
      <c r="Q102" s="40" t="str">
        <f t="shared" si="85"/>
        <v>公斤</v>
      </c>
      <c r="R102" s="35" t="s">
        <v>219</v>
      </c>
      <c r="S102" s="35">
        <v>4</v>
      </c>
      <c r="T102" s="36" t="str">
        <f t="shared" si="86"/>
        <v>公斤</v>
      </c>
      <c r="U102" s="44" t="s">
        <v>42</v>
      </c>
      <c r="V102" s="44">
        <v>0.05</v>
      </c>
      <c r="W102" s="40" t="str">
        <f t="shared" si="87"/>
        <v>公斤</v>
      </c>
      <c r="X102" s="35" t="s">
        <v>161</v>
      </c>
      <c r="Y102" s="35">
        <v>1</v>
      </c>
      <c r="Z102" s="43" t="str">
        <f t="shared" si="88"/>
        <v>公斤</v>
      </c>
      <c r="AA102" s="2"/>
      <c r="AB102" s="31"/>
      <c r="AC102" s="31"/>
      <c r="AD102" s="31"/>
      <c r="AE102" s="31"/>
      <c r="AF102" s="31"/>
      <c r="AG102" s="31"/>
      <c r="AH102" s="31"/>
      <c r="AI102" s="31"/>
    </row>
    <row r="103" spans="1:35" ht="15" customHeight="1">
      <c r="A103" s="100"/>
      <c r="B103" s="119"/>
      <c r="C103" s="125"/>
      <c r="D103" s="125"/>
      <c r="E103" s="125"/>
      <c r="F103" s="125"/>
      <c r="G103" s="125"/>
      <c r="H103" s="125"/>
      <c r="I103" s="35"/>
      <c r="J103" s="35"/>
      <c r="K103" s="36" t="str">
        <f t="shared" si="84"/>
        <v/>
      </c>
      <c r="L103" s="35" t="s">
        <v>183</v>
      </c>
      <c r="M103" s="35">
        <v>0.05</v>
      </c>
      <c r="N103" s="36" t="str">
        <f t="shared" si="79"/>
        <v>公斤</v>
      </c>
      <c r="O103" s="64" t="s">
        <v>183</v>
      </c>
      <c r="P103" s="64">
        <v>0.05</v>
      </c>
      <c r="Q103" s="40" t="str">
        <f t="shared" si="85"/>
        <v>公斤</v>
      </c>
      <c r="R103" s="35" t="s">
        <v>152</v>
      </c>
      <c r="S103" s="35">
        <v>1</v>
      </c>
      <c r="T103" s="36" t="str">
        <f t="shared" si="86"/>
        <v>公斤</v>
      </c>
      <c r="U103" s="44"/>
      <c r="V103" s="44"/>
      <c r="W103" s="40" t="str">
        <f t="shared" si="87"/>
        <v/>
      </c>
      <c r="X103" s="35" t="s">
        <v>62</v>
      </c>
      <c r="Y103" s="35"/>
      <c r="Z103" s="43" t="str">
        <f t="shared" si="88"/>
        <v/>
      </c>
      <c r="AA103" s="2"/>
      <c r="AB103" s="31"/>
      <c r="AC103" s="31"/>
      <c r="AD103" s="31"/>
      <c r="AE103" s="31"/>
      <c r="AF103" s="31"/>
      <c r="AG103" s="31"/>
      <c r="AH103" s="31"/>
      <c r="AI103" s="31"/>
    </row>
    <row r="104" spans="1:35" ht="15" customHeight="1">
      <c r="A104" s="100"/>
      <c r="B104" s="119"/>
      <c r="C104" s="125"/>
      <c r="D104" s="125"/>
      <c r="E104" s="125"/>
      <c r="F104" s="125"/>
      <c r="G104" s="125"/>
      <c r="H104" s="125"/>
      <c r="I104" s="35"/>
      <c r="J104" s="35"/>
      <c r="K104" s="36" t="str">
        <f t="shared" si="84"/>
        <v/>
      </c>
      <c r="L104" s="35"/>
      <c r="M104" s="35"/>
      <c r="N104" s="36"/>
      <c r="O104" s="35" t="s">
        <v>314</v>
      </c>
      <c r="P104" s="35">
        <v>0.6</v>
      </c>
      <c r="Q104" s="40" t="str">
        <f t="shared" si="85"/>
        <v>公斤</v>
      </c>
      <c r="R104" s="35" t="s">
        <v>183</v>
      </c>
      <c r="S104" s="35">
        <v>0.05</v>
      </c>
      <c r="T104" s="36" t="str">
        <f t="shared" si="86"/>
        <v>公斤</v>
      </c>
      <c r="U104" s="44"/>
      <c r="V104" s="44"/>
      <c r="W104" s="40" t="str">
        <f t="shared" si="87"/>
        <v/>
      </c>
      <c r="X104" s="35"/>
      <c r="Y104" s="35"/>
      <c r="Z104" s="43" t="str">
        <f t="shared" si="88"/>
        <v/>
      </c>
      <c r="AA104" s="2"/>
      <c r="AB104" s="31"/>
      <c r="AC104" s="31"/>
      <c r="AD104" s="31"/>
      <c r="AE104" s="31"/>
      <c r="AF104" s="31"/>
      <c r="AG104" s="31"/>
      <c r="AH104" s="31"/>
      <c r="AI104" s="31"/>
    </row>
    <row r="105" spans="1:35" ht="15" customHeight="1" thickBot="1">
      <c r="A105" s="122"/>
      <c r="B105" s="116"/>
      <c r="C105" s="127"/>
      <c r="D105" s="127"/>
      <c r="E105" s="127"/>
      <c r="F105" s="127"/>
      <c r="G105" s="127"/>
      <c r="H105" s="127"/>
      <c r="I105" s="51"/>
      <c r="J105" s="51"/>
      <c r="K105" s="52" t="str">
        <f t="shared" si="84"/>
        <v/>
      </c>
      <c r="L105" s="51"/>
      <c r="M105" s="51"/>
      <c r="N105" s="52" t="str">
        <f t="shared" si="79"/>
        <v/>
      </c>
      <c r="O105" s="51"/>
      <c r="P105" s="51"/>
      <c r="Q105" s="56" t="str">
        <f t="shared" si="85"/>
        <v/>
      </c>
      <c r="R105" s="51"/>
      <c r="S105" s="51"/>
      <c r="T105" s="56" t="str">
        <f t="shared" si="86"/>
        <v/>
      </c>
      <c r="U105" s="57"/>
      <c r="V105" s="108"/>
      <c r="W105" s="107" t="str">
        <f t="shared" si="87"/>
        <v/>
      </c>
      <c r="X105" s="106"/>
      <c r="Y105" s="106"/>
      <c r="Z105" s="65" t="str">
        <f t="shared" si="88"/>
        <v/>
      </c>
      <c r="AA105" s="2"/>
      <c r="AB105" s="31"/>
      <c r="AC105" s="31"/>
      <c r="AD105" s="31"/>
      <c r="AE105" s="31"/>
      <c r="AF105" s="31"/>
      <c r="AG105" s="31"/>
      <c r="AH105" s="31"/>
      <c r="AI105" s="31"/>
    </row>
    <row r="106" spans="1:35" ht="15" customHeight="1">
      <c r="A106" s="118" t="s">
        <v>117</v>
      </c>
      <c r="B106" s="119">
        <v>6</v>
      </c>
      <c r="C106" s="125">
        <v>2.2999999999999998</v>
      </c>
      <c r="D106" s="125">
        <v>2.5</v>
      </c>
      <c r="E106" s="125">
        <v>3</v>
      </c>
      <c r="F106" s="125">
        <v>0</v>
      </c>
      <c r="G106" s="125">
        <v>0</v>
      </c>
      <c r="H106" s="198">
        <v>790</v>
      </c>
      <c r="I106" s="221" t="s">
        <v>162</v>
      </c>
      <c r="J106" s="220"/>
      <c r="K106" s="120"/>
      <c r="L106" s="199" t="s">
        <v>334</v>
      </c>
      <c r="M106" s="196"/>
      <c r="N106" s="197"/>
      <c r="O106" s="99" t="s">
        <v>53</v>
      </c>
      <c r="P106" s="96"/>
      <c r="Q106" s="120"/>
      <c r="R106" s="99" t="s">
        <v>36</v>
      </c>
      <c r="S106" s="96"/>
      <c r="T106" s="97"/>
      <c r="U106" s="121" t="s">
        <v>22</v>
      </c>
      <c r="V106" s="28"/>
      <c r="W106" s="21"/>
      <c r="X106" s="19" t="s">
        <v>335</v>
      </c>
      <c r="Y106" s="24"/>
      <c r="Z106" s="113"/>
      <c r="AA106" s="61"/>
      <c r="AB106" s="62" t="str">
        <f>A106</f>
        <v>D5</v>
      </c>
      <c r="AC106" s="62" t="str">
        <f>I107&amp;" "&amp;I108&amp;" "&amp;I109&amp;" "&amp;I110&amp;" "&amp;I111</f>
        <v xml:space="preserve">米 燕麥   </v>
      </c>
      <c r="AD106" s="62" t="str">
        <f>L107&amp;" "&amp;L108&amp;" "&amp;L109&amp;" "&amp;L110&amp;" "&amp;L111</f>
        <v xml:space="preserve">豆干 芹菜 胡蘿蔔 薑 </v>
      </c>
      <c r="AE106" s="62" t="str">
        <f>O107&amp;" "&amp;O108&amp;" "&amp;O109&amp;" "&amp;O110&amp;" "&amp;O111</f>
        <v xml:space="preserve">雞蛋 甘藍 乾香菇 薑 </v>
      </c>
      <c r="AF106" s="62" t="str">
        <f>R107&amp;" "&amp;R108&amp;" "&amp;R109&amp;" "&amp;R110&amp;" "&amp;R111</f>
        <v>豆皮 冬粉 時蔬 乾木耳 薑</v>
      </c>
      <c r="AG106" s="62" t="str">
        <f>U107&amp;" "&amp;U108&amp;" "&amp;U109&amp;" "&amp;U110&amp;" "&amp;U111</f>
        <v xml:space="preserve">蔬菜 薑   </v>
      </c>
      <c r="AH106" s="62" t="str">
        <f>X107&amp;" "&amp;X108&amp;" "&amp;X109&amp;" "&amp;X110&amp;" "&amp;X111</f>
        <v xml:space="preserve">時瓜 素丸   </v>
      </c>
      <c r="AI106" s="62"/>
    </row>
    <row r="107" spans="1:35" ht="15" customHeight="1">
      <c r="A107" s="114"/>
      <c r="B107" s="119"/>
      <c r="C107" s="125"/>
      <c r="D107" s="125"/>
      <c r="E107" s="125"/>
      <c r="F107" s="125"/>
      <c r="G107" s="125"/>
      <c r="H107" s="125"/>
      <c r="I107" s="35" t="s">
        <v>23</v>
      </c>
      <c r="J107" s="35">
        <v>10</v>
      </c>
      <c r="K107" s="36" t="str">
        <f t="shared" ref="K107:K111" si="89">IF(J107,"公斤","")</f>
        <v>公斤</v>
      </c>
      <c r="L107" s="76" t="s">
        <v>208</v>
      </c>
      <c r="M107" s="47">
        <v>6</v>
      </c>
      <c r="N107" s="47" t="str">
        <f t="shared" ref="N107:N110" si="90">IF(M107,"公斤","")</f>
        <v>公斤</v>
      </c>
      <c r="O107" s="35" t="s">
        <v>167</v>
      </c>
      <c r="P107" s="35">
        <v>2.5</v>
      </c>
      <c r="Q107" s="36" t="s">
        <v>14</v>
      </c>
      <c r="R107" s="35" t="s">
        <v>241</v>
      </c>
      <c r="S107" s="35">
        <v>0.3</v>
      </c>
      <c r="T107" s="40" t="str">
        <f t="shared" ref="T107:T111" si="91">IF(S107,"公斤","")</f>
        <v>公斤</v>
      </c>
      <c r="U107" s="41" t="s">
        <v>18</v>
      </c>
      <c r="V107" s="41">
        <v>7</v>
      </c>
      <c r="W107" s="40" t="str">
        <f t="shared" ref="W107:W111" si="92">IF(V107,"公斤","")</f>
        <v>公斤</v>
      </c>
      <c r="X107" s="35" t="s">
        <v>192</v>
      </c>
      <c r="Y107" s="35">
        <v>5</v>
      </c>
      <c r="Z107" s="43" t="str">
        <f t="shared" ref="Z107:Z111" si="93">IF(Y107,"公斤","")</f>
        <v>公斤</v>
      </c>
      <c r="AA107" s="2"/>
      <c r="AB107" s="31"/>
      <c r="AC107" s="31"/>
      <c r="AD107" s="31"/>
      <c r="AE107" s="31"/>
      <c r="AF107" s="31"/>
      <c r="AG107" s="31"/>
      <c r="AH107" s="31"/>
      <c r="AI107" s="31"/>
    </row>
    <row r="108" spans="1:35" ht="15" customHeight="1">
      <c r="A108" s="114"/>
      <c r="B108" s="119"/>
      <c r="C108" s="125"/>
      <c r="D108" s="125"/>
      <c r="E108" s="125"/>
      <c r="F108" s="125"/>
      <c r="G108" s="125"/>
      <c r="H108" s="125"/>
      <c r="I108" s="35" t="s">
        <v>163</v>
      </c>
      <c r="J108" s="35">
        <v>0.4</v>
      </c>
      <c r="K108" s="36" t="str">
        <f t="shared" si="89"/>
        <v>公斤</v>
      </c>
      <c r="L108" s="76" t="s">
        <v>281</v>
      </c>
      <c r="M108" s="47">
        <v>2</v>
      </c>
      <c r="N108" s="47" t="str">
        <f t="shared" si="90"/>
        <v>公斤</v>
      </c>
      <c r="O108" s="35" t="s">
        <v>137</v>
      </c>
      <c r="P108" s="35">
        <v>6.5</v>
      </c>
      <c r="Q108" s="36" t="s">
        <v>14</v>
      </c>
      <c r="R108" s="35" t="s">
        <v>179</v>
      </c>
      <c r="S108" s="35">
        <v>1</v>
      </c>
      <c r="T108" s="40" t="str">
        <f t="shared" si="91"/>
        <v>公斤</v>
      </c>
      <c r="U108" s="44" t="s">
        <v>42</v>
      </c>
      <c r="V108" s="44">
        <v>0.05</v>
      </c>
      <c r="W108" s="40" t="str">
        <f t="shared" si="92"/>
        <v>公斤</v>
      </c>
      <c r="X108" s="64" t="s">
        <v>303</v>
      </c>
      <c r="Y108" s="35">
        <v>1</v>
      </c>
      <c r="Z108" s="43" t="str">
        <f t="shared" si="93"/>
        <v>公斤</v>
      </c>
      <c r="AA108" s="2"/>
      <c r="AB108" s="31"/>
      <c r="AC108" s="31"/>
      <c r="AD108" s="31"/>
      <c r="AE108" s="31"/>
      <c r="AF108" s="31"/>
      <c r="AG108" s="31"/>
      <c r="AH108" s="31"/>
      <c r="AI108" s="31"/>
    </row>
    <row r="109" spans="1:35" ht="15" customHeight="1">
      <c r="A109" s="114"/>
      <c r="B109" s="119"/>
      <c r="C109" s="125"/>
      <c r="D109" s="125"/>
      <c r="E109" s="125"/>
      <c r="F109" s="125"/>
      <c r="G109" s="125"/>
      <c r="H109" s="125"/>
      <c r="I109" s="35"/>
      <c r="J109" s="35"/>
      <c r="K109" s="36" t="str">
        <f t="shared" si="89"/>
        <v/>
      </c>
      <c r="L109" s="35" t="s">
        <v>152</v>
      </c>
      <c r="M109" s="35">
        <v>1</v>
      </c>
      <c r="N109" s="36" t="str">
        <f t="shared" si="90"/>
        <v>公斤</v>
      </c>
      <c r="O109" s="35" t="s">
        <v>169</v>
      </c>
      <c r="P109" s="35">
        <v>0.01</v>
      </c>
      <c r="Q109" s="36" t="s">
        <v>14</v>
      </c>
      <c r="R109" s="35" t="s">
        <v>132</v>
      </c>
      <c r="S109" s="35">
        <v>3</v>
      </c>
      <c r="T109" s="40" t="str">
        <f t="shared" si="91"/>
        <v>公斤</v>
      </c>
      <c r="U109" s="44"/>
      <c r="V109" s="44"/>
      <c r="W109" s="40" t="str">
        <f t="shared" si="92"/>
        <v/>
      </c>
      <c r="X109" s="35"/>
      <c r="Y109" s="35"/>
      <c r="Z109" s="43" t="str">
        <f t="shared" si="93"/>
        <v/>
      </c>
      <c r="AA109" s="2"/>
      <c r="AB109" s="31"/>
      <c r="AC109" s="31"/>
      <c r="AD109" s="31"/>
      <c r="AE109" s="31"/>
      <c r="AF109" s="31"/>
      <c r="AG109" s="31"/>
      <c r="AH109" s="31"/>
      <c r="AI109" s="31"/>
    </row>
    <row r="110" spans="1:35" ht="15" customHeight="1">
      <c r="A110" s="114"/>
      <c r="B110" s="119"/>
      <c r="C110" s="125"/>
      <c r="D110" s="125"/>
      <c r="E110" s="125"/>
      <c r="F110" s="125"/>
      <c r="G110" s="125"/>
      <c r="H110" s="125"/>
      <c r="I110" s="35"/>
      <c r="J110" s="35"/>
      <c r="K110" s="36" t="str">
        <f t="shared" si="89"/>
        <v/>
      </c>
      <c r="L110" s="76" t="s">
        <v>183</v>
      </c>
      <c r="M110" s="47">
        <v>0.05</v>
      </c>
      <c r="N110" s="47" t="str">
        <f t="shared" si="90"/>
        <v>公斤</v>
      </c>
      <c r="O110" s="35" t="s">
        <v>183</v>
      </c>
      <c r="P110" s="35">
        <v>0.05</v>
      </c>
      <c r="Q110" s="36" t="s">
        <v>14</v>
      </c>
      <c r="R110" s="35" t="s">
        <v>156</v>
      </c>
      <c r="S110" s="35">
        <v>0.01</v>
      </c>
      <c r="T110" s="40" t="str">
        <f t="shared" si="91"/>
        <v>公斤</v>
      </c>
      <c r="U110" s="44"/>
      <c r="V110" s="44"/>
      <c r="W110" s="40" t="str">
        <f t="shared" si="92"/>
        <v/>
      </c>
      <c r="X110" s="35"/>
      <c r="Y110" s="35"/>
      <c r="Z110" s="43" t="str">
        <f t="shared" si="93"/>
        <v/>
      </c>
      <c r="AA110" s="2"/>
      <c r="AB110" s="31"/>
      <c r="AC110" s="31"/>
      <c r="AD110" s="31"/>
      <c r="AE110" s="31"/>
      <c r="AF110" s="31"/>
      <c r="AG110" s="31"/>
      <c r="AH110" s="31"/>
      <c r="AI110" s="31"/>
    </row>
    <row r="111" spans="1:35" ht="15" customHeight="1" thickBot="1">
      <c r="A111" s="115"/>
      <c r="B111" s="200"/>
      <c r="C111" s="201"/>
      <c r="D111" s="201"/>
      <c r="E111" s="201"/>
      <c r="F111" s="201"/>
      <c r="G111" s="201"/>
      <c r="H111" s="127"/>
      <c r="I111" s="51"/>
      <c r="J111" s="51"/>
      <c r="K111" s="52" t="str">
        <f t="shared" si="89"/>
        <v/>
      </c>
      <c r="L111" s="80"/>
      <c r="M111" s="54"/>
      <c r="N111" s="54"/>
      <c r="O111" s="51"/>
      <c r="P111" s="51"/>
      <c r="Q111" s="52"/>
      <c r="R111" s="51" t="s">
        <v>183</v>
      </c>
      <c r="S111" s="51">
        <v>0.05</v>
      </c>
      <c r="T111" s="56" t="str">
        <f t="shared" si="91"/>
        <v>公斤</v>
      </c>
      <c r="U111" s="57"/>
      <c r="V111" s="57"/>
      <c r="W111" s="56" t="str">
        <f t="shared" si="92"/>
        <v/>
      </c>
      <c r="X111" s="51"/>
      <c r="Y111" s="51"/>
      <c r="Z111" s="45" t="str">
        <f t="shared" si="93"/>
        <v/>
      </c>
      <c r="AA111" s="66"/>
      <c r="AB111" s="67"/>
      <c r="AC111" s="67"/>
      <c r="AD111" s="67"/>
      <c r="AE111" s="67"/>
      <c r="AF111" s="67"/>
      <c r="AG111" s="67"/>
      <c r="AH111" s="67"/>
      <c r="AI111" s="67"/>
    </row>
    <row r="112" spans="1:35" ht="15" customHeight="1">
      <c r="A112" s="118" t="s">
        <v>127</v>
      </c>
      <c r="B112" s="119">
        <v>5</v>
      </c>
      <c r="C112" s="125">
        <v>2.8</v>
      </c>
      <c r="D112" s="125">
        <v>1.8</v>
      </c>
      <c r="E112" s="125">
        <v>3</v>
      </c>
      <c r="F112" s="125">
        <v>0</v>
      </c>
      <c r="G112" s="125">
        <v>0</v>
      </c>
      <c r="H112" s="198">
        <v>740</v>
      </c>
      <c r="I112" s="19" t="s">
        <v>35</v>
      </c>
      <c r="J112" s="24"/>
      <c r="K112" s="21"/>
      <c r="L112" s="99" t="s">
        <v>336</v>
      </c>
      <c r="M112" s="96"/>
      <c r="N112" s="120"/>
      <c r="O112" s="99" t="s">
        <v>278</v>
      </c>
      <c r="P112" s="96"/>
      <c r="Q112" s="120"/>
      <c r="R112" s="95" t="s">
        <v>57</v>
      </c>
      <c r="S112" s="96"/>
      <c r="T112" s="97"/>
      <c r="U112" s="121" t="s">
        <v>22</v>
      </c>
      <c r="V112" s="121"/>
      <c r="W112" s="120"/>
      <c r="X112" s="99" t="s">
        <v>337</v>
      </c>
      <c r="Y112" s="96"/>
      <c r="Z112" s="30"/>
      <c r="AA112" s="2"/>
      <c r="AB112" s="31" t="str">
        <f>A112</f>
        <v>D6</v>
      </c>
      <c r="AC112" s="31" t="str">
        <f>I113&amp;" "&amp;I114&amp;" "&amp;I115&amp;" "&amp;I116&amp;" "&amp;I117</f>
        <v xml:space="preserve">米    </v>
      </c>
      <c r="AD112" s="31" t="str">
        <f>L113&amp;" "&amp;L114&amp;" "&amp;L115&amp;" "&amp;L116&amp;" "&amp;L117</f>
        <v xml:space="preserve">豆包 滷包   </v>
      </c>
      <c r="AE112" s="31" t="str">
        <f>O113&amp;" "&amp;O114&amp;" "&amp;O115&amp;" "&amp;O116&amp;" "&amp;O117</f>
        <v>雞蛋 時瓜 胡蘿蔔 乾木耳 薑</v>
      </c>
      <c r="AF112" s="31" t="str">
        <f>R113&amp;" "&amp;R114&amp;" "&amp;R115&amp;" "&amp;R116&amp;" "&amp;R117</f>
        <v>豆腐 秀珍菇 乾香菇 胡蘿蔔 薑</v>
      </c>
      <c r="AG112" s="31" t="str">
        <f>U113&amp;" "&amp;U114&amp;" "&amp;U115&amp;" "&amp;U116&amp;" "&amp;U117</f>
        <v xml:space="preserve">蔬菜 薑   </v>
      </c>
      <c r="AH112" s="31" t="str">
        <f>X113&amp;" "&amp;X114&amp;" "&amp;X115&amp;" "&amp;X116&amp;" "&amp;X117</f>
        <v xml:space="preserve">乾裙帶菜 薑 素羊肉  </v>
      </c>
      <c r="AI112" s="31"/>
    </row>
    <row r="113" spans="1:35" ht="15" customHeight="1">
      <c r="A113" s="100"/>
      <c r="B113" s="119"/>
      <c r="C113" s="125"/>
      <c r="D113" s="125"/>
      <c r="E113" s="125"/>
      <c r="F113" s="125"/>
      <c r="G113" s="125"/>
      <c r="H113" s="125"/>
      <c r="I113" s="35" t="s">
        <v>23</v>
      </c>
      <c r="J113" s="35">
        <v>10</v>
      </c>
      <c r="K113" s="36" t="str">
        <f t="shared" ref="K113" si="94">IF(J113,"公斤","")</f>
        <v>公斤</v>
      </c>
      <c r="L113" s="35" t="s">
        <v>177</v>
      </c>
      <c r="M113" s="35">
        <v>6</v>
      </c>
      <c r="N113" s="36" t="str">
        <f t="shared" ref="N113:N117" si="95">IF(M113,"公斤","")</f>
        <v>公斤</v>
      </c>
      <c r="O113" s="35" t="s">
        <v>167</v>
      </c>
      <c r="P113" s="35">
        <v>1.7</v>
      </c>
      <c r="Q113" s="36" t="str">
        <f t="shared" ref="Q113:Q117" si="96">IF(P113,"公斤","")</f>
        <v>公斤</v>
      </c>
      <c r="R113" s="64" t="s">
        <v>187</v>
      </c>
      <c r="S113" s="64">
        <v>4</v>
      </c>
      <c r="T113" s="40" t="str">
        <f t="shared" ref="T113:T117" si="97">IF(S113,"公斤","")</f>
        <v>公斤</v>
      </c>
      <c r="U113" s="41" t="s">
        <v>18</v>
      </c>
      <c r="V113" s="41">
        <v>7</v>
      </c>
      <c r="W113" s="40" t="str">
        <f t="shared" ref="W113:W117" si="98">IF(V113,"公斤","")</f>
        <v>公斤</v>
      </c>
      <c r="X113" s="64" t="s">
        <v>223</v>
      </c>
      <c r="Y113" s="35">
        <v>0.1</v>
      </c>
      <c r="Z113" s="43" t="str">
        <f t="shared" ref="Z113:Z117" si="99">IF(Y113,"公斤","")</f>
        <v>公斤</v>
      </c>
      <c r="AA113" s="2"/>
      <c r="AB113" s="31"/>
      <c r="AC113" s="31"/>
      <c r="AD113" s="31"/>
      <c r="AE113" s="31"/>
      <c r="AF113" s="31"/>
      <c r="AG113" s="31"/>
      <c r="AH113" s="31"/>
      <c r="AI113" s="31"/>
    </row>
    <row r="114" spans="1:35" ht="15" customHeight="1">
      <c r="A114" s="100"/>
      <c r="B114" s="119"/>
      <c r="C114" s="125"/>
      <c r="D114" s="125"/>
      <c r="E114" s="125"/>
      <c r="F114" s="125"/>
      <c r="G114" s="125"/>
      <c r="H114" s="125"/>
      <c r="I114" s="35"/>
      <c r="J114" s="35"/>
      <c r="K114" s="36"/>
      <c r="L114" s="35" t="s">
        <v>67</v>
      </c>
      <c r="M114" s="35"/>
      <c r="N114" s="36" t="str">
        <f t="shared" si="95"/>
        <v/>
      </c>
      <c r="O114" s="35" t="s">
        <v>192</v>
      </c>
      <c r="P114" s="35">
        <v>7</v>
      </c>
      <c r="Q114" s="36" t="str">
        <f t="shared" si="96"/>
        <v>公斤</v>
      </c>
      <c r="R114" s="64" t="s">
        <v>146</v>
      </c>
      <c r="S114" s="64">
        <v>1</v>
      </c>
      <c r="T114" s="40" t="str">
        <f t="shared" si="97"/>
        <v>公斤</v>
      </c>
      <c r="U114" s="44" t="s">
        <v>42</v>
      </c>
      <c r="V114" s="44">
        <v>0.05</v>
      </c>
      <c r="W114" s="40" t="str">
        <f t="shared" si="98"/>
        <v>公斤</v>
      </c>
      <c r="X114" s="35" t="s">
        <v>183</v>
      </c>
      <c r="Y114" s="35">
        <v>0.05</v>
      </c>
      <c r="Z114" s="43" t="str">
        <f t="shared" si="99"/>
        <v>公斤</v>
      </c>
      <c r="AA114" s="2"/>
      <c r="AB114" s="31"/>
      <c r="AC114" s="31"/>
      <c r="AD114" s="31"/>
      <c r="AE114" s="31"/>
      <c r="AF114" s="31"/>
      <c r="AG114" s="31"/>
      <c r="AH114" s="31"/>
      <c r="AI114" s="31"/>
    </row>
    <row r="115" spans="1:35" ht="15" customHeight="1">
      <c r="A115" s="100"/>
      <c r="B115" s="119"/>
      <c r="C115" s="125"/>
      <c r="D115" s="125"/>
      <c r="E115" s="125"/>
      <c r="F115" s="125"/>
      <c r="G115" s="125"/>
      <c r="H115" s="125"/>
      <c r="I115" s="35"/>
      <c r="J115" s="35"/>
      <c r="K115" s="36" t="str">
        <f t="shared" ref="K115:K117" si="100">IF(J115,"公斤","")</f>
        <v/>
      </c>
      <c r="L115" s="35"/>
      <c r="M115" s="35"/>
      <c r="N115" s="36"/>
      <c r="O115" s="35" t="s">
        <v>152</v>
      </c>
      <c r="P115" s="35">
        <v>0.5</v>
      </c>
      <c r="Q115" s="36" t="str">
        <f t="shared" si="96"/>
        <v>公斤</v>
      </c>
      <c r="R115" s="35" t="s">
        <v>169</v>
      </c>
      <c r="S115" s="35">
        <v>0.01</v>
      </c>
      <c r="T115" s="40" t="str">
        <f t="shared" si="97"/>
        <v>公斤</v>
      </c>
      <c r="U115" s="44"/>
      <c r="V115" s="44"/>
      <c r="W115" s="40" t="str">
        <f t="shared" si="98"/>
        <v/>
      </c>
      <c r="X115" s="35" t="s">
        <v>312</v>
      </c>
      <c r="Y115" s="35">
        <v>1</v>
      </c>
      <c r="Z115" s="43" t="str">
        <f t="shared" si="99"/>
        <v>公斤</v>
      </c>
      <c r="AA115" s="2"/>
      <c r="AB115" s="31"/>
      <c r="AC115" s="31"/>
      <c r="AD115" s="31"/>
      <c r="AE115" s="31"/>
      <c r="AF115" s="31"/>
      <c r="AG115" s="31"/>
      <c r="AH115" s="31"/>
      <c r="AI115" s="31"/>
    </row>
    <row r="116" spans="1:35" ht="15" customHeight="1">
      <c r="A116" s="100"/>
      <c r="B116" s="119"/>
      <c r="C116" s="125"/>
      <c r="D116" s="125"/>
      <c r="E116" s="125"/>
      <c r="F116" s="125"/>
      <c r="G116" s="125"/>
      <c r="H116" s="125"/>
      <c r="I116" s="35"/>
      <c r="J116" s="35"/>
      <c r="K116" s="36" t="str">
        <f t="shared" si="100"/>
        <v/>
      </c>
      <c r="L116" s="35"/>
      <c r="M116" s="35"/>
      <c r="N116" s="36"/>
      <c r="O116" s="35" t="s">
        <v>156</v>
      </c>
      <c r="P116" s="35">
        <v>0.01</v>
      </c>
      <c r="Q116" s="36" t="str">
        <f t="shared" si="96"/>
        <v>公斤</v>
      </c>
      <c r="R116" s="35" t="s">
        <v>27</v>
      </c>
      <c r="S116" s="35"/>
      <c r="T116" s="40" t="str">
        <f t="shared" si="97"/>
        <v/>
      </c>
      <c r="U116" s="44"/>
      <c r="V116" s="44"/>
      <c r="W116" s="40" t="str">
        <f t="shared" si="98"/>
        <v/>
      </c>
      <c r="X116" s="35"/>
      <c r="Y116" s="35"/>
      <c r="Z116" s="43" t="str">
        <f t="shared" si="99"/>
        <v/>
      </c>
      <c r="AA116" s="2"/>
      <c r="AB116" s="31"/>
      <c r="AC116" s="31"/>
      <c r="AD116" s="31"/>
      <c r="AE116" s="31"/>
      <c r="AF116" s="31"/>
      <c r="AG116" s="31"/>
      <c r="AH116" s="31"/>
      <c r="AI116" s="31"/>
    </row>
    <row r="117" spans="1:35" ht="15" customHeight="1" thickBot="1">
      <c r="A117" s="122"/>
      <c r="B117" s="183"/>
      <c r="C117" s="184"/>
      <c r="D117" s="184"/>
      <c r="E117" s="184"/>
      <c r="F117" s="184"/>
      <c r="G117" s="184"/>
      <c r="H117" s="184"/>
      <c r="I117" s="106"/>
      <c r="J117" s="51"/>
      <c r="K117" s="52" t="str">
        <f t="shared" si="100"/>
        <v/>
      </c>
      <c r="L117" s="51"/>
      <c r="M117" s="51"/>
      <c r="N117" s="52" t="str">
        <f t="shared" si="95"/>
        <v/>
      </c>
      <c r="O117" s="51" t="s">
        <v>183</v>
      </c>
      <c r="P117" s="51">
        <v>0.05</v>
      </c>
      <c r="Q117" s="52" t="str">
        <f t="shared" si="96"/>
        <v>公斤</v>
      </c>
      <c r="R117" s="51" t="s">
        <v>183</v>
      </c>
      <c r="S117" s="51">
        <v>0.05</v>
      </c>
      <c r="T117" s="56" t="str">
        <f t="shared" si="97"/>
        <v>公斤</v>
      </c>
      <c r="U117" s="57"/>
      <c r="V117" s="57"/>
      <c r="W117" s="56" t="str">
        <f t="shared" si="98"/>
        <v/>
      </c>
      <c r="X117" s="51"/>
      <c r="Y117" s="51"/>
      <c r="Z117" s="45" t="str">
        <f t="shared" si="99"/>
        <v/>
      </c>
      <c r="AA117" s="66"/>
      <c r="AB117" s="67"/>
      <c r="AC117" s="67"/>
      <c r="AD117" s="67"/>
      <c r="AE117" s="67"/>
      <c r="AF117" s="67"/>
      <c r="AG117" s="67"/>
      <c r="AH117" s="67"/>
      <c r="AI117" s="67"/>
    </row>
    <row r="118" spans="1:35" ht="15" customHeight="1">
      <c r="A118" s="118" t="s">
        <v>119</v>
      </c>
      <c r="B118" s="119">
        <v>5.5</v>
      </c>
      <c r="C118" s="125">
        <v>2.1</v>
      </c>
      <c r="D118" s="125">
        <v>2.2999999999999998</v>
      </c>
      <c r="E118" s="125">
        <v>3</v>
      </c>
      <c r="F118" s="125">
        <v>0</v>
      </c>
      <c r="G118" s="125">
        <v>0</v>
      </c>
      <c r="H118" s="198">
        <v>735</v>
      </c>
      <c r="I118" s="19" t="s">
        <v>224</v>
      </c>
      <c r="J118" s="96"/>
      <c r="K118" s="120"/>
      <c r="L118" s="99" t="s">
        <v>338</v>
      </c>
      <c r="M118" s="96"/>
      <c r="N118" s="120"/>
      <c r="O118" s="95" t="s">
        <v>70</v>
      </c>
      <c r="P118" s="96"/>
      <c r="Q118" s="120"/>
      <c r="R118" s="99" t="s">
        <v>282</v>
      </c>
      <c r="S118" s="96"/>
      <c r="T118" s="97"/>
      <c r="U118" s="121" t="s">
        <v>22</v>
      </c>
      <c r="V118" s="121"/>
      <c r="W118" s="120"/>
      <c r="X118" s="99" t="s">
        <v>38</v>
      </c>
      <c r="Y118" s="96"/>
      <c r="Z118" s="30"/>
      <c r="AA118" s="2"/>
      <c r="AB118" s="31" t="str">
        <f>A118</f>
        <v>E1</v>
      </c>
      <c r="AC118" s="31" t="str">
        <f>I119&amp;" "&amp;I120&amp;" "&amp;I121&amp;" "&amp;I122&amp;" "&amp;I123</f>
        <v xml:space="preserve">米    </v>
      </c>
      <c r="AD118" s="31" t="str">
        <f>L119&amp;" "&amp;L120&amp;" "&amp;L121&amp;" "&amp;L122&amp;" "&amp;L123</f>
        <v xml:space="preserve">素肉 馬鈴薯 胡蘿蔔 咖哩粉 </v>
      </c>
      <c r="AE118" s="31" t="str">
        <f>O119&amp;" "&amp;O120&amp;" "&amp;O121&amp;" "&amp;O122&amp;" "&amp;O123</f>
        <v xml:space="preserve">豆干 芹菜 薑  </v>
      </c>
      <c r="AF118" s="31" t="str">
        <f>R119&amp;" "&amp;R120&amp;" "&amp;R121&amp;" "&amp;R122&amp;" "&amp;R123</f>
        <v xml:space="preserve">雞蛋 時蔬 乾木耳 薑 </v>
      </c>
      <c r="AG118" s="31" t="str">
        <f>U119&amp;" "&amp;U120&amp;" "&amp;U121&amp;" "&amp;U122&amp;" "&amp;U123</f>
        <v xml:space="preserve">蔬菜 薑   </v>
      </c>
      <c r="AH118" s="31" t="str">
        <f>X119&amp;" "&amp;X120&amp;" "&amp;X121&amp;" "&amp;X122&amp;" "&amp;X123</f>
        <v xml:space="preserve">時瓜 薑 素羊肉  </v>
      </c>
      <c r="AI118" s="31"/>
    </row>
    <row r="119" spans="1:35" ht="15" customHeight="1">
      <c r="A119" s="114"/>
      <c r="B119" s="119"/>
      <c r="C119" s="125"/>
      <c r="D119" s="125"/>
      <c r="E119" s="125"/>
      <c r="F119" s="125"/>
      <c r="G119" s="125"/>
      <c r="H119" s="125"/>
      <c r="I119" s="35" t="s">
        <v>23</v>
      </c>
      <c r="J119" s="35">
        <v>7</v>
      </c>
      <c r="K119" s="36" t="str">
        <f t="shared" ref="K119:K123" si="101">IF(J119,"公斤","")</f>
        <v>公斤</v>
      </c>
      <c r="L119" s="35" t="s">
        <v>314</v>
      </c>
      <c r="M119" s="35">
        <v>1.3</v>
      </c>
      <c r="N119" s="36" t="str">
        <f t="shared" ref="N119:N123" si="102">IF(M119,"公斤","")</f>
        <v>公斤</v>
      </c>
      <c r="O119" s="64" t="s">
        <v>208</v>
      </c>
      <c r="P119" s="64">
        <v>1.5</v>
      </c>
      <c r="Q119" s="36" t="str">
        <f t="shared" ref="Q119:Q123" si="103">IF(P119,"公斤","")</f>
        <v>公斤</v>
      </c>
      <c r="R119" s="35" t="s">
        <v>167</v>
      </c>
      <c r="S119" s="35">
        <v>2.7</v>
      </c>
      <c r="T119" s="40" t="str">
        <f t="shared" ref="T119:T121" si="104">IF(S119,"公斤","")</f>
        <v>公斤</v>
      </c>
      <c r="U119" s="41" t="s">
        <v>18</v>
      </c>
      <c r="V119" s="41">
        <v>7</v>
      </c>
      <c r="W119" s="40" t="str">
        <f t="shared" ref="W119:W123" si="105">IF(V119,"公斤","")</f>
        <v>公斤</v>
      </c>
      <c r="X119" s="35" t="s">
        <v>192</v>
      </c>
      <c r="Y119" s="35">
        <v>5</v>
      </c>
      <c r="Z119" s="43" t="str">
        <f t="shared" ref="Z119:Z123" si="106">IF(Y119,"公斤","")</f>
        <v>公斤</v>
      </c>
      <c r="AA119" s="2"/>
      <c r="AB119" s="31"/>
      <c r="AC119" s="31"/>
      <c r="AD119" s="31"/>
      <c r="AE119" s="31"/>
      <c r="AF119" s="31"/>
      <c r="AG119" s="31"/>
      <c r="AH119" s="31"/>
      <c r="AI119" s="31"/>
    </row>
    <row r="120" spans="1:35" ht="15" customHeight="1">
      <c r="A120" s="114"/>
      <c r="B120" s="119"/>
      <c r="C120" s="125"/>
      <c r="D120" s="125"/>
      <c r="E120" s="125"/>
      <c r="F120" s="125"/>
      <c r="G120" s="125"/>
      <c r="H120" s="125"/>
      <c r="I120" s="35"/>
      <c r="J120" s="35"/>
      <c r="K120" s="36"/>
      <c r="L120" s="35" t="s">
        <v>197</v>
      </c>
      <c r="M120" s="35">
        <v>4.5</v>
      </c>
      <c r="N120" s="36" t="str">
        <f t="shared" si="102"/>
        <v>公斤</v>
      </c>
      <c r="O120" s="64" t="s">
        <v>281</v>
      </c>
      <c r="P120" s="64">
        <v>4</v>
      </c>
      <c r="Q120" s="36" t="str">
        <f t="shared" si="103"/>
        <v>公斤</v>
      </c>
      <c r="R120" s="35" t="s">
        <v>132</v>
      </c>
      <c r="S120" s="35">
        <v>4</v>
      </c>
      <c r="T120" s="40" t="str">
        <f t="shared" si="104"/>
        <v>公斤</v>
      </c>
      <c r="U120" s="44" t="s">
        <v>42</v>
      </c>
      <c r="V120" s="44">
        <v>0.05</v>
      </c>
      <c r="W120" s="40" t="str">
        <f t="shared" si="105"/>
        <v>公斤</v>
      </c>
      <c r="X120" s="64" t="s">
        <v>183</v>
      </c>
      <c r="Y120" s="35">
        <v>0.05</v>
      </c>
      <c r="Z120" s="43" t="str">
        <f t="shared" si="106"/>
        <v>公斤</v>
      </c>
      <c r="AA120" s="2"/>
      <c r="AB120" s="31"/>
      <c r="AC120" s="31"/>
      <c r="AD120" s="31"/>
      <c r="AE120" s="31"/>
      <c r="AF120" s="31"/>
      <c r="AG120" s="31"/>
      <c r="AH120" s="31"/>
      <c r="AI120" s="31"/>
    </row>
    <row r="121" spans="1:35" ht="15" customHeight="1">
      <c r="A121" s="114"/>
      <c r="B121" s="119"/>
      <c r="C121" s="125"/>
      <c r="D121" s="125"/>
      <c r="E121" s="125"/>
      <c r="F121" s="125"/>
      <c r="G121" s="125"/>
      <c r="H121" s="125"/>
      <c r="I121" s="35"/>
      <c r="J121" s="35"/>
      <c r="K121" s="36" t="str">
        <f t="shared" si="101"/>
        <v/>
      </c>
      <c r="L121" s="35" t="s">
        <v>152</v>
      </c>
      <c r="M121" s="35">
        <v>2</v>
      </c>
      <c r="N121" s="36" t="str">
        <f t="shared" si="102"/>
        <v>公斤</v>
      </c>
      <c r="O121" s="35" t="s">
        <v>183</v>
      </c>
      <c r="P121" s="35">
        <v>0.05</v>
      </c>
      <c r="Q121" s="36" t="str">
        <f t="shared" si="103"/>
        <v>公斤</v>
      </c>
      <c r="R121" s="35" t="s">
        <v>156</v>
      </c>
      <c r="S121" s="35">
        <v>0.1</v>
      </c>
      <c r="T121" s="40" t="str">
        <f t="shared" si="104"/>
        <v>公斤</v>
      </c>
      <c r="U121" s="44"/>
      <c r="V121" s="44"/>
      <c r="W121" s="40" t="str">
        <f t="shared" si="105"/>
        <v/>
      </c>
      <c r="X121" s="35" t="s">
        <v>312</v>
      </c>
      <c r="Y121" s="35">
        <v>1</v>
      </c>
      <c r="Z121" s="43" t="str">
        <f t="shared" si="106"/>
        <v>公斤</v>
      </c>
      <c r="AA121" s="2"/>
      <c r="AB121" s="31"/>
      <c r="AC121" s="31"/>
      <c r="AD121" s="31"/>
      <c r="AE121" s="31"/>
      <c r="AF121" s="31"/>
      <c r="AG121" s="31"/>
      <c r="AH121" s="31"/>
      <c r="AI121" s="31"/>
    </row>
    <row r="122" spans="1:35" ht="15" customHeight="1">
      <c r="A122" s="114"/>
      <c r="B122" s="119"/>
      <c r="C122" s="125"/>
      <c r="D122" s="125"/>
      <c r="E122" s="125"/>
      <c r="F122" s="125"/>
      <c r="G122" s="125"/>
      <c r="H122" s="125"/>
      <c r="I122" s="35"/>
      <c r="J122" s="35"/>
      <c r="K122" s="36" t="str">
        <f t="shared" si="101"/>
        <v/>
      </c>
      <c r="L122" s="35" t="s">
        <v>34</v>
      </c>
      <c r="M122" s="35"/>
      <c r="N122" s="36" t="str">
        <f t="shared" si="102"/>
        <v/>
      </c>
      <c r="O122" s="35"/>
      <c r="P122" s="35"/>
      <c r="Q122" s="36" t="str">
        <f t="shared" si="103"/>
        <v/>
      </c>
      <c r="R122" s="35" t="s">
        <v>183</v>
      </c>
      <c r="S122" s="35">
        <v>0.05</v>
      </c>
      <c r="T122" s="40" t="str">
        <f t="shared" ref="T122:T123" si="107">IF(S122,"公斤","")</f>
        <v>公斤</v>
      </c>
      <c r="U122" s="44"/>
      <c r="V122" s="44"/>
      <c r="W122" s="40" t="str">
        <f t="shared" si="105"/>
        <v/>
      </c>
      <c r="X122" s="35"/>
      <c r="Y122" s="35"/>
      <c r="Z122" s="43" t="str">
        <f t="shared" si="106"/>
        <v/>
      </c>
      <c r="AA122" s="2"/>
      <c r="AB122" s="31"/>
      <c r="AC122" s="31"/>
      <c r="AD122" s="31"/>
      <c r="AE122" s="31"/>
      <c r="AF122" s="31"/>
      <c r="AG122" s="31"/>
      <c r="AH122" s="31"/>
      <c r="AI122" s="31"/>
    </row>
    <row r="123" spans="1:35" ht="15" customHeight="1" thickBot="1">
      <c r="A123" s="115"/>
      <c r="B123" s="202"/>
      <c r="C123" s="203"/>
      <c r="D123" s="203"/>
      <c r="E123" s="203"/>
      <c r="F123" s="203"/>
      <c r="G123" s="203"/>
      <c r="H123" s="184"/>
      <c r="I123" s="51"/>
      <c r="J123" s="51"/>
      <c r="K123" s="52" t="str">
        <f t="shared" si="101"/>
        <v/>
      </c>
      <c r="L123" s="51"/>
      <c r="M123" s="51"/>
      <c r="N123" s="52" t="str">
        <f t="shared" si="102"/>
        <v/>
      </c>
      <c r="O123" s="51"/>
      <c r="P123" s="51"/>
      <c r="Q123" s="52" t="str">
        <f t="shared" si="103"/>
        <v/>
      </c>
      <c r="R123" s="51"/>
      <c r="S123" s="51"/>
      <c r="T123" s="56" t="str">
        <f t="shared" si="107"/>
        <v/>
      </c>
      <c r="U123" s="57"/>
      <c r="V123" s="57"/>
      <c r="W123" s="56" t="str">
        <f t="shared" si="105"/>
        <v/>
      </c>
      <c r="X123" s="51"/>
      <c r="Y123" s="51"/>
      <c r="Z123" s="45" t="str">
        <f t="shared" si="106"/>
        <v/>
      </c>
      <c r="AA123" s="66"/>
      <c r="AB123" s="67"/>
      <c r="AC123" s="67"/>
      <c r="AD123" s="67"/>
      <c r="AE123" s="67"/>
      <c r="AF123" s="67"/>
      <c r="AG123" s="67"/>
      <c r="AH123" s="67"/>
      <c r="AI123" s="67"/>
    </row>
    <row r="124" spans="1:35" ht="15" customHeight="1">
      <c r="A124" s="118" t="s">
        <v>121</v>
      </c>
      <c r="B124" s="119">
        <v>5</v>
      </c>
      <c r="C124" s="125">
        <v>2.2999999999999998</v>
      </c>
      <c r="D124" s="125">
        <v>1.7</v>
      </c>
      <c r="E124" s="125">
        <v>3</v>
      </c>
      <c r="F124" s="125">
        <v>0</v>
      </c>
      <c r="G124" s="125">
        <v>0</v>
      </c>
      <c r="H124" s="198">
        <v>700</v>
      </c>
      <c r="I124" s="19" t="s">
        <v>20</v>
      </c>
      <c r="J124" s="96"/>
      <c r="K124" s="120"/>
      <c r="L124" s="99" t="s">
        <v>80</v>
      </c>
      <c r="M124" s="96"/>
      <c r="N124" s="120"/>
      <c r="O124" s="95" t="s">
        <v>57</v>
      </c>
      <c r="P124" s="96"/>
      <c r="Q124" s="120"/>
      <c r="R124" s="95" t="s">
        <v>340</v>
      </c>
      <c r="S124" s="96"/>
      <c r="T124" s="97"/>
      <c r="U124" s="121" t="s">
        <v>22</v>
      </c>
      <c r="V124" s="121"/>
      <c r="W124" s="120"/>
      <c r="X124" s="99" t="s">
        <v>81</v>
      </c>
      <c r="Y124" s="96"/>
      <c r="Z124" s="30"/>
      <c r="AA124" s="2"/>
      <c r="AB124" s="31" t="str">
        <f>A124</f>
        <v>E2</v>
      </c>
      <c r="AC124" s="31" t="str">
        <f>I125&amp;" "&amp;I126&amp;" "&amp;I127&amp;" "&amp;I128&amp;" "&amp;I129</f>
        <v xml:space="preserve">米 糙米   </v>
      </c>
      <c r="AD124" s="31" t="str">
        <f>L125&amp;" "&amp;L126&amp;" "&amp;L127&amp;" "&amp;L128&amp;" "&amp;L129</f>
        <v xml:space="preserve">雞蛋    </v>
      </c>
      <c r="AE124" s="31" t="str">
        <f>O125&amp;" "&amp;O126&amp;" "&amp;O127&amp;" "&amp;O128&amp;" "&amp;O129</f>
        <v xml:space="preserve">豆腐 秀珍菇 乾香菇 胡蘿蔔 薑 </v>
      </c>
      <c r="AF124" s="31" t="str">
        <f>R125&amp;" "&amp;R126&amp;" "&amp;R127&amp;" "&amp;R128&amp;" "&amp;R129</f>
        <v xml:space="preserve">素肉 綠豆芽 芹菜 薑 </v>
      </c>
      <c r="AG124" s="31" t="str">
        <f>U125&amp;" "&amp;U126&amp;" "&amp;U127&amp;" "&amp;U128&amp;" "&amp;U129</f>
        <v xml:space="preserve">蔬菜 薑   </v>
      </c>
      <c r="AH124" s="31" t="str">
        <f>X125&amp;" "&amp;X126&amp;" "&amp;X127&amp;" "&amp;X128&amp;" "&amp;X129</f>
        <v xml:space="preserve">金針菜乾 薑 榨菜  </v>
      </c>
      <c r="AI124" s="31"/>
    </row>
    <row r="125" spans="1:35" ht="15" customHeight="1">
      <c r="A125" s="100"/>
      <c r="B125" s="102"/>
      <c r="C125" s="102"/>
      <c r="D125" s="102"/>
      <c r="E125" s="102"/>
      <c r="F125" s="102"/>
      <c r="G125" s="102"/>
      <c r="H125" s="102"/>
      <c r="I125" s="35" t="s">
        <v>23</v>
      </c>
      <c r="J125" s="35">
        <v>7</v>
      </c>
      <c r="K125" s="36" t="str">
        <f t="shared" ref="K125:K129" si="108">IF(J125,"公斤","")</f>
        <v>公斤</v>
      </c>
      <c r="L125" s="35" t="s">
        <v>40</v>
      </c>
      <c r="M125" s="35">
        <v>5.5</v>
      </c>
      <c r="N125" s="36" t="str">
        <f t="shared" ref="N125:N129" si="109">IF(M125,"公斤","")</f>
        <v>公斤</v>
      </c>
      <c r="O125" s="64" t="s">
        <v>187</v>
      </c>
      <c r="P125" s="64">
        <v>4</v>
      </c>
      <c r="Q125" s="36" t="str">
        <f t="shared" ref="Q125:Q129" si="110">IF(P125,"公斤","")</f>
        <v>公斤</v>
      </c>
      <c r="R125" s="64" t="s">
        <v>314</v>
      </c>
      <c r="S125" s="64">
        <v>1</v>
      </c>
      <c r="T125" s="40" t="str">
        <f t="shared" ref="T125:T129" si="111">IF(S125,"公斤","")</f>
        <v>公斤</v>
      </c>
      <c r="U125" s="41" t="s">
        <v>18</v>
      </c>
      <c r="V125" s="41">
        <v>7</v>
      </c>
      <c r="W125" s="40" t="str">
        <f t="shared" ref="W125:W129" si="112">IF(V125,"公斤","")</f>
        <v>公斤</v>
      </c>
      <c r="X125" s="35" t="s">
        <v>228</v>
      </c>
      <c r="Y125" s="35">
        <v>0.1</v>
      </c>
      <c r="Z125" s="43" t="str">
        <f t="shared" ref="Z125:Z129" si="113">IF(Y125,"公斤","")</f>
        <v>公斤</v>
      </c>
      <c r="AA125" s="2"/>
      <c r="AB125" s="31"/>
      <c r="AC125" s="31"/>
      <c r="AD125" s="31"/>
      <c r="AE125" s="31"/>
      <c r="AF125" s="31"/>
      <c r="AG125" s="31"/>
      <c r="AH125" s="31"/>
      <c r="AI125" s="31"/>
    </row>
    <row r="126" spans="1:35" ht="15" customHeight="1">
      <c r="A126" s="100"/>
      <c r="B126" s="102"/>
      <c r="C126" s="102"/>
      <c r="D126" s="102"/>
      <c r="E126" s="102"/>
      <c r="F126" s="102"/>
      <c r="G126" s="102"/>
      <c r="H126" s="102"/>
      <c r="I126" s="35" t="s">
        <v>25</v>
      </c>
      <c r="J126" s="35">
        <v>3</v>
      </c>
      <c r="K126" s="36" t="str">
        <f t="shared" si="108"/>
        <v>公斤</v>
      </c>
      <c r="L126" s="35"/>
      <c r="M126" s="35"/>
      <c r="N126" s="36" t="str">
        <f t="shared" si="109"/>
        <v/>
      </c>
      <c r="O126" s="64" t="s">
        <v>146</v>
      </c>
      <c r="P126" s="64">
        <v>2</v>
      </c>
      <c r="Q126" s="36" t="str">
        <f t="shared" si="110"/>
        <v>公斤</v>
      </c>
      <c r="R126" s="64" t="s">
        <v>154</v>
      </c>
      <c r="S126" s="64">
        <v>5</v>
      </c>
      <c r="T126" s="40" t="str">
        <f t="shared" si="111"/>
        <v>公斤</v>
      </c>
      <c r="U126" s="44" t="s">
        <v>42</v>
      </c>
      <c r="V126" s="44">
        <v>0.05</v>
      </c>
      <c r="W126" s="40" t="str">
        <f t="shared" si="112"/>
        <v>公斤</v>
      </c>
      <c r="X126" s="64" t="s">
        <v>183</v>
      </c>
      <c r="Y126" s="35">
        <v>0.05</v>
      </c>
      <c r="Z126" s="43" t="str">
        <f t="shared" si="113"/>
        <v>公斤</v>
      </c>
      <c r="AA126" s="2"/>
      <c r="AB126" s="31"/>
      <c r="AC126" s="31"/>
      <c r="AD126" s="31"/>
      <c r="AE126" s="31"/>
      <c r="AF126" s="31"/>
      <c r="AG126" s="31"/>
      <c r="AH126" s="31"/>
      <c r="AI126" s="31"/>
    </row>
    <row r="127" spans="1:35" ht="15" customHeight="1">
      <c r="A127" s="100"/>
      <c r="B127" s="102"/>
      <c r="C127" s="102"/>
      <c r="D127" s="102"/>
      <c r="E127" s="102"/>
      <c r="F127" s="102"/>
      <c r="G127" s="102"/>
      <c r="H127" s="102"/>
      <c r="I127" s="35"/>
      <c r="J127" s="35"/>
      <c r="K127" s="36" t="str">
        <f t="shared" si="108"/>
        <v/>
      </c>
      <c r="L127" s="35"/>
      <c r="M127" s="35"/>
      <c r="N127" s="36" t="str">
        <f t="shared" si="109"/>
        <v/>
      </c>
      <c r="O127" s="64" t="s">
        <v>169</v>
      </c>
      <c r="P127" s="64">
        <v>0.01</v>
      </c>
      <c r="Q127" s="36" t="str">
        <f t="shared" si="110"/>
        <v>公斤</v>
      </c>
      <c r="R127" s="64" t="s">
        <v>281</v>
      </c>
      <c r="S127" s="64">
        <v>1</v>
      </c>
      <c r="T127" s="40" t="str">
        <f t="shared" si="111"/>
        <v>公斤</v>
      </c>
      <c r="U127" s="44"/>
      <c r="V127" s="44"/>
      <c r="W127" s="40" t="str">
        <f t="shared" si="112"/>
        <v/>
      </c>
      <c r="X127" s="35" t="s">
        <v>341</v>
      </c>
      <c r="Y127" s="35">
        <v>1</v>
      </c>
      <c r="Z127" s="43" t="str">
        <f t="shared" si="113"/>
        <v>公斤</v>
      </c>
      <c r="AA127" s="2"/>
      <c r="AB127" s="31"/>
      <c r="AC127" s="31"/>
      <c r="AD127" s="31"/>
      <c r="AE127" s="31"/>
      <c r="AF127" s="31"/>
      <c r="AG127" s="31"/>
      <c r="AH127" s="31"/>
      <c r="AI127" s="31"/>
    </row>
    <row r="128" spans="1:35" ht="15" customHeight="1">
      <c r="A128" s="100"/>
      <c r="B128" s="102"/>
      <c r="C128" s="102"/>
      <c r="D128" s="102"/>
      <c r="E128" s="102"/>
      <c r="F128" s="102"/>
      <c r="G128" s="102"/>
      <c r="H128" s="102"/>
      <c r="I128" s="35"/>
      <c r="J128" s="35"/>
      <c r="K128" s="36" t="str">
        <f t="shared" si="108"/>
        <v/>
      </c>
      <c r="L128" s="35"/>
      <c r="M128" s="35"/>
      <c r="N128" s="36" t="str">
        <f t="shared" si="109"/>
        <v/>
      </c>
      <c r="O128" s="35" t="s">
        <v>152</v>
      </c>
      <c r="P128" s="35">
        <v>0.5</v>
      </c>
      <c r="Q128" s="36" t="str">
        <f t="shared" si="110"/>
        <v>公斤</v>
      </c>
      <c r="R128" s="35" t="s">
        <v>183</v>
      </c>
      <c r="S128" s="35">
        <v>0.05</v>
      </c>
      <c r="T128" s="40" t="str">
        <f t="shared" si="111"/>
        <v>公斤</v>
      </c>
      <c r="U128" s="44"/>
      <c r="V128" s="44"/>
      <c r="W128" s="40" t="str">
        <f t="shared" si="112"/>
        <v/>
      </c>
      <c r="X128" s="35"/>
      <c r="Y128" s="35"/>
      <c r="Z128" s="43" t="str">
        <f t="shared" si="113"/>
        <v/>
      </c>
      <c r="AA128" s="2"/>
      <c r="AB128" s="31"/>
      <c r="AC128" s="31"/>
      <c r="AD128" s="31"/>
      <c r="AE128" s="31"/>
      <c r="AF128" s="31"/>
      <c r="AG128" s="31"/>
      <c r="AH128" s="31"/>
      <c r="AI128" s="31"/>
    </row>
    <row r="129" spans="1:35" ht="15" customHeight="1" thickBot="1">
      <c r="A129" s="122"/>
      <c r="B129" s="117"/>
      <c r="C129" s="117"/>
      <c r="D129" s="117"/>
      <c r="E129" s="117"/>
      <c r="F129" s="117"/>
      <c r="G129" s="117"/>
      <c r="H129" s="117"/>
      <c r="I129" s="51"/>
      <c r="J129" s="51"/>
      <c r="K129" s="52" t="str">
        <f t="shared" si="108"/>
        <v/>
      </c>
      <c r="L129" s="51"/>
      <c r="M129" s="51"/>
      <c r="N129" s="52" t="str">
        <f t="shared" si="109"/>
        <v/>
      </c>
      <c r="O129" s="51" t="s">
        <v>339</v>
      </c>
      <c r="P129" s="51">
        <v>0.05</v>
      </c>
      <c r="Q129" s="52" t="str">
        <f t="shared" si="110"/>
        <v>公斤</v>
      </c>
      <c r="R129" s="51"/>
      <c r="S129" s="51"/>
      <c r="T129" s="56" t="str">
        <f t="shared" si="111"/>
        <v/>
      </c>
      <c r="U129" s="57"/>
      <c r="V129" s="57"/>
      <c r="W129" s="56" t="str">
        <f t="shared" si="112"/>
        <v/>
      </c>
      <c r="X129" s="51"/>
      <c r="Y129" s="51"/>
      <c r="Z129" s="45" t="str">
        <f t="shared" si="113"/>
        <v/>
      </c>
      <c r="AA129" s="66"/>
      <c r="AB129" s="67"/>
      <c r="AC129" s="67"/>
      <c r="AD129" s="67"/>
      <c r="AE129" s="67"/>
      <c r="AF129" s="67"/>
      <c r="AG129" s="67"/>
      <c r="AH129" s="67"/>
      <c r="AI129" s="67"/>
    </row>
    <row r="130" spans="1:35" ht="15.75" customHeight="1">
      <c r="A130" s="118" t="s">
        <v>123</v>
      </c>
      <c r="B130" s="119">
        <v>5</v>
      </c>
      <c r="C130" s="125">
        <v>2</v>
      </c>
      <c r="D130" s="125">
        <v>2.2999999999999998</v>
      </c>
      <c r="E130" s="125">
        <v>3</v>
      </c>
      <c r="F130" s="125">
        <v>0</v>
      </c>
      <c r="G130" s="125">
        <v>0</v>
      </c>
      <c r="H130" s="198">
        <v>693</v>
      </c>
      <c r="I130" s="19" t="s">
        <v>286</v>
      </c>
      <c r="J130" s="96"/>
      <c r="K130" s="120"/>
      <c r="L130" s="99" t="s">
        <v>342</v>
      </c>
      <c r="M130" s="96"/>
      <c r="N130" s="120"/>
      <c r="O130" s="95" t="s">
        <v>284</v>
      </c>
      <c r="P130" s="96"/>
      <c r="Q130" s="120"/>
      <c r="R130" s="99" t="s">
        <v>61</v>
      </c>
      <c r="S130" s="96"/>
      <c r="T130" s="97"/>
      <c r="U130" s="121" t="s">
        <v>22</v>
      </c>
      <c r="V130" s="121"/>
      <c r="W130" s="120"/>
      <c r="X130" s="99" t="s">
        <v>293</v>
      </c>
      <c r="Y130" s="96"/>
      <c r="Z130" s="30"/>
      <c r="AA130" s="2"/>
      <c r="AB130" s="31" t="str">
        <f>A130</f>
        <v>E3</v>
      </c>
      <c r="AC130" s="31" t="str">
        <f>I131&amp;" "&amp;I132&amp;" "&amp;I133&amp;" "&amp;I134&amp;" "&amp;I135</f>
        <v xml:space="preserve">刈包    </v>
      </c>
      <c r="AD130" s="31" t="str">
        <f>L131&amp;" "&amp;L132&amp;" "&amp;L133&amp;" "&amp;L134&amp;" "&amp;L135</f>
        <v xml:space="preserve">素肉 酸菜 薑  </v>
      </c>
      <c r="AE130" s="31" t="str">
        <f>O131&amp;" "&amp;O132&amp;" "&amp;O133&amp;" "&amp;O134&amp;" "&amp;O135</f>
        <v xml:space="preserve">甘藍 乾木耳 薑  </v>
      </c>
      <c r="AF130" s="31" t="str">
        <f>R131&amp;" "&amp;R132&amp;" "&amp;R133&amp;" "&amp;R134&amp;" "&amp;R135</f>
        <v xml:space="preserve">黑輪 玉米段 白蘿蔔 薑 </v>
      </c>
      <c r="AG130" s="31" t="str">
        <f>U131&amp;" "&amp;U132&amp;" "&amp;U133&amp;" "&amp;U134&amp;" "&amp;U135</f>
        <v xml:space="preserve">蔬菜 薑   </v>
      </c>
      <c r="AH130" s="31" t="str">
        <f>X131&amp;" "&amp;X132&amp;" "&amp;X133&amp;" "&amp;X134&amp;" "&amp;X135</f>
        <v>雞蛋 糙米 胡蘿蔔 乾香菇 時瓜</v>
      </c>
      <c r="AI130" s="31"/>
    </row>
    <row r="131" spans="1:35" ht="15.75" customHeight="1">
      <c r="A131" s="114"/>
      <c r="B131" s="119"/>
      <c r="C131" s="125"/>
      <c r="D131" s="125"/>
      <c r="E131" s="125"/>
      <c r="F131" s="125"/>
      <c r="G131" s="125"/>
      <c r="H131" s="125"/>
      <c r="I131" s="35" t="s">
        <v>287</v>
      </c>
      <c r="J131" s="35">
        <v>4</v>
      </c>
      <c r="K131" s="36" t="str">
        <f t="shared" ref="K131:K135" si="114">IF(J131,"公斤","")</f>
        <v>公斤</v>
      </c>
      <c r="L131" s="35" t="s">
        <v>314</v>
      </c>
      <c r="M131" s="35">
        <v>1.8</v>
      </c>
      <c r="N131" s="36" t="str">
        <f t="shared" ref="N131:N135" si="115">IF(M131,"公斤","")</f>
        <v>公斤</v>
      </c>
      <c r="O131" s="64" t="s">
        <v>137</v>
      </c>
      <c r="P131" s="64">
        <v>7</v>
      </c>
      <c r="Q131" s="36" t="str">
        <f t="shared" ref="Q131:Q135" si="116">IF(P131,"公斤","")</f>
        <v>公斤</v>
      </c>
      <c r="R131" s="35" t="s">
        <v>290</v>
      </c>
      <c r="S131" s="35">
        <v>1</v>
      </c>
      <c r="T131" s="40" t="str">
        <f t="shared" ref="T131:T133" si="117">IF(S131,"公斤","")</f>
        <v>公斤</v>
      </c>
      <c r="U131" s="41" t="s">
        <v>18</v>
      </c>
      <c r="V131" s="41">
        <v>7</v>
      </c>
      <c r="W131" s="40" t="str">
        <f t="shared" ref="W131:W135" si="118">IF(V131,"公斤","")</f>
        <v>公斤</v>
      </c>
      <c r="X131" s="35" t="s">
        <v>167</v>
      </c>
      <c r="Y131" s="35">
        <v>1.1000000000000001</v>
      </c>
      <c r="Z131" s="43" t="str">
        <f t="shared" ref="Z131:Z135" si="119">IF(Y131,"公斤","")</f>
        <v>公斤</v>
      </c>
      <c r="AA131" s="2"/>
      <c r="AB131" s="31"/>
      <c r="AC131" s="31"/>
      <c r="AD131" s="31"/>
      <c r="AE131" s="31"/>
      <c r="AF131" s="31"/>
      <c r="AG131" s="31"/>
      <c r="AH131" s="31"/>
      <c r="AI131" s="31"/>
    </row>
    <row r="132" spans="1:35" ht="15.75" customHeight="1">
      <c r="A132" s="114"/>
      <c r="B132" s="119"/>
      <c r="C132" s="125"/>
      <c r="D132" s="125"/>
      <c r="E132" s="125"/>
      <c r="F132" s="125"/>
      <c r="G132" s="125"/>
      <c r="H132" s="125"/>
      <c r="I132" s="35"/>
      <c r="J132" s="35"/>
      <c r="K132" s="36"/>
      <c r="L132" s="35" t="s">
        <v>171</v>
      </c>
      <c r="M132" s="35">
        <v>3</v>
      </c>
      <c r="N132" s="36" t="str">
        <f t="shared" si="115"/>
        <v>公斤</v>
      </c>
      <c r="O132" s="64" t="s">
        <v>156</v>
      </c>
      <c r="P132" s="64">
        <v>0.01</v>
      </c>
      <c r="Q132" s="36" t="str">
        <f t="shared" si="116"/>
        <v>公斤</v>
      </c>
      <c r="R132" s="35" t="s">
        <v>291</v>
      </c>
      <c r="S132" s="35">
        <v>4</v>
      </c>
      <c r="T132" s="40" t="str">
        <f t="shared" si="117"/>
        <v>公斤</v>
      </c>
      <c r="U132" s="44" t="s">
        <v>42</v>
      </c>
      <c r="V132" s="44">
        <v>0.05</v>
      </c>
      <c r="W132" s="40" t="str">
        <f t="shared" si="118"/>
        <v>公斤</v>
      </c>
      <c r="X132" s="64" t="s">
        <v>260</v>
      </c>
      <c r="Y132" s="35">
        <v>4</v>
      </c>
      <c r="Z132" s="43" t="str">
        <f t="shared" si="119"/>
        <v>公斤</v>
      </c>
      <c r="AA132" s="2"/>
      <c r="AB132" s="31"/>
      <c r="AC132" s="31"/>
      <c r="AD132" s="31"/>
      <c r="AE132" s="31"/>
      <c r="AF132" s="31"/>
      <c r="AG132" s="31"/>
      <c r="AH132" s="31"/>
      <c r="AI132" s="31"/>
    </row>
    <row r="133" spans="1:35" ht="15.75" customHeight="1">
      <c r="A133" s="114"/>
      <c r="B133" s="119"/>
      <c r="C133" s="125"/>
      <c r="D133" s="125"/>
      <c r="E133" s="125"/>
      <c r="F133" s="125"/>
      <c r="G133" s="125"/>
      <c r="H133" s="125"/>
      <c r="I133" s="35"/>
      <c r="J133" s="35"/>
      <c r="K133" s="36" t="str">
        <f t="shared" si="114"/>
        <v/>
      </c>
      <c r="L133" s="35" t="s">
        <v>183</v>
      </c>
      <c r="M133" s="35">
        <v>0.05</v>
      </c>
      <c r="N133" s="36" t="str">
        <f t="shared" si="115"/>
        <v>公斤</v>
      </c>
      <c r="O133" s="35" t="s">
        <v>183</v>
      </c>
      <c r="P133" s="35">
        <v>0.05</v>
      </c>
      <c r="Q133" s="36" t="str">
        <f t="shared" si="116"/>
        <v>公斤</v>
      </c>
      <c r="R133" s="35" t="s">
        <v>219</v>
      </c>
      <c r="S133" s="35">
        <v>2</v>
      </c>
      <c r="T133" s="40" t="str">
        <f t="shared" si="117"/>
        <v>公斤</v>
      </c>
      <c r="U133" s="44"/>
      <c r="V133" s="44"/>
      <c r="W133" s="40" t="str">
        <f t="shared" si="118"/>
        <v/>
      </c>
      <c r="X133" s="35" t="s">
        <v>152</v>
      </c>
      <c r="Y133" s="35">
        <v>1</v>
      </c>
      <c r="Z133" s="43" t="str">
        <f t="shared" si="119"/>
        <v>公斤</v>
      </c>
      <c r="AA133" s="2"/>
      <c r="AB133" s="31"/>
      <c r="AC133" s="31"/>
      <c r="AD133" s="31"/>
      <c r="AE133" s="31"/>
      <c r="AF133" s="31"/>
      <c r="AG133" s="31"/>
      <c r="AH133" s="31"/>
      <c r="AI133" s="31"/>
    </row>
    <row r="134" spans="1:35" ht="15.75" customHeight="1">
      <c r="A134" s="114"/>
      <c r="B134" s="119"/>
      <c r="C134" s="125"/>
      <c r="D134" s="125"/>
      <c r="E134" s="125"/>
      <c r="F134" s="125"/>
      <c r="G134" s="125"/>
      <c r="H134" s="125"/>
      <c r="I134" s="35"/>
      <c r="J134" s="35"/>
      <c r="K134" s="36" t="str">
        <f t="shared" si="114"/>
        <v/>
      </c>
      <c r="L134" s="35"/>
      <c r="M134" s="35"/>
      <c r="N134" s="36" t="str">
        <f t="shared" si="115"/>
        <v/>
      </c>
      <c r="O134" s="35"/>
      <c r="P134" s="35"/>
      <c r="Q134" s="36" t="str">
        <f t="shared" si="116"/>
        <v/>
      </c>
      <c r="R134" s="35" t="s">
        <v>183</v>
      </c>
      <c r="S134" s="35">
        <v>0.05</v>
      </c>
      <c r="T134" s="40" t="str">
        <f t="shared" ref="T134:T135" si="120">IF(S134,"公斤","")</f>
        <v>公斤</v>
      </c>
      <c r="U134" s="44"/>
      <c r="V134" s="44"/>
      <c r="W134" s="40" t="str">
        <f t="shared" si="118"/>
        <v/>
      </c>
      <c r="X134" s="35" t="s">
        <v>169</v>
      </c>
      <c r="Y134" s="35">
        <v>0.05</v>
      </c>
      <c r="Z134" s="43" t="str">
        <f t="shared" si="119"/>
        <v>公斤</v>
      </c>
      <c r="AA134" s="2"/>
      <c r="AB134" s="31"/>
      <c r="AC134" s="31"/>
      <c r="AD134" s="31"/>
      <c r="AE134" s="31"/>
      <c r="AF134" s="31"/>
      <c r="AG134" s="31"/>
      <c r="AH134" s="31"/>
      <c r="AI134" s="31"/>
    </row>
    <row r="135" spans="1:35" ht="15.75" customHeight="1" thickBot="1">
      <c r="A135" s="115"/>
      <c r="B135" s="202"/>
      <c r="C135" s="203"/>
      <c r="D135" s="203"/>
      <c r="E135" s="203"/>
      <c r="F135" s="203"/>
      <c r="G135" s="203"/>
      <c r="H135" s="184"/>
      <c r="I135" s="51"/>
      <c r="J135" s="51"/>
      <c r="K135" s="52" t="str">
        <f t="shared" si="114"/>
        <v/>
      </c>
      <c r="L135" s="51"/>
      <c r="M135" s="51"/>
      <c r="N135" s="52" t="str">
        <f t="shared" si="115"/>
        <v/>
      </c>
      <c r="O135" s="51"/>
      <c r="P135" s="51"/>
      <c r="Q135" s="52" t="str">
        <f t="shared" si="116"/>
        <v/>
      </c>
      <c r="R135" s="51"/>
      <c r="S135" s="51"/>
      <c r="T135" s="56" t="str">
        <f t="shared" si="120"/>
        <v/>
      </c>
      <c r="U135" s="57"/>
      <c r="V135" s="57"/>
      <c r="W135" s="56" t="str">
        <f t="shared" si="118"/>
        <v/>
      </c>
      <c r="X135" s="51" t="s">
        <v>192</v>
      </c>
      <c r="Y135" s="51">
        <v>3</v>
      </c>
      <c r="Z135" s="45" t="str">
        <f t="shared" si="119"/>
        <v>公斤</v>
      </c>
      <c r="AA135" s="66"/>
      <c r="AB135" s="67"/>
      <c r="AC135" s="67"/>
      <c r="AD135" s="67"/>
      <c r="AE135" s="67"/>
      <c r="AF135" s="67"/>
      <c r="AG135" s="67"/>
      <c r="AH135" s="67"/>
      <c r="AI135" s="67"/>
    </row>
    <row r="136" spans="1:35" ht="15.75" customHeight="1">
      <c r="A136" s="118" t="s">
        <v>125</v>
      </c>
      <c r="B136" s="119">
        <v>5</v>
      </c>
      <c r="C136" s="125">
        <v>2.8</v>
      </c>
      <c r="D136" s="125">
        <v>2.4</v>
      </c>
      <c r="E136" s="125">
        <v>3</v>
      </c>
      <c r="F136" s="125">
        <v>0</v>
      </c>
      <c r="G136" s="125">
        <v>0</v>
      </c>
      <c r="H136" s="198">
        <v>755</v>
      </c>
      <c r="I136" s="19" t="s">
        <v>20</v>
      </c>
      <c r="J136" s="96"/>
      <c r="K136" s="120"/>
      <c r="L136" s="99" t="s">
        <v>343</v>
      </c>
      <c r="M136" s="96"/>
      <c r="N136" s="120"/>
      <c r="O136" s="95" t="s">
        <v>344</v>
      </c>
      <c r="P136" s="96"/>
      <c r="Q136" s="120"/>
      <c r="R136" s="95" t="s">
        <v>220</v>
      </c>
      <c r="S136" s="96"/>
      <c r="T136" s="97"/>
      <c r="U136" s="121" t="s">
        <v>22</v>
      </c>
      <c r="V136" s="121"/>
      <c r="W136" s="120"/>
      <c r="X136" s="99" t="s">
        <v>345</v>
      </c>
      <c r="Y136" s="96"/>
      <c r="Z136" s="30"/>
      <c r="AA136" s="2"/>
      <c r="AB136" s="31" t="str">
        <f>A136</f>
        <v>E4</v>
      </c>
      <c r="AC136" s="31" t="str">
        <f>I137&amp;" "&amp;I138&amp;" "&amp;I139&amp;" "&amp;I140&amp;" "&amp;I141</f>
        <v xml:space="preserve">米 糙米   </v>
      </c>
      <c r="AD136" s="31" t="str">
        <f>L137&amp;" "&amp;L138&amp;" "&amp;L139&amp;" "&amp;L140&amp;" "&amp;L141</f>
        <v>凍豆腐 白蘿蔔 胡蘿蔔 豆豉 薑</v>
      </c>
      <c r="AE136" s="31" t="str">
        <f>O137&amp;" "&amp;O138&amp;" "&amp;O139&amp;" "&amp;O140&amp;" "&amp;O141</f>
        <v>素肉 結球白菜 胡蘿蔔 薑 秀珍菇</v>
      </c>
      <c r="AF136" s="31" t="str">
        <f>R137&amp;" "&amp;R138&amp;" "&amp;R139&amp;" "&amp;R140&amp;" "&amp;R141</f>
        <v xml:space="preserve">隼人瓜苗 胡蘿蔔 薑  </v>
      </c>
      <c r="AG136" s="31" t="str">
        <f>U137&amp;" "&amp;U138&amp;" "&amp;U139&amp;" "&amp;U140&amp;" "&amp;U141</f>
        <v xml:space="preserve">蔬菜 薑   </v>
      </c>
      <c r="AH136" s="31" t="str">
        <f>X137&amp;" "&amp;X138&amp;" "&amp;X139&amp;" "&amp;X140&amp;" "&amp;X141</f>
        <v xml:space="preserve">枸杞 乾銀耳 二砂糖  </v>
      </c>
      <c r="AI136" s="31"/>
    </row>
    <row r="137" spans="1:35" ht="15.75" customHeight="1">
      <c r="A137" s="100"/>
      <c r="B137" s="102"/>
      <c r="C137" s="102"/>
      <c r="D137" s="102"/>
      <c r="E137" s="102"/>
      <c r="F137" s="102"/>
      <c r="G137" s="102"/>
      <c r="H137" s="102"/>
      <c r="I137" s="35" t="s">
        <v>23</v>
      </c>
      <c r="J137" s="35">
        <v>7</v>
      </c>
      <c r="K137" s="36" t="str">
        <f t="shared" ref="K137:K141" si="121">IF(J137,"公斤","")</f>
        <v>公斤</v>
      </c>
      <c r="L137" s="35" t="s">
        <v>218</v>
      </c>
      <c r="M137" s="35">
        <v>6</v>
      </c>
      <c r="N137" s="36" t="str">
        <f t="shared" ref="N137:N141" si="122">IF(M137,"公斤","")</f>
        <v>公斤</v>
      </c>
      <c r="O137" s="64" t="s">
        <v>314</v>
      </c>
      <c r="P137" s="64">
        <v>2</v>
      </c>
      <c r="Q137" s="36" t="str">
        <f t="shared" ref="Q137:Q141" si="123">IF(P137,"公斤","")</f>
        <v>公斤</v>
      </c>
      <c r="R137" s="64" t="s">
        <v>221</v>
      </c>
      <c r="S137" s="64">
        <v>6</v>
      </c>
      <c r="T137" s="40" t="str">
        <f t="shared" ref="T137:T141" si="124">IF(S137,"公斤","")</f>
        <v>公斤</v>
      </c>
      <c r="U137" s="41" t="s">
        <v>18</v>
      </c>
      <c r="V137" s="41">
        <v>7</v>
      </c>
      <c r="W137" s="40" t="str">
        <f t="shared" ref="W137:W141" si="125">IF(V137,"公斤","")</f>
        <v>公斤</v>
      </c>
      <c r="X137" s="35" t="s">
        <v>298</v>
      </c>
      <c r="Y137" s="35">
        <v>0.01</v>
      </c>
      <c r="Z137" s="43" t="str">
        <f t="shared" ref="Z137:Z141" si="126">IF(Y137,"公斤","")</f>
        <v>公斤</v>
      </c>
      <c r="AA137" s="2"/>
      <c r="AB137" s="31"/>
      <c r="AC137" s="31"/>
      <c r="AD137" s="31"/>
      <c r="AE137" s="31"/>
      <c r="AF137" s="31"/>
      <c r="AG137" s="31"/>
      <c r="AH137" s="31"/>
      <c r="AI137" s="31"/>
    </row>
    <row r="138" spans="1:35" ht="15.75" customHeight="1">
      <c r="A138" s="100"/>
      <c r="B138" s="102"/>
      <c r="C138" s="102"/>
      <c r="D138" s="102"/>
      <c r="E138" s="102"/>
      <c r="F138" s="102"/>
      <c r="G138" s="102"/>
      <c r="H138" s="102"/>
      <c r="I138" s="35" t="s">
        <v>25</v>
      </c>
      <c r="J138" s="35">
        <v>3</v>
      </c>
      <c r="K138" s="36" t="str">
        <f t="shared" si="121"/>
        <v>公斤</v>
      </c>
      <c r="L138" s="35" t="s">
        <v>219</v>
      </c>
      <c r="M138" s="35">
        <v>4</v>
      </c>
      <c r="N138" s="36" t="str">
        <f t="shared" si="122"/>
        <v>公斤</v>
      </c>
      <c r="O138" s="64" t="s">
        <v>168</v>
      </c>
      <c r="P138" s="64">
        <v>6</v>
      </c>
      <c r="Q138" s="36" t="str">
        <f t="shared" si="123"/>
        <v>公斤</v>
      </c>
      <c r="R138" s="64" t="s">
        <v>152</v>
      </c>
      <c r="S138" s="64">
        <v>0.5</v>
      </c>
      <c r="T138" s="40" t="str">
        <f t="shared" si="124"/>
        <v>公斤</v>
      </c>
      <c r="U138" s="44" t="s">
        <v>42</v>
      </c>
      <c r="V138" s="44">
        <v>0.05</v>
      </c>
      <c r="W138" s="40" t="str">
        <f t="shared" si="125"/>
        <v>公斤</v>
      </c>
      <c r="X138" s="64" t="s">
        <v>299</v>
      </c>
      <c r="Y138" s="35">
        <v>0.2</v>
      </c>
      <c r="Z138" s="43" t="str">
        <f t="shared" si="126"/>
        <v>公斤</v>
      </c>
      <c r="AA138" s="2"/>
      <c r="AB138" s="31"/>
      <c r="AC138" s="31"/>
      <c r="AD138" s="31"/>
      <c r="AE138" s="31"/>
      <c r="AF138" s="31"/>
      <c r="AG138" s="31"/>
      <c r="AH138" s="31"/>
      <c r="AI138" s="31"/>
    </row>
    <row r="139" spans="1:35" ht="15.75" customHeight="1">
      <c r="A139" s="100"/>
      <c r="B139" s="102"/>
      <c r="C139" s="102"/>
      <c r="D139" s="102"/>
      <c r="E139" s="102"/>
      <c r="F139" s="102"/>
      <c r="G139" s="102"/>
      <c r="H139" s="102"/>
      <c r="I139" s="35"/>
      <c r="J139" s="35"/>
      <c r="K139" s="36" t="str">
        <f t="shared" si="121"/>
        <v/>
      </c>
      <c r="L139" s="35" t="s">
        <v>152</v>
      </c>
      <c r="M139" s="35">
        <v>0.5</v>
      </c>
      <c r="N139" s="36" t="str">
        <f t="shared" si="122"/>
        <v>公斤</v>
      </c>
      <c r="O139" s="64" t="s">
        <v>152</v>
      </c>
      <c r="P139" s="64">
        <v>0.5</v>
      </c>
      <c r="Q139" s="36" t="str">
        <f t="shared" si="123"/>
        <v>公斤</v>
      </c>
      <c r="R139" s="64" t="s">
        <v>183</v>
      </c>
      <c r="S139" s="64">
        <v>0.05</v>
      </c>
      <c r="T139" s="40" t="str">
        <f t="shared" si="124"/>
        <v>公斤</v>
      </c>
      <c r="U139" s="44"/>
      <c r="V139" s="44"/>
      <c r="W139" s="40" t="str">
        <f t="shared" si="125"/>
        <v/>
      </c>
      <c r="X139" s="35" t="s">
        <v>161</v>
      </c>
      <c r="Y139" s="35">
        <v>1</v>
      </c>
      <c r="Z139" s="43" t="str">
        <f t="shared" si="126"/>
        <v>公斤</v>
      </c>
      <c r="AA139" s="2"/>
      <c r="AB139" s="31"/>
      <c r="AC139" s="31"/>
      <c r="AD139" s="31"/>
      <c r="AE139" s="31"/>
      <c r="AF139" s="31"/>
      <c r="AG139" s="31"/>
      <c r="AH139" s="31"/>
      <c r="AI139" s="31"/>
    </row>
    <row r="140" spans="1:35" ht="15.75" customHeight="1">
      <c r="A140" s="179"/>
      <c r="B140" s="102"/>
      <c r="C140" s="102"/>
      <c r="D140" s="102"/>
      <c r="E140" s="102"/>
      <c r="F140" s="102"/>
      <c r="G140" s="102"/>
      <c r="H140" s="102"/>
      <c r="I140" s="35"/>
      <c r="J140" s="35"/>
      <c r="K140" s="36" t="str">
        <f t="shared" si="121"/>
        <v/>
      </c>
      <c r="L140" s="35" t="s">
        <v>295</v>
      </c>
      <c r="M140" s="35">
        <v>0.01</v>
      </c>
      <c r="N140" s="36" t="str">
        <f t="shared" si="122"/>
        <v>公斤</v>
      </c>
      <c r="O140" s="35" t="s">
        <v>183</v>
      </c>
      <c r="P140" s="35">
        <v>0.05</v>
      </c>
      <c r="Q140" s="36" t="str">
        <f t="shared" si="123"/>
        <v>公斤</v>
      </c>
      <c r="R140" s="35"/>
      <c r="S140" s="35"/>
      <c r="T140" s="40" t="str">
        <f t="shared" si="124"/>
        <v/>
      </c>
      <c r="U140" s="44"/>
      <c r="V140" s="44"/>
      <c r="W140" s="40" t="str">
        <f t="shared" si="125"/>
        <v/>
      </c>
      <c r="X140" s="35"/>
      <c r="Y140" s="35"/>
      <c r="Z140" s="43" t="str">
        <f t="shared" si="126"/>
        <v/>
      </c>
      <c r="AA140" s="2"/>
      <c r="AB140" s="31"/>
      <c r="AC140" s="31"/>
      <c r="AD140" s="31"/>
      <c r="AE140" s="31"/>
      <c r="AF140" s="31"/>
      <c r="AG140" s="31"/>
      <c r="AH140" s="31"/>
      <c r="AI140" s="31"/>
    </row>
    <row r="141" spans="1:35" ht="15.75" customHeight="1" thickBot="1">
      <c r="A141" s="180"/>
      <c r="B141" s="117"/>
      <c r="C141" s="117"/>
      <c r="D141" s="117"/>
      <c r="E141" s="117"/>
      <c r="F141" s="117"/>
      <c r="G141" s="117"/>
      <c r="H141" s="117"/>
      <c r="I141" s="51"/>
      <c r="J141" s="51"/>
      <c r="K141" s="52" t="str">
        <f t="shared" si="121"/>
        <v/>
      </c>
      <c r="L141" s="51" t="s">
        <v>183</v>
      </c>
      <c r="M141" s="51">
        <v>0.05</v>
      </c>
      <c r="N141" s="52" t="str">
        <f t="shared" si="122"/>
        <v>公斤</v>
      </c>
      <c r="O141" s="223" t="s">
        <v>146</v>
      </c>
      <c r="P141" s="223">
        <v>1.5</v>
      </c>
      <c r="Q141" s="225" t="str">
        <f t="shared" si="123"/>
        <v>公斤</v>
      </c>
      <c r="R141" s="51"/>
      <c r="S141" s="51"/>
      <c r="T141" s="56" t="str">
        <f t="shared" si="124"/>
        <v/>
      </c>
      <c r="U141" s="57"/>
      <c r="V141" s="57"/>
      <c r="W141" s="56" t="str">
        <f t="shared" si="125"/>
        <v/>
      </c>
      <c r="X141" s="51"/>
      <c r="Y141" s="51"/>
      <c r="Z141" s="45" t="str">
        <f t="shared" si="126"/>
        <v/>
      </c>
      <c r="AA141" s="66"/>
      <c r="AB141" s="67"/>
      <c r="AC141" s="67"/>
      <c r="AD141" s="67"/>
      <c r="AE141" s="67"/>
      <c r="AF141" s="67"/>
      <c r="AG141" s="67"/>
      <c r="AH141" s="67"/>
      <c r="AI141" s="67"/>
    </row>
    <row r="142" spans="1:35" ht="15.75" customHeight="1">
      <c r="A142" s="204"/>
    </row>
    <row r="143" spans="1:35" ht="15.75" customHeight="1">
      <c r="A143" s="204"/>
    </row>
    <row r="144" spans="1:35" ht="15.75" customHeight="1">
      <c r="A144" s="204"/>
    </row>
    <row r="145" spans="1:1" ht="15.75" customHeight="1">
      <c r="A145" s="204"/>
    </row>
    <row r="146" spans="1:1" ht="15.75" customHeight="1">
      <c r="A146" s="204"/>
    </row>
    <row r="147" spans="1:1" ht="15.75" customHeight="1">
      <c r="A147" s="204"/>
    </row>
    <row r="148" spans="1:1" ht="15.75" customHeight="1">
      <c r="A148" s="204"/>
    </row>
    <row r="149" spans="1:1" ht="15.75" customHeight="1">
      <c r="A149" s="204"/>
    </row>
    <row r="150" spans="1:1" ht="15.75" customHeight="1">
      <c r="A150" s="204"/>
    </row>
    <row r="151" spans="1:1" ht="15.75" customHeight="1">
      <c r="A151" s="204"/>
    </row>
    <row r="152" spans="1:1" ht="15.75" customHeight="1">
      <c r="A152" s="204"/>
    </row>
    <row r="153" spans="1:1" ht="15.75" customHeight="1">
      <c r="A153" s="204"/>
    </row>
    <row r="154" spans="1:1" ht="15.75" customHeight="1">
      <c r="A154" s="204"/>
    </row>
    <row r="155" spans="1:1" ht="15.75" customHeight="1">
      <c r="A155" s="204"/>
    </row>
    <row r="156" spans="1:1" ht="15.75" customHeight="1">
      <c r="A156" s="204"/>
    </row>
    <row r="157" spans="1:1" ht="15.75" customHeight="1">
      <c r="A157" s="204"/>
    </row>
    <row r="158" spans="1:1" ht="15.75" customHeight="1">
      <c r="A158" s="204"/>
    </row>
    <row r="159" spans="1:1" ht="15.75" customHeight="1">
      <c r="A159" s="204"/>
    </row>
    <row r="160" spans="1:1" ht="15.75" customHeight="1">
      <c r="A160" s="204"/>
    </row>
    <row r="161" spans="1:1" ht="15.75" customHeight="1">
      <c r="A161" s="204"/>
    </row>
    <row r="162" spans="1:1" ht="15.75" customHeight="1">
      <c r="A162" s="204"/>
    </row>
    <row r="163" spans="1:1" ht="15.75" customHeight="1">
      <c r="A163" s="204"/>
    </row>
    <row r="164" spans="1:1" ht="15.75" customHeight="1">
      <c r="A164" s="204"/>
    </row>
    <row r="165" spans="1:1" ht="15.75" customHeight="1">
      <c r="A165" s="204"/>
    </row>
    <row r="166" spans="1:1" ht="15.75" customHeight="1">
      <c r="A166" s="204"/>
    </row>
    <row r="167" spans="1:1" ht="15.75" customHeight="1">
      <c r="A167" s="204"/>
    </row>
    <row r="168" spans="1:1" ht="15.75" customHeight="1">
      <c r="A168" s="204"/>
    </row>
    <row r="169" spans="1:1" ht="15.75" customHeight="1">
      <c r="A169" s="204"/>
    </row>
    <row r="170" spans="1:1" ht="15.75" customHeight="1">
      <c r="A170" s="204"/>
    </row>
    <row r="171" spans="1:1" ht="15.75" customHeight="1">
      <c r="A171" s="204"/>
    </row>
    <row r="172" spans="1:1" ht="15.75" customHeight="1">
      <c r="A172" s="204"/>
    </row>
    <row r="173" spans="1:1" ht="15.75" customHeight="1">
      <c r="A173" s="204"/>
    </row>
    <row r="174" spans="1:1" ht="15.75" customHeight="1">
      <c r="A174" s="204"/>
    </row>
    <row r="175" spans="1:1" ht="15.75" customHeight="1">
      <c r="A175" s="204"/>
    </row>
    <row r="176" spans="1:1" ht="15.75" customHeight="1">
      <c r="A176" s="204"/>
    </row>
    <row r="177" spans="1:1" ht="15.75" customHeight="1">
      <c r="A177" s="204"/>
    </row>
    <row r="178" spans="1:1" ht="15.75" customHeight="1">
      <c r="A178" s="204"/>
    </row>
    <row r="179" spans="1:1" ht="15.75" customHeight="1">
      <c r="A179" s="204"/>
    </row>
    <row r="180" spans="1:1" ht="15.75" customHeight="1">
      <c r="A180" s="204"/>
    </row>
    <row r="181" spans="1:1" ht="15.75" customHeight="1">
      <c r="A181" s="204"/>
    </row>
    <row r="182" spans="1:1" ht="15.75" customHeight="1">
      <c r="A182" s="204"/>
    </row>
    <row r="183" spans="1:1" ht="15.75" customHeight="1">
      <c r="A183" s="204"/>
    </row>
    <row r="184" spans="1:1" ht="15.75" customHeight="1">
      <c r="A184" s="204"/>
    </row>
    <row r="185" spans="1:1" ht="15.75" customHeight="1">
      <c r="A185" s="204"/>
    </row>
    <row r="186" spans="1:1" ht="15.75" customHeight="1">
      <c r="A186" s="204"/>
    </row>
    <row r="187" spans="1:1" ht="15.75" customHeight="1">
      <c r="A187" s="204"/>
    </row>
    <row r="188" spans="1:1" ht="15.75" customHeight="1">
      <c r="A188" s="204"/>
    </row>
    <row r="189" spans="1:1" ht="15.75" customHeight="1">
      <c r="A189" s="204"/>
    </row>
    <row r="190" spans="1:1" ht="15.75" customHeight="1">
      <c r="A190" s="204"/>
    </row>
    <row r="191" spans="1:1" ht="15.75" customHeight="1">
      <c r="A191" s="204"/>
    </row>
    <row r="192" spans="1:1" ht="15.75" customHeight="1">
      <c r="A192" s="204"/>
    </row>
    <row r="193" spans="1:1" ht="15.75" customHeight="1">
      <c r="A193" s="204"/>
    </row>
    <row r="194" spans="1:1" ht="15.75" customHeight="1">
      <c r="A194" s="204"/>
    </row>
    <row r="195" spans="1:1" ht="15.75" customHeight="1">
      <c r="A195" s="204"/>
    </row>
    <row r="196" spans="1:1" ht="15.75" customHeight="1">
      <c r="A196" s="204"/>
    </row>
    <row r="197" spans="1:1" ht="15.75" customHeight="1">
      <c r="A197" s="204"/>
    </row>
    <row r="198" spans="1:1" ht="15.75" customHeight="1">
      <c r="A198" s="204"/>
    </row>
    <row r="199" spans="1:1" ht="15.75" customHeight="1">
      <c r="A199" s="204"/>
    </row>
    <row r="200" spans="1:1" ht="15.75" customHeight="1">
      <c r="A200" s="204"/>
    </row>
    <row r="201" spans="1:1" ht="15.75" customHeight="1">
      <c r="A201" s="204"/>
    </row>
    <row r="202" spans="1:1" ht="15.75" customHeight="1">
      <c r="A202" s="204"/>
    </row>
    <row r="203" spans="1:1" ht="15.75" customHeight="1">
      <c r="A203" s="204"/>
    </row>
    <row r="204" spans="1:1" ht="15.75" customHeight="1">
      <c r="A204" s="204"/>
    </row>
    <row r="205" spans="1:1" ht="15.75" customHeight="1">
      <c r="A205" s="204"/>
    </row>
    <row r="206" spans="1:1" ht="15.75" customHeight="1">
      <c r="A206" s="204"/>
    </row>
    <row r="207" spans="1:1" ht="15.75" customHeight="1">
      <c r="A207" s="204"/>
    </row>
    <row r="208" spans="1:1" ht="15.75" customHeight="1">
      <c r="A208" s="204"/>
    </row>
    <row r="209" spans="1:1" ht="15.75" customHeight="1">
      <c r="A209" s="204"/>
    </row>
    <row r="210" spans="1:1" ht="15.75" customHeight="1">
      <c r="A210" s="204"/>
    </row>
    <row r="211" spans="1:1" ht="15.75" customHeight="1">
      <c r="A211" s="204"/>
    </row>
    <row r="212" spans="1:1" ht="15.75" customHeight="1">
      <c r="A212" s="204"/>
    </row>
    <row r="213" spans="1:1" ht="15.75" customHeight="1">
      <c r="A213" s="204"/>
    </row>
    <row r="214" spans="1:1" ht="15.75" customHeight="1">
      <c r="A214" s="204"/>
    </row>
    <row r="215" spans="1:1" ht="15.75" customHeight="1">
      <c r="A215" s="204"/>
    </row>
    <row r="216" spans="1:1" ht="15.75" customHeight="1">
      <c r="A216" s="204"/>
    </row>
    <row r="217" spans="1:1" ht="15.75" customHeight="1">
      <c r="A217" s="204"/>
    </row>
    <row r="218" spans="1:1" ht="15.75" customHeight="1">
      <c r="A218" s="204"/>
    </row>
    <row r="219" spans="1:1" ht="15.75" customHeight="1">
      <c r="A219" s="204"/>
    </row>
    <row r="220" spans="1:1" ht="15.75" customHeight="1">
      <c r="A220" s="204"/>
    </row>
    <row r="221" spans="1:1" ht="15.75" customHeight="1">
      <c r="A221" s="204"/>
    </row>
    <row r="222" spans="1:1" ht="15.75" customHeight="1">
      <c r="A222" s="204"/>
    </row>
    <row r="223" spans="1:1" ht="15.75" customHeight="1">
      <c r="A223" s="204"/>
    </row>
    <row r="224" spans="1:1" ht="15.75" customHeight="1">
      <c r="A224" s="204"/>
    </row>
    <row r="225" spans="1:1" ht="15.75" customHeight="1">
      <c r="A225" s="204"/>
    </row>
    <row r="226" spans="1:1" ht="15.75" customHeight="1">
      <c r="A226" s="204"/>
    </row>
    <row r="227" spans="1:1" ht="15.75" customHeight="1">
      <c r="A227" s="204"/>
    </row>
    <row r="228" spans="1:1" ht="15.75" customHeight="1">
      <c r="A228" s="204"/>
    </row>
    <row r="229" spans="1:1" ht="15.75" customHeight="1">
      <c r="A229" s="204"/>
    </row>
    <row r="230" spans="1:1" ht="15.75" customHeight="1">
      <c r="A230" s="204"/>
    </row>
    <row r="231" spans="1:1" ht="15.75" customHeight="1">
      <c r="A231" s="204"/>
    </row>
    <row r="232" spans="1:1" ht="15.75" customHeight="1">
      <c r="A232" s="204"/>
    </row>
    <row r="233" spans="1:1" ht="15.75" customHeight="1">
      <c r="A233" s="204"/>
    </row>
    <row r="234" spans="1:1" ht="15.75" customHeight="1">
      <c r="A234" s="204"/>
    </row>
    <row r="235" spans="1:1" ht="15.75" customHeight="1">
      <c r="A235" s="204"/>
    </row>
    <row r="236" spans="1:1" ht="15.75" customHeight="1">
      <c r="A236" s="204"/>
    </row>
    <row r="237" spans="1:1" ht="15.75" customHeight="1">
      <c r="A237" s="204"/>
    </row>
    <row r="238" spans="1:1" ht="15.75" customHeight="1">
      <c r="A238" s="204"/>
    </row>
    <row r="239" spans="1:1" ht="15.75" customHeight="1">
      <c r="A239" s="204"/>
    </row>
    <row r="240" spans="1:1" ht="15.75" customHeight="1">
      <c r="A240" s="204"/>
    </row>
    <row r="241" spans="1:1" ht="15.75" customHeight="1">
      <c r="A241" s="204"/>
    </row>
    <row r="242" spans="1:1" ht="15.75" customHeight="1">
      <c r="A242" s="204"/>
    </row>
    <row r="243" spans="1:1" ht="15.75" customHeight="1">
      <c r="A243" s="204"/>
    </row>
    <row r="244" spans="1:1" ht="15.75" customHeight="1">
      <c r="A244" s="204"/>
    </row>
    <row r="245" spans="1:1" ht="15.75" customHeight="1">
      <c r="A245" s="204"/>
    </row>
    <row r="246" spans="1:1" ht="15.75" customHeight="1">
      <c r="A246" s="204"/>
    </row>
    <row r="247" spans="1:1" ht="15.75" customHeight="1">
      <c r="A247" s="204"/>
    </row>
    <row r="248" spans="1:1" ht="15.75" customHeight="1">
      <c r="A248" s="204"/>
    </row>
    <row r="249" spans="1:1" ht="15.75" customHeight="1">
      <c r="A249" s="204"/>
    </row>
    <row r="250" spans="1:1" ht="15.75" customHeight="1">
      <c r="A250" s="204"/>
    </row>
    <row r="251" spans="1:1" ht="15.75" customHeight="1">
      <c r="A251" s="204"/>
    </row>
    <row r="252" spans="1:1" ht="15.75" customHeight="1">
      <c r="A252" s="204"/>
    </row>
    <row r="253" spans="1:1" ht="15.75" customHeight="1">
      <c r="A253" s="204"/>
    </row>
    <row r="254" spans="1:1" ht="15.75" customHeight="1">
      <c r="A254" s="204"/>
    </row>
    <row r="255" spans="1:1" ht="15.75" customHeight="1">
      <c r="A255" s="204"/>
    </row>
    <row r="256" spans="1:1" ht="15.75" customHeight="1">
      <c r="A256" s="204"/>
    </row>
    <row r="257" spans="1:1" ht="15.75" customHeight="1">
      <c r="A257" s="204"/>
    </row>
    <row r="258" spans="1:1" ht="15.75" customHeight="1">
      <c r="A258" s="204"/>
    </row>
    <row r="259" spans="1:1" ht="15.75" customHeight="1">
      <c r="A259" s="204"/>
    </row>
    <row r="260" spans="1:1" ht="15.75" customHeight="1">
      <c r="A260" s="204"/>
    </row>
    <row r="261" spans="1:1" ht="15.75" customHeight="1">
      <c r="A261" s="204"/>
    </row>
    <row r="262" spans="1:1" ht="15.75" customHeight="1">
      <c r="A262" s="204"/>
    </row>
    <row r="263" spans="1:1" ht="15.75" customHeight="1">
      <c r="A263" s="204"/>
    </row>
    <row r="264" spans="1:1" ht="15.75" customHeight="1">
      <c r="A264" s="204"/>
    </row>
    <row r="265" spans="1:1" ht="15.75" customHeight="1">
      <c r="A265" s="204"/>
    </row>
    <row r="266" spans="1:1" ht="15.75" customHeight="1">
      <c r="A266" s="204"/>
    </row>
    <row r="267" spans="1:1" ht="15.75" customHeight="1">
      <c r="A267" s="204"/>
    </row>
    <row r="268" spans="1:1" ht="15.75" customHeight="1">
      <c r="A268" s="204"/>
    </row>
    <row r="269" spans="1:1" ht="15.75" customHeight="1">
      <c r="A269" s="204"/>
    </row>
    <row r="270" spans="1:1" ht="15.75" customHeight="1">
      <c r="A270" s="204"/>
    </row>
    <row r="271" spans="1:1" ht="15.75" customHeight="1">
      <c r="A271" s="204"/>
    </row>
    <row r="272" spans="1:1" ht="15.75" customHeight="1">
      <c r="A272" s="204"/>
    </row>
    <row r="273" spans="1:1" ht="15.75" customHeight="1">
      <c r="A273" s="204"/>
    </row>
    <row r="274" spans="1:1" ht="15.75" customHeight="1">
      <c r="A274" s="204"/>
    </row>
    <row r="275" spans="1:1" ht="15.75" customHeight="1">
      <c r="A275" s="204"/>
    </row>
    <row r="276" spans="1:1" ht="15.75" customHeight="1">
      <c r="A276" s="204"/>
    </row>
    <row r="277" spans="1:1" ht="15.75" customHeight="1">
      <c r="A277" s="204"/>
    </row>
    <row r="278" spans="1:1" ht="15.75" customHeight="1">
      <c r="A278" s="204"/>
    </row>
    <row r="279" spans="1:1" ht="15.75" customHeight="1">
      <c r="A279" s="204"/>
    </row>
    <row r="280" spans="1:1" ht="15.75" customHeight="1">
      <c r="A280" s="204"/>
    </row>
    <row r="281" spans="1:1" ht="15.75" customHeight="1">
      <c r="A281" s="204"/>
    </row>
    <row r="282" spans="1:1" ht="15.75" customHeight="1">
      <c r="A282" s="204"/>
    </row>
    <row r="283" spans="1:1" ht="15.75" customHeight="1">
      <c r="A283" s="204"/>
    </row>
    <row r="284" spans="1:1" ht="15.75" customHeight="1">
      <c r="A284" s="204"/>
    </row>
    <row r="285" spans="1:1" ht="15.75" customHeight="1">
      <c r="A285" s="204"/>
    </row>
    <row r="286" spans="1:1" ht="15.75" customHeight="1">
      <c r="A286" s="204"/>
    </row>
    <row r="287" spans="1:1" ht="15.75" customHeight="1">
      <c r="A287" s="204"/>
    </row>
    <row r="288" spans="1:1" ht="15.75" customHeight="1">
      <c r="A288" s="204"/>
    </row>
    <row r="289" spans="1:1" ht="15.75" customHeight="1">
      <c r="A289" s="204"/>
    </row>
    <row r="290" spans="1:1" ht="15.75" customHeight="1">
      <c r="A290" s="204"/>
    </row>
    <row r="291" spans="1:1" ht="15.75" customHeight="1">
      <c r="A291" s="204"/>
    </row>
    <row r="292" spans="1:1" ht="15.75" customHeight="1">
      <c r="A292" s="204"/>
    </row>
    <row r="293" spans="1:1" ht="15.75" customHeight="1">
      <c r="A293" s="204"/>
    </row>
    <row r="294" spans="1:1" ht="15.75" customHeight="1">
      <c r="A294" s="204"/>
    </row>
    <row r="295" spans="1:1" ht="15.75" customHeight="1">
      <c r="A295" s="204"/>
    </row>
    <row r="296" spans="1:1" ht="15.75" customHeight="1">
      <c r="A296" s="204"/>
    </row>
    <row r="297" spans="1:1" ht="15.75" customHeight="1">
      <c r="A297" s="204"/>
    </row>
    <row r="298" spans="1:1" ht="15.75" customHeight="1">
      <c r="A298" s="204"/>
    </row>
    <row r="299" spans="1:1" ht="15.75" customHeight="1">
      <c r="A299" s="204"/>
    </row>
    <row r="300" spans="1:1" ht="15.75" customHeight="1">
      <c r="A300" s="204"/>
    </row>
    <row r="301" spans="1:1" ht="15.75" customHeight="1">
      <c r="A301" s="204"/>
    </row>
    <row r="302" spans="1:1" ht="15.75" customHeight="1">
      <c r="A302" s="204"/>
    </row>
    <row r="303" spans="1:1" ht="15.75" customHeight="1">
      <c r="A303" s="204"/>
    </row>
    <row r="304" spans="1:1" ht="15.75" customHeight="1">
      <c r="A304" s="204"/>
    </row>
    <row r="305" spans="1:1" ht="15.75" customHeight="1">
      <c r="A305" s="204"/>
    </row>
    <row r="306" spans="1:1" ht="15.75" customHeight="1">
      <c r="A306" s="204"/>
    </row>
    <row r="307" spans="1:1" ht="15.75" customHeight="1">
      <c r="A307" s="204"/>
    </row>
    <row r="308" spans="1:1" ht="15.75" customHeight="1">
      <c r="A308" s="204"/>
    </row>
    <row r="309" spans="1:1" ht="15.75" customHeight="1">
      <c r="A309" s="204"/>
    </row>
    <row r="310" spans="1:1" ht="15.75" customHeight="1">
      <c r="A310" s="204"/>
    </row>
    <row r="311" spans="1:1" ht="15.75" customHeight="1">
      <c r="A311" s="204"/>
    </row>
    <row r="312" spans="1:1" ht="15.75" customHeight="1">
      <c r="A312" s="204"/>
    </row>
    <row r="313" spans="1:1" ht="15.75" customHeight="1">
      <c r="A313" s="204"/>
    </row>
    <row r="314" spans="1:1" ht="15.75" customHeight="1">
      <c r="A314" s="204"/>
    </row>
    <row r="315" spans="1:1" ht="15.75" customHeight="1">
      <c r="A315" s="204"/>
    </row>
    <row r="316" spans="1:1" ht="15.75" customHeight="1">
      <c r="A316" s="204"/>
    </row>
    <row r="317" spans="1:1" ht="15.75" customHeight="1">
      <c r="A317" s="204"/>
    </row>
    <row r="318" spans="1:1" ht="15.75" customHeight="1">
      <c r="A318" s="204"/>
    </row>
    <row r="319" spans="1:1" ht="15.75" customHeight="1">
      <c r="A319" s="204"/>
    </row>
    <row r="320" spans="1:1" ht="15.75" customHeight="1">
      <c r="A320" s="204"/>
    </row>
    <row r="321" spans="1:1" ht="15.75" customHeight="1">
      <c r="A321" s="204"/>
    </row>
    <row r="322" spans="1:1" ht="15.75" customHeight="1">
      <c r="A322" s="204"/>
    </row>
    <row r="323" spans="1:1" ht="15.75" customHeight="1">
      <c r="A323" s="204"/>
    </row>
    <row r="324" spans="1:1" ht="15.75" customHeight="1">
      <c r="A324" s="204"/>
    </row>
    <row r="325" spans="1:1" ht="15.75" customHeight="1">
      <c r="A325" s="204"/>
    </row>
    <row r="326" spans="1:1" ht="15.75" customHeight="1">
      <c r="A326" s="204"/>
    </row>
    <row r="327" spans="1:1" ht="15.75" customHeight="1">
      <c r="A327" s="204"/>
    </row>
    <row r="328" spans="1:1" ht="15.75" customHeight="1">
      <c r="A328" s="204"/>
    </row>
    <row r="329" spans="1:1" ht="15.75" customHeight="1">
      <c r="A329" s="204"/>
    </row>
    <row r="330" spans="1:1" ht="15.75" customHeight="1">
      <c r="A330" s="204"/>
    </row>
    <row r="331" spans="1:1" ht="15.75" customHeight="1">
      <c r="A331" s="204"/>
    </row>
    <row r="332" spans="1:1" ht="15.75" customHeight="1">
      <c r="A332" s="204"/>
    </row>
    <row r="333" spans="1:1" ht="15.75" customHeight="1">
      <c r="A333" s="204"/>
    </row>
    <row r="334" spans="1:1" ht="15.75" customHeight="1">
      <c r="A334" s="204"/>
    </row>
    <row r="335" spans="1:1" ht="15.75" customHeight="1">
      <c r="A335" s="204"/>
    </row>
    <row r="336" spans="1:1" ht="15.75" customHeight="1">
      <c r="A336" s="204"/>
    </row>
    <row r="337" spans="1:1" ht="15.75" customHeight="1">
      <c r="A337" s="204"/>
    </row>
    <row r="338" spans="1:1" ht="15.75" customHeight="1">
      <c r="A338" s="204"/>
    </row>
    <row r="339" spans="1:1" ht="15.75" customHeight="1">
      <c r="A339" s="204"/>
    </row>
    <row r="340" spans="1:1" ht="15.75" customHeight="1">
      <c r="A340" s="204"/>
    </row>
    <row r="341" spans="1:1" ht="15.75" customHeight="1">
      <c r="A341" s="204"/>
    </row>
    <row r="342" spans="1:1" ht="15.75" customHeight="1">
      <c r="A342" s="204"/>
    </row>
    <row r="343" spans="1:1" ht="15.75" customHeight="1">
      <c r="A343" s="204"/>
    </row>
    <row r="344" spans="1:1" ht="15.75" customHeight="1">
      <c r="A344" s="204"/>
    </row>
    <row r="345" spans="1:1" ht="15.75" customHeight="1">
      <c r="A345" s="204"/>
    </row>
    <row r="346" spans="1:1" ht="15.75" customHeight="1">
      <c r="A346" s="204"/>
    </row>
    <row r="347" spans="1:1" ht="15.75" customHeight="1">
      <c r="A347" s="204"/>
    </row>
    <row r="348" spans="1:1" ht="15.75" customHeight="1">
      <c r="A348" s="204"/>
    </row>
    <row r="349" spans="1:1" ht="15.75" customHeight="1">
      <c r="A349" s="204"/>
    </row>
    <row r="350" spans="1:1" ht="15.75" customHeight="1">
      <c r="A350" s="204"/>
    </row>
    <row r="351" spans="1:1" ht="15.75" customHeight="1">
      <c r="A351" s="204"/>
    </row>
    <row r="352" spans="1:1" ht="15.75" customHeight="1">
      <c r="A352" s="204"/>
    </row>
    <row r="353" spans="1:1" ht="15.75" customHeight="1">
      <c r="A353" s="204"/>
    </row>
    <row r="354" spans="1:1" ht="15.75" customHeight="1">
      <c r="A354" s="204"/>
    </row>
    <row r="355" spans="1:1" ht="15.75" customHeight="1">
      <c r="A355" s="204"/>
    </row>
    <row r="356" spans="1:1" ht="15.75" customHeight="1">
      <c r="A356" s="204"/>
    </row>
    <row r="357" spans="1:1" ht="15.75" customHeight="1">
      <c r="A357" s="204"/>
    </row>
    <row r="358" spans="1:1" ht="15.75" customHeight="1">
      <c r="A358" s="204"/>
    </row>
    <row r="359" spans="1:1" ht="15.75" customHeight="1">
      <c r="A359" s="204"/>
    </row>
    <row r="360" spans="1:1" ht="15.75" customHeight="1">
      <c r="A360" s="204"/>
    </row>
    <row r="361" spans="1:1" ht="15.75" customHeight="1">
      <c r="A361" s="204"/>
    </row>
    <row r="362" spans="1:1" ht="15.75" customHeight="1">
      <c r="A362" s="204"/>
    </row>
    <row r="363" spans="1:1" ht="15.75" customHeight="1">
      <c r="A363" s="204"/>
    </row>
    <row r="364" spans="1:1" ht="15.75" customHeight="1">
      <c r="A364" s="204"/>
    </row>
    <row r="365" spans="1:1" ht="15.75" customHeight="1">
      <c r="A365" s="204"/>
    </row>
    <row r="366" spans="1:1" ht="15.75" customHeight="1">
      <c r="A366" s="204"/>
    </row>
    <row r="367" spans="1:1" ht="15.75" customHeight="1">
      <c r="A367" s="204"/>
    </row>
    <row r="368" spans="1:1" ht="15.75" customHeight="1">
      <c r="A368" s="204"/>
    </row>
    <row r="369" spans="1:1" ht="15.75" customHeight="1">
      <c r="A369" s="204"/>
    </row>
    <row r="370" spans="1:1" ht="15.75" customHeight="1">
      <c r="A370" s="204"/>
    </row>
    <row r="371" spans="1:1" ht="15.75" customHeight="1">
      <c r="A371" s="204"/>
    </row>
    <row r="372" spans="1:1" ht="15.75" customHeight="1">
      <c r="A372" s="204"/>
    </row>
    <row r="373" spans="1:1" ht="15.75" customHeight="1">
      <c r="A373" s="204"/>
    </row>
    <row r="374" spans="1:1" ht="15.75" customHeight="1">
      <c r="A374" s="204"/>
    </row>
    <row r="375" spans="1:1" ht="15.75" customHeight="1">
      <c r="A375" s="204"/>
    </row>
    <row r="376" spans="1:1" ht="15.75" customHeight="1">
      <c r="A376" s="204"/>
    </row>
    <row r="377" spans="1:1" ht="15.75" customHeight="1">
      <c r="A377" s="204"/>
    </row>
    <row r="378" spans="1:1" ht="15.75" customHeight="1">
      <c r="A378" s="204"/>
    </row>
    <row r="379" spans="1:1" ht="15.75" customHeight="1">
      <c r="A379" s="204"/>
    </row>
    <row r="380" spans="1:1" ht="15.75" customHeight="1">
      <c r="A380" s="204"/>
    </row>
    <row r="381" spans="1:1" ht="15.75" customHeight="1">
      <c r="A381" s="204"/>
    </row>
    <row r="382" spans="1:1" ht="15.75" customHeight="1">
      <c r="A382" s="204"/>
    </row>
    <row r="383" spans="1:1" ht="15.75" customHeight="1">
      <c r="A383" s="204"/>
    </row>
    <row r="384" spans="1:1" ht="15.75" customHeight="1">
      <c r="A384" s="204"/>
    </row>
    <row r="385" spans="1:1" ht="15.75" customHeight="1">
      <c r="A385" s="204"/>
    </row>
    <row r="386" spans="1:1" ht="15.75" customHeight="1">
      <c r="A386" s="204"/>
    </row>
    <row r="387" spans="1:1" ht="15.75" customHeight="1">
      <c r="A387" s="204"/>
    </row>
    <row r="388" spans="1:1" ht="15.75" customHeight="1">
      <c r="A388" s="204"/>
    </row>
    <row r="389" spans="1:1" ht="15.75" customHeight="1">
      <c r="A389" s="204"/>
    </row>
    <row r="390" spans="1:1" ht="15.75" customHeight="1">
      <c r="A390" s="204"/>
    </row>
    <row r="391" spans="1:1" ht="15.75" customHeight="1">
      <c r="A391" s="204"/>
    </row>
    <row r="392" spans="1:1" ht="15.75" customHeight="1">
      <c r="A392" s="204"/>
    </row>
    <row r="393" spans="1:1" ht="15.75" customHeight="1">
      <c r="A393" s="204"/>
    </row>
    <row r="394" spans="1:1" ht="15.75" customHeight="1">
      <c r="A394" s="204"/>
    </row>
    <row r="395" spans="1:1" ht="15.75" customHeight="1">
      <c r="A395" s="204"/>
    </row>
    <row r="396" spans="1:1" ht="15.75" customHeight="1">
      <c r="A396" s="204"/>
    </row>
    <row r="397" spans="1:1" ht="15.75" customHeight="1">
      <c r="A397" s="204"/>
    </row>
    <row r="398" spans="1:1" ht="15.75" customHeight="1">
      <c r="A398" s="204"/>
    </row>
    <row r="399" spans="1:1" ht="15.75" customHeight="1">
      <c r="A399" s="204"/>
    </row>
    <row r="400" spans="1:1" ht="15.75" customHeight="1">
      <c r="A400" s="204"/>
    </row>
    <row r="401" spans="1:1" ht="15.75" customHeight="1">
      <c r="A401" s="204"/>
    </row>
    <row r="402" spans="1:1" ht="15.75" customHeight="1">
      <c r="A402" s="204"/>
    </row>
    <row r="403" spans="1:1" ht="15.75" customHeight="1">
      <c r="A403" s="204"/>
    </row>
    <row r="404" spans="1:1" ht="15.75" customHeight="1">
      <c r="A404" s="204"/>
    </row>
    <row r="405" spans="1:1" ht="15.75" customHeight="1">
      <c r="A405" s="204"/>
    </row>
    <row r="406" spans="1:1" ht="15.75" customHeight="1">
      <c r="A406" s="204"/>
    </row>
    <row r="407" spans="1:1" ht="15.75" customHeight="1">
      <c r="A407" s="204"/>
    </row>
    <row r="408" spans="1:1" ht="15.75" customHeight="1">
      <c r="A408" s="204"/>
    </row>
    <row r="409" spans="1:1" ht="15.75" customHeight="1">
      <c r="A409" s="204"/>
    </row>
    <row r="410" spans="1:1" ht="15.75" customHeight="1">
      <c r="A410" s="204"/>
    </row>
    <row r="411" spans="1:1" ht="15.75" customHeight="1">
      <c r="A411" s="204"/>
    </row>
    <row r="412" spans="1:1" ht="15.75" customHeight="1">
      <c r="A412" s="204"/>
    </row>
    <row r="413" spans="1:1" ht="15.75" customHeight="1">
      <c r="A413" s="204"/>
    </row>
    <row r="414" spans="1:1" ht="15.75" customHeight="1">
      <c r="A414" s="204"/>
    </row>
    <row r="415" spans="1:1" ht="15.75" customHeight="1">
      <c r="A415" s="204"/>
    </row>
    <row r="416" spans="1:1" ht="15.75" customHeight="1">
      <c r="A416" s="204"/>
    </row>
    <row r="417" spans="1:1" ht="15.75" customHeight="1">
      <c r="A417" s="204"/>
    </row>
    <row r="418" spans="1:1" ht="15.75" customHeight="1">
      <c r="A418" s="204"/>
    </row>
    <row r="419" spans="1:1" ht="15.75" customHeight="1">
      <c r="A419" s="204"/>
    </row>
    <row r="420" spans="1:1" ht="15.75" customHeight="1">
      <c r="A420" s="204"/>
    </row>
    <row r="421" spans="1:1" ht="15.75" customHeight="1">
      <c r="A421" s="204"/>
    </row>
    <row r="422" spans="1:1" ht="15.75" customHeight="1">
      <c r="A422" s="204"/>
    </row>
    <row r="423" spans="1:1" ht="15.75" customHeight="1">
      <c r="A423" s="204"/>
    </row>
    <row r="424" spans="1:1" ht="15.75" customHeight="1">
      <c r="A424" s="204"/>
    </row>
    <row r="425" spans="1:1" ht="15.75" customHeight="1">
      <c r="A425" s="204"/>
    </row>
    <row r="426" spans="1:1" ht="15.75" customHeight="1">
      <c r="A426" s="204"/>
    </row>
    <row r="427" spans="1:1" ht="15.75" customHeight="1">
      <c r="A427" s="204"/>
    </row>
    <row r="428" spans="1:1" ht="15.75" customHeight="1">
      <c r="A428" s="204"/>
    </row>
    <row r="429" spans="1:1" ht="15.75" customHeight="1">
      <c r="A429" s="204"/>
    </row>
    <row r="430" spans="1:1" ht="15.75" customHeight="1">
      <c r="A430" s="204"/>
    </row>
    <row r="431" spans="1:1" ht="15.75" customHeight="1">
      <c r="A431" s="204"/>
    </row>
    <row r="432" spans="1:1" ht="15.75" customHeight="1">
      <c r="A432" s="204"/>
    </row>
    <row r="433" spans="1:1" ht="15.75" customHeight="1">
      <c r="A433" s="204"/>
    </row>
    <row r="434" spans="1:1" ht="15.75" customHeight="1">
      <c r="A434" s="204"/>
    </row>
    <row r="435" spans="1:1" ht="15.75" customHeight="1">
      <c r="A435" s="204"/>
    </row>
    <row r="436" spans="1:1" ht="15.75" customHeight="1">
      <c r="A436" s="204"/>
    </row>
    <row r="437" spans="1:1" ht="15.75" customHeight="1">
      <c r="A437" s="204"/>
    </row>
    <row r="438" spans="1:1" ht="15.75" customHeight="1">
      <c r="A438" s="204"/>
    </row>
    <row r="439" spans="1:1" ht="15.75" customHeight="1">
      <c r="A439" s="204"/>
    </row>
    <row r="440" spans="1:1" ht="15.75" customHeight="1">
      <c r="A440" s="204"/>
    </row>
    <row r="441" spans="1:1" ht="15.75" customHeight="1">
      <c r="A441" s="204"/>
    </row>
    <row r="442" spans="1:1" ht="15.75" customHeight="1">
      <c r="A442" s="204"/>
    </row>
    <row r="443" spans="1:1" ht="15.75" customHeight="1">
      <c r="A443" s="204"/>
    </row>
    <row r="444" spans="1:1" ht="15.75" customHeight="1">
      <c r="A444" s="204"/>
    </row>
    <row r="445" spans="1:1" ht="15.75" customHeight="1">
      <c r="A445" s="204"/>
    </row>
    <row r="446" spans="1:1" ht="15.75" customHeight="1">
      <c r="A446" s="204"/>
    </row>
    <row r="447" spans="1:1" ht="15.75" customHeight="1">
      <c r="A447" s="204"/>
    </row>
    <row r="448" spans="1:1" ht="15.75" customHeight="1">
      <c r="A448" s="204"/>
    </row>
    <row r="449" spans="1:1" ht="15.75" customHeight="1">
      <c r="A449" s="204"/>
    </row>
    <row r="450" spans="1:1" ht="15.75" customHeight="1">
      <c r="A450" s="204"/>
    </row>
    <row r="451" spans="1:1" ht="15.75" customHeight="1">
      <c r="A451" s="204"/>
    </row>
    <row r="452" spans="1:1" ht="15.75" customHeight="1">
      <c r="A452" s="204"/>
    </row>
    <row r="453" spans="1:1" ht="15.75" customHeight="1">
      <c r="A453" s="204"/>
    </row>
    <row r="454" spans="1:1" ht="15.75" customHeight="1">
      <c r="A454" s="204"/>
    </row>
    <row r="455" spans="1:1" ht="15.75" customHeight="1">
      <c r="A455" s="204"/>
    </row>
    <row r="456" spans="1:1" ht="15.75" customHeight="1">
      <c r="A456" s="204"/>
    </row>
    <row r="457" spans="1:1" ht="15.75" customHeight="1">
      <c r="A457" s="204"/>
    </row>
    <row r="458" spans="1:1" ht="15.75" customHeight="1">
      <c r="A458" s="204"/>
    </row>
    <row r="459" spans="1:1" ht="15.75" customHeight="1">
      <c r="A459" s="204"/>
    </row>
    <row r="460" spans="1:1" ht="15.75" customHeight="1">
      <c r="A460" s="204"/>
    </row>
    <row r="461" spans="1:1" ht="15.75" customHeight="1">
      <c r="A461" s="204"/>
    </row>
    <row r="462" spans="1:1" ht="15.75" customHeight="1">
      <c r="A462" s="204"/>
    </row>
    <row r="463" spans="1:1" ht="15.75" customHeight="1">
      <c r="A463" s="204"/>
    </row>
    <row r="464" spans="1:1" ht="15.75" customHeight="1">
      <c r="A464" s="204"/>
    </row>
    <row r="465" spans="1:1" ht="15.75" customHeight="1">
      <c r="A465" s="204"/>
    </row>
    <row r="466" spans="1:1" ht="15.75" customHeight="1">
      <c r="A466" s="204"/>
    </row>
    <row r="467" spans="1:1" ht="15.75" customHeight="1">
      <c r="A467" s="204"/>
    </row>
    <row r="468" spans="1:1" ht="15.75" customHeight="1">
      <c r="A468" s="204"/>
    </row>
    <row r="469" spans="1:1" ht="15.75" customHeight="1">
      <c r="A469" s="204"/>
    </row>
    <row r="470" spans="1:1" ht="15.75" customHeight="1">
      <c r="A470" s="204"/>
    </row>
    <row r="471" spans="1:1" ht="15.75" customHeight="1">
      <c r="A471" s="204"/>
    </row>
    <row r="472" spans="1:1" ht="15.75" customHeight="1">
      <c r="A472" s="204"/>
    </row>
    <row r="473" spans="1:1" ht="15.75" customHeight="1">
      <c r="A473" s="204"/>
    </row>
    <row r="474" spans="1:1" ht="15.75" customHeight="1">
      <c r="A474" s="204"/>
    </row>
    <row r="475" spans="1:1" ht="15.75" customHeight="1">
      <c r="A475" s="204"/>
    </row>
    <row r="476" spans="1:1" ht="15.75" customHeight="1">
      <c r="A476" s="204"/>
    </row>
    <row r="477" spans="1:1" ht="15.75" customHeight="1">
      <c r="A477" s="204"/>
    </row>
    <row r="478" spans="1:1" ht="15.75" customHeight="1">
      <c r="A478" s="204"/>
    </row>
    <row r="479" spans="1:1" ht="15.75" customHeight="1">
      <c r="A479" s="204"/>
    </row>
    <row r="480" spans="1:1" ht="15.75" customHeight="1">
      <c r="A480" s="204"/>
    </row>
    <row r="481" spans="1:1" ht="15.75" customHeight="1">
      <c r="A481" s="204"/>
    </row>
    <row r="482" spans="1:1" ht="15.75" customHeight="1">
      <c r="A482" s="204"/>
    </row>
    <row r="483" spans="1:1" ht="15.75" customHeight="1">
      <c r="A483" s="204"/>
    </row>
    <row r="484" spans="1:1" ht="15.75" customHeight="1">
      <c r="A484" s="204"/>
    </row>
    <row r="485" spans="1:1" ht="15.75" customHeight="1">
      <c r="A485" s="204"/>
    </row>
    <row r="486" spans="1:1" ht="15.75" customHeight="1">
      <c r="A486" s="204"/>
    </row>
    <row r="487" spans="1:1" ht="15.75" customHeight="1">
      <c r="A487" s="204"/>
    </row>
    <row r="488" spans="1:1" ht="15.75" customHeight="1">
      <c r="A488" s="204"/>
    </row>
    <row r="489" spans="1:1" ht="15.75" customHeight="1">
      <c r="A489" s="204"/>
    </row>
    <row r="490" spans="1:1" ht="15.75" customHeight="1">
      <c r="A490" s="204"/>
    </row>
    <row r="491" spans="1:1" ht="15.75" customHeight="1">
      <c r="A491" s="204"/>
    </row>
    <row r="492" spans="1:1" ht="15.75" customHeight="1">
      <c r="A492" s="204"/>
    </row>
    <row r="493" spans="1:1" ht="15.75" customHeight="1">
      <c r="A493" s="204"/>
    </row>
    <row r="494" spans="1:1" ht="15.75" customHeight="1">
      <c r="A494" s="204"/>
    </row>
    <row r="495" spans="1:1" ht="15.75" customHeight="1">
      <c r="A495" s="204"/>
    </row>
    <row r="496" spans="1:1" ht="15.75" customHeight="1">
      <c r="A496" s="204"/>
    </row>
    <row r="497" spans="1:1" ht="15.75" customHeight="1">
      <c r="A497" s="204"/>
    </row>
    <row r="498" spans="1:1" ht="15.75" customHeight="1">
      <c r="A498" s="204"/>
    </row>
    <row r="499" spans="1:1" ht="15.75" customHeight="1">
      <c r="A499" s="204"/>
    </row>
    <row r="500" spans="1:1" ht="15.75" customHeight="1">
      <c r="A500" s="204"/>
    </row>
    <row r="501" spans="1:1" ht="15.75" customHeight="1">
      <c r="A501" s="204"/>
    </row>
    <row r="502" spans="1:1" ht="15.75" customHeight="1">
      <c r="A502" s="204"/>
    </row>
    <row r="503" spans="1:1" ht="15.75" customHeight="1">
      <c r="A503" s="204"/>
    </row>
    <row r="504" spans="1:1" ht="15.75" customHeight="1">
      <c r="A504" s="204"/>
    </row>
    <row r="505" spans="1:1" ht="15.75" customHeight="1">
      <c r="A505" s="204"/>
    </row>
    <row r="506" spans="1:1" ht="15.75" customHeight="1">
      <c r="A506" s="204"/>
    </row>
    <row r="507" spans="1:1" ht="15.75" customHeight="1">
      <c r="A507" s="204"/>
    </row>
    <row r="508" spans="1:1" ht="15.75" customHeight="1">
      <c r="A508" s="204"/>
    </row>
    <row r="509" spans="1:1" ht="15.75" customHeight="1">
      <c r="A509" s="204"/>
    </row>
    <row r="510" spans="1:1" ht="15.75" customHeight="1">
      <c r="A510" s="204"/>
    </row>
    <row r="511" spans="1:1" ht="15.75" customHeight="1">
      <c r="A511" s="204"/>
    </row>
    <row r="512" spans="1:1" ht="15.75" customHeight="1">
      <c r="A512" s="204"/>
    </row>
    <row r="513" spans="1:1" ht="15.75" customHeight="1">
      <c r="A513" s="204"/>
    </row>
    <row r="514" spans="1:1" ht="15.75" customHeight="1">
      <c r="A514" s="204"/>
    </row>
    <row r="515" spans="1:1" ht="15.75" customHeight="1">
      <c r="A515" s="204"/>
    </row>
    <row r="516" spans="1:1" ht="15.75" customHeight="1">
      <c r="A516" s="204"/>
    </row>
    <row r="517" spans="1:1" ht="15.75" customHeight="1">
      <c r="A517" s="204"/>
    </row>
    <row r="518" spans="1:1" ht="15.75" customHeight="1">
      <c r="A518" s="204"/>
    </row>
    <row r="519" spans="1:1" ht="15.75" customHeight="1">
      <c r="A519" s="204"/>
    </row>
    <row r="520" spans="1:1" ht="15.75" customHeight="1">
      <c r="A520" s="204"/>
    </row>
    <row r="521" spans="1:1" ht="15.75" customHeight="1">
      <c r="A521" s="204"/>
    </row>
    <row r="522" spans="1:1" ht="15.75" customHeight="1">
      <c r="A522" s="204"/>
    </row>
    <row r="523" spans="1:1" ht="15.75" customHeight="1">
      <c r="A523" s="204"/>
    </row>
    <row r="524" spans="1:1" ht="15.75" customHeight="1">
      <c r="A524" s="204"/>
    </row>
    <row r="525" spans="1:1" ht="15.75" customHeight="1">
      <c r="A525" s="204"/>
    </row>
    <row r="526" spans="1:1" ht="15.75" customHeight="1">
      <c r="A526" s="204"/>
    </row>
    <row r="527" spans="1:1" ht="15.75" customHeight="1">
      <c r="A527" s="204"/>
    </row>
    <row r="528" spans="1:1" ht="15.75" customHeight="1">
      <c r="A528" s="204"/>
    </row>
    <row r="529" spans="1:1" ht="15.75" customHeight="1">
      <c r="A529" s="204"/>
    </row>
    <row r="530" spans="1:1" ht="15.75" customHeight="1">
      <c r="A530" s="204"/>
    </row>
    <row r="531" spans="1:1" ht="15.75" customHeight="1">
      <c r="A531" s="204"/>
    </row>
    <row r="532" spans="1:1" ht="15.75" customHeight="1">
      <c r="A532" s="204"/>
    </row>
    <row r="533" spans="1:1" ht="15.75" customHeight="1">
      <c r="A533" s="204"/>
    </row>
    <row r="534" spans="1:1" ht="15.75" customHeight="1">
      <c r="A534" s="204"/>
    </row>
    <row r="535" spans="1:1" ht="15.75" customHeight="1">
      <c r="A535" s="204"/>
    </row>
    <row r="536" spans="1:1" ht="15.75" customHeight="1">
      <c r="A536" s="204"/>
    </row>
    <row r="537" spans="1:1" ht="15.75" customHeight="1">
      <c r="A537" s="204"/>
    </row>
    <row r="538" spans="1:1" ht="15.75" customHeight="1">
      <c r="A538" s="204"/>
    </row>
    <row r="539" spans="1:1" ht="15.75" customHeight="1">
      <c r="A539" s="204"/>
    </row>
    <row r="540" spans="1:1" ht="15.75" customHeight="1">
      <c r="A540" s="204"/>
    </row>
    <row r="541" spans="1:1" ht="15.75" customHeight="1">
      <c r="A541" s="204"/>
    </row>
    <row r="542" spans="1:1" ht="15.75" customHeight="1">
      <c r="A542" s="204"/>
    </row>
    <row r="543" spans="1:1" ht="15.75" customHeight="1">
      <c r="A543" s="204"/>
    </row>
    <row r="544" spans="1:1" ht="15.75" customHeight="1">
      <c r="A544" s="204"/>
    </row>
    <row r="545" spans="1:1" ht="15.75" customHeight="1">
      <c r="A545" s="204"/>
    </row>
    <row r="546" spans="1:1" ht="15.75" customHeight="1">
      <c r="A546" s="204"/>
    </row>
    <row r="547" spans="1:1" ht="15.75" customHeight="1">
      <c r="A547" s="204"/>
    </row>
    <row r="548" spans="1:1" ht="15.75" customHeight="1">
      <c r="A548" s="204"/>
    </row>
    <row r="549" spans="1:1" ht="15.75" customHeight="1">
      <c r="A549" s="204"/>
    </row>
    <row r="550" spans="1:1" ht="15.75" customHeight="1">
      <c r="A550" s="204"/>
    </row>
    <row r="551" spans="1:1" ht="15.75" customHeight="1">
      <c r="A551" s="204"/>
    </row>
    <row r="552" spans="1:1" ht="15.75" customHeight="1">
      <c r="A552" s="204"/>
    </row>
    <row r="553" spans="1:1" ht="15.75" customHeight="1">
      <c r="A553" s="204"/>
    </row>
    <row r="554" spans="1:1" ht="15.75" customHeight="1">
      <c r="A554" s="204"/>
    </row>
    <row r="555" spans="1:1" ht="15.75" customHeight="1">
      <c r="A555" s="204"/>
    </row>
    <row r="556" spans="1:1" ht="15.75" customHeight="1">
      <c r="A556" s="204"/>
    </row>
    <row r="557" spans="1:1" ht="15.75" customHeight="1">
      <c r="A557" s="204"/>
    </row>
    <row r="558" spans="1:1" ht="15.75" customHeight="1">
      <c r="A558" s="204"/>
    </row>
    <row r="559" spans="1:1" ht="15.75" customHeight="1">
      <c r="A559" s="204"/>
    </row>
    <row r="560" spans="1:1" ht="15.75" customHeight="1">
      <c r="A560" s="204"/>
    </row>
    <row r="561" spans="1:1" ht="15.75" customHeight="1">
      <c r="A561" s="204"/>
    </row>
    <row r="562" spans="1:1" ht="15.75" customHeight="1">
      <c r="A562" s="204"/>
    </row>
    <row r="563" spans="1:1" ht="15.75" customHeight="1">
      <c r="A563" s="204"/>
    </row>
    <row r="564" spans="1:1" ht="15.75" customHeight="1">
      <c r="A564" s="204"/>
    </row>
    <row r="565" spans="1:1" ht="15.75" customHeight="1">
      <c r="A565" s="204"/>
    </row>
    <row r="566" spans="1:1" ht="15.75" customHeight="1">
      <c r="A566" s="204"/>
    </row>
    <row r="567" spans="1:1" ht="15.75" customHeight="1">
      <c r="A567" s="204"/>
    </row>
    <row r="568" spans="1:1" ht="15.75" customHeight="1">
      <c r="A568" s="204"/>
    </row>
    <row r="569" spans="1:1" ht="15.75" customHeight="1">
      <c r="A569" s="204"/>
    </row>
    <row r="570" spans="1:1" ht="15.75" customHeight="1">
      <c r="A570" s="204"/>
    </row>
    <row r="571" spans="1:1" ht="15.75" customHeight="1">
      <c r="A571" s="204"/>
    </row>
    <row r="572" spans="1:1" ht="15.75" customHeight="1">
      <c r="A572" s="204"/>
    </row>
    <row r="573" spans="1:1" ht="15.75" customHeight="1">
      <c r="A573" s="204"/>
    </row>
    <row r="574" spans="1:1" ht="15.75" customHeight="1">
      <c r="A574" s="204"/>
    </row>
    <row r="575" spans="1:1" ht="15.75" customHeight="1">
      <c r="A575" s="204"/>
    </row>
    <row r="576" spans="1:1" ht="15.75" customHeight="1">
      <c r="A576" s="204"/>
    </row>
    <row r="577" spans="1:1" ht="15.75" customHeight="1">
      <c r="A577" s="204"/>
    </row>
    <row r="578" spans="1:1" ht="15.75" customHeight="1">
      <c r="A578" s="204"/>
    </row>
    <row r="579" spans="1:1" ht="15.75" customHeight="1">
      <c r="A579" s="204"/>
    </row>
    <row r="580" spans="1:1" ht="15.75" customHeight="1">
      <c r="A580" s="204"/>
    </row>
    <row r="581" spans="1:1" ht="15.75" customHeight="1">
      <c r="A581" s="204"/>
    </row>
    <row r="582" spans="1:1" ht="15.75" customHeight="1">
      <c r="A582" s="204"/>
    </row>
    <row r="583" spans="1:1" ht="15.75" customHeight="1">
      <c r="A583" s="204"/>
    </row>
    <row r="584" spans="1:1" ht="15.75" customHeight="1">
      <c r="A584" s="204"/>
    </row>
    <row r="585" spans="1:1" ht="15.75" customHeight="1">
      <c r="A585" s="204"/>
    </row>
    <row r="586" spans="1:1" ht="15.75" customHeight="1">
      <c r="A586" s="204"/>
    </row>
    <row r="587" spans="1:1" ht="15.75" customHeight="1">
      <c r="A587" s="204"/>
    </row>
    <row r="588" spans="1:1" ht="15.75" customHeight="1">
      <c r="A588" s="204"/>
    </row>
    <row r="589" spans="1:1" ht="15.75" customHeight="1">
      <c r="A589" s="204"/>
    </row>
    <row r="590" spans="1:1" ht="15.75" customHeight="1">
      <c r="A590" s="204"/>
    </row>
    <row r="591" spans="1:1" ht="15.75" customHeight="1">
      <c r="A591" s="204"/>
    </row>
    <row r="592" spans="1:1" ht="15.75" customHeight="1">
      <c r="A592" s="204"/>
    </row>
    <row r="593" spans="1:1" ht="15.75" customHeight="1">
      <c r="A593" s="204"/>
    </row>
    <row r="594" spans="1:1" ht="15.75" customHeight="1">
      <c r="A594" s="204"/>
    </row>
    <row r="595" spans="1:1" ht="15.75" customHeight="1">
      <c r="A595" s="204"/>
    </row>
    <row r="596" spans="1:1" ht="15.75" customHeight="1">
      <c r="A596" s="204"/>
    </row>
    <row r="597" spans="1:1" ht="15.75" customHeight="1">
      <c r="A597" s="204"/>
    </row>
    <row r="598" spans="1:1" ht="15.75" customHeight="1">
      <c r="A598" s="204"/>
    </row>
    <row r="599" spans="1:1" ht="15.75" customHeight="1">
      <c r="A599" s="204"/>
    </row>
    <row r="600" spans="1:1" ht="15.75" customHeight="1">
      <c r="A600" s="204"/>
    </row>
    <row r="601" spans="1:1" ht="15.75" customHeight="1">
      <c r="A601" s="204"/>
    </row>
    <row r="602" spans="1:1" ht="15.75" customHeight="1">
      <c r="A602" s="204"/>
    </row>
    <row r="603" spans="1:1" ht="15.75" customHeight="1">
      <c r="A603" s="204"/>
    </row>
    <row r="604" spans="1:1" ht="15.75" customHeight="1">
      <c r="A604" s="204"/>
    </row>
    <row r="605" spans="1:1" ht="15.75" customHeight="1">
      <c r="A605" s="204"/>
    </row>
    <row r="606" spans="1:1" ht="15.75" customHeight="1">
      <c r="A606" s="204"/>
    </row>
    <row r="607" spans="1:1" ht="15.75" customHeight="1">
      <c r="A607" s="204"/>
    </row>
    <row r="608" spans="1:1" ht="15.75" customHeight="1">
      <c r="A608" s="204"/>
    </row>
    <row r="609" spans="1:1" ht="15.75" customHeight="1">
      <c r="A609" s="204"/>
    </row>
    <row r="610" spans="1:1" ht="15.75" customHeight="1">
      <c r="A610" s="204"/>
    </row>
    <row r="611" spans="1:1" ht="15.75" customHeight="1">
      <c r="A611" s="204"/>
    </row>
    <row r="612" spans="1:1" ht="15.75" customHeight="1">
      <c r="A612" s="204"/>
    </row>
    <row r="613" spans="1:1" ht="15.75" customHeight="1">
      <c r="A613" s="204"/>
    </row>
    <row r="614" spans="1:1" ht="15.75" customHeight="1">
      <c r="A614" s="204"/>
    </row>
    <row r="615" spans="1:1" ht="15.75" customHeight="1">
      <c r="A615" s="204"/>
    </row>
    <row r="616" spans="1:1" ht="15.75" customHeight="1">
      <c r="A616" s="204"/>
    </row>
    <row r="617" spans="1:1" ht="15.75" customHeight="1">
      <c r="A617" s="204"/>
    </row>
    <row r="618" spans="1:1" ht="15.75" customHeight="1">
      <c r="A618" s="204"/>
    </row>
    <row r="619" spans="1:1" ht="15.75" customHeight="1">
      <c r="A619" s="204"/>
    </row>
    <row r="620" spans="1:1" ht="15.75" customHeight="1">
      <c r="A620" s="204"/>
    </row>
    <row r="621" spans="1:1" ht="15.75" customHeight="1">
      <c r="A621" s="204"/>
    </row>
    <row r="622" spans="1:1" ht="15.75" customHeight="1">
      <c r="A622" s="204"/>
    </row>
    <row r="623" spans="1:1" ht="15.75" customHeight="1">
      <c r="A623" s="204"/>
    </row>
    <row r="624" spans="1:1" ht="15.75" customHeight="1">
      <c r="A624" s="204"/>
    </row>
    <row r="625" spans="1:1" ht="15.75" customHeight="1">
      <c r="A625" s="204"/>
    </row>
    <row r="626" spans="1:1" ht="15.75" customHeight="1">
      <c r="A626" s="204"/>
    </row>
    <row r="627" spans="1:1" ht="15.75" customHeight="1">
      <c r="A627" s="204"/>
    </row>
    <row r="628" spans="1:1" ht="15.75" customHeight="1">
      <c r="A628" s="204"/>
    </row>
    <row r="629" spans="1:1" ht="15.75" customHeight="1">
      <c r="A629" s="204"/>
    </row>
    <row r="630" spans="1:1" ht="15.75" customHeight="1">
      <c r="A630" s="204"/>
    </row>
    <row r="631" spans="1:1" ht="15.75" customHeight="1">
      <c r="A631" s="204"/>
    </row>
    <row r="632" spans="1:1" ht="15.75" customHeight="1">
      <c r="A632" s="204"/>
    </row>
    <row r="633" spans="1:1" ht="15.75" customHeight="1">
      <c r="A633" s="204"/>
    </row>
    <row r="634" spans="1:1" ht="15.75" customHeight="1">
      <c r="A634" s="204"/>
    </row>
    <row r="635" spans="1:1" ht="15.75" customHeight="1">
      <c r="A635" s="204"/>
    </row>
    <row r="636" spans="1:1" ht="15.75" customHeight="1">
      <c r="A636" s="204"/>
    </row>
    <row r="637" spans="1:1" ht="15.75" customHeight="1">
      <c r="A637" s="204"/>
    </row>
    <row r="638" spans="1:1" ht="15.75" customHeight="1">
      <c r="A638" s="204"/>
    </row>
    <row r="639" spans="1:1" ht="15.75" customHeight="1">
      <c r="A639" s="204"/>
    </row>
    <row r="640" spans="1:1" ht="15.75" customHeight="1">
      <c r="A640" s="204"/>
    </row>
    <row r="641" spans="1:1" ht="15.75" customHeight="1">
      <c r="A641" s="204"/>
    </row>
    <row r="642" spans="1:1" ht="15.75" customHeight="1">
      <c r="A642" s="204"/>
    </row>
    <row r="643" spans="1:1" ht="15.75" customHeight="1">
      <c r="A643" s="204"/>
    </row>
    <row r="644" spans="1:1" ht="15.75" customHeight="1">
      <c r="A644" s="204"/>
    </row>
    <row r="645" spans="1:1" ht="15.75" customHeight="1">
      <c r="A645" s="204"/>
    </row>
    <row r="646" spans="1:1" ht="15.75" customHeight="1">
      <c r="A646" s="204"/>
    </row>
    <row r="647" spans="1:1" ht="15.75" customHeight="1">
      <c r="A647" s="204"/>
    </row>
    <row r="648" spans="1:1" ht="15.75" customHeight="1">
      <c r="A648" s="204"/>
    </row>
    <row r="649" spans="1:1" ht="15.75" customHeight="1">
      <c r="A649" s="204"/>
    </row>
    <row r="650" spans="1:1" ht="15.75" customHeight="1">
      <c r="A650" s="204"/>
    </row>
    <row r="651" spans="1:1" ht="15.75" customHeight="1">
      <c r="A651" s="204"/>
    </row>
    <row r="652" spans="1:1" ht="15.75" customHeight="1">
      <c r="A652" s="204"/>
    </row>
    <row r="653" spans="1:1" ht="15.75" customHeight="1">
      <c r="A653" s="204"/>
    </row>
    <row r="654" spans="1:1" ht="15.75" customHeight="1">
      <c r="A654" s="204"/>
    </row>
    <row r="655" spans="1:1" ht="15.75" customHeight="1">
      <c r="A655" s="204"/>
    </row>
    <row r="656" spans="1:1" ht="15.75" customHeight="1">
      <c r="A656" s="204"/>
    </row>
    <row r="657" spans="1:1" ht="15.75" customHeight="1">
      <c r="A657" s="204"/>
    </row>
    <row r="658" spans="1:1" ht="15.75" customHeight="1">
      <c r="A658" s="204"/>
    </row>
    <row r="659" spans="1:1" ht="15.75" customHeight="1">
      <c r="A659" s="204"/>
    </row>
    <row r="660" spans="1:1" ht="15.75" customHeight="1">
      <c r="A660" s="204"/>
    </row>
    <row r="661" spans="1:1" ht="15.75" customHeight="1">
      <c r="A661" s="204"/>
    </row>
    <row r="662" spans="1:1" ht="15.75" customHeight="1">
      <c r="A662" s="204"/>
    </row>
    <row r="663" spans="1:1" ht="15.75" customHeight="1">
      <c r="A663" s="204"/>
    </row>
    <row r="664" spans="1:1" ht="15.75" customHeight="1">
      <c r="A664" s="204"/>
    </row>
    <row r="665" spans="1:1" ht="15.75" customHeight="1">
      <c r="A665" s="204"/>
    </row>
    <row r="666" spans="1:1" ht="15.75" customHeight="1">
      <c r="A666" s="204"/>
    </row>
    <row r="667" spans="1:1" ht="15.75" customHeight="1">
      <c r="A667" s="204"/>
    </row>
    <row r="668" spans="1:1" ht="15.75" customHeight="1">
      <c r="A668" s="204"/>
    </row>
    <row r="669" spans="1:1" ht="15.75" customHeight="1">
      <c r="A669" s="204"/>
    </row>
    <row r="670" spans="1:1" ht="15.75" customHeight="1">
      <c r="A670" s="204"/>
    </row>
    <row r="671" spans="1:1" ht="15.75" customHeight="1">
      <c r="A671" s="204"/>
    </row>
    <row r="672" spans="1:1" ht="15.75" customHeight="1">
      <c r="A672" s="204"/>
    </row>
    <row r="673" spans="1:1" ht="15.75" customHeight="1">
      <c r="A673" s="204"/>
    </row>
    <row r="674" spans="1:1" ht="15.75" customHeight="1">
      <c r="A674" s="204"/>
    </row>
    <row r="675" spans="1:1" ht="15.75" customHeight="1">
      <c r="A675" s="204"/>
    </row>
    <row r="676" spans="1:1" ht="15.75" customHeight="1">
      <c r="A676" s="204"/>
    </row>
    <row r="677" spans="1:1" ht="15.75" customHeight="1">
      <c r="A677" s="204"/>
    </row>
    <row r="678" spans="1:1" ht="15.75" customHeight="1">
      <c r="A678" s="204"/>
    </row>
    <row r="679" spans="1:1" ht="15.75" customHeight="1">
      <c r="A679" s="204"/>
    </row>
    <row r="680" spans="1:1" ht="15.75" customHeight="1">
      <c r="A680" s="204"/>
    </row>
    <row r="681" spans="1:1" ht="15.75" customHeight="1">
      <c r="A681" s="204"/>
    </row>
    <row r="682" spans="1:1" ht="15.75" customHeight="1">
      <c r="A682" s="204"/>
    </row>
    <row r="683" spans="1:1" ht="15.75" customHeight="1">
      <c r="A683" s="204"/>
    </row>
    <row r="684" spans="1:1" ht="15.75" customHeight="1">
      <c r="A684" s="204"/>
    </row>
    <row r="685" spans="1:1" ht="15.75" customHeight="1">
      <c r="A685" s="204"/>
    </row>
    <row r="686" spans="1:1" ht="15.75" customHeight="1">
      <c r="A686" s="204"/>
    </row>
    <row r="687" spans="1:1" ht="15.75" customHeight="1">
      <c r="A687" s="204"/>
    </row>
    <row r="688" spans="1:1" ht="15.75" customHeight="1">
      <c r="A688" s="204"/>
    </row>
    <row r="689" spans="1:1" ht="15.75" customHeight="1">
      <c r="A689" s="204"/>
    </row>
    <row r="690" spans="1:1" ht="15.75" customHeight="1">
      <c r="A690" s="204"/>
    </row>
    <row r="691" spans="1:1" ht="15.75" customHeight="1">
      <c r="A691" s="204"/>
    </row>
    <row r="692" spans="1:1" ht="15.75" customHeight="1">
      <c r="A692" s="204"/>
    </row>
    <row r="693" spans="1:1" ht="15.75" customHeight="1">
      <c r="A693" s="204"/>
    </row>
    <row r="694" spans="1:1" ht="15.75" customHeight="1">
      <c r="A694" s="204"/>
    </row>
    <row r="695" spans="1:1" ht="15.75" customHeight="1">
      <c r="A695" s="204"/>
    </row>
    <row r="696" spans="1:1" ht="15.75" customHeight="1">
      <c r="A696" s="204"/>
    </row>
    <row r="697" spans="1:1" ht="15.75" customHeight="1">
      <c r="A697" s="204"/>
    </row>
    <row r="698" spans="1:1" ht="15.75" customHeight="1">
      <c r="A698" s="204"/>
    </row>
    <row r="699" spans="1:1" ht="15.75" customHeight="1">
      <c r="A699" s="204"/>
    </row>
    <row r="700" spans="1:1" ht="15.75" customHeight="1">
      <c r="A700" s="204"/>
    </row>
    <row r="701" spans="1:1" ht="15.75" customHeight="1">
      <c r="A701" s="204"/>
    </row>
    <row r="702" spans="1:1" ht="15.75" customHeight="1">
      <c r="A702" s="204"/>
    </row>
    <row r="703" spans="1:1" ht="15.75" customHeight="1">
      <c r="A703" s="204"/>
    </row>
    <row r="704" spans="1:1" ht="15.75" customHeight="1">
      <c r="A704" s="204"/>
    </row>
    <row r="705" spans="1:1" ht="15.75" customHeight="1">
      <c r="A705" s="204"/>
    </row>
    <row r="706" spans="1:1" ht="15.75" customHeight="1">
      <c r="A706" s="204"/>
    </row>
    <row r="707" spans="1:1" ht="15.75" customHeight="1">
      <c r="A707" s="204"/>
    </row>
    <row r="708" spans="1:1" ht="15.75" customHeight="1">
      <c r="A708" s="204"/>
    </row>
    <row r="709" spans="1:1" ht="15.75" customHeight="1">
      <c r="A709" s="204"/>
    </row>
    <row r="710" spans="1:1" ht="15.75" customHeight="1">
      <c r="A710" s="204"/>
    </row>
    <row r="711" spans="1:1" ht="15.75" customHeight="1">
      <c r="A711" s="204"/>
    </row>
    <row r="712" spans="1:1" ht="15.75" customHeight="1">
      <c r="A712" s="204"/>
    </row>
    <row r="713" spans="1:1" ht="15.75" customHeight="1">
      <c r="A713" s="204"/>
    </row>
    <row r="714" spans="1:1" ht="15.75" customHeight="1">
      <c r="A714" s="204"/>
    </row>
    <row r="715" spans="1:1" ht="15.75" customHeight="1">
      <c r="A715" s="204"/>
    </row>
    <row r="716" spans="1:1" ht="15.75" customHeight="1">
      <c r="A716" s="204"/>
    </row>
    <row r="717" spans="1:1" ht="15.75" customHeight="1">
      <c r="A717" s="204"/>
    </row>
    <row r="718" spans="1:1" ht="15.75" customHeight="1">
      <c r="A718" s="204"/>
    </row>
    <row r="719" spans="1:1" ht="15.75" customHeight="1">
      <c r="A719" s="204"/>
    </row>
    <row r="720" spans="1:1" ht="15.75" customHeight="1">
      <c r="A720" s="204"/>
    </row>
    <row r="721" spans="1:1" ht="15.75" customHeight="1">
      <c r="A721" s="204"/>
    </row>
    <row r="722" spans="1:1" ht="15.75" customHeight="1">
      <c r="A722" s="204"/>
    </row>
    <row r="723" spans="1:1" ht="15.75" customHeight="1">
      <c r="A723" s="204"/>
    </row>
    <row r="724" spans="1:1" ht="15.75" customHeight="1">
      <c r="A724" s="204"/>
    </row>
    <row r="725" spans="1:1" ht="15.75" customHeight="1">
      <c r="A725" s="204"/>
    </row>
    <row r="726" spans="1:1" ht="15.75" customHeight="1">
      <c r="A726" s="204"/>
    </row>
    <row r="727" spans="1:1" ht="15.75" customHeight="1">
      <c r="A727" s="204"/>
    </row>
    <row r="728" spans="1:1" ht="15.75" customHeight="1">
      <c r="A728" s="204"/>
    </row>
    <row r="729" spans="1:1" ht="15.75" customHeight="1">
      <c r="A729" s="204"/>
    </row>
    <row r="730" spans="1:1" ht="15.75" customHeight="1">
      <c r="A730" s="204"/>
    </row>
    <row r="731" spans="1:1" ht="15.75" customHeight="1">
      <c r="A731" s="204"/>
    </row>
    <row r="732" spans="1:1" ht="15.75" customHeight="1">
      <c r="A732" s="204"/>
    </row>
    <row r="733" spans="1:1" ht="15.75" customHeight="1">
      <c r="A733" s="204"/>
    </row>
    <row r="734" spans="1:1" ht="15.75" customHeight="1">
      <c r="A734" s="204"/>
    </row>
    <row r="735" spans="1:1" ht="15.75" customHeight="1">
      <c r="A735" s="204"/>
    </row>
    <row r="736" spans="1:1" ht="15.75" customHeight="1">
      <c r="A736" s="204"/>
    </row>
    <row r="737" spans="1:1" ht="15.75" customHeight="1">
      <c r="A737" s="204"/>
    </row>
    <row r="738" spans="1:1" ht="15.75" customHeight="1">
      <c r="A738" s="204"/>
    </row>
    <row r="739" spans="1:1" ht="15.75" customHeight="1">
      <c r="A739" s="204"/>
    </row>
    <row r="740" spans="1:1" ht="15.75" customHeight="1">
      <c r="A740" s="204"/>
    </row>
    <row r="741" spans="1:1" ht="15.75" customHeight="1">
      <c r="A741" s="204"/>
    </row>
    <row r="742" spans="1:1" ht="15.75" customHeight="1">
      <c r="A742" s="204"/>
    </row>
    <row r="743" spans="1:1" ht="15.75" customHeight="1">
      <c r="A743" s="204"/>
    </row>
    <row r="744" spans="1:1" ht="15.75" customHeight="1">
      <c r="A744" s="204"/>
    </row>
    <row r="745" spans="1:1" ht="15.75" customHeight="1">
      <c r="A745" s="204"/>
    </row>
    <row r="746" spans="1:1" ht="15.75" customHeight="1">
      <c r="A746" s="204"/>
    </row>
    <row r="747" spans="1:1" ht="15.75" customHeight="1">
      <c r="A747" s="204"/>
    </row>
    <row r="748" spans="1:1" ht="15.75" customHeight="1">
      <c r="A748" s="204"/>
    </row>
    <row r="749" spans="1:1" ht="15.75" customHeight="1">
      <c r="A749" s="204"/>
    </row>
    <row r="750" spans="1:1" ht="15.75" customHeight="1">
      <c r="A750" s="204"/>
    </row>
    <row r="751" spans="1:1" ht="15.75" customHeight="1">
      <c r="A751" s="204"/>
    </row>
    <row r="752" spans="1:1" ht="15.75" customHeight="1">
      <c r="A752" s="204"/>
    </row>
    <row r="753" spans="1:1" ht="15.75" customHeight="1">
      <c r="A753" s="204"/>
    </row>
    <row r="754" spans="1:1" ht="15.75" customHeight="1">
      <c r="A754" s="204"/>
    </row>
    <row r="755" spans="1:1" ht="15.75" customHeight="1">
      <c r="A755" s="204"/>
    </row>
    <row r="756" spans="1:1" ht="15.75" customHeight="1">
      <c r="A756" s="204"/>
    </row>
    <row r="757" spans="1:1" ht="15.75" customHeight="1">
      <c r="A757" s="204"/>
    </row>
    <row r="758" spans="1:1" ht="15.75" customHeight="1">
      <c r="A758" s="204"/>
    </row>
    <row r="759" spans="1:1" ht="15.75" customHeight="1">
      <c r="A759" s="204"/>
    </row>
    <row r="760" spans="1:1" ht="15.75" customHeight="1">
      <c r="A760" s="204"/>
    </row>
    <row r="761" spans="1:1" ht="15.75" customHeight="1">
      <c r="A761" s="204"/>
    </row>
    <row r="762" spans="1:1" ht="15.75" customHeight="1">
      <c r="A762" s="204"/>
    </row>
    <row r="763" spans="1:1" ht="15.75" customHeight="1">
      <c r="A763" s="204"/>
    </row>
    <row r="764" spans="1:1" ht="15.75" customHeight="1">
      <c r="A764" s="204"/>
    </row>
    <row r="765" spans="1:1" ht="15.75" customHeight="1">
      <c r="A765" s="204"/>
    </row>
    <row r="766" spans="1:1" ht="15.75" customHeight="1">
      <c r="A766" s="204"/>
    </row>
    <row r="767" spans="1:1" ht="15.75" customHeight="1">
      <c r="A767" s="204"/>
    </row>
    <row r="768" spans="1:1" ht="15.75" customHeight="1">
      <c r="A768" s="204"/>
    </row>
    <row r="769" spans="1:1" ht="15.75" customHeight="1">
      <c r="A769" s="204"/>
    </row>
    <row r="770" spans="1:1" ht="15.75" customHeight="1">
      <c r="A770" s="204"/>
    </row>
    <row r="771" spans="1:1" ht="15.75" customHeight="1">
      <c r="A771" s="204"/>
    </row>
    <row r="772" spans="1:1" ht="15.75" customHeight="1">
      <c r="A772" s="204"/>
    </row>
    <row r="773" spans="1:1" ht="15.75" customHeight="1">
      <c r="A773" s="204"/>
    </row>
    <row r="774" spans="1:1" ht="15.75" customHeight="1">
      <c r="A774" s="204"/>
    </row>
    <row r="775" spans="1:1" ht="15.75" customHeight="1">
      <c r="A775" s="204"/>
    </row>
    <row r="776" spans="1:1" ht="15.75" customHeight="1">
      <c r="A776" s="204"/>
    </row>
    <row r="777" spans="1:1" ht="15.75" customHeight="1">
      <c r="A777" s="204"/>
    </row>
    <row r="778" spans="1:1" ht="15.75" customHeight="1">
      <c r="A778" s="204"/>
    </row>
    <row r="779" spans="1:1" ht="15.75" customHeight="1">
      <c r="A779" s="204"/>
    </row>
    <row r="780" spans="1:1" ht="15.75" customHeight="1">
      <c r="A780" s="204"/>
    </row>
    <row r="781" spans="1:1" ht="15.75" customHeight="1">
      <c r="A781" s="204"/>
    </row>
    <row r="782" spans="1:1" ht="15.75" customHeight="1">
      <c r="A782" s="204"/>
    </row>
    <row r="783" spans="1:1" ht="15.75" customHeight="1">
      <c r="A783" s="204"/>
    </row>
    <row r="784" spans="1:1" ht="15.75" customHeight="1">
      <c r="A784" s="204"/>
    </row>
    <row r="785" spans="1:1" ht="15.75" customHeight="1">
      <c r="A785" s="204"/>
    </row>
    <row r="786" spans="1:1" ht="15.75" customHeight="1">
      <c r="A786" s="204"/>
    </row>
    <row r="787" spans="1:1" ht="15.75" customHeight="1">
      <c r="A787" s="204"/>
    </row>
    <row r="788" spans="1:1" ht="15.75" customHeight="1">
      <c r="A788" s="204"/>
    </row>
    <row r="789" spans="1:1" ht="15.75" customHeight="1">
      <c r="A789" s="204"/>
    </row>
    <row r="790" spans="1:1" ht="15.75" customHeight="1">
      <c r="A790" s="204"/>
    </row>
    <row r="791" spans="1:1" ht="15.75" customHeight="1">
      <c r="A791" s="204"/>
    </row>
    <row r="792" spans="1:1" ht="15.75" customHeight="1">
      <c r="A792" s="204"/>
    </row>
    <row r="793" spans="1:1" ht="15.75" customHeight="1">
      <c r="A793" s="204"/>
    </row>
    <row r="794" spans="1:1" ht="15.75" customHeight="1">
      <c r="A794" s="204"/>
    </row>
    <row r="795" spans="1:1" ht="15.75" customHeight="1">
      <c r="A795" s="204"/>
    </row>
    <row r="796" spans="1:1" ht="15.75" customHeight="1">
      <c r="A796" s="204"/>
    </row>
    <row r="797" spans="1:1" ht="15.75" customHeight="1">
      <c r="A797" s="204"/>
    </row>
    <row r="798" spans="1:1" ht="15.75" customHeight="1">
      <c r="A798" s="204"/>
    </row>
    <row r="799" spans="1:1" ht="15.75" customHeight="1">
      <c r="A799" s="204"/>
    </row>
    <row r="800" spans="1:1" ht="15.75" customHeight="1">
      <c r="A800" s="204"/>
    </row>
    <row r="801" spans="1:1" ht="15.75" customHeight="1">
      <c r="A801" s="204"/>
    </row>
    <row r="802" spans="1:1" ht="15.75" customHeight="1">
      <c r="A802" s="204"/>
    </row>
    <row r="803" spans="1:1" ht="15.75" customHeight="1">
      <c r="A803" s="204"/>
    </row>
    <row r="804" spans="1:1" ht="15.75" customHeight="1">
      <c r="A804" s="204"/>
    </row>
    <row r="805" spans="1:1" ht="15.75" customHeight="1">
      <c r="A805" s="204"/>
    </row>
    <row r="806" spans="1:1" ht="15.75" customHeight="1">
      <c r="A806" s="204"/>
    </row>
    <row r="807" spans="1:1" ht="15.75" customHeight="1">
      <c r="A807" s="204"/>
    </row>
    <row r="808" spans="1:1" ht="15.75" customHeight="1">
      <c r="A808" s="204"/>
    </row>
    <row r="809" spans="1:1" ht="15.75" customHeight="1">
      <c r="A809" s="204"/>
    </row>
    <row r="810" spans="1:1" ht="15.75" customHeight="1">
      <c r="A810" s="204"/>
    </row>
    <row r="811" spans="1:1" ht="15.75" customHeight="1">
      <c r="A811" s="204"/>
    </row>
    <row r="812" spans="1:1" ht="15.75" customHeight="1">
      <c r="A812" s="204"/>
    </row>
    <row r="813" spans="1:1" ht="15.75" customHeight="1">
      <c r="A813" s="204"/>
    </row>
    <row r="814" spans="1:1" ht="15.75" customHeight="1">
      <c r="A814" s="204"/>
    </row>
    <row r="815" spans="1:1" ht="15.75" customHeight="1">
      <c r="A815" s="204"/>
    </row>
    <row r="816" spans="1:1" ht="15.75" customHeight="1">
      <c r="A816" s="204"/>
    </row>
    <row r="817" spans="1:1" ht="15.75" customHeight="1">
      <c r="A817" s="204"/>
    </row>
    <row r="818" spans="1:1" ht="15.75" customHeight="1">
      <c r="A818" s="204"/>
    </row>
    <row r="819" spans="1:1" ht="15.75" customHeight="1">
      <c r="A819" s="204"/>
    </row>
    <row r="820" spans="1:1" ht="15.75" customHeight="1">
      <c r="A820" s="204"/>
    </row>
    <row r="821" spans="1:1" ht="15.75" customHeight="1">
      <c r="A821" s="204"/>
    </row>
    <row r="822" spans="1:1" ht="15.75" customHeight="1">
      <c r="A822" s="204"/>
    </row>
    <row r="823" spans="1:1" ht="15.75" customHeight="1">
      <c r="A823" s="204"/>
    </row>
    <row r="824" spans="1:1" ht="15.75" customHeight="1">
      <c r="A824" s="204"/>
    </row>
    <row r="825" spans="1:1" ht="15.75" customHeight="1">
      <c r="A825" s="204"/>
    </row>
    <row r="826" spans="1:1" ht="15.75" customHeight="1">
      <c r="A826" s="204"/>
    </row>
    <row r="827" spans="1:1" ht="15.75" customHeight="1">
      <c r="A827" s="204"/>
    </row>
    <row r="828" spans="1:1" ht="15.75" customHeight="1">
      <c r="A828" s="204"/>
    </row>
    <row r="829" spans="1:1" ht="15.75" customHeight="1">
      <c r="A829" s="204"/>
    </row>
    <row r="830" spans="1:1" ht="15.75" customHeight="1">
      <c r="A830" s="204"/>
    </row>
    <row r="831" spans="1:1" ht="15.75" customHeight="1">
      <c r="A831" s="204"/>
    </row>
    <row r="832" spans="1:1" ht="15.75" customHeight="1">
      <c r="A832" s="204"/>
    </row>
    <row r="833" spans="1:1" ht="15.75" customHeight="1">
      <c r="A833" s="204"/>
    </row>
    <row r="834" spans="1:1" ht="15.75" customHeight="1">
      <c r="A834" s="204"/>
    </row>
    <row r="835" spans="1:1" ht="15.75" customHeight="1">
      <c r="A835" s="204"/>
    </row>
    <row r="836" spans="1:1" ht="15.75" customHeight="1">
      <c r="A836" s="204"/>
    </row>
    <row r="837" spans="1:1" ht="15.75" customHeight="1">
      <c r="A837" s="204"/>
    </row>
    <row r="838" spans="1:1" ht="15.75" customHeight="1">
      <c r="A838" s="204"/>
    </row>
    <row r="839" spans="1:1" ht="15.75" customHeight="1">
      <c r="A839" s="204"/>
    </row>
    <row r="840" spans="1:1" ht="15.75" customHeight="1">
      <c r="A840" s="204"/>
    </row>
    <row r="841" spans="1:1" ht="15.75" customHeight="1">
      <c r="A841" s="204"/>
    </row>
    <row r="842" spans="1:1" ht="15.75" customHeight="1">
      <c r="A842" s="204"/>
    </row>
    <row r="843" spans="1:1" ht="15.75" customHeight="1">
      <c r="A843" s="204"/>
    </row>
    <row r="844" spans="1:1" ht="15.75" customHeight="1">
      <c r="A844" s="204"/>
    </row>
    <row r="845" spans="1:1" ht="15.75" customHeight="1">
      <c r="A845" s="204"/>
    </row>
    <row r="846" spans="1:1" ht="15.75" customHeight="1">
      <c r="A846" s="204"/>
    </row>
    <row r="847" spans="1:1" ht="15.75" customHeight="1">
      <c r="A847" s="204"/>
    </row>
    <row r="848" spans="1:1" ht="15.75" customHeight="1">
      <c r="A848" s="204"/>
    </row>
    <row r="849" spans="1:1" ht="15.75" customHeight="1">
      <c r="A849" s="204"/>
    </row>
    <row r="850" spans="1:1" ht="15.75" customHeight="1">
      <c r="A850" s="204"/>
    </row>
    <row r="851" spans="1:1" ht="15.75" customHeight="1">
      <c r="A851" s="204"/>
    </row>
    <row r="852" spans="1:1" ht="15.75" customHeight="1">
      <c r="A852" s="204"/>
    </row>
    <row r="853" spans="1:1" ht="15.75" customHeight="1">
      <c r="A853" s="204"/>
    </row>
    <row r="854" spans="1:1" ht="15.75" customHeight="1">
      <c r="A854" s="204"/>
    </row>
    <row r="855" spans="1:1" ht="15.75" customHeight="1">
      <c r="A855" s="204"/>
    </row>
    <row r="856" spans="1:1" ht="15.75" customHeight="1">
      <c r="A856" s="204"/>
    </row>
    <row r="857" spans="1:1" ht="15.75" customHeight="1">
      <c r="A857" s="204"/>
    </row>
    <row r="858" spans="1:1" ht="15.75" customHeight="1">
      <c r="A858" s="204"/>
    </row>
    <row r="859" spans="1:1" ht="15.75" customHeight="1">
      <c r="A859" s="204"/>
    </row>
    <row r="860" spans="1:1" ht="15.75" customHeight="1">
      <c r="A860" s="204"/>
    </row>
    <row r="861" spans="1:1" ht="15.75" customHeight="1">
      <c r="A861" s="204"/>
    </row>
    <row r="862" spans="1:1" ht="15.75" customHeight="1">
      <c r="A862" s="204"/>
    </row>
    <row r="863" spans="1:1" ht="15.75" customHeight="1">
      <c r="A863" s="204"/>
    </row>
    <row r="864" spans="1:1" ht="15.75" customHeight="1">
      <c r="A864" s="204"/>
    </row>
    <row r="865" spans="1:1" ht="15.75" customHeight="1">
      <c r="A865" s="204"/>
    </row>
    <row r="866" spans="1:1" ht="15.75" customHeight="1">
      <c r="A866" s="204"/>
    </row>
    <row r="867" spans="1:1" ht="15.75" customHeight="1">
      <c r="A867" s="204"/>
    </row>
    <row r="868" spans="1:1" ht="15.75" customHeight="1">
      <c r="A868" s="204"/>
    </row>
    <row r="869" spans="1:1" ht="15.75" customHeight="1">
      <c r="A869" s="204"/>
    </row>
    <row r="870" spans="1:1" ht="15.75" customHeight="1">
      <c r="A870" s="204"/>
    </row>
    <row r="871" spans="1:1" ht="15.75" customHeight="1">
      <c r="A871" s="204"/>
    </row>
    <row r="872" spans="1:1" ht="15.75" customHeight="1">
      <c r="A872" s="204"/>
    </row>
    <row r="873" spans="1:1" ht="15.75" customHeight="1">
      <c r="A873" s="204"/>
    </row>
    <row r="874" spans="1:1" ht="15.75" customHeight="1">
      <c r="A874" s="204"/>
    </row>
    <row r="875" spans="1:1" ht="15.75" customHeight="1">
      <c r="A875" s="204"/>
    </row>
    <row r="876" spans="1:1" ht="15.75" customHeight="1">
      <c r="A876" s="204"/>
    </row>
    <row r="877" spans="1:1" ht="15.75" customHeight="1">
      <c r="A877" s="204"/>
    </row>
    <row r="878" spans="1:1" ht="15.75" customHeight="1">
      <c r="A878" s="204"/>
    </row>
    <row r="879" spans="1:1" ht="15.75" customHeight="1">
      <c r="A879" s="204"/>
    </row>
    <row r="880" spans="1:1" ht="15.75" customHeight="1">
      <c r="A880" s="204"/>
    </row>
    <row r="881" spans="1:1" ht="15.75" customHeight="1">
      <c r="A881" s="204"/>
    </row>
    <row r="882" spans="1:1" ht="15.75" customHeight="1">
      <c r="A882" s="204"/>
    </row>
    <row r="883" spans="1:1" ht="15.75" customHeight="1">
      <c r="A883" s="204"/>
    </row>
    <row r="884" spans="1:1" ht="15.75" customHeight="1">
      <c r="A884" s="204"/>
    </row>
    <row r="885" spans="1:1" ht="15.75" customHeight="1">
      <c r="A885" s="204"/>
    </row>
    <row r="886" spans="1:1" ht="15.75" customHeight="1">
      <c r="A886" s="204"/>
    </row>
    <row r="887" spans="1:1" ht="15.75" customHeight="1">
      <c r="A887" s="204"/>
    </row>
    <row r="888" spans="1:1" ht="15.75" customHeight="1">
      <c r="A888" s="204"/>
    </row>
    <row r="889" spans="1:1" ht="15.75" customHeight="1">
      <c r="A889" s="204"/>
    </row>
    <row r="890" spans="1:1" ht="15.75" customHeight="1">
      <c r="A890" s="204"/>
    </row>
    <row r="891" spans="1:1" ht="15.75" customHeight="1">
      <c r="A891" s="204"/>
    </row>
    <row r="892" spans="1:1" ht="15.75" customHeight="1">
      <c r="A892" s="204"/>
    </row>
    <row r="893" spans="1:1" ht="15.75" customHeight="1">
      <c r="A893" s="204"/>
    </row>
    <row r="894" spans="1:1" ht="15.75" customHeight="1">
      <c r="A894" s="204"/>
    </row>
    <row r="895" spans="1:1" ht="15.75" customHeight="1">
      <c r="A895" s="204"/>
    </row>
    <row r="896" spans="1:1" ht="15.75" customHeight="1">
      <c r="A896" s="204"/>
    </row>
    <row r="897" spans="1:1" ht="15.75" customHeight="1">
      <c r="A897" s="204"/>
    </row>
    <row r="898" spans="1:1" ht="15.75" customHeight="1">
      <c r="A898" s="204"/>
    </row>
    <row r="899" spans="1:1" ht="15.75" customHeight="1">
      <c r="A899" s="204"/>
    </row>
    <row r="900" spans="1:1" ht="15.75" customHeight="1">
      <c r="A900" s="204"/>
    </row>
    <row r="901" spans="1:1" ht="15.75" customHeight="1">
      <c r="A901" s="204"/>
    </row>
    <row r="902" spans="1:1" ht="15.75" customHeight="1">
      <c r="A902" s="204"/>
    </row>
    <row r="903" spans="1:1" ht="15.75" customHeight="1">
      <c r="A903" s="204"/>
    </row>
    <row r="904" spans="1:1" ht="15.75" customHeight="1">
      <c r="A904" s="204"/>
    </row>
    <row r="905" spans="1:1" ht="15.75" customHeight="1">
      <c r="A905" s="204"/>
    </row>
    <row r="906" spans="1:1" ht="15.75" customHeight="1">
      <c r="A906" s="204"/>
    </row>
    <row r="907" spans="1:1" ht="15.75" customHeight="1">
      <c r="A907" s="204"/>
    </row>
    <row r="908" spans="1:1" ht="15.75" customHeight="1">
      <c r="A908" s="204"/>
    </row>
    <row r="909" spans="1:1" ht="15.75" customHeight="1">
      <c r="A909" s="204"/>
    </row>
    <row r="910" spans="1:1" ht="15.75" customHeight="1">
      <c r="A910" s="204"/>
    </row>
    <row r="911" spans="1:1" ht="15.75" customHeight="1">
      <c r="A911" s="204"/>
    </row>
    <row r="912" spans="1:1" ht="15.75" customHeight="1">
      <c r="A912" s="204"/>
    </row>
    <row r="913" spans="1:1" ht="15.75" customHeight="1">
      <c r="A913" s="204"/>
    </row>
    <row r="914" spans="1:1" ht="15.75" customHeight="1">
      <c r="A914" s="204"/>
    </row>
    <row r="915" spans="1:1" ht="15.75" customHeight="1">
      <c r="A915" s="204"/>
    </row>
    <row r="916" spans="1:1" ht="15.75" customHeight="1">
      <c r="A916" s="204"/>
    </row>
    <row r="917" spans="1:1" ht="15.75" customHeight="1">
      <c r="A917" s="204"/>
    </row>
    <row r="918" spans="1:1" ht="15.75" customHeight="1">
      <c r="A918" s="204"/>
    </row>
    <row r="919" spans="1:1" ht="15.75" customHeight="1">
      <c r="A919" s="204"/>
    </row>
    <row r="920" spans="1:1" ht="15.75" customHeight="1">
      <c r="A920" s="204"/>
    </row>
    <row r="921" spans="1:1" ht="15.75" customHeight="1">
      <c r="A921" s="204"/>
    </row>
    <row r="922" spans="1:1" ht="15.75" customHeight="1">
      <c r="A922" s="204"/>
    </row>
    <row r="923" spans="1:1" ht="15.75" customHeight="1">
      <c r="A923" s="204"/>
    </row>
    <row r="924" spans="1:1" ht="15.75" customHeight="1">
      <c r="A924" s="204"/>
    </row>
    <row r="925" spans="1:1" ht="15.75" customHeight="1">
      <c r="A925" s="204"/>
    </row>
    <row r="926" spans="1:1" ht="15.75" customHeight="1">
      <c r="A926" s="204"/>
    </row>
    <row r="927" spans="1:1" ht="15.75" customHeight="1">
      <c r="A927" s="204"/>
    </row>
    <row r="928" spans="1:1" ht="15.75" customHeight="1">
      <c r="A928" s="204"/>
    </row>
    <row r="929" spans="1:1" ht="15.75" customHeight="1">
      <c r="A929" s="204"/>
    </row>
    <row r="930" spans="1:1" ht="15.75" customHeight="1">
      <c r="A930" s="204"/>
    </row>
    <row r="931" spans="1:1" ht="15.75" customHeight="1">
      <c r="A931" s="204"/>
    </row>
    <row r="932" spans="1:1" ht="15.75" customHeight="1">
      <c r="A932" s="204"/>
    </row>
    <row r="933" spans="1:1" ht="15.75" customHeight="1">
      <c r="A933" s="204"/>
    </row>
    <row r="934" spans="1:1" ht="15.75" customHeight="1">
      <c r="A934" s="204"/>
    </row>
    <row r="935" spans="1:1" ht="15.75" customHeight="1">
      <c r="A935" s="204"/>
    </row>
    <row r="936" spans="1:1" ht="15.75" customHeight="1">
      <c r="A936" s="204"/>
    </row>
    <row r="937" spans="1:1" ht="15.75" customHeight="1">
      <c r="A937" s="204"/>
    </row>
    <row r="938" spans="1:1" ht="15.75" customHeight="1">
      <c r="A938" s="204"/>
    </row>
    <row r="939" spans="1:1" ht="15.75" customHeight="1">
      <c r="A939" s="204"/>
    </row>
    <row r="940" spans="1:1" ht="15.75" customHeight="1">
      <c r="A940" s="204"/>
    </row>
    <row r="941" spans="1:1" ht="15.75" customHeight="1">
      <c r="A941" s="204"/>
    </row>
    <row r="942" spans="1:1" ht="15.75" customHeight="1">
      <c r="A942" s="204"/>
    </row>
    <row r="943" spans="1:1" ht="15.75" customHeight="1">
      <c r="A943" s="204"/>
    </row>
    <row r="944" spans="1:1" ht="15.75" customHeight="1">
      <c r="A944" s="204"/>
    </row>
    <row r="945" spans="1:1" ht="15.75" customHeight="1">
      <c r="A945" s="204"/>
    </row>
    <row r="946" spans="1:1" ht="15.75" customHeight="1">
      <c r="A946" s="204"/>
    </row>
    <row r="947" spans="1:1" ht="15.75" customHeight="1">
      <c r="A947" s="204"/>
    </row>
    <row r="948" spans="1:1" ht="15.75" customHeight="1">
      <c r="A948" s="204"/>
    </row>
    <row r="949" spans="1:1" ht="15.75" customHeight="1">
      <c r="A949" s="204"/>
    </row>
    <row r="950" spans="1:1" ht="15.75" customHeight="1">
      <c r="A950" s="204"/>
    </row>
    <row r="951" spans="1:1" ht="15.75" customHeight="1">
      <c r="A951" s="204"/>
    </row>
    <row r="952" spans="1:1" ht="15.75" customHeight="1">
      <c r="A952" s="204"/>
    </row>
    <row r="953" spans="1:1" ht="15.75" customHeight="1">
      <c r="A953" s="204"/>
    </row>
    <row r="954" spans="1:1" ht="15.75" customHeight="1">
      <c r="A954" s="204"/>
    </row>
    <row r="955" spans="1:1" ht="15.75" customHeight="1">
      <c r="A955" s="204"/>
    </row>
    <row r="956" spans="1:1" ht="15.75" customHeight="1">
      <c r="A956" s="204"/>
    </row>
    <row r="957" spans="1:1" ht="15.75" customHeight="1">
      <c r="A957" s="204"/>
    </row>
    <row r="958" spans="1:1" ht="15.75" customHeight="1">
      <c r="A958" s="204"/>
    </row>
    <row r="959" spans="1:1" ht="15.75" customHeight="1">
      <c r="A959" s="204"/>
    </row>
    <row r="960" spans="1:1" ht="15.75" customHeight="1">
      <c r="A960" s="204"/>
    </row>
    <row r="961" spans="1:1" ht="15.75" customHeight="1">
      <c r="A961" s="204"/>
    </row>
    <row r="962" spans="1:1" ht="15.75" customHeight="1">
      <c r="A962" s="204"/>
    </row>
    <row r="963" spans="1:1" ht="15.75" customHeight="1">
      <c r="A963" s="204"/>
    </row>
    <row r="964" spans="1:1" ht="15.75" customHeight="1">
      <c r="A964" s="204"/>
    </row>
    <row r="965" spans="1:1" ht="15.75" customHeight="1">
      <c r="A965" s="204"/>
    </row>
    <row r="966" spans="1:1" ht="15.75" customHeight="1">
      <c r="A966" s="204"/>
    </row>
    <row r="967" spans="1:1" ht="15.75" customHeight="1">
      <c r="A967" s="204"/>
    </row>
    <row r="968" spans="1:1" ht="15.75" customHeight="1">
      <c r="A968" s="204"/>
    </row>
    <row r="969" spans="1:1" ht="15.75" customHeight="1">
      <c r="A969" s="204"/>
    </row>
    <row r="970" spans="1:1" ht="15.75" customHeight="1">
      <c r="A970" s="204"/>
    </row>
    <row r="971" spans="1:1" ht="15.75" customHeight="1">
      <c r="A971" s="204"/>
    </row>
    <row r="972" spans="1:1" ht="15.75" customHeight="1">
      <c r="A972" s="204"/>
    </row>
    <row r="973" spans="1:1" ht="15.75" customHeight="1">
      <c r="A973" s="204"/>
    </row>
    <row r="974" spans="1:1" ht="15.75" customHeight="1">
      <c r="A974" s="204"/>
    </row>
    <row r="975" spans="1:1" ht="15.75" customHeight="1">
      <c r="A975" s="204"/>
    </row>
    <row r="976" spans="1:1" ht="15.75" customHeight="1">
      <c r="A976" s="204"/>
    </row>
    <row r="977" spans="1:1" ht="15.75" customHeight="1">
      <c r="A977" s="204"/>
    </row>
    <row r="978" spans="1:1" ht="15.75" customHeight="1">
      <c r="A978" s="204"/>
    </row>
    <row r="979" spans="1:1" ht="15.75" customHeight="1">
      <c r="A979" s="204"/>
    </row>
    <row r="980" spans="1:1" ht="15.75" customHeight="1">
      <c r="A980" s="204"/>
    </row>
    <row r="981" spans="1:1" ht="15.75" customHeight="1">
      <c r="A981" s="204"/>
    </row>
    <row r="982" spans="1:1" ht="15.75" customHeight="1">
      <c r="A982" s="204"/>
    </row>
    <row r="983" spans="1:1" ht="15.75" customHeight="1">
      <c r="A983" s="204"/>
    </row>
    <row r="984" spans="1:1" ht="15.75" customHeight="1">
      <c r="A984" s="204"/>
    </row>
    <row r="985" spans="1:1" ht="15.75" customHeight="1">
      <c r="A985" s="204"/>
    </row>
    <row r="986" spans="1:1" ht="15.75" customHeight="1">
      <c r="A986" s="204"/>
    </row>
    <row r="987" spans="1:1" ht="15.75" customHeight="1">
      <c r="A987" s="204"/>
    </row>
    <row r="988" spans="1:1" ht="15.75" customHeight="1">
      <c r="A988" s="204"/>
    </row>
    <row r="989" spans="1:1" ht="15.75" customHeight="1">
      <c r="A989" s="204"/>
    </row>
    <row r="990" spans="1:1" ht="15.75" customHeight="1">
      <c r="A990" s="204"/>
    </row>
    <row r="991" spans="1:1" ht="15.75" customHeight="1">
      <c r="A991" s="204"/>
    </row>
    <row r="992" spans="1:1" ht="15.75" customHeight="1">
      <c r="A992" s="204"/>
    </row>
    <row r="993" spans="1:1" ht="15.75" customHeight="1">
      <c r="A993" s="204"/>
    </row>
    <row r="994" spans="1:1" ht="15.75" customHeight="1">
      <c r="A994" s="204"/>
    </row>
    <row r="995" spans="1:1" ht="15.75" customHeight="1">
      <c r="A995" s="204"/>
    </row>
    <row r="996" spans="1:1" ht="15.75" customHeight="1">
      <c r="A996" s="204"/>
    </row>
    <row r="997" spans="1:1" ht="15.75" customHeight="1">
      <c r="A997" s="204"/>
    </row>
    <row r="998" spans="1:1" ht="15.75" customHeight="1">
      <c r="A998" s="204"/>
    </row>
    <row r="999" spans="1:1" ht="15.75" customHeight="1">
      <c r="A999" s="204"/>
    </row>
    <row r="1000" spans="1:1" ht="15.75" customHeight="1">
      <c r="A1000" s="204"/>
    </row>
  </sheetData>
  <mergeCells count="4">
    <mergeCell ref="A1:H1"/>
    <mergeCell ref="I1:Z1"/>
    <mergeCell ref="A2:Z2"/>
    <mergeCell ref="AB2:AI2"/>
  </mergeCells>
  <phoneticPr fontId="29" type="noConversion"/>
  <pageMargins left="0" right="0" top="0" bottom="0" header="0" footer="0"/>
  <pageSetup paperSize="9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workbookViewId="0">
      <selection activeCell="AB19" sqref="AB19"/>
    </sheetView>
  </sheetViews>
  <sheetFormatPr defaultColWidth="11.19921875" defaultRowHeight="15" customHeight="1"/>
  <cols>
    <col min="1" max="1" width="6" customWidth="1"/>
    <col min="2" max="2" width="3" customWidth="1"/>
    <col min="3" max="3" width="4.19921875" customWidth="1"/>
    <col min="4" max="4" width="6.09765625" customWidth="1"/>
    <col min="5" max="5" width="4.19921875" customWidth="1"/>
    <col min="6" max="6" width="6.3984375" customWidth="1"/>
    <col min="7" max="7" width="4.19921875" customWidth="1"/>
    <col min="8" max="8" width="8.19921875" customWidth="1"/>
    <col min="9" max="9" width="4.19921875" customWidth="1"/>
    <col min="10" max="10" width="5.8984375" customWidth="1"/>
    <col min="11" max="11" width="4.19921875" customWidth="1"/>
    <col min="12" max="12" width="2.59765625" customWidth="1"/>
    <col min="13" max="13" width="4.19921875" customWidth="1"/>
    <col min="14" max="15" width="6.19921875" customWidth="1"/>
    <col min="16" max="16" width="5.69921875" customWidth="1"/>
    <col min="17" max="17" width="3.09765625" customWidth="1"/>
    <col min="18" max="18" width="2.59765625" customWidth="1"/>
    <col min="19" max="19" width="2.69921875" customWidth="1"/>
    <col min="20" max="21" width="2.5" customWidth="1"/>
    <col min="22" max="22" width="2.59765625" customWidth="1"/>
    <col min="23" max="23" width="7.09765625" customWidth="1"/>
    <col min="24" max="27" width="8.69921875" customWidth="1"/>
  </cols>
  <sheetData>
    <row r="1" spans="1:23" ht="15.75" customHeight="1">
      <c r="A1" s="135" t="s">
        <v>374</v>
      </c>
      <c r="B1" s="205"/>
      <c r="C1" s="137"/>
      <c r="D1" s="137"/>
      <c r="E1" s="137"/>
      <c r="F1" s="137"/>
      <c r="G1" s="137"/>
      <c r="H1" s="138"/>
      <c r="I1" s="137"/>
      <c r="J1" s="137"/>
      <c r="K1" s="137"/>
      <c r="L1" s="137"/>
      <c r="M1" s="137"/>
      <c r="N1" s="137"/>
      <c r="O1" s="137"/>
      <c r="P1" s="137"/>
      <c r="Q1" s="2"/>
      <c r="R1" s="2"/>
      <c r="S1" s="2"/>
      <c r="T1" s="2"/>
      <c r="U1" s="2"/>
      <c r="V1" s="2"/>
      <c r="W1" s="2"/>
    </row>
    <row r="2" spans="1:23" ht="15.75" customHeight="1">
      <c r="A2" s="135" t="s">
        <v>71</v>
      </c>
      <c r="B2" s="206" t="s">
        <v>4</v>
      </c>
      <c r="C2" s="140" t="s">
        <v>12</v>
      </c>
      <c r="D2" s="141" t="s">
        <v>72</v>
      </c>
      <c r="E2" s="137" t="s">
        <v>15</v>
      </c>
      <c r="F2" s="142" t="s">
        <v>73</v>
      </c>
      <c r="G2" s="106" t="s">
        <v>16</v>
      </c>
      <c r="H2" s="143" t="s">
        <v>74</v>
      </c>
      <c r="I2" s="38" t="s">
        <v>17</v>
      </c>
      <c r="J2" s="144" t="s">
        <v>75</v>
      </c>
      <c r="K2" s="106" t="s">
        <v>18</v>
      </c>
      <c r="L2" s="144" t="s">
        <v>76</v>
      </c>
      <c r="M2" s="106" t="s">
        <v>19</v>
      </c>
      <c r="N2" s="144" t="s">
        <v>77</v>
      </c>
      <c r="O2" s="144" t="s">
        <v>370</v>
      </c>
      <c r="P2" s="145" t="s">
        <v>371</v>
      </c>
      <c r="Q2" s="106" t="s">
        <v>5</v>
      </c>
      <c r="R2" s="106" t="s">
        <v>6</v>
      </c>
      <c r="S2" s="106" t="s">
        <v>7</v>
      </c>
      <c r="T2" s="106" t="s">
        <v>8</v>
      </c>
      <c r="U2" s="106" t="s">
        <v>9</v>
      </c>
      <c r="V2" s="106" t="s">
        <v>10</v>
      </c>
      <c r="W2" s="106" t="s">
        <v>11</v>
      </c>
    </row>
    <row r="3" spans="1:23" ht="15.75" customHeight="1">
      <c r="A3" s="146">
        <v>45168</v>
      </c>
      <c r="B3" s="137" t="s">
        <v>82</v>
      </c>
      <c r="C3" s="137" t="str">
        <f>'A-E素食國中--偏鄉'!I4</f>
        <v>泰式特餐</v>
      </c>
      <c r="D3" s="142" t="str">
        <f>'A-E素食國中--偏鄉'!AC4</f>
        <v xml:space="preserve">米    </v>
      </c>
      <c r="E3" s="137" t="str">
        <f>'A-E素食國中--偏鄉'!L4</f>
        <v>打拋干丁</v>
      </c>
      <c r="F3" s="137" t="str">
        <f>'A-E素食國中--偏鄉'!AD4</f>
        <v>豆干 時蔬 檸檬 薑 大番茄</v>
      </c>
      <c r="G3" s="137" t="str">
        <f>'A-E素食國中--偏鄉'!O4</f>
        <v>麵筋甘藍</v>
      </c>
      <c r="H3" s="147" t="str">
        <f>'A-E素食國中--偏鄉'!AE4</f>
        <v xml:space="preserve">甘藍 麵筋 薑  </v>
      </c>
      <c r="I3" s="137" t="str">
        <f>'A-E素食國中--偏鄉'!R4</f>
        <v>風味素丸</v>
      </c>
      <c r="J3" s="147" t="str">
        <f>'A-E素食國中--偏鄉'!AF4</f>
        <v xml:space="preserve">素丸    </v>
      </c>
      <c r="K3" s="137" t="str">
        <f>'A-E素食國中--偏鄉'!U4</f>
        <v>時蔬</v>
      </c>
      <c r="L3" s="147" t="str">
        <f>'A-E素食國中--偏鄉'!AG4</f>
        <v xml:space="preserve">蔬菜 薑   </v>
      </c>
      <c r="M3" s="137" t="str">
        <f>'A-E素食國中--偏鄉'!X4</f>
        <v>冬蔭功湯</v>
      </c>
      <c r="N3" s="147" t="str">
        <f>'A-E素食國中--偏鄉'!AH4</f>
        <v>秀珍菇 大番茄 南薑 檸檬 香茅</v>
      </c>
      <c r="O3" s="147" t="s">
        <v>352</v>
      </c>
      <c r="P3" s="137"/>
      <c r="Q3" s="2">
        <v>5.2</v>
      </c>
      <c r="R3" s="2">
        <v>3</v>
      </c>
      <c r="S3" s="2">
        <v>2</v>
      </c>
      <c r="T3" s="2">
        <v>3</v>
      </c>
      <c r="U3" s="2">
        <f>'A-E素食國中--偏鄉'!F4</f>
        <v>0</v>
      </c>
      <c r="V3" s="2">
        <f>'A-E素食國中--偏鄉'!G4</f>
        <v>0</v>
      </c>
      <c r="W3" s="148">
        <v>774</v>
      </c>
    </row>
    <row r="4" spans="1:23" ht="15.75" customHeight="1">
      <c r="A4" s="146">
        <v>45169</v>
      </c>
      <c r="B4" s="137" t="s">
        <v>84</v>
      </c>
      <c r="C4" s="137" t="str">
        <f>'A-E素食國中--偏鄉'!I10</f>
        <v>糙米飯</v>
      </c>
      <c r="D4" s="142" t="str">
        <f>'A-E素食國中--偏鄉'!AC10</f>
        <v xml:space="preserve">米 糙米   </v>
      </c>
      <c r="E4" s="137" t="str">
        <f>'A-E素食國中--偏鄉'!L10</f>
        <v>豆瓣麵腸</v>
      </c>
      <c r="F4" s="137" t="str">
        <f>'A-E素食國中--偏鄉'!AD10</f>
        <v xml:space="preserve">麵腸 刈薯 胡蘿蔔 薑 </v>
      </c>
      <c r="G4" s="137" t="str">
        <f>'A-E素食國中--偏鄉'!O10</f>
        <v>豆包豆芽</v>
      </c>
      <c r="H4" s="147" t="str">
        <f>'A-E素食國中--偏鄉'!AE10</f>
        <v xml:space="preserve">豆包 綠豆芽 乾木耳 薑 </v>
      </c>
      <c r="I4" s="137" t="str">
        <f>'A-E素食國中--偏鄉'!R10</f>
        <v>香滷油腐</v>
      </c>
      <c r="J4" s="147" t="str">
        <f>'A-E素食國中--偏鄉'!AF10</f>
        <v xml:space="preserve">四角油豆腐 滷包 薑 麻竹筍干 </v>
      </c>
      <c r="K4" s="137" t="str">
        <f>'A-E素食國中--偏鄉'!U10</f>
        <v>時蔬</v>
      </c>
      <c r="L4" s="147" t="str">
        <f>'A-E素食國中--偏鄉'!AG10</f>
        <v xml:space="preserve">蔬菜 薑   </v>
      </c>
      <c r="M4" s="137" t="str">
        <f>'A-E素食國中--偏鄉'!X10</f>
        <v>綠豆湯</v>
      </c>
      <c r="N4" s="147" t="str">
        <f>'A-E素食國中--偏鄉'!AH10</f>
        <v xml:space="preserve">綠豆 二砂糖   </v>
      </c>
      <c r="O4" s="147" t="s">
        <v>353</v>
      </c>
      <c r="P4" s="137"/>
      <c r="Q4" s="2">
        <v>6.3</v>
      </c>
      <c r="R4" s="2">
        <v>3.7</v>
      </c>
      <c r="S4" s="2">
        <v>1.8</v>
      </c>
      <c r="T4" s="2">
        <v>3</v>
      </c>
      <c r="U4" s="2">
        <f>'A-E素食國中--偏鄉'!F10</f>
        <v>0</v>
      </c>
      <c r="V4" s="2">
        <f>'A-E素食國中--偏鄉'!G10</f>
        <v>0</v>
      </c>
      <c r="W4" s="148">
        <v>899</v>
      </c>
    </row>
    <row r="5" spans="1:23" ht="15.75" customHeight="1">
      <c r="A5" s="146">
        <v>45170</v>
      </c>
      <c r="B5" s="137" t="s">
        <v>86</v>
      </c>
      <c r="C5" s="137" t="str">
        <f>'A-E素食國中--偏鄉'!I16</f>
        <v>燕麥飯</v>
      </c>
      <c r="D5" s="142" t="str">
        <f>'A-E素食國中--偏鄉'!AC16</f>
        <v xml:space="preserve">米 燕麥   </v>
      </c>
      <c r="E5" s="137" t="str">
        <f>'A-E素食國中--偏鄉'!L16</f>
        <v>醬燒麵輪</v>
      </c>
      <c r="F5" s="137" t="str">
        <f>'A-E素食國中--偏鄉'!AD16</f>
        <v>麵輪 時蔬3公斤 胡蘿蔔 薑 甜椒</v>
      </c>
      <c r="G5" s="137" t="str">
        <f>'A-E素食國中--偏鄉'!O16</f>
        <v>白菜蛋香</v>
      </c>
      <c r="H5" s="147" t="str">
        <f>'A-E素食國中--偏鄉'!AE16</f>
        <v xml:space="preserve">雞蛋 結球白菜 乾香菇 薑 </v>
      </c>
      <c r="I5" s="137" t="str">
        <f>'A-E素食國中--偏鄉'!R16</f>
        <v>豆皮海帶</v>
      </c>
      <c r="J5" s="147" t="str">
        <f>'A-E素食國中--偏鄉'!AF16</f>
        <v xml:space="preserve">豆皮 乾海帶 金針菇 薑 </v>
      </c>
      <c r="K5" s="137" t="str">
        <f>'A-E素食國中--偏鄉'!U16</f>
        <v>時蔬</v>
      </c>
      <c r="L5" s="147" t="str">
        <f>'A-E素食國中--偏鄉'!AG16</f>
        <v xml:space="preserve">蔬菜 薑   </v>
      </c>
      <c r="M5" s="137" t="str">
        <f>'A-E素食國中--偏鄉'!X16</f>
        <v>酸菜湯</v>
      </c>
      <c r="N5" s="147" t="str">
        <f>'A-E素食國中--偏鄉'!AH16</f>
        <v xml:space="preserve">酸菜 素羊肉   </v>
      </c>
      <c r="O5" s="147" t="s">
        <v>354</v>
      </c>
      <c r="P5" s="137" t="s">
        <v>355</v>
      </c>
      <c r="Q5" s="2">
        <v>5.2</v>
      </c>
      <c r="R5" s="2">
        <v>2.5</v>
      </c>
      <c r="S5" s="2">
        <v>2.2999999999999998</v>
      </c>
      <c r="T5" s="2">
        <v>3</v>
      </c>
      <c r="U5" s="2">
        <f>'A-E素食國中--偏鄉'!F16</f>
        <v>0</v>
      </c>
      <c r="V5" s="2">
        <f>'A-E素食國中--偏鄉'!G16</f>
        <v>0</v>
      </c>
      <c r="W5" s="148">
        <v>744</v>
      </c>
    </row>
    <row r="6" spans="1:23" ht="15.75" customHeight="1">
      <c r="A6" s="146">
        <v>45173</v>
      </c>
      <c r="B6" s="137" t="s">
        <v>88</v>
      </c>
      <c r="C6" s="137" t="str">
        <f>'A-E素食國中--偏鄉'!I22</f>
        <v>白米飯</v>
      </c>
      <c r="D6" s="142" t="str">
        <f>'A-E素食國中--偏鄉'!AC22</f>
        <v xml:space="preserve">米    </v>
      </c>
      <c r="E6" s="137" t="str">
        <f>'A-E素食國中--偏鄉'!L22</f>
        <v>家常素肉</v>
      </c>
      <c r="F6" s="137" t="str">
        <f>'A-E素食國中--偏鄉'!AD22</f>
        <v xml:space="preserve">素肉 海帶結 麵丸 薑 </v>
      </c>
      <c r="G6" s="137" t="str">
        <f>'A-E素食國中--偏鄉'!O22</f>
        <v>三絲豆包</v>
      </c>
      <c r="H6" s="147" t="str">
        <f>'A-E素食國中--偏鄉'!AE22</f>
        <v xml:space="preserve">豆包 綠豆芽 胡蘿蔔 薑 </v>
      </c>
      <c r="I6" s="137" t="str">
        <f>'A-E素食國中--偏鄉'!R22</f>
        <v>蔬香冬粉</v>
      </c>
      <c r="J6" s="147" t="str">
        <f>'A-E素食國中--偏鄉'!AF22</f>
        <v>雞蛋 冬粉 蔬菜 乾木耳 薑</v>
      </c>
      <c r="K6" s="137" t="str">
        <f>'A-E素食國中--偏鄉'!U22</f>
        <v>時蔬</v>
      </c>
      <c r="L6" s="147" t="str">
        <f>'A-E素食國中--偏鄉'!AG22</f>
        <v xml:space="preserve">蔬菜 薑   </v>
      </c>
      <c r="M6" s="137" t="str">
        <f>'A-E素食國中--偏鄉'!X22</f>
        <v>三目蔬湯</v>
      </c>
      <c r="N6" s="147" t="str">
        <f>'A-E素食國中--偏鄉'!AH22</f>
        <v>時蔬 鮮菇 胡蘿蔔 薑 素羊肉</v>
      </c>
      <c r="O6" s="147" t="s">
        <v>352</v>
      </c>
      <c r="P6" s="137"/>
      <c r="Q6" s="2">
        <v>5.7</v>
      </c>
      <c r="R6" s="2">
        <v>2.5</v>
      </c>
      <c r="S6" s="2">
        <v>2.2000000000000002</v>
      </c>
      <c r="T6" s="2">
        <v>3</v>
      </c>
      <c r="U6" s="2">
        <f>'A-E素食國中--偏鄉'!F22</f>
        <v>0</v>
      </c>
      <c r="V6" s="2">
        <f>'A-E素食國中--偏鄉'!G22</f>
        <v>0</v>
      </c>
      <c r="W6" s="148">
        <v>777</v>
      </c>
    </row>
    <row r="7" spans="1:23" ht="15.75" customHeight="1">
      <c r="A7" s="146">
        <v>45174</v>
      </c>
      <c r="B7" s="137" t="s">
        <v>90</v>
      </c>
      <c r="C7" s="137" t="str">
        <f>'A-E素食國中--偏鄉'!I28</f>
        <v>糙米飯</v>
      </c>
      <c r="D7" s="142" t="str">
        <f>'A-E素食國中--偏鄉'!AC28</f>
        <v xml:space="preserve">米 糙米   </v>
      </c>
      <c r="E7" s="137" t="str">
        <f>'A-E素食國中--偏鄉'!L28</f>
        <v>紅燒素排</v>
      </c>
      <c r="F7" s="137" t="str">
        <f>'A-E素食國中--偏鄉'!AD28</f>
        <v xml:space="preserve">素肉排 滷包   </v>
      </c>
      <c r="G7" s="137" t="str">
        <f>'A-E素食國中--偏鄉'!O28</f>
        <v>鮮菇豆腐</v>
      </c>
      <c r="H7" s="147" t="str">
        <f>'A-E素食國中--偏鄉'!AE28</f>
        <v>豆腐 杏鮑菇 乾香菇 薑 甜椒</v>
      </c>
      <c r="I7" s="137" t="str">
        <f>'A-E素食國中--偏鄉'!R28</f>
        <v>蛋香碎脯</v>
      </c>
      <c r="J7" s="147" t="str">
        <f>'A-E素食國中--偏鄉'!AF28</f>
        <v xml:space="preserve">雞蛋 蘿蔔乾 胡蘿蔔 薑 </v>
      </c>
      <c r="K7" s="137" t="str">
        <f>'A-E素食國中--偏鄉'!U28</f>
        <v>時蔬</v>
      </c>
      <c r="L7" s="147" t="str">
        <f>'A-E素食國中--偏鄉'!AG28</f>
        <v xml:space="preserve">蔬菜 薑   </v>
      </c>
      <c r="M7" s="137" t="str">
        <f>'A-E素食國中--偏鄉'!X28</f>
        <v>針菇時瓜湯</v>
      </c>
      <c r="N7" s="147" t="str">
        <f>'A-E素食國中--偏鄉'!AH28</f>
        <v xml:space="preserve">時瓜 薑 素羊肉 金針菇 </v>
      </c>
      <c r="O7" s="147" t="s">
        <v>353</v>
      </c>
      <c r="P7" s="137"/>
      <c r="Q7" s="2">
        <v>5</v>
      </c>
      <c r="R7" s="2">
        <v>2.5</v>
      </c>
      <c r="S7" s="2">
        <v>2.2999999999999998</v>
      </c>
      <c r="T7" s="2">
        <v>3</v>
      </c>
      <c r="U7" s="2">
        <f>'A-E素食國中--偏鄉'!F28</f>
        <v>0</v>
      </c>
      <c r="V7" s="2">
        <f>'A-E素食國中--偏鄉'!G28</f>
        <v>0</v>
      </c>
      <c r="W7" s="148">
        <v>730</v>
      </c>
    </row>
    <row r="8" spans="1:23" ht="15.75" customHeight="1">
      <c r="A8" s="146">
        <v>45175</v>
      </c>
      <c r="B8" s="137" t="s">
        <v>92</v>
      </c>
      <c r="C8" s="137" t="str">
        <f>'A-E素食國中--偏鄉'!I34</f>
        <v>西式特餐</v>
      </c>
      <c r="D8" s="142" t="str">
        <f>'A-E素食國中--偏鄉'!AC34</f>
        <v xml:space="preserve">義大利麵    </v>
      </c>
      <c r="E8" s="137" t="str">
        <f>'A-E素食國中--偏鄉'!L34</f>
        <v>茄汁肉醬</v>
      </c>
      <c r="F8" s="137" t="str">
        <f>'A-E素食國中--偏鄉'!AD34</f>
        <v xml:space="preserve">素肉 馬鈴薯 芹菜 蕃茄醬 </v>
      </c>
      <c r="G8" s="137" t="str">
        <f>'A-E素食國中--偏鄉'!O34</f>
        <v>清炒花椰</v>
      </c>
      <c r="H8" s="147" t="str">
        <f>'A-E素食國中--偏鄉'!AE34</f>
        <v xml:space="preserve">冷凍花椰菜 胡蘿蔔 薑  </v>
      </c>
      <c r="I8" s="137" t="str">
        <f>'A-E素食國中--偏鄉'!R34</f>
        <v>火腿混炒</v>
      </c>
      <c r="J8" s="147" t="str">
        <f>'A-E素食國中--偏鄉'!AF34</f>
        <v xml:space="preserve">素火腿 刈薯 薑  </v>
      </c>
      <c r="K8" s="137" t="str">
        <f>'A-E素食國中--偏鄉'!U34</f>
        <v>時蔬</v>
      </c>
      <c r="L8" s="147" t="str">
        <f>'A-E素食國中--偏鄉'!AG34</f>
        <v xml:space="preserve">蔬菜 薑   </v>
      </c>
      <c r="M8" s="137" t="str">
        <f>'A-E素食國中--偏鄉'!X34</f>
        <v>玉米濃湯</v>
      </c>
      <c r="N8" s="147" t="str">
        <f>'A-E素食國中--偏鄉'!AH34</f>
        <v xml:space="preserve">雞蛋 冷凍玉米粒 玉米濃湯調理包  </v>
      </c>
      <c r="O8" s="147" t="s">
        <v>352</v>
      </c>
      <c r="P8" s="137"/>
      <c r="Q8" s="2">
        <v>4</v>
      </c>
      <c r="R8" s="2">
        <v>2</v>
      </c>
      <c r="S8" s="2">
        <v>1.6</v>
      </c>
      <c r="T8" s="2">
        <v>3</v>
      </c>
      <c r="U8" s="2">
        <f>'A-E素食國中--偏鄉'!F34</f>
        <v>0</v>
      </c>
      <c r="V8" s="2">
        <f>'A-E素食國中--偏鄉'!G34</f>
        <v>0</v>
      </c>
      <c r="W8" s="148">
        <v>605</v>
      </c>
    </row>
    <row r="9" spans="1:23" ht="15.75" customHeight="1">
      <c r="A9" s="146">
        <v>45176</v>
      </c>
      <c r="B9" s="137" t="s">
        <v>94</v>
      </c>
      <c r="C9" s="137" t="str">
        <f>'A-E素食國中--偏鄉'!I40</f>
        <v>糙米飯</v>
      </c>
      <c r="D9" s="142" t="str">
        <f>'A-E素食國中--偏鄉'!AC40</f>
        <v xml:space="preserve">米 糙米   </v>
      </c>
      <c r="E9" s="137" t="str">
        <f>'A-E素食國中--偏鄉'!L40</f>
        <v>照燒油腐</v>
      </c>
      <c r="F9" s="137" t="str">
        <f>'A-E素食國中--偏鄉'!AD40</f>
        <v xml:space="preserve">油豆腐 時蔬 甜椒 照燒醬 </v>
      </c>
      <c r="G9" s="137" t="str">
        <f>'A-E素食國中--偏鄉'!O40</f>
        <v>雪菜豆干</v>
      </c>
      <c r="H9" s="147" t="str">
        <f>'A-E素食國中--偏鄉'!AE40</f>
        <v xml:space="preserve">豆干 雪裡蕻 薑  </v>
      </c>
      <c r="I9" s="137" t="str">
        <f>'A-E素食國中--偏鄉'!R40</f>
        <v>絞若甘藍</v>
      </c>
      <c r="J9" s="147" t="str">
        <f>'A-E素食國中--偏鄉'!AF40</f>
        <v xml:space="preserve">素肉 甘藍 胡蘿蔔 薑 </v>
      </c>
      <c r="K9" s="137" t="str">
        <f>'A-E素食國中--偏鄉'!U40</f>
        <v>時蔬</v>
      </c>
      <c r="L9" s="147" t="str">
        <f>'A-E素食國中--偏鄉'!AG40</f>
        <v xml:space="preserve">蔬菜 薑   </v>
      </c>
      <c r="M9" s="137" t="str">
        <f>'A-E素食國中--偏鄉'!X40</f>
        <v>紅豆湯</v>
      </c>
      <c r="N9" s="147" t="str">
        <f>'A-E素食國中--偏鄉'!AH40</f>
        <v xml:space="preserve">紅豆 二砂糖   </v>
      </c>
      <c r="O9" s="147" t="s">
        <v>353</v>
      </c>
      <c r="P9" s="137"/>
      <c r="Q9" s="2">
        <v>6</v>
      </c>
      <c r="R9" s="2">
        <v>2.2999999999999998</v>
      </c>
      <c r="S9" s="2">
        <v>2.2999999999999998</v>
      </c>
      <c r="T9" s="2">
        <v>3</v>
      </c>
      <c r="U9" s="2">
        <f>'A-E素食國中--偏鄉'!F40</f>
        <v>0</v>
      </c>
      <c r="V9" s="2">
        <f>'A-E素食國中--偏鄉'!G40</f>
        <v>0</v>
      </c>
      <c r="W9" s="148">
        <v>785</v>
      </c>
    </row>
    <row r="10" spans="1:23" ht="15.75" customHeight="1">
      <c r="A10" s="146">
        <v>45177</v>
      </c>
      <c r="B10" s="137" t="s">
        <v>96</v>
      </c>
      <c r="C10" s="137" t="str">
        <f>'A-E素食國中--偏鄉'!I46</f>
        <v>小米飯</v>
      </c>
      <c r="D10" s="142" t="str">
        <f>'A-E素食國中--偏鄉'!AC46</f>
        <v xml:space="preserve">米 小米   </v>
      </c>
      <c r="E10" s="137" t="str">
        <f>'A-E素食國中--偏鄉'!L46</f>
        <v>韓式豆包</v>
      </c>
      <c r="F10" s="137" t="str">
        <f>'A-E素食國中--偏鄉'!AD46</f>
        <v>豆包 韓式泡菜 結球白菜 薑 芝麻(熟)</v>
      </c>
      <c r="G10" s="137" t="str">
        <f>'A-E素食國中--偏鄉'!O46</f>
        <v>香滷凍腐</v>
      </c>
      <c r="H10" s="147" t="str">
        <f>'A-E素食國中--偏鄉'!AE46</f>
        <v xml:space="preserve">凍豆腐 白蘿蔔 胡蘿蔔 薑 </v>
      </c>
      <c r="I10" s="137" t="str">
        <f>'A-E素食國中--偏鄉'!R46</f>
        <v>清炒瓜苗</v>
      </c>
      <c r="J10" s="147" t="str">
        <f>'A-E素食國中--偏鄉'!AF46</f>
        <v xml:space="preserve">隼人瓜苗 胡蘿蔔 薑  </v>
      </c>
      <c r="K10" s="137" t="str">
        <f>'A-E素食國中--偏鄉'!U46</f>
        <v>時蔬</v>
      </c>
      <c r="L10" s="147" t="str">
        <f>'A-E素食國中--偏鄉'!AG46</f>
        <v xml:space="preserve">蔬菜 薑   </v>
      </c>
      <c r="M10" s="137" t="str">
        <f>'A-E素食國中--偏鄉'!X46</f>
        <v>蛋花芽湯</v>
      </c>
      <c r="N10" s="147" t="str">
        <f>'A-E素食國中--偏鄉'!AH46</f>
        <v xml:space="preserve">乾裙帶菜 薑 雞蛋  </v>
      </c>
      <c r="O10" s="147" t="s">
        <v>354</v>
      </c>
      <c r="P10" s="137" t="s">
        <v>355</v>
      </c>
      <c r="Q10" s="2">
        <v>5.2</v>
      </c>
      <c r="R10" s="2">
        <v>2.5</v>
      </c>
      <c r="S10" s="2">
        <v>2.4</v>
      </c>
      <c r="T10" s="2">
        <v>3</v>
      </c>
      <c r="U10" s="2">
        <f>'A-E素食國中--偏鄉'!F46</f>
        <v>0</v>
      </c>
      <c r="V10" s="2">
        <f>'A-E素食國中--偏鄉'!G46</f>
        <v>0</v>
      </c>
      <c r="W10" s="148">
        <v>747</v>
      </c>
    </row>
    <row r="11" spans="1:23" ht="15.75" customHeight="1">
      <c r="A11" s="146">
        <v>45180</v>
      </c>
      <c r="B11" s="137" t="s">
        <v>98</v>
      </c>
      <c r="C11" s="137" t="str">
        <f>'A-E素食國中--偏鄉'!I52</f>
        <v>白米飯</v>
      </c>
      <c r="D11" s="142" t="str">
        <f>'A-E素食國中--偏鄉'!AC52</f>
        <v xml:space="preserve">米    </v>
      </c>
      <c r="E11" s="137" t="str">
        <f>'A-E素食國中--偏鄉'!L52</f>
        <v>瓜仔若</v>
      </c>
      <c r="F11" s="137" t="str">
        <f>'A-E素食國中--偏鄉'!AD52</f>
        <v xml:space="preserve">素肉 醃漬花胡瓜 胡蘿蔔 薑 </v>
      </c>
      <c r="G11" s="137" t="str">
        <f>'A-E素食國中--偏鄉'!O52</f>
        <v>時蔬蛋香</v>
      </c>
      <c r="H11" s="147" t="str">
        <f>'A-E素食國中--偏鄉'!AE52</f>
        <v xml:space="preserve">雞蛋 時蔬 薑  </v>
      </c>
      <c r="I11" s="137" t="str">
        <f>'A-E素食國中--偏鄉'!R52</f>
        <v>奶香馬鈴薯</v>
      </c>
      <c r="J11" s="147" t="str">
        <f>'A-E素食國中--偏鄉'!AF52</f>
        <v xml:space="preserve">冷凍玉米粒 馬鈴薯 薑 奶油(固態) </v>
      </c>
      <c r="K11" s="137" t="str">
        <f>'A-E素食國中--偏鄉'!U52</f>
        <v>時蔬</v>
      </c>
      <c r="L11" s="147" t="str">
        <f>'A-E素食國中--偏鄉'!AG52</f>
        <v xml:space="preserve">蔬菜 薑   </v>
      </c>
      <c r="M11" s="137" t="str">
        <f>'A-E素食國中--偏鄉'!X52</f>
        <v>金針冬粉湯</v>
      </c>
      <c r="N11" s="147" t="str">
        <f>'A-E素食國中--偏鄉'!AH52</f>
        <v xml:space="preserve">金針菜乾 薑 素羊肉 冬粉 </v>
      </c>
      <c r="O11" s="147" t="s">
        <v>352</v>
      </c>
      <c r="P11" s="137"/>
      <c r="Q11" s="2">
        <v>5.8</v>
      </c>
      <c r="R11" s="2">
        <v>2</v>
      </c>
      <c r="S11" s="2">
        <v>1.6</v>
      </c>
      <c r="T11" s="2">
        <v>3</v>
      </c>
      <c r="U11" s="2">
        <f>'A-E素食國中--偏鄉'!F52</f>
        <v>0</v>
      </c>
      <c r="V11" s="2">
        <f>'A-E素食國中--偏鄉'!G52</f>
        <v>0</v>
      </c>
      <c r="W11" s="148">
        <v>731</v>
      </c>
    </row>
    <row r="12" spans="1:23" ht="15.75" customHeight="1">
      <c r="A12" s="146">
        <v>45181</v>
      </c>
      <c r="B12" s="137" t="s">
        <v>100</v>
      </c>
      <c r="C12" s="137" t="str">
        <f>'A-E素食國中--偏鄉'!I58</f>
        <v>糙米飯</v>
      </c>
      <c r="D12" s="142" t="str">
        <f>'A-E素食國中--偏鄉'!AC58</f>
        <v xml:space="preserve">米 糙米   </v>
      </c>
      <c r="E12" s="137" t="str">
        <f>'A-E素食國中--偏鄉'!L58</f>
        <v>滷煎蒸炒滑蛋</v>
      </c>
      <c r="F12" s="137" t="str">
        <f>'A-E素食國中--偏鄉'!AD58</f>
        <v xml:space="preserve">雞蛋    </v>
      </c>
      <c r="G12" s="137" t="str">
        <f>'A-E素食國中--偏鄉'!O58</f>
        <v>西滷菜</v>
      </c>
      <c r="H12" s="147" t="str">
        <f>'A-E素食國中--偏鄉'!AE58</f>
        <v>素肉 結球白菜 乾香菇 胡蘿蔔 薑</v>
      </c>
      <c r="I12" s="137" t="str">
        <f>'A-E素食國中--偏鄉'!R58</f>
        <v>番茄豆腐</v>
      </c>
      <c r="J12" s="147" t="str">
        <f>'A-E素食國中--偏鄉'!AF58</f>
        <v xml:space="preserve">豆腐 洋蔥 大番茄 蕃茄醬 </v>
      </c>
      <c r="K12" s="137" t="str">
        <f>'A-E素食國中--偏鄉'!U58</f>
        <v>時蔬</v>
      </c>
      <c r="L12" s="147" t="str">
        <f>'A-E素食國中--偏鄉'!AG58</f>
        <v xml:space="preserve">蔬菜 薑   </v>
      </c>
      <c r="M12" s="137" t="str">
        <f>'A-E素食國中--偏鄉'!X58</f>
        <v>枸杞時瓜湯</v>
      </c>
      <c r="N12" s="147" t="str">
        <f>'A-E素食國中--偏鄉'!AH58</f>
        <v xml:space="preserve">時瓜 胡蘿蔔 薑 素羊肉 </v>
      </c>
      <c r="O12" s="147" t="s">
        <v>353</v>
      </c>
      <c r="P12" s="137"/>
      <c r="Q12" s="2">
        <v>5</v>
      </c>
      <c r="R12" s="2">
        <v>2.5</v>
      </c>
      <c r="S12" s="2">
        <v>2.4</v>
      </c>
      <c r="T12" s="2">
        <v>3</v>
      </c>
      <c r="U12" s="2">
        <f>'A-E素食國中--偏鄉'!F58</f>
        <v>0</v>
      </c>
      <c r="V12" s="2">
        <f>'A-E素食國中--偏鄉'!G58</f>
        <v>0</v>
      </c>
      <c r="W12" s="148">
        <v>733</v>
      </c>
    </row>
    <row r="13" spans="1:23" ht="15.75" customHeight="1">
      <c r="A13" s="146">
        <v>45182</v>
      </c>
      <c r="B13" s="137" t="s">
        <v>102</v>
      </c>
      <c r="C13" s="137" t="str">
        <f>'A-E素食國中--偏鄉'!I64</f>
        <v>越式特餐</v>
      </c>
      <c r="D13" s="142" t="str">
        <f>'A-E素食國中--偏鄉'!AC64</f>
        <v xml:space="preserve">拉麵    </v>
      </c>
      <c r="E13" s="137" t="str">
        <f>'A-E素食國中--偏鄉'!L64</f>
        <v>越式素肉</v>
      </c>
      <c r="F13" s="137" t="str">
        <f>'A-E素食國中--偏鄉'!AD64</f>
        <v>素肉 芹菜 胡蘿蔔 乾香茅 薑</v>
      </c>
      <c r="G13" s="137" t="str">
        <f>'A-E素食國中--偏鄉'!O64</f>
        <v>素炒時蔬</v>
      </c>
      <c r="H13" s="147" t="str">
        <f>'A-E素食國中--偏鄉'!AE64</f>
        <v xml:space="preserve">素肉 時蔬 乾香菇 薑 </v>
      </c>
      <c r="I13" s="137" t="str">
        <f>'A-E素食國中--偏鄉'!R64</f>
        <v>豆皮豆芽</v>
      </c>
      <c r="J13" s="147" t="str">
        <f>'A-E素食國中--偏鄉'!AF64</f>
        <v xml:space="preserve">豆皮 綠豆芽 胡蘿蔔 薑 </v>
      </c>
      <c r="K13" s="137" t="str">
        <f>'A-E素食國中--偏鄉'!U64</f>
        <v>時蔬</v>
      </c>
      <c r="L13" s="147" t="str">
        <f>'A-E素食國中--偏鄉'!AG64</f>
        <v xml:space="preserve">蔬菜 薑   </v>
      </c>
      <c r="M13" s="137" t="str">
        <f>'A-E素食國中--偏鄉'!X64</f>
        <v>越式高湯</v>
      </c>
      <c r="N13" s="147" t="str">
        <f>'A-E素食國中--偏鄉'!AH64</f>
        <v xml:space="preserve">大番茄 鳳梨罐頭 檸檬 南薑 </v>
      </c>
      <c r="O13" s="147" t="s">
        <v>352</v>
      </c>
      <c r="P13" s="137"/>
      <c r="Q13" s="2">
        <v>5</v>
      </c>
      <c r="R13" s="2">
        <v>2</v>
      </c>
      <c r="S13" s="2">
        <v>2.4</v>
      </c>
      <c r="T13" s="2">
        <v>3</v>
      </c>
      <c r="U13" s="2">
        <f>'A-E素食國中--偏鄉'!F64</f>
        <v>0</v>
      </c>
      <c r="V13" s="2">
        <f>'A-E素食國中--偏鄉'!G64</f>
        <v>0</v>
      </c>
      <c r="W13" s="148">
        <v>695</v>
      </c>
    </row>
    <row r="14" spans="1:23" ht="15.75" customHeight="1">
      <c r="A14" s="146">
        <v>45183</v>
      </c>
      <c r="B14" s="137" t="s">
        <v>104</v>
      </c>
      <c r="C14" s="137" t="str">
        <f>'A-E素食國中--偏鄉'!I70</f>
        <v>糙米飯</v>
      </c>
      <c r="D14" s="142" t="str">
        <f>'A-E素食國中--偏鄉'!AC70</f>
        <v xml:space="preserve">米 糙米   </v>
      </c>
      <c r="E14" s="137" t="str">
        <f>'A-E素食國中--偏鄉'!L70</f>
        <v>沙茶豆干</v>
      </c>
      <c r="F14" s="137" t="str">
        <f>'A-E素食國中--偏鄉'!AD70</f>
        <v>豆干 刈薯 胡蘿蔔 沙茶醬 甜椒</v>
      </c>
      <c r="G14" s="137" t="str">
        <f>'A-E素食國中--偏鄉'!O70</f>
        <v>川耳佐蛋</v>
      </c>
      <c r="H14" s="147" t="str">
        <f>'A-E素食國中--偏鄉'!AE70</f>
        <v xml:space="preserve">雞蛋 芹菜 川耳 薑 </v>
      </c>
      <c r="I14" s="137" t="str">
        <f>'A-E素食國中--偏鄉'!R70</f>
        <v>絞若甘藍</v>
      </c>
      <c r="J14" s="147" t="str">
        <f>'A-E素食國中--偏鄉'!AF70</f>
        <v xml:space="preserve">素肉 甘藍 胡蘿蔔 薑 </v>
      </c>
      <c r="K14" s="137" t="str">
        <f>'A-E素食國中--偏鄉'!U70</f>
        <v>時蔬</v>
      </c>
      <c r="L14" s="147" t="str">
        <f>'A-E素食國中--偏鄉'!AG70</f>
        <v xml:space="preserve">蔬菜 薑   </v>
      </c>
      <c r="M14" s="137" t="str">
        <f>'A-E素食國中--偏鄉'!X70</f>
        <v>仙草甜湯</v>
      </c>
      <c r="N14" s="147" t="str">
        <f>'A-E素食國中--偏鄉'!AH70</f>
        <v xml:space="preserve">仙草凍 二砂糖   </v>
      </c>
      <c r="O14" s="147" t="s">
        <v>353</v>
      </c>
      <c r="P14" s="137"/>
      <c r="Q14" s="2">
        <v>5.5</v>
      </c>
      <c r="R14" s="2">
        <v>2.8</v>
      </c>
      <c r="S14" s="2">
        <v>2</v>
      </c>
      <c r="T14" s="2">
        <v>3</v>
      </c>
      <c r="U14" s="2">
        <f>'A-E素食國中--偏鄉'!F70</f>
        <v>0</v>
      </c>
      <c r="V14" s="2">
        <f>'A-E素食國中--偏鄉'!G70</f>
        <v>0</v>
      </c>
      <c r="W14" s="148">
        <v>780</v>
      </c>
    </row>
    <row r="15" spans="1:23" ht="15.75" customHeight="1">
      <c r="A15" s="146">
        <v>45184</v>
      </c>
      <c r="B15" s="137" t="s">
        <v>106</v>
      </c>
      <c r="C15" s="137" t="str">
        <f>'A-E素食國中--偏鄉'!I76</f>
        <v>紫米飯</v>
      </c>
      <c r="D15" s="142" t="str">
        <f>'A-E素食國中--偏鄉'!AC76</f>
        <v xml:space="preserve">米 黑秈糯米   </v>
      </c>
      <c r="E15" s="137" t="str">
        <f>'A-E素食國中--偏鄉'!L76</f>
        <v>咖哩豆包</v>
      </c>
      <c r="F15" s="137" t="str">
        <f>'A-E素食國中--偏鄉'!AD76</f>
        <v xml:space="preserve">豆包 馬鈴薯 芹菜 咖哩粉 </v>
      </c>
      <c r="G15" s="137" t="str">
        <f>'A-E素食國中--偏鄉'!O76</f>
        <v>清炒花椰</v>
      </c>
      <c r="H15" s="147" t="str">
        <f>'A-E素食國中--偏鄉'!AE76</f>
        <v xml:space="preserve">冷凍花椰菜 胡蘿蔔 薑  </v>
      </c>
      <c r="I15" s="137" t="str">
        <f>'A-E素食國中--偏鄉'!R76</f>
        <v>照燒油腐</v>
      </c>
      <c r="J15" s="147" t="str">
        <f>'A-E素食國中--偏鄉'!AF76</f>
        <v xml:space="preserve">四角油豆腐 醬油 紅砂糖 白蘿蔔 </v>
      </c>
      <c r="K15" s="137" t="str">
        <f>'A-E素食國中--偏鄉'!U76</f>
        <v>時蔬</v>
      </c>
      <c r="L15" s="147" t="str">
        <f>'A-E素食國中--偏鄉'!AG76</f>
        <v xml:space="preserve">蔬菜 薑   </v>
      </c>
      <c r="M15" s="137" t="str">
        <f>'A-E素食國中--偏鄉'!X76</f>
        <v>味噌湯</v>
      </c>
      <c r="N15" s="147" t="str">
        <f>'A-E素食國中--偏鄉'!AH76</f>
        <v xml:space="preserve">乾裙帶菜 薑 味噌  </v>
      </c>
      <c r="O15" s="147" t="s">
        <v>354</v>
      </c>
      <c r="P15" s="137" t="s">
        <v>355</v>
      </c>
      <c r="Q15" s="2">
        <v>5.7</v>
      </c>
      <c r="R15" s="2">
        <v>2.5</v>
      </c>
      <c r="S15" s="2">
        <v>2</v>
      </c>
      <c r="T15" s="2">
        <v>3</v>
      </c>
      <c r="U15" s="2">
        <f>'A-E素食國中--偏鄉'!F76</f>
        <v>0</v>
      </c>
      <c r="V15" s="2">
        <f>'A-E素食國中--偏鄉'!G76</f>
        <v>0</v>
      </c>
      <c r="W15" s="148">
        <v>772</v>
      </c>
    </row>
    <row r="16" spans="1:23" ht="15.75" customHeight="1">
      <c r="A16" s="146">
        <v>45187</v>
      </c>
      <c r="B16" s="137" t="s">
        <v>108</v>
      </c>
      <c r="C16" s="137" t="str">
        <f>'A-E素食國中--偏鄉'!I82</f>
        <v>白米飯</v>
      </c>
      <c r="D16" s="142" t="str">
        <f>'A-E素食國中--偏鄉'!AC82</f>
        <v xml:space="preserve">米    </v>
      </c>
      <c r="E16" s="137" t="str">
        <f>'A-E素食國中--偏鄉'!L82</f>
        <v>黑椒素肉</v>
      </c>
      <c r="F16" s="137" t="str">
        <f>'A-E素食國中--偏鄉'!AD82</f>
        <v xml:space="preserve">素肉 芹菜 胡蘿蔔 黑胡椒粒 </v>
      </c>
      <c r="G16" s="137" t="str">
        <f>'A-E素食國中--偏鄉'!O82</f>
        <v>豆芽豆干</v>
      </c>
      <c r="H16" s="147" t="str">
        <f>'A-E素食國中--偏鄉'!AE82</f>
        <v>豆干 綠豆芽 乾木耳 薑 胡蘿蔔</v>
      </c>
      <c r="I16" s="137" t="str">
        <f>'A-E素食國中--偏鄉'!R82</f>
        <v>蛋香刈薯</v>
      </c>
      <c r="J16" s="147" t="str">
        <f>'A-E素食國中--偏鄉'!AF82</f>
        <v xml:space="preserve">雞蛋 刈薯 薑  </v>
      </c>
      <c r="K16" s="137" t="str">
        <f>'A-E素食國中--偏鄉'!U82</f>
        <v>時蔬</v>
      </c>
      <c r="L16" s="147" t="str">
        <f>'A-E素食國中--偏鄉'!AG82</f>
        <v xml:space="preserve">蔬菜 薑   </v>
      </c>
      <c r="M16" s="137" t="str">
        <f>'A-E素食國中--偏鄉'!X82</f>
        <v>鮮菇蔬湯</v>
      </c>
      <c r="N16" s="147" t="str">
        <f>'A-E素食國中--偏鄉'!AH82</f>
        <v xml:space="preserve">鴻喜菇 時蔬 薑 素羊肉 </v>
      </c>
      <c r="O16" s="147" t="s">
        <v>352</v>
      </c>
      <c r="P16" s="137"/>
      <c r="Q16" s="2">
        <v>5.5</v>
      </c>
      <c r="R16" s="2">
        <v>2.5</v>
      </c>
      <c r="S16" s="2">
        <v>1.8</v>
      </c>
      <c r="T16" s="2">
        <v>3</v>
      </c>
      <c r="U16" s="2">
        <f>'A-E素食國中--偏鄉'!F82</f>
        <v>0</v>
      </c>
      <c r="V16" s="2">
        <f>'A-E素食國中--偏鄉'!G82</f>
        <v>0</v>
      </c>
      <c r="W16" s="148">
        <v>753</v>
      </c>
    </row>
    <row r="17" spans="1:27" ht="15.75" customHeight="1">
      <c r="A17" s="146">
        <v>45188</v>
      </c>
      <c r="B17" s="137" t="s">
        <v>110</v>
      </c>
      <c r="C17" s="137" t="str">
        <f>'A-E素食國中--偏鄉'!I88</f>
        <v>糙米飯</v>
      </c>
      <c r="D17" s="142" t="str">
        <f>'A-E素食國中--偏鄉'!AC88</f>
        <v xml:space="preserve">米 糙米   </v>
      </c>
      <c r="E17" s="137" t="str">
        <f>'A-E素食國中--偏鄉'!L88</f>
        <v>滷煎蒸炒滑蛋</v>
      </c>
      <c r="F17" s="137" t="str">
        <f>'A-E素食國中--偏鄉'!AD88</f>
        <v xml:space="preserve">雞蛋    </v>
      </c>
      <c r="G17" s="137" t="str">
        <f>'A-E素食國中--偏鄉'!O88</f>
        <v>絞若甘藍</v>
      </c>
      <c r="H17" s="147" t="str">
        <f>'A-E素食國中--偏鄉'!AE88</f>
        <v>素肉 甘藍 胡蘿蔔 薑 甜椒</v>
      </c>
      <c r="I17" s="137" t="str">
        <f>'A-E素食國中--偏鄉'!R88</f>
        <v>白菜滷</v>
      </c>
      <c r="J17" s="147" t="str">
        <f>'A-E素食國中--偏鄉'!AF88</f>
        <v>素肉 結球白菜 杏鮑菇 胡蘿蔔 薑</v>
      </c>
      <c r="K17" s="137" t="str">
        <f>'A-E素食國中--偏鄉'!U88</f>
        <v>時蔬</v>
      </c>
      <c r="L17" s="147" t="str">
        <f>'A-E素食國中--偏鄉'!AG88</f>
        <v xml:space="preserve">蔬菜 薑   </v>
      </c>
      <c r="M17" s="137" t="str">
        <f>'A-E素食國中--偏鄉'!X88</f>
        <v>紫菜蛋花湯</v>
      </c>
      <c r="N17" s="147" t="str">
        <f>'A-E素食國中--偏鄉'!AH88</f>
        <v xml:space="preserve">紫菜 雞蛋 薑  </v>
      </c>
      <c r="O17" s="147" t="s">
        <v>356</v>
      </c>
      <c r="P17" s="137"/>
      <c r="Q17" s="2">
        <v>5</v>
      </c>
      <c r="R17" s="2">
        <v>2.8</v>
      </c>
      <c r="S17" s="2">
        <v>2.1</v>
      </c>
      <c r="T17" s="2">
        <v>3</v>
      </c>
      <c r="U17" s="2">
        <f>'A-E素食國中--偏鄉'!F88</f>
        <v>0</v>
      </c>
      <c r="V17" s="2">
        <f>'A-E素食國中--偏鄉'!G88</f>
        <v>0</v>
      </c>
      <c r="W17" s="148">
        <v>748</v>
      </c>
    </row>
    <row r="18" spans="1:27" ht="15.75" customHeight="1">
      <c r="A18" s="146">
        <v>45189</v>
      </c>
      <c r="B18" s="137" t="s">
        <v>112</v>
      </c>
      <c r="C18" s="137" t="str">
        <f>'A-E素食國中--偏鄉'!I94</f>
        <v>菲式特餐</v>
      </c>
      <c r="D18" s="142" t="str">
        <f>'A-E素食國中--偏鄉'!AC94</f>
        <v xml:space="preserve">米 糙米   </v>
      </c>
      <c r="E18" s="137" t="str">
        <f>'A-E素食國中--偏鄉'!L94</f>
        <v>醬醋素燒</v>
      </c>
      <c r="F18" s="137" t="str">
        <f>'A-E素食國中--偏鄉'!AD94</f>
        <v>四角油豆腐 馬鈴薯 月桂葉 白醋 薑</v>
      </c>
      <c r="G18" s="137" t="str">
        <f>'A-E素食國中--偏鄉'!O94</f>
        <v>菲式配料</v>
      </c>
      <c r="H18" s="147" t="str">
        <f>'A-E素食國中--偏鄉'!AE94</f>
        <v xml:space="preserve">素肉 芹菜 風味醬油 薑 </v>
      </c>
      <c r="I18" s="137" t="str">
        <f>'A-E素食國中--偏鄉'!R94</f>
        <v>馬拉盞</v>
      </c>
      <c r="J18" s="147" t="str">
        <f>'A-E素食國中--偏鄉'!AF94</f>
        <v xml:space="preserve">時蔬 菲式調味粉 薑 紅辣椒 </v>
      </c>
      <c r="K18" s="137" t="str">
        <f>'A-E素食國中--偏鄉'!U94</f>
        <v>時蔬</v>
      </c>
      <c r="L18" s="147" t="str">
        <f>'A-E素食國中--偏鄉'!AG94</f>
        <v xml:space="preserve">蔬菜 薑   </v>
      </c>
      <c r="M18" s="137" t="str">
        <f>'A-E素食國中--偏鄉'!X94</f>
        <v>菲式蔬菜湯</v>
      </c>
      <c r="N18" s="147" t="str">
        <f>'A-E素食國中--偏鄉'!AH94</f>
        <v xml:space="preserve">時蔬 大番茄 羅望子 素羊肉 </v>
      </c>
      <c r="O18" s="147" t="s">
        <v>352</v>
      </c>
      <c r="P18" s="137"/>
      <c r="Q18" s="2">
        <v>6</v>
      </c>
      <c r="R18" s="2">
        <v>2</v>
      </c>
      <c r="S18" s="2">
        <v>2.2000000000000002</v>
      </c>
      <c r="T18" s="2">
        <v>3</v>
      </c>
      <c r="U18" s="2">
        <f>'A-E素食國中--偏鄉'!F94</f>
        <v>0</v>
      </c>
      <c r="V18" s="2">
        <f>'A-E素食國中--偏鄉'!G94</f>
        <v>0</v>
      </c>
      <c r="W18" s="148">
        <v>760</v>
      </c>
    </row>
    <row r="19" spans="1:27" ht="15.75" customHeight="1">
      <c r="A19" s="146">
        <v>45190</v>
      </c>
      <c r="B19" s="137" t="s">
        <v>114</v>
      </c>
      <c r="C19" s="137" t="str">
        <f>'A-E素食國中--偏鄉'!I100</f>
        <v>糙米飯</v>
      </c>
      <c r="D19" s="142" t="str">
        <f>'A-E素食國中--偏鄉'!AC100</f>
        <v xml:space="preserve">米 糙米   </v>
      </c>
      <c r="E19" s="137" t="str">
        <f>'A-E素食國中--偏鄉'!L100</f>
        <v>筍干麵腸</v>
      </c>
      <c r="F19" s="137" t="str">
        <f>'A-E素食國中--偏鄉'!AD100</f>
        <v xml:space="preserve">麵腸 麻竹筍干 薑  </v>
      </c>
      <c r="G19" s="137" t="str">
        <f>'A-E素食國中--偏鄉'!O100</f>
        <v>菇拌海帶</v>
      </c>
      <c r="H19" s="147" t="str">
        <f>'A-E素食國中--偏鄉'!AE100</f>
        <v xml:space="preserve">乾裙帶菜 金針菇 薑 素肉 </v>
      </c>
      <c r="I19" s="137" t="str">
        <f>'A-E素食國中--偏鄉'!R100</f>
        <v>銀蘿凍腐</v>
      </c>
      <c r="J19" s="147" t="str">
        <f>'A-E素食國中--偏鄉'!AF100</f>
        <v xml:space="preserve">凍豆腐 白蘿蔔 胡蘿蔔 薑 </v>
      </c>
      <c r="K19" s="137" t="str">
        <f>'A-E素食國中--偏鄉'!U100</f>
        <v>時蔬</v>
      </c>
      <c r="L19" s="147" t="str">
        <f>'A-E素食國中--偏鄉'!AG100</f>
        <v xml:space="preserve">蔬菜 薑   </v>
      </c>
      <c r="M19" s="137" t="str">
        <f>'A-E素食國中--偏鄉'!X100</f>
        <v>檸檬愛玉</v>
      </c>
      <c r="N19" s="147" t="str">
        <f>'A-E素食國中--偏鄉'!AH100</f>
        <v xml:space="preserve">愛玉凍 二砂糖 檸檬  </v>
      </c>
      <c r="O19" s="147" t="s">
        <v>353</v>
      </c>
      <c r="P19" s="137"/>
      <c r="Q19" s="2">
        <v>5.5</v>
      </c>
      <c r="R19" s="2">
        <v>2.6</v>
      </c>
      <c r="S19" s="2">
        <v>2.1</v>
      </c>
      <c r="T19" s="2">
        <v>3</v>
      </c>
      <c r="U19" s="2">
        <f>'A-E素食國中--偏鄉'!F100</f>
        <v>0</v>
      </c>
      <c r="V19" s="2">
        <f>'A-E素食國中--偏鄉'!G100</f>
        <v>0</v>
      </c>
      <c r="W19" s="148">
        <v>768</v>
      </c>
    </row>
    <row r="20" spans="1:27" ht="15.75" customHeight="1">
      <c r="A20" s="146">
        <v>45191</v>
      </c>
      <c r="B20" s="137" t="s">
        <v>116</v>
      </c>
      <c r="C20" s="137" t="str">
        <f>'A-E素食國中--偏鄉'!I106</f>
        <v>燕麥飯</v>
      </c>
      <c r="D20" s="142" t="str">
        <f>'A-E素食國中--偏鄉'!AC106</f>
        <v xml:space="preserve">米 燕麥   </v>
      </c>
      <c r="E20" s="137" t="str">
        <f>'A-E素食國中--偏鄉'!L106</f>
        <v>三杯豆干</v>
      </c>
      <c r="F20" s="137" t="str">
        <f>'A-E素食國中--偏鄉'!AD106</f>
        <v xml:space="preserve">豆干 芹菜 胡蘿蔔 薑 </v>
      </c>
      <c r="G20" s="137" t="str">
        <f>'A-E素食國中--偏鄉'!O106</f>
        <v>蛋香甘藍</v>
      </c>
      <c r="H20" s="147" t="str">
        <f>'A-E素食國中--偏鄉'!AE106</f>
        <v xml:space="preserve">雞蛋 甘藍 乾香菇 薑 </v>
      </c>
      <c r="I20" s="137" t="str">
        <f>'A-E素食國中--偏鄉'!R106</f>
        <v>螞蟻上樹</v>
      </c>
      <c r="J20" s="147" t="str">
        <f>'A-E素食國中--偏鄉'!AF106</f>
        <v>豆皮 冬粉 時蔬 乾木耳 薑</v>
      </c>
      <c r="K20" s="137" t="str">
        <f>'A-E素食國中--偏鄉'!U106</f>
        <v>時蔬</v>
      </c>
      <c r="L20" s="147" t="str">
        <f>'A-E素食國中--偏鄉'!AG106</f>
        <v xml:space="preserve">蔬菜 薑   </v>
      </c>
      <c r="M20" s="137" t="str">
        <f>'A-E素食國中--偏鄉'!X106</f>
        <v>時瓜素丸湯</v>
      </c>
      <c r="N20" s="147" t="str">
        <f>'A-E素食國中--偏鄉'!AH106</f>
        <v xml:space="preserve">時瓜 素丸   </v>
      </c>
      <c r="O20" s="147" t="s">
        <v>354</v>
      </c>
      <c r="P20" s="137" t="s">
        <v>355</v>
      </c>
      <c r="Q20" s="2">
        <v>6</v>
      </c>
      <c r="R20" s="2">
        <v>2.2999999999999998</v>
      </c>
      <c r="S20" s="2">
        <v>2.5</v>
      </c>
      <c r="T20" s="2">
        <v>3</v>
      </c>
      <c r="U20" s="2">
        <f>'A-E素食國中--偏鄉'!F106</f>
        <v>0</v>
      </c>
      <c r="V20" s="2">
        <f>'A-E素食國中--偏鄉'!G106</f>
        <v>0</v>
      </c>
      <c r="W20" s="148">
        <v>790</v>
      </c>
    </row>
    <row r="21" spans="1:27" ht="15.75" customHeight="1">
      <c r="A21" s="146">
        <v>45192</v>
      </c>
      <c r="B21" s="137" t="s">
        <v>126</v>
      </c>
      <c r="C21" s="137" t="str">
        <f>'A-E素食國中--偏鄉'!I112</f>
        <v>白米飯</v>
      </c>
      <c r="D21" s="142" t="str">
        <f>'A-E素食國中--偏鄉'!AC112</f>
        <v xml:space="preserve">米    </v>
      </c>
      <c r="E21" s="137" t="str">
        <f>'A-E素食國中--偏鄉'!L112</f>
        <v>紅燒豆包</v>
      </c>
      <c r="F21" s="137" t="str">
        <f>'A-E素食國中--偏鄉'!AD112</f>
        <v xml:space="preserve">豆包 滷包   </v>
      </c>
      <c r="G21" s="137" t="str">
        <f>'A-E素食國中--偏鄉'!O112</f>
        <v>蛋燴時瓜</v>
      </c>
      <c r="H21" s="147" t="str">
        <f>'A-E素食國中--偏鄉'!AE112</f>
        <v>雞蛋 時瓜 胡蘿蔔 乾木耳 薑</v>
      </c>
      <c r="I21" s="137" t="str">
        <f>'A-E素食國中--偏鄉'!R112</f>
        <v>鮮菇豆腐</v>
      </c>
      <c r="J21" s="147" t="str">
        <f>'A-E素食國中--偏鄉'!AF112</f>
        <v>豆腐 秀珍菇 乾香菇 胡蘿蔔 薑</v>
      </c>
      <c r="K21" s="137" t="str">
        <f>'A-E素食國中--偏鄉'!U112</f>
        <v>時蔬</v>
      </c>
      <c r="L21" s="147" t="str">
        <f>'A-E素食國中--偏鄉'!AG112</f>
        <v xml:space="preserve">蔬菜 薑   </v>
      </c>
      <c r="M21" s="137" t="str">
        <f>'A-E素食國中--偏鄉'!X112</f>
        <v>海芽薑絲湯</v>
      </c>
      <c r="N21" s="147" t="str">
        <f>'A-E素食國中--偏鄉'!AH112</f>
        <v xml:space="preserve">乾裙帶菜 薑 素羊肉  </v>
      </c>
      <c r="O21" s="147" t="s">
        <v>352</v>
      </c>
      <c r="P21" s="137"/>
      <c r="Q21" s="2">
        <v>5</v>
      </c>
      <c r="R21" s="2">
        <v>2.8</v>
      </c>
      <c r="S21" s="2">
        <v>1.8</v>
      </c>
      <c r="T21" s="2">
        <v>3</v>
      </c>
      <c r="U21" s="2">
        <f>'A-E素食國中--偏鄉'!F112</f>
        <v>0</v>
      </c>
      <c r="V21" s="2">
        <f>'A-E素食國中--偏鄉'!G112</f>
        <v>0</v>
      </c>
      <c r="W21" s="148">
        <v>740</v>
      </c>
    </row>
    <row r="22" spans="1:27" ht="15.75" customHeight="1">
      <c r="A22" s="146">
        <v>45194</v>
      </c>
      <c r="B22" s="137" t="s">
        <v>118</v>
      </c>
      <c r="C22" s="137" t="str">
        <f>'A-E素食國中--偏鄉'!I118</f>
        <v>白米飯</v>
      </c>
      <c r="D22" s="142" t="str">
        <f>'A-E素食國中--偏鄉'!AC118</f>
        <v xml:space="preserve">米    </v>
      </c>
      <c r="E22" s="137" t="str">
        <f>'A-E素食國中--偏鄉'!L118</f>
        <v>咖哩絞若</v>
      </c>
      <c r="F22" s="137" t="str">
        <f>'A-E素食國中--偏鄉'!AD118</f>
        <v xml:space="preserve">素肉 馬鈴薯 胡蘿蔔 咖哩粉 </v>
      </c>
      <c r="G22" s="137" t="str">
        <f>'A-E素食國中--偏鄉'!O118</f>
        <v>芹香干片</v>
      </c>
      <c r="H22" s="147" t="str">
        <f>'A-E素食國中--偏鄉'!AE118</f>
        <v xml:space="preserve">豆干 芹菜 薑  </v>
      </c>
      <c r="I22" s="137" t="str">
        <f>'A-E素食國中--偏鄉'!R118</f>
        <v>木須蛋香</v>
      </c>
      <c r="J22" s="147" t="str">
        <f>'A-E素食國中--偏鄉'!AF118</f>
        <v xml:space="preserve">雞蛋 時蔬 乾木耳 薑 </v>
      </c>
      <c r="K22" s="137" t="str">
        <f>'A-E素食國中--偏鄉'!U118</f>
        <v>時蔬</v>
      </c>
      <c r="L22" s="147" t="str">
        <f>'A-E素食國中--偏鄉'!AG118</f>
        <v xml:space="preserve">蔬菜 薑   </v>
      </c>
      <c r="M22" s="137" t="str">
        <f>'A-E素食國中--偏鄉'!X118</f>
        <v>時瓜湯</v>
      </c>
      <c r="N22" s="147" t="str">
        <f>'A-E素食國中--偏鄉'!AH118</f>
        <v xml:space="preserve">時瓜 薑 素羊肉  </v>
      </c>
      <c r="O22" s="147" t="s">
        <v>352</v>
      </c>
      <c r="P22" s="137"/>
      <c r="Q22" s="2">
        <v>5.5</v>
      </c>
      <c r="R22" s="2">
        <v>2.1</v>
      </c>
      <c r="S22" s="2">
        <v>2.2999999999999998</v>
      </c>
      <c r="T22" s="2">
        <v>3</v>
      </c>
      <c r="U22" s="2">
        <f>'A-E素食國中--偏鄉'!F118</f>
        <v>0</v>
      </c>
      <c r="V22" s="2">
        <f>'A-E素食國中--偏鄉'!G118</f>
        <v>0</v>
      </c>
      <c r="W22" s="148">
        <v>735</v>
      </c>
    </row>
    <row r="23" spans="1:27" ht="15.75" customHeight="1">
      <c r="A23" s="146">
        <v>45195</v>
      </c>
      <c r="B23" s="137" t="s">
        <v>120</v>
      </c>
      <c r="C23" s="137" t="str">
        <f>'A-E素食國中--偏鄉'!I124</f>
        <v>糙米飯</v>
      </c>
      <c r="D23" s="142" t="str">
        <f>'A-E素食國中--偏鄉'!AC124</f>
        <v xml:space="preserve">米 糙米   </v>
      </c>
      <c r="E23" s="137" t="str">
        <f>'A-E素食國中--偏鄉'!L124</f>
        <v>滷煎蒸炒滑蛋</v>
      </c>
      <c r="F23" s="137" t="str">
        <f>'A-E素食國中--偏鄉'!AD124</f>
        <v xml:space="preserve">雞蛋    </v>
      </c>
      <c r="G23" s="137" t="str">
        <f>'A-E素食國中--偏鄉'!O124</f>
        <v>鮮菇豆腐</v>
      </c>
      <c r="H23" s="147" t="str">
        <f>'A-E素食國中--偏鄉'!AE124</f>
        <v xml:space="preserve">豆腐 秀珍菇 乾香菇 胡蘿蔔 薑 </v>
      </c>
      <c r="I23" s="137" t="str">
        <f>'A-E素食國中--偏鄉'!R124</f>
        <v>絞若豆芽</v>
      </c>
      <c r="J23" s="147" t="str">
        <f>'A-E素食國中--偏鄉'!AF124</f>
        <v xml:space="preserve">素肉 綠豆芽 芹菜 薑 </v>
      </c>
      <c r="K23" s="137" t="str">
        <f>'A-E素食國中--偏鄉'!U124</f>
        <v>時蔬</v>
      </c>
      <c r="L23" s="147" t="str">
        <f>'A-E素食國中--偏鄉'!AG124</f>
        <v xml:space="preserve">蔬菜 薑   </v>
      </c>
      <c r="M23" s="137" t="str">
        <f>'A-E素食國中--偏鄉'!X124</f>
        <v>金針湯</v>
      </c>
      <c r="N23" s="147" t="str">
        <f>'A-E素食國中--偏鄉'!AH124</f>
        <v xml:space="preserve">金針菜乾 薑 榨菜  </v>
      </c>
      <c r="O23" s="147" t="s">
        <v>353</v>
      </c>
      <c r="P23" s="137"/>
      <c r="Q23" s="2">
        <v>5</v>
      </c>
      <c r="R23" s="2">
        <v>2.2999999999999998</v>
      </c>
      <c r="S23" s="2">
        <v>1.7</v>
      </c>
      <c r="T23" s="2">
        <v>3</v>
      </c>
      <c r="U23" s="2">
        <f>'A-E素食國中--偏鄉'!F124</f>
        <v>0</v>
      </c>
      <c r="V23" s="2">
        <f>'A-E素食國中--偏鄉'!G124</f>
        <v>0</v>
      </c>
      <c r="W23" s="148">
        <v>700</v>
      </c>
    </row>
    <row r="24" spans="1:27" ht="15.75" customHeight="1">
      <c r="A24" s="146">
        <v>45196</v>
      </c>
      <c r="B24" s="137" t="s">
        <v>122</v>
      </c>
      <c r="C24" s="137" t="str">
        <f>'A-E素食國中--偏鄉'!I130</f>
        <v>刈包特餐</v>
      </c>
      <c r="D24" s="142" t="str">
        <f>'A-E素食國中--偏鄉'!AC130</f>
        <v xml:space="preserve">刈包    </v>
      </c>
      <c r="E24" s="137" t="str">
        <f>'A-E素食國中--偏鄉'!L130</f>
        <v>酸菜素肉</v>
      </c>
      <c r="F24" s="137" t="str">
        <f>'A-E素食國中--偏鄉'!AD130</f>
        <v xml:space="preserve">素肉 酸菜 薑  </v>
      </c>
      <c r="G24" s="137" t="str">
        <f>'A-E素食國中--偏鄉'!O130</f>
        <v>清炒甘藍</v>
      </c>
      <c r="H24" s="147" t="str">
        <f>'A-E素食國中--偏鄉'!AE130</f>
        <v xml:space="preserve">甘藍 乾木耳 薑  </v>
      </c>
      <c r="I24" s="137" t="str">
        <f>'A-E素食國中--偏鄉'!R130</f>
        <v>關東煮</v>
      </c>
      <c r="J24" s="147" t="str">
        <f>'A-E素食國中--偏鄉'!AF130</f>
        <v xml:space="preserve">黑輪 玉米段 白蘿蔔 薑 </v>
      </c>
      <c r="K24" s="137" t="str">
        <f>'A-E素食國中--偏鄉'!U130</f>
        <v>時蔬</v>
      </c>
      <c r="L24" s="147" t="str">
        <f>'A-E素食國中--偏鄉'!AG130</f>
        <v xml:space="preserve">蔬菜 薑   </v>
      </c>
      <c r="M24" s="137" t="str">
        <f>'A-E素食國中--偏鄉'!X130</f>
        <v>糙米粥</v>
      </c>
      <c r="N24" s="147" t="str">
        <f>'A-E素食國中--偏鄉'!AH130</f>
        <v>雞蛋 糙米 胡蘿蔔 乾香菇 時瓜</v>
      </c>
      <c r="O24" s="147" t="s">
        <v>352</v>
      </c>
      <c r="P24" s="137"/>
      <c r="Q24" s="2">
        <v>5</v>
      </c>
      <c r="R24" s="2">
        <v>2</v>
      </c>
      <c r="S24" s="2">
        <v>2.2999999999999998</v>
      </c>
      <c r="T24" s="2">
        <v>3</v>
      </c>
      <c r="U24" s="2">
        <f>'A-E素食國中--偏鄉'!F125</f>
        <v>0</v>
      </c>
      <c r="V24" s="2">
        <f>'A-E素食國中--偏鄉'!G125</f>
        <v>0</v>
      </c>
      <c r="W24" s="148">
        <v>693</v>
      </c>
    </row>
    <row r="25" spans="1:27" ht="15.75" customHeight="1">
      <c r="A25" s="146">
        <v>45197</v>
      </c>
      <c r="B25" s="207" t="s">
        <v>124</v>
      </c>
      <c r="C25" s="137" t="str">
        <f>'A-E素食國中--偏鄉'!I136</f>
        <v>糙米飯</v>
      </c>
      <c r="D25" s="142" t="str">
        <f>'A-E素食國中--偏鄉'!AC136</f>
        <v xml:space="preserve">米 糙米   </v>
      </c>
      <c r="E25" s="137" t="str">
        <f>'A-E素食國中--偏鄉'!L136</f>
        <v>豉香凍腐</v>
      </c>
      <c r="F25" s="137" t="str">
        <f>'A-E素食國中--偏鄉'!AD136</f>
        <v>凍豆腐 白蘿蔔 胡蘿蔔 豆豉 薑</v>
      </c>
      <c r="G25" s="137" t="str">
        <f>'A-E素食國中--偏鄉'!O136</f>
        <v>絞若白菜</v>
      </c>
      <c r="H25" s="147" t="str">
        <f>'A-E素食國中--偏鄉'!AE136</f>
        <v>素肉 結球白菜 胡蘿蔔 薑 秀珍菇</v>
      </c>
      <c r="I25" s="137" t="str">
        <f>'A-E素食國中--偏鄉'!R136</f>
        <v>清炒瓜苗</v>
      </c>
      <c r="J25" s="147" t="str">
        <f>'A-E素食國中--偏鄉'!AF136</f>
        <v xml:space="preserve">隼人瓜苗 胡蘿蔔 薑  </v>
      </c>
      <c r="K25" s="137" t="str">
        <f>'A-E素食國中--偏鄉'!U136</f>
        <v>時蔬</v>
      </c>
      <c r="L25" s="147" t="str">
        <f>'A-E素食國中--偏鄉'!AG136</f>
        <v xml:space="preserve">蔬菜 薑   </v>
      </c>
      <c r="M25" s="137" t="str">
        <f>'A-E素食國中--偏鄉'!X136</f>
        <v>枸杞銀耳湯</v>
      </c>
      <c r="N25" s="147" t="str">
        <f>'A-E素食國中--偏鄉'!AH136</f>
        <v xml:space="preserve">枸杞 乾銀耳 二砂糖  </v>
      </c>
      <c r="O25" s="147" t="s">
        <v>354</v>
      </c>
      <c r="P25" s="137" t="s">
        <v>355</v>
      </c>
      <c r="Q25" s="2">
        <v>5</v>
      </c>
      <c r="R25" s="2">
        <v>2.8</v>
      </c>
      <c r="S25" s="2">
        <v>2.4</v>
      </c>
      <c r="T25" s="2">
        <v>3</v>
      </c>
      <c r="U25" s="2">
        <f>'A-E素食國中--偏鄉'!F126</f>
        <v>0</v>
      </c>
      <c r="V25" s="2">
        <f>'A-E素食國中--偏鄉'!G126</f>
        <v>0</v>
      </c>
      <c r="W25" s="148">
        <v>755</v>
      </c>
    </row>
    <row r="26" spans="1:27" ht="15.75" customHeight="1">
      <c r="A26" s="152"/>
      <c r="B26" s="208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209"/>
      <c r="Q26" s="152"/>
      <c r="R26" s="152"/>
      <c r="S26" s="152"/>
      <c r="T26" s="152"/>
      <c r="U26" s="152"/>
      <c r="V26" s="152"/>
      <c r="W26" s="152"/>
    </row>
    <row r="27" spans="1:27" ht="15.75" customHeight="1"/>
    <row r="28" spans="1:27" ht="15.75" customHeight="1">
      <c r="A28" s="240" t="s">
        <v>362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1"/>
    </row>
    <row r="29" spans="1:27" ht="15.75" customHeight="1">
      <c r="A29" t="s">
        <v>358</v>
      </c>
    </row>
    <row r="30" spans="1:27" ht="15.75" customHeight="1">
      <c r="A30" t="s">
        <v>78</v>
      </c>
    </row>
    <row r="31" spans="1:27" ht="15.75" customHeight="1">
      <c r="A31" s="241" t="s">
        <v>366</v>
      </c>
    </row>
    <row r="32" spans="1:27" ht="15.75" customHeight="1">
      <c r="A32" s="155" t="s">
        <v>369</v>
      </c>
      <c r="N32" s="151"/>
    </row>
    <row r="33" spans="1:16" ht="15.75" customHeight="1">
      <c r="A33" s="155" t="s">
        <v>363</v>
      </c>
      <c r="N33" s="151"/>
    </row>
    <row r="34" spans="1:16" ht="15.75" customHeight="1">
      <c r="N34" s="151"/>
    </row>
    <row r="35" spans="1:16" ht="15.75" customHeight="1">
      <c r="N35" s="151"/>
    </row>
    <row r="36" spans="1:16" ht="15.75" customHeight="1">
      <c r="B36" s="207"/>
      <c r="P36" s="156"/>
    </row>
    <row r="37" spans="1:16" ht="15.75" customHeight="1">
      <c r="B37" s="207"/>
      <c r="P37" s="156"/>
    </row>
    <row r="38" spans="1:16" ht="15.75" customHeight="1">
      <c r="B38" s="207"/>
      <c r="P38" s="156"/>
    </row>
    <row r="39" spans="1:16" ht="15.75" customHeight="1">
      <c r="B39" s="207"/>
      <c r="P39" s="156"/>
    </row>
    <row r="40" spans="1:16" ht="15.75" customHeight="1">
      <c r="B40" s="207"/>
      <c r="P40" s="156"/>
    </row>
    <row r="41" spans="1:16" ht="15.75" customHeight="1">
      <c r="B41" s="207"/>
      <c r="P41" s="156"/>
    </row>
    <row r="42" spans="1:16" ht="15.75" customHeight="1">
      <c r="B42" s="207"/>
      <c r="P42" s="156"/>
    </row>
    <row r="43" spans="1:16" ht="15.75" customHeight="1">
      <c r="B43" s="207"/>
      <c r="P43" s="156"/>
    </row>
    <row r="44" spans="1:16" ht="15.75" customHeight="1">
      <c r="B44" s="207"/>
      <c r="P44" s="156"/>
    </row>
    <row r="45" spans="1:16" ht="15.75" customHeight="1">
      <c r="B45" s="207"/>
      <c r="P45" s="156"/>
    </row>
    <row r="46" spans="1:16" ht="15.75" customHeight="1">
      <c r="B46" s="207"/>
      <c r="P46" s="156"/>
    </row>
    <row r="47" spans="1:16" ht="15.75" customHeight="1">
      <c r="B47" s="207"/>
      <c r="P47" s="156"/>
    </row>
    <row r="48" spans="1:16" ht="15.75" customHeight="1">
      <c r="B48" s="207"/>
      <c r="P48" s="156"/>
    </row>
    <row r="49" spans="2:16" ht="15.75" customHeight="1">
      <c r="B49" s="207"/>
      <c r="P49" s="156"/>
    </row>
    <row r="50" spans="2:16" ht="15.75" customHeight="1">
      <c r="B50" s="207"/>
      <c r="P50" s="156"/>
    </row>
    <row r="51" spans="2:16" ht="15.75" customHeight="1">
      <c r="B51" s="207"/>
      <c r="P51" s="156"/>
    </row>
    <row r="52" spans="2:16" ht="15.75" customHeight="1">
      <c r="B52" s="207"/>
      <c r="P52" s="156"/>
    </row>
    <row r="53" spans="2:16" ht="15.75" customHeight="1">
      <c r="B53" s="207"/>
      <c r="P53" s="156"/>
    </row>
    <row r="54" spans="2:16" ht="15.75" customHeight="1">
      <c r="B54" s="207"/>
      <c r="P54" s="156"/>
    </row>
    <row r="55" spans="2:16" ht="15.75" customHeight="1">
      <c r="B55" s="207"/>
      <c r="P55" s="156"/>
    </row>
    <row r="56" spans="2:16" ht="15.75" customHeight="1">
      <c r="B56" s="207"/>
      <c r="P56" s="156"/>
    </row>
    <row r="57" spans="2:16" ht="15.75" customHeight="1">
      <c r="B57" s="207"/>
      <c r="P57" s="156"/>
    </row>
    <row r="58" spans="2:16" ht="15.75" customHeight="1">
      <c r="B58" s="207"/>
      <c r="P58" s="156"/>
    </row>
    <row r="59" spans="2:16" ht="15.75" customHeight="1">
      <c r="B59" s="207"/>
      <c r="P59" s="156"/>
    </row>
    <row r="60" spans="2:16" ht="15.75" customHeight="1">
      <c r="B60" s="207"/>
      <c r="P60" s="156"/>
    </row>
    <row r="61" spans="2:16" ht="15.75" customHeight="1">
      <c r="B61" s="207"/>
      <c r="P61" s="156"/>
    </row>
    <row r="62" spans="2:16" ht="15.75" customHeight="1">
      <c r="B62" s="207"/>
      <c r="P62" s="156"/>
    </row>
    <row r="63" spans="2:16" ht="15.75" customHeight="1">
      <c r="B63" s="207"/>
      <c r="P63" s="156"/>
    </row>
    <row r="64" spans="2:16" ht="15.75" customHeight="1">
      <c r="B64" s="207"/>
      <c r="P64" s="156"/>
    </row>
    <row r="65" spans="2:16" ht="15.75" customHeight="1">
      <c r="B65" s="207"/>
      <c r="P65" s="156"/>
    </row>
    <row r="66" spans="2:16" ht="15.75" customHeight="1">
      <c r="B66" s="207"/>
      <c r="P66" s="156"/>
    </row>
    <row r="67" spans="2:16" ht="15.75" customHeight="1">
      <c r="B67" s="207"/>
      <c r="P67" s="156"/>
    </row>
    <row r="68" spans="2:16" ht="15.75" customHeight="1">
      <c r="B68" s="207"/>
      <c r="P68" s="156"/>
    </row>
    <row r="69" spans="2:16" ht="15.75" customHeight="1">
      <c r="B69" s="207"/>
      <c r="P69" s="156"/>
    </row>
    <row r="70" spans="2:16" ht="15.75" customHeight="1">
      <c r="B70" s="207"/>
      <c r="P70" s="156"/>
    </row>
    <row r="71" spans="2:16" ht="15.75" customHeight="1">
      <c r="B71" s="207"/>
      <c r="P71" s="156"/>
    </row>
    <row r="72" spans="2:16" ht="15.75" customHeight="1">
      <c r="B72" s="207"/>
      <c r="P72" s="156"/>
    </row>
    <row r="73" spans="2:16" ht="15.75" customHeight="1">
      <c r="B73" s="207"/>
      <c r="P73" s="156"/>
    </row>
    <row r="74" spans="2:16" ht="15.75" customHeight="1">
      <c r="B74" s="207"/>
      <c r="P74" s="156"/>
    </row>
    <row r="75" spans="2:16" ht="15.75" customHeight="1">
      <c r="B75" s="207"/>
      <c r="P75" s="156"/>
    </row>
    <row r="76" spans="2:16" ht="15.75" customHeight="1">
      <c r="B76" s="207"/>
      <c r="P76" s="156"/>
    </row>
    <row r="77" spans="2:16" ht="15.75" customHeight="1">
      <c r="B77" s="207"/>
      <c r="P77" s="156"/>
    </row>
    <row r="78" spans="2:16" ht="15.75" customHeight="1">
      <c r="B78" s="207"/>
      <c r="P78" s="156"/>
    </row>
    <row r="79" spans="2:16" ht="15.75" customHeight="1">
      <c r="B79" s="207"/>
      <c r="P79" s="156"/>
    </row>
    <row r="80" spans="2:16" ht="15.75" customHeight="1">
      <c r="B80" s="207"/>
      <c r="P80" s="156"/>
    </row>
    <row r="81" spans="2:16" ht="15.75" customHeight="1">
      <c r="B81" s="207"/>
      <c r="P81" s="156"/>
    </row>
    <row r="82" spans="2:16" ht="15.75" customHeight="1">
      <c r="B82" s="207"/>
      <c r="P82" s="156"/>
    </row>
    <row r="83" spans="2:16" ht="15.75" customHeight="1">
      <c r="B83" s="207"/>
      <c r="P83" s="156"/>
    </row>
    <row r="84" spans="2:16" ht="15.75" customHeight="1">
      <c r="B84" s="207"/>
      <c r="P84" s="156"/>
    </row>
    <row r="85" spans="2:16" ht="15.75" customHeight="1">
      <c r="B85" s="207"/>
      <c r="P85" s="156"/>
    </row>
    <row r="86" spans="2:16" ht="15.75" customHeight="1">
      <c r="B86" s="207"/>
      <c r="P86" s="156"/>
    </row>
    <row r="87" spans="2:16" ht="15.75" customHeight="1">
      <c r="B87" s="207"/>
      <c r="P87" s="156"/>
    </row>
    <row r="88" spans="2:16" ht="15.75" customHeight="1">
      <c r="B88" s="207"/>
      <c r="P88" s="156"/>
    </row>
    <row r="89" spans="2:16" ht="15.75" customHeight="1">
      <c r="B89" s="207"/>
      <c r="P89" s="156"/>
    </row>
    <row r="90" spans="2:16" ht="15.75" customHeight="1">
      <c r="B90" s="207"/>
      <c r="P90" s="156"/>
    </row>
    <row r="91" spans="2:16" ht="15.75" customHeight="1">
      <c r="B91" s="207"/>
      <c r="P91" s="156"/>
    </row>
    <row r="92" spans="2:16" ht="15.75" customHeight="1">
      <c r="B92" s="207"/>
      <c r="P92" s="156"/>
    </row>
    <row r="93" spans="2:16" ht="15.75" customHeight="1">
      <c r="B93" s="207"/>
      <c r="P93" s="156"/>
    </row>
    <row r="94" spans="2:16" ht="15.75" customHeight="1">
      <c r="B94" s="207"/>
      <c r="P94" s="156"/>
    </row>
    <row r="95" spans="2:16" ht="15.75" customHeight="1">
      <c r="B95" s="207"/>
      <c r="P95" s="156"/>
    </row>
    <row r="96" spans="2:16" ht="15.75" customHeight="1">
      <c r="B96" s="207"/>
      <c r="P96" s="156"/>
    </row>
    <row r="97" spans="2:16" ht="15.75" customHeight="1">
      <c r="B97" s="207"/>
      <c r="P97" s="156"/>
    </row>
    <row r="98" spans="2:16" ht="15.75" customHeight="1">
      <c r="B98" s="207"/>
      <c r="P98" s="156"/>
    </row>
    <row r="99" spans="2:16" ht="15.75" customHeight="1">
      <c r="B99" s="207"/>
      <c r="P99" s="156"/>
    </row>
    <row r="100" spans="2:16" ht="15.75" customHeight="1">
      <c r="B100" s="207"/>
      <c r="P100" s="156"/>
    </row>
    <row r="101" spans="2:16" ht="15.75" customHeight="1">
      <c r="B101" s="207"/>
      <c r="P101" s="156"/>
    </row>
    <row r="102" spans="2:16" ht="15.75" customHeight="1">
      <c r="B102" s="207"/>
      <c r="P102" s="156"/>
    </row>
    <row r="103" spans="2:16" ht="15.75" customHeight="1">
      <c r="B103" s="207"/>
      <c r="P103" s="156"/>
    </row>
    <row r="104" spans="2:16" ht="15.75" customHeight="1">
      <c r="B104" s="207"/>
      <c r="P104" s="156"/>
    </row>
    <row r="105" spans="2:16" ht="15.75" customHeight="1">
      <c r="B105" s="207"/>
      <c r="P105" s="156"/>
    </row>
    <row r="106" spans="2:16" ht="15.75" customHeight="1">
      <c r="B106" s="207"/>
      <c r="P106" s="156"/>
    </row>
    <row r="107" spans="2:16" ht="15.75" customHeight="1">
      <c r="B107" s="207"/>
      <c r="P107" s="156"/>
    </row>
    <row r="108" spans="2:16" ht="15.75" customHeight="1">
      <c r="B108" s="207"/>
      <c r="P108" s="156"/>
    </row>
    <row r="109" spans="2:16" ht="15.75" customHeight="1">
      <c r="B109" s="207"/>
      <c r="P109" s="156"/>
    </row>
    <row r="110" spans="2:16" ht="15.75" customHeight="1">
      <c r="B110" s="207"/>
      <c r="P110" s="156"/>
    </row>
    <row r="111" spans="2:16" ht="15.75" customHeight="1">
      <c r="B111" s="207"/>
      <c r="P111" s="156"/>
    </row>
    <row r="112" spans="2:16" ht="15.75" customHeight="1">
      <c r="B112" s="207"/>
      <c r="P112" s="156"/>
    </row>
    <row r="113" spans="2:16" ht="15.75" customHeight="1">
      <c r="B113" s="207"/>
      <c r="P113" s="156"/>
    </row>
    <row r="114" spans="2:16" ht="15.75" customHeight="1">
      <c r="B114" s="207"/>
      <c r="P114" s="156"/>
    </row>
    <row r="115" spans="2:16" ht="15.75" customHeight="1">
      <c r="B115" s="207"/>
      <c r="P115" s="156"/>
    </row>
    <row r="116" spans="2:16" ht="15.75" customHeight="1">
      <c r="B116" s="207"/>
      <c r="P116" s="156"/>
    </row>
    <row r="117" spans="2:16" ht="15.75" customHeight="1">
      <c r="B117" s="207"/>
      <c r="P117" s="156"/>
    </row>
    <row r="118" spans="2:16" ht="15.75" customHeight="1">
      <c r="B118" s="207"/>
      <c r="P118" s="156"/>
    </row>
    <row r="119" spans="2:16" ht="15.75" customHeight="1">
      <c r="B119" s="207"/>
      <c r="P119" s="156"/>
    </row>
    <row r="120" spans="2:16" ht="15.75" customHeight="1">
      <c r="B120" s="207"/>
      <c r="P120" s="156"/>
    </row>
    <row r="121" spans="2:16" ht="15.75" customHeight="1">
      <c r="B121" s="207"/>
      <c r="P121" s="156"/>
    </row>
    <row r="122" spans="2:16" ht="15.75" customHeight="1">
      <c r="B122" s="207"/>
      <c r="P122" s="156"/>
    </row>
    <row r="123" spans="2:16" ht="15.75" customHeight="1">
      <c r="B123" s="207"/>
      <c r="P123" s="156"/>
    </row>
    <row r="124" spans="2:16" ht="15.75" customHeight="1">
      <c r="B124" s="207"/>
      <c r="P124" s="156"/>
    </row>
    <row r="125" spans="2:16" ht="15.75" customHeight="1">
      <c r="B125" s="207"/>
      <c r="P125" s="156"/>
    </row>
    <row r="126" spans="2:16" ht="15.75" customHeight="1">
      <c r="B126" s="207"/>
      <c r="P126" s="156"/>
    </row>
    <row r="127" spans="2:16" ht="15.75" customHeight="1">
      <c r="B127" s="207"/>
      <c r="P127" s="156"/>
    </row>
    <row r="128" spans="2:16" ht="15.75" customHeight="1">
      <c r="B128" s="207"/>
      <c r="P128" s="156"/>
    </row>
    <row r="129" spans="2:16" ht="15.75" customHeight="1">
      <c r="B129" s="207"/>
      <c r="P129" s="156"/>
    </row>
    <row r="130" spans="2:16" ht="15.75" customHeight="1">
      <c r="B130" s="207"/>
      <c r="P130" s="156"/>
    </row>
    <row r="131" spans="2:16" ht="15.75" customHeight="1">
      <c r="B131" s="207"/>
      <c r="P131" s="156"/>
    </row>
    <row r="132" spans="2:16" ht="15.75" customHeight="1">
      <c r="B132" s="207"/>
      <c r="P132" s="156"/>
    </row>
    <row r="133" spans="2:16" ht="15.75" customHeight="1">
      <c r="B133" s="207"/>
      <c r="P133" s="156"/>
    </row>
    <row r="134" spans="2:16" ht="15.75" customHeight="1">
      <c r="B134" s="207"/>
      <c r="P134" s="156"/>
    </row>
    <row r="135" spans="2:16" ht="15.75" customHeight="1">
      <c r="B135" s="207"/>
      <c r="P135" s="156"/>
    </row>
    <row r="136" spans="2:16" ht="15.75" customHeight="1">
      <c r="B136" s="207"/>
      <c r="P136" s="156"/>
    </row>
    <row r="137" spans="2:16" ht="15.75" customHeight="1">
      <c r="B137" s="207"/>
      <c r="P137" s="156"/>
    </row>
    <row r="138" spans="2:16" ht="15.75" customHeight="1">
      <c r="B138" s="207"/>
      <c r="P138" s="156"/>
    </row>
    <row r="139" spans="2:16" ht="15.75" customHeight="1">
      <c r="B139" s="207"/>
      <c r="P139" s="156"/>
    </row>
    <row r="140" spans="2:16" ht="15.75" customHeight="1">
      <c r="B140" s="207"/>
      <c r="P140" s="156"/>
    </row>
    <row r="141" spans="2:16" ht="15.75" customHeight="1">
      <c r="B141" s="207"/>
      <c r="P141" s="156"/>
    </row>
    <row r="142" spans="2:16" ht="15.75" customHeight="1">
      <c r="B142" s="207"/>
      <c r="P142" s="156"/>
    </row>
    <row r="143" spans="2:16" ht="15.75" customHeight="1">
      <c r="B143" s="207"/>
      <c r="P143" s="156"/>
    </row>
    <row r="144" spans="2:16" ht="15.75" customHeight="1">
      <c r="B144" s="207"/>
      <c r="P144" s="156"/>
    </row>
    <row r="145" spans="2:16" ht="15.75" customHeight="1">
      <c r="B145" s="207"/>
      <c r="P145" s="156"/>
    </row>
    <row r="146" spans="2:16" ht="15.75" customHeight="1">
      <c r="B146" s="207"/>
      <c r="P146" s="156"/>
    </row>
    <row r="147" spans="2:16" ht="15.75" customHeight="1">
      <c r="B147" s="207"/>
      <c r="P147" s="156"/>
    </row>
    <row r="148" spans="2:16" ht="15.75" customHeight="1">
      <c r="B148" s="207"/>
      <c r="P148" s="156"/>
    </row>
    <row r="149" spans="2:16" ht="15.75" customHeight="1">
      <c r="B149" s="207"/>
      <c r="P149" s="156"/>
    </row>
    <row r="150" spans="2:16" ht="15.75" customHeight="1">
      <c r="B150" s="207"/>
      <c r="P150" s="156"/>
    </row>
    <row r="151" spans="2:16" ht="15.75" customHeight="1">
      <c r="B151" s="207"/>
      <c r="P151" s="156"/>
    </row>
    <row r="152" spans="2:16" ht="15.75" customHeight="1">
      <c r="B152" s="207"/>
      <c r="P152" s="156"/>
    </row>
    <row r="153" spans="2:16" ht="15.75" customHeight="1">
      <c r="B153" s="207"/>
      <c r="P153" s="156"/>
    </row>
    <row r="154" spans="2:16" ht="15.75" customHeight="1">
      <c r="B154" s="207"/>
      <c r="P154" s="156"/>
    </row>
    <row r="155" spans="2:16" ht="15.75" customHeight="1">
      <c r="B155" s="207"/>
      <c r="P155" s="156"/>
    </row>
    <row r="156" spans="2:16" ht="15.75" customHeight="1">
      <c r="B156" s="207"/>
      <c r="P156" s="156"/>
    </row>
    <row r="157" spans="2:16" ht="15.75" customHeight="1">
      <c r="B157" s="207"/>
      <c r="P157" s="156"/>
    </row>
    <row r="158" spans="2:16" ht="15.75" customHeight="1">
      <c r="B158" s="207"/>
      <c r="P158" s="156"/>
    </row>
    <row r="159" spans="2:16" ht="15.75" customHeight="1">
      <c r="B159" s="207"/>
      <c r="P159" s="156"/>
    </row>
    <row r="160" spans="2:16" ht="15.75" customHeight="1">
      <c r="B160" s="207"/>
      <c r="P160" s="156"/>
    </row>
    <row r="161" spans="2:16" ht="15.75" customHeight="1">
      <c r="B161" s="207"/>
      <c r="P161" s="156"/>
    </row>
    <row r="162" spans="2:16" ht="15.75" customHeight="1">
      <c r="B162" s="207"/>
      <c r="P162" s="156"/>
    </row>
    <row r="163" spans="2:16" ht="15.75" customHeight="1">
      <c r="B163" s="207"/>
      <c r="P163" s="156"/>
    </row>
    <row r="164" spans="2:16" ht="15.75" customHeight="1">
      <c r="B164" s="207"/>
      <c r="P164" s="156"/>
    </row>
    <row r="165" spans="2:16" ht="15.75" customHeight="1">
      <c r="B165" s="207"/>
      <c r="P165" s="156"/>
    </row>
    <row r="166" spans="2:16" ht="15.75" customHeight="1">
      <c r="B166" s="207"/>
      <c r="P166" s="156"/>
    </row>
    <row r="167" spans="2:16" ht="15.75" customHeight="1">
      <c r="B167" s="207"/>
      <c r="P167" s="156"/>
    </row>
    <row r="168" spans="2:16" ht="15.75" customHeight="1">
      <c r="B168" s="207"/>
      <c r="P168" s="156"/>
    </row>
    <row r="169" spans="2:16" ht="15.75" customHeight="1">
      <c r="B169" s="207"/>
      <c r="P169" s="156"/>
    </row>
    <row r="170" spans="2:16" ht="15.75" customHeight="1">
      <c r="B170" s="207"/>
      <c r="P170" s="156"/>
    </row>
    <row r="171" spans="2:16" ht="15.75" customHeight="1">
      <c r="B171" s="207"/>
      <c r="P171" s="156"/>
    </row>
    <row r="172" spans="2:16" ht="15.75" customHeight="1">
      <c r="B172" s="207"/>
      <c r="P172" s="156"/>
    </row>
    <row r="173" spans="2:16" ht="15.75" customHeight="1">
      <c r="B173" s="207"/>
      <c r="P173" s="156"/>
    </row>
    <row r="174" spans="2:16" ht="15.75" customHeight="1">
      <c r="B174" s="207"/>
      <c r="P174" s="156"/>
    </row>
    <row r="175" spans="2:16" ht="15.75" customHeight="1">
      <c r="B175" s="207"/>
      <c r="P175" s="156"/>
    </row>
    <row r="176" spans="2:16" ht="15.75" customHeight="1">
      <c r="B176" s="207"/>
      <c r="P176" s="156"/>
    </row>
    <row r="177" spans="2:16" ht="15.75" customHeight="1">
      <c r="B177" s="207"/>
      <c r="P177" s="156"/>
    </row>
    <row r="178" spans="2:16" ht="15.75" customHeight="1">
      <c r="B178" s="207"/>
      <c r="P178" s="156"/>
    </row>
    <row r="179" spans="2:16" ht="15.75" customHeight="1">
      <c r="B179" s="207"/>
      <c r="P179" s="156"/>
    </row>
    <row r="180" spans="2:16" ht="15.75" customHeight="1">
      <c r="B180" s="207"/>
      <c r="P180" s="156"/>
    </row>
    <row r="181" spans="2:16" ht="15.75" customHeight="1">
      <c r="B181" s="207"/>
      <c r="P181" s="156"/>
    </row>
    <row r="182" spans="2:16" ht="15.75" customHeight="1">
      <c r="B182" s="207"/>
      <c r="P182" s="156"/>
    </row>
    <row r="183" spans="2:16" ht="15.75" customHeight="1">
      <c r="B183" s="207"/>
      <c r="P183" s="156"/>
    </row>
    <row r="184" spans="2:16" ht="15.75" customHeight="1">
      <c r="B184" s="207"/>
      <c r="P184" s="156"/>
    </row>
    <row r="185" spans="2:16" ht="15.75" customHeight="1">
      <c r="B185" s="207"/>
      <c r="P185" s="156"/>
    </row>
    <row r="186" spans="2:16" ht="15.75" customHeight="1">
      <c r="B186" s="207"/>
      <c r="P186" s="156"/>
    </row>
    <row r="187" spans="2:16" ht="15.75" customHeight="1">
      <c r="B187" s="207"/>
      <c r="P187" s="156"/>
    </row>
    <row r="188" spans="2:16" ht="15.75" customHeight="1">
      <c r="B188" s="207"/>
      <c r="P188" s="156"/>
    </row>
    <row r="189" spans="2:16" ht="15.75" customHeight="1">
      <c r="B189" s="207"/>
      <c r="P189" s="156"/>
    </row>
    <row r="190" spans="2:16" ht="15.75" customHeight="1">
      <c r="B190" s="207"/>
      <c r="P190" s="156"/>
    </row>
    <row r="191" spans="2:16" ht="15.75" customHeight="1">
      <c r="B191" s="207"/>
      <c r="P191" s="156"/>
    </row>
    <row r="192" spans="2:16" ht="15.75" customHeight="1">
      <c r="B192" s="207"/>
      <c r="P192" s="156"/>
    </row>
    <row r="193" spans="2:16" ht="15.75" customHeight="1">
      <c r="B193" s="207"/>
      <c r="P193" s="156"/>
    </row>
    <row r="194" spans="2:16" ht="15.75" customHeight="1">
      <c r="B194" s="207"/>
      <c r="P194" s="156"/>
    </row>
    <row r="195" spans="2:16" ht="15.75" customHeight="1">
      <c r="B195" s="207"/>
      <c r="P195" s="156"/>
    </row>
    <row r="196" spans="2:16" ht="15.75" customHeight="1">
      <c r="B196" s="207"/>
      <c r="P196" s="156"/>
    </row>
    <row r="197" spans="2:16" ht="15.75" customHeight="1">
      <c r="B197" s="207"/>
      <c r="P197" s="156"/>
    </row>
    <row r="198" spans="2:16" ht="15.75" customHeight="1">
      <c r="B198" s="207"/>
      <c r="P198" s="156"/>
    </row>
    <row r="199" spans="2:16" ht="15.75" customHeight="1">
      <c r="B199" s="207"/>
      <c r="P199" s="156"/>
    </row>
    <row r="200" spans="2:16" ht="15.75" customHeight="1">
      <c r="B200" s="207"/>
      <c r="P200" s="156"/>
    </row>
    <row r="201" spans="2:16" ht="15.75" customHeight="1">
      <c r="B201" s="207"/>
      <c r="P201" s="156"/>
    </row>
    <row r="202" spans="2:16" ht="15.75" customHeight="1">
      <c r="B202" s="207"/>
      <c r="P202" s="156"/>
    </row>
    <row r="203" spans="2:16" ht="15.75" customHeight="1">
      <c r="B203" s="207"/>
      <c r="P203" s="156"/>
    </row>
    <row r="204" spans="2:16" ht="15.75" customHeight="1">
      <c r="B204" s="207"/>
      <c r="P204" s="156"/>
    </row>
    <row r="205" spans="2:16" ht="15.75" customHeight="1">
      <c r="B205" s="207"/>
      <c r="P205" s="156"/>
    </row>
    <row r="206" spans="2:16" ht="15.75" customHeight="1">
      <c r="B206" s="207"/>
      <c r="P206" s="156"/>
    </row>
    <row r="207" spans="2:16" ht="15.75" customHeight="1">
      <c r="B207" s="207"/>
      <c r="P207" s="156"/>
    </row>
    <row r="208" spans="2:16" ht="15.75" customHeight="1">
      <c r="B208" s="207"/>
      <c r="P208" s="156"/>
    </row>
    <row r="209" spans="2:16" ht="15.75" customHeight="1">
      <c r="B209" s="207"/>
      <c r="P209" s="156"/>
    </row>
    <row r="210" spans="2:16" ht="15.75" customHeight="1">
      <c r="B210" s="207"/>
      <c r="P210" s="156"/>
    </row>
    <row r="211" spans="2:16" ht="15.75" customHeight="1">
      <c r="B211" s="207"/>
      <c r="P211" s="156"/>
    </row>
    <row r="212" spans="2:16" ht="15.75" customHeight="1">
      <c r="B212" s="207"/>
      <c r="P212" s="156"/>
    </row>
    <row r="213" spans="2:16" ht="15.75" customHeight="1">
      <c r="B213" s="207"/>
      <c r="P213" s="156"/>
    </row>
    <row r="214" spans="2:16" ht="15.75" customHeight="1">
      <c r="B214" s="207"/>
      <c r="P214" s="156"/>
    </row>
    <row r="215" spans="2:16" ht="15.75" customHeight="1">
      <c r="B215" s="207"/>
      <c r="P215" s="156"/>
    </row>
    <row r="216" spans="2:16" ht="15.75" customHeight="1">
      <c r="B216" s="207"/>
      <c r="P216" s="156"/>
    </row>
    <row r="217" spans="2:16" ht="15.75" customHeight="1">
      <c r="B217" s="207"/>
      <c r="P217" s="156"/>
    </row>
    <row r="218" spans="2:16" ht="15.75" customHeight="1">
      <c r="B218" s="207"/>
      <c r="P218" s="156"/>
    </row>
    <row r="219" spans="2:16" ht="15.75" customHeight="1">
      <c r="B219" s="207"/>
      <c r="P219" s="156"/>
    </row>
    <row r="220" spans="2:16" ht="15.75" customHeight="1">
      <c r="B220" s="207"/>
      <c r="P220" s="156"/>
    </row>
    <row r="221" spans="2:16" ht="15.75" customHeight="1">
      <c r="B221" s="207"/>
      <c r="P221" s="156"/>
    </row>
    <row r="222" spans="2:16" ht="15.75" customHeight="1">
      <c r="B222" s="207"/>
      <c r="P222" s="156"/>
    </row>
    <row r="223" spans="2:16" ht="15.75" customHeight="1">
      <c r="B223" s="207"/>
      <c r="P223" s="156"/>
    </row>
    <row r="224" spans="2:16" ht="15.75" customHeight="1">
      <c r="B224" s="207"/>
      <c r="P224" s="156"/>
    </row>
    <row r="225" spans="2:2" ht="15.75" customHeight="1">
      <c r="B225" s="207"/>
    </row>
    <row r="226" spans="2:2" ht="15.75" customHeight="1">
      <c r="B226" s="207"/>
    </row>
    <row r="227" spans="2:2" ht="15.75" customHeight="1">
      <c r="B227" s="207"/>
    </row>
    <row r="228" spans="2:2" ht="15.75" customHeight="1">
      <c r="B228" s="207"/>
    </row>
    <row r="229" spans="2:2" ht="15.75" customHeight="1">
      <c r="B229" s="207"/>
    </row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29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1000"/>
  <sheetViews>
    <sheetView workbookViewId="0">
      <pane ySplit="3" topLeftCell="A112" activePane="bottomLeft" state="frozen"/>
      <selection pane="bottomLeft" activeCell="AG125" sqref="AG124:AG125"/>
    </sheetView>
  </sheetViews>
  <sheetFormatPr defaultColWidth="11.19921875" defaultRowHeight="15" customHeight="1"/>
  <cols>
    <col min="1" max="1" width="3.5" customWidth="1"/>
    <col min="2" max="2" width="5.69921875" customWidth="1"/>
    <col min="3" max="4" width="5" customWidth="1"/>
    <col min="5" max="5" width="5.5" customWidth="1"/>
    <col min="6" max="6" width="2.3984375" customWidth="1"/>
    <col min="7" max="7" width="2.5" customWidth="1"/>
    <col min="8" max="8" width="5" customWidth="1"/>
    <col min="9" max="9" width="4.09765625" customWidth="1"/>
    <col min="10" max="10" width="3.8984375" customWidth="1"/>
    <col min="11" max="11" width="3.3984375" customWidth="1"/>
    <col min="12" max="12" width="6.69921875" customWidth="1"/>
    <col min="13" max="13" width="3.59765625" customWidth="1"/>
    <col min="14" max="14" width="3.3984375" customWidth="1"/>
    <col min="15" max="15" width="6.8984375" customWidth="1"/>
    <col min="16" max="16" width="4.3984375" customWidth="1"/>
    <col min="17" max="20" width="3" customWidth="1"/>
    <col min="21" max="21" width="7.09765625" customWidth="1"/>
    <col min="22" max="22" width="3.69921875" customWidth="1"/>
    <col min="23" max="23" width="3.3984375" customWidth="1"/>
    <col min="24" max="24" width="1.19921875" customWidth="1"/>
    <col min="25" max="25" width="2.69921875" customWidth="1"/>
    <col min="26" max="26" width="3" customWidth="1"/>
    <col min="27" max="27" width="4.5" customWidth="1"/>
    <col min="28" max="28" width="4.69921875" customWidth="1"/>
    <col min="29" max="29" width="6.59765625" customWidth="1"/>
    <col min="30" max="30" width="4.5" customWidth="1"/>
    <col min="31" max="31" width="5" customWidth="1"/>
  </cols>
  <sheetData>
    <row r="1" spans="1:31" ht="15" customHeight="1">
      <c r="A1" s="252" t="s">
        <v>0</v>
      </c>
      <c r="B1" s="253"/>
      <c r="C1" s="253"/>
      <c r="D1" s="253"/>
      <c r="E1" s="253"/>
      <c r="F1" s="253"/>
      <c r="G1" s="253"/>
      <c r="H1" s="254"/>
      <c r="I1" s="255" t="s">
        <v>1</v>
      </c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4"/>
      <c r="X1" s="2"/>
      <c r="Y1" s="2"/>
      <c r="Z1" s="2"/>
      <c r="AA1" s="2"/>
      <c r="AB1" s="2"/>
      <c r="AC1" s="2"/>
      <c r="AD1" s="2"/>
      <c r="AE1" s="2"/>
    </row>
    <row r="2" spans="1:31" ht="19.5" customHeight="1">
      <c r="A2" s="210" t="s">
        <v>2</v>
      </c>
      <c r="B2" s="211"/>
      <c r="C2" s="211"/>
      <c r="D2" s="211"/>
      <c r="E2" s="211"/>
      <c r="F2" s="211"/>
      <c r="G2" s="211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3"/>
      <c r="X2" s="6"/>
      <c r="Y2" s="249" t="s">
        <v>3</v>
      </c>
      <c r="Z2" s="250"/>
      <c r="AA2" s="250"/>
      <c r="AB2" s="250"/>
      <c r="AC2" s="250"/>
      <c r="AD2" s="250"/>
      <c r="AE2" s="251"/>
    </row>
    <row r="3" spans="1:31" ht="15" customHeight="1" thickBot="1">
      <c r="A3" s="214" t="s">
        <v>4</v>
      </c>
      <c r="B3" s="192" t="s">
        <v>5</v>
      </c>
      <c r="C3" s="192" t="s">
        <v>6</v>
      </c>
      <c r="D3" s="192" t="s">
        <v>7</v>
      </c>
      <c r="E3" s="192" t="s">
        <v>8</v>
      </c>
      <c r="F3" s="192" t="s">
        <v>9</v>
      </c>
      <c r="G3" s="192" t="s">
        <v>10</v>
      </c>
      <c r="H3" s="192" t="s">
        <v>11</v>
      </c>
      <c r="I3" s="163" t="s">
        <v>12</v>
      </c>
      <c r="J3" s="164" t="s">
        <v>13</v>
      </c>
      <c r="K3" s="164" t="s">
        <v>14</v>
      </c>
      <c r="L3" s="163" t="s">
        <v>15</v>
      </c>
      <c r="M3" s="164" t="s">
        <v>13</v>
      </c>
      <c r="N3" s="164" t="s">
        <v>14</v>
      </c>
      <c r="O3" s="163" t="s">
        <v>16</v>
      </c>
      <c r="P3" s="164" t="s">
        <v>13</v>
      </c>
      <c r="Q3" s="164" t="s">
        <v>14</v>
      </c>
      <c r="R3" s="165" t="s">
        <v>18</v>
      </c>
      <c r="S3" s="166" t="s">
        <v>13</v>
      </c>
      <c r="T3" s="164" t="s">
        <v>14</v>
      </c>
      <c r="U3" s="163" t="s">
        <v>19</v>
      </c>
      <c r="V3" s="164" t="s">
        <v>13</v>
      </c>
      <c r="W3" s="167" t="s">
        <v>14</v>
      </c>
      <c r="X3" s="14"/>
      <c r="Y3" s="15"/>
      <c r="Z3" s="15" t="s">
        <v>12</v>
      </c>
      <c r="AA3" s="15" t="s">
        <v>15</v>
      </c>
      <c r="AB3" s="15" t="s">
        <v>16</v>
      </c>
      <c r="AC3" s="15" t="s">
        <v>18</v>
      </c>
      <c r="AD3" s="15" t="s">
        <v>19</v>
      </c>
      <c r="AE3" s="15"/>
    </row>
    <row r="4" spans="1:31" ht="15" customHeight="1">
      <c r="A4" s="16" t="s">
        <v>83</v>
      </c>
      <c r="B4" s="168">
        <v>5.2</v>
      </c>
      <c r="C4" s="168">
        <v>2.2000000000000002</v>
      </c>
      <c r="D4" s="168">
        <v>2</v>
      </c>
      <c r="E4" s="168">
        <v>2.5</v>
      </c>
      <c r="F4" s="168">
        <v>0</v>
      </c>
      <c r="G4" s="168">
        <v>0</v>
      </c>
      <c r="H4" s="111">
        <v>692</v>
      </c>
      <c r="I4" s="219" t="s">
        <v>129</v>
      </c>
      <c r="J4" s="20"/>
      <c r="K4" s="21"/>
      <c r="L4" s="71" t="s">
        <v>300</v>
      </c>
      <c r="M4" s="72"/>
      <c r="N4" s="72"/>
      <c r="O4" s="19" t="s">
        <v>79</v>
      </c>
      <c r="P4" s="24"/>
      <c r="Q4" s="21"/>
      <c r="R4" s="169" t="s">
        <v>22</v>
      </c>
      <c r="S4" s="28"/>
      <c r="T4" s="72"/>
      <c r="U4" s="85" t="s">
        <v>143</v>
      </c>
      <c r="V4" s="86"/>
      <c r="W4" s="73"/>
      <c r="X4" s="2"/>
      <c r="Y4" s="31" t="str">
        <f>A4</f>
        <v>A3</v>
      </c>
      <c r="Z4" s="31" t="str">
        <f>I5&amp;" "&amp;I6&amp;" "&amp;I7&amp;" "&amp;I8&amp;" "&amp;I9</f>
        <v xml:space="preserve">米    </v>
      </c>
      <c r="AA4" s="31" t="str">
        <f>L5&amp;" "&amp;L6&amp;" "&amp;L7&amp;" "&amp;L8&amp;" "&amp;L9</f>
        <v>豆干 時蔬 檸檬 薑 大番茄</v>
      </c>
      <c r="AB4" s="31" t="str">
        <f>O5&amp;" "&amp;O6&amp;" "&amp;O7&amp;" "&amp;O8&amp;" "&amp;O9</f>
        <v xml:space="preserve">甘藍 麵筋 薑  </v>
      </c>
      <c r="AC4" s="31" t="str">
        <f>R5&amp;" "&amp;R6&amp;" "&amp;R7&amp;" "&amp;R8&amp;" "&amp;R9</f>
        <v xml:space="preserve">蔬菜 薑   </v>
      </c>
      <c r="AD4" s="31" t="str">
        <f>U5&amp;" "&amp;U6&amp;" "&amp;U7&amp;" "&amp;U8&amp;" "&amp;U9</f>
        <v>秀珍菇 大番茄 南薑 檸檬 香茅</v>
      </c>
      <c r="AE4" s="31"/>
    </row>
    <row r="5" spans="1:31" ht="15" customHeight="1">
      <c r="A5" s="32"/>
      <c r="B5" s="75"/>
      <c r="C5" s="75"/>
      <c r="D5" s="75"/>
      <c r="E5" s="75"/>
      <c r="F5" s="75"/>
      <c r="G5" s="75"/>
      <c r="H5" s="102"/>
      <c r="I5" s="35" t="s">
        <v>128</v>
      </c>
      <c r="J5" s="35">
        <v>10</v>
      </c>
      <c r="K5" s="36" t="str">
        <f t="shared" ref="K5:K9" si="0">IF(J5,"公斤","")</f>
        <v>公斤</v>
      </c>
      <c r="L5" s="76" t="s">
        <v>208</v>
      </c>
      <c r="M5" s="47">
        <v>6</v>
      </c>
      <c r="N5" s="47" t="str">
        <f t="shared" ref="N5:N9" si="1">IF(M5,"公斤","")</f>
        <v>公斤</v>
      </c>
      <c r="O5" s="35" t="s">
        <v>137</v>
      </c>
      <c r="P5" s="35">
        <v>7</v>
      </c>
      <c r="Q5" s="36" t="str">
        <f t="shared" ref="Q5:Q9" si="2">IF(P5,"公斤","")</f>
        <v>公斤</v>
      </c>
      <c r="R5" s="170" t="s">
        <v>18</v>
      </c>
      <c r="S5" s="41">
        <v>7</v>
      </c>
      <c r="T5" s="171" t="str">
        <f t="shared" ref="T5:T9" si="3">IF(S5,"公斤","")</f>
        <v>公斤</v>
      </c>
      <c r="U5" s="76" t="s">
        <v>146</v>
      </c>
      <c r="V5" s="47">
        <v>1</v>
      </c>
      <c r="W5" s="77" t="str">
        <f t="shared" ref="W5:W9" si="4">IF(V5,"公斤","")</f>
        <v>公斤</v>
      </c>
      <c r="X5" s="2"/>
      <c r="Y5" s="31"/>
      <c r="Z5" s="31"/>
      <c r="AA5" s="31"/>
      <c r="AB5" s="31"/>
      <c r="AC5" s="31"/>
      <c r="AD5" s="31"/>
      <c r="AE5" s="31"/>
    </row>
    <row r="6" spans="1:31" ht="15" customHeight="1">
      <c r="A6" s="32"/>
      <c r="B6" s="75"/>
      <c r="C6" s="75"/>
      <c r="D6" s="75"/>
      <c r="E6" s="75"/>
      <c r="F6" s="75"/>
      <c r="G6" s="75"/>
      <c r="H6" s="102"/>
      <c r="I6" s="35"/>
      <c r="J6" s="35"/>
      <c r="K6" s="36"/>
      <c r="L6" s="76" t="s">
        <v>132</v>
      </c>
      <c r="M6" s="47">
        <v>1.5</v>
      </c>
      <c r="N6" s="47" t="str">
        <f t="shared" si="1"/>
        <v>公斤</v>
      </c>
      <c r="O6" s="35" t="s">
        <v>301</v>
      </c>
      <c r="P6" s="35">
        <v>1</v>
      </c>
      <c r="Q6" s="36" t="str">
        <f t="shared" si="2"/>
        <v>公斤</v>
      </c>
      <c r="R6" s="172" t="s">
        <v>42</v>
      </c>
      <c r="S6" s="44">
        <v>0.05</v>
      </c>
      <c r="T6" s="171" t="str">
        <f t="shared" si="3"/>
        <v>公斤</v>
      </c>
      <c r="U6" s="76" t="s">
        <v>147</v>
      </c>
      <c r="V6" s="47">
        <v>3</v>
      </c>
      <c r="W6" s="77" t="str">
        <f t="shared" si="4"/>
        <v>公斤</v>
      </c>
      <c r="X6" s="2"/>
      <c r="Y6" s="31"/>
      <c r="Z6" s="31"/>
      <c r="AA6" s="31"/>
      <c r="AB6" s="31"/>
      <c r="AC6" s="31"/>
      <c r="AD6" s="31"/>
      <c r="AE6" s="31"/>
    </row>
    <row r="7" spans="1:31" ht="15" customHeight="1">
      <c r="A7" s="32"/>
      <c r="B7" s="75"/>
      <c r="C7" s="75"/>
      <c r="D7" s="75"/>
      <c r="E7" s="75"/>
      <c r="F7" s="75"/>
      <c r="G7" s="75"/>
      <c r="H7" s="102"/>
      <c r="I7" s="35"/>
      <c r="J7" s="35"/>
      <c r="K7" s="36" t="str">
        <f t="shared" si="0"/>
        <v/>
      </c>
      <c r="L7" s="76" t="s">
        <v>133</v>
      </c>
      <c r="M7" s="47">
        <v>0.01</v>
      </c>
      <c r="N7" s="47" t="str">
        <f t="shared" si="1"/>
        <v>公斤</v>
      </c>
      <c r="O7" s="35" t="s">
        <v>183</v>
      </c>
      <c r="P7" s="35">
        <v>0.05</v>
      </c>
      <c r="Q7" s="36" t="str">
        <f t="shared" si="2"/>
        <v>公斤</v>
      </c>
      <c r="R7" s="172"/>
      <c r="S7" s="44"/>
      <c r="T7" s="171" t="str">
        <f t="shared" si="3"/>
        <v/>
      </c>
      <c r="U7" s="76" t="s">
        <v>144</v>
      </c>
      <c r="V7" s="47"/>
      <c r="W7" s="77" t="str">
        <f t="shared" si="4"/>
        <v/>
      </c>
      <c r="X7" s="2"/>
      <c r="Y7" s="31"/>
      <c r="Z7" s="31"/>
      <c r="AA7" s="31"/>
      <c r="AB7" s="31"/>
      <c r="AC7" s="31"/>
      <c r="AD7" s="31"/>
      <c r="AE7" s="31"/>
    </row>
    <row r="8" spans="1:31" ht="15" customHeight="1">
      <c r="A8" s="32"/>
      <c r="B8" s="75"/>
      <c r="C8" s="75"/>
      <c r="D8" s="75"/>
      <c r="E8" s="75"/>
      <c r="F8" s="75"/>
      <c r="G8" s="75"/>
      <c r="H8" s="102"/>
      <c r="I8" s="35"/>
      <c r="J8" s="35"/>
      <c r="K8" s="36" t="str">
        <f t="shared" si="0"/>
        <v/>
      </c>
      <c r="L8" s="76" t="s">
        <v>183</v>
      </c>
      <c r="M8" s="47">
        <v>0.05</v>
      </c>
      <c r="N8" s="47" t="str">
        <f t="shared" si="1"/>
        <v>公斤</v>
      </c>
      <c r="O8" s="88"/>
      <c r="P8" s="171"/>
      <c r="Q8" s="171"/>
      <c r="R8" s="172"/>
      <c r="S8" s="44"/>
      <c r="T8" s="171" t="str">
        <f t="shared" si="3"/>
        <v/>
      </c>
      <c r="U8" s="76" t="s">
        <v>62</v>
      </c>
      <c r="V8" s="47"/>
      <c r="W8" s="77" t="str">
        <f t="shared" si="4"/>
        <v/>
      </c>
      <c r="X8" s="2"/>
      <c r="Y8" s="31"/>
      <c r="Z8" s="31"/>
      <c r="AA8" s="31"/>
      <c r="AB8" s="31"/>
      <c r="AC8" s="31"/>
      <c r="AD8" s="31"/>
      <c r="AE8" s="31"/>
    </row>
    <row r="9" spans="1:31" ht="15" customHeight="1" thickBot="1">
      <c r="A9" s="48"/>
      <c r="B9" s="79"/>
      <c r="C9" s="79"/>
      <c r="D9" s="79"/>
      <c r="E9" s="79"/>
      <c r="F9" s="79"/>
      <c r="G9" s="79"/>
      <c r="H9" s="117"/>
      <c r="I9" s="51"/>
      <c r="J9" s="51"/>
      <c r="K9" s="52" t="str">
        <f t="shared" si="0"/>
        <v/>
      </c>
      <c r="L9" s="237" t="s">
        <v>147</v>
      </c>
      <c r="M9" s="227">
        <v>2</v>
      </c>
      <c r="N9" s="238" t="str">
        <f t="shared" si="1"/>
        <v>公斤</v>
      </c>
      <c r="O9" s="51"/>
      <c r="P9" s="51"/>
      <c r="Q9" s="52" t="str">
        <f t="shared" si="2"/>
        <v/>
      </c>
      <c r="R9" s="173"/>
      <c r="S9" s="57"/>
      <c r="T9" s="174" t="str">
        <f t="shared" si="3"/>
        <v/>
      </c>
      <c r="U9" s="80" t="s">
        <v>145</v>
      </c>
      <c r="V9" s="54"/>
      <c r="W9" s="90" t="str">
        <f t="shared" si="4"/>
        <v/>
      </c>
      <c r="X9" s="2"/>
      <c r="Y9" s="31"/>
      <c r="Z9" s="31"/>
      <c r="AA9" s="31"/>
      <c r="AB9" s="31"/>
      <c r="AC9" s="31"/>
      <c r="AD9" s="31"/>
      <c r="AE9" s="31"/>
    </row>
    <row r="10" spans="1:31" ht="15" customHeight="1">
      <c r="A10" s="16" t="s">
        <v>85</v>
      </c>
      <c r="B10" s="168">
        <v>6.3</v>
      </c>
      <c r="C10" s="168">
        <v>3.1</v>
      </c>
      <c r="D10" s="168">
        <v>1.5</v>
      </c>
      <c r="E10" s="168">
        <v>2.5</v>
      </c>
      <c r="F10" s="168">
        <v>0</v>
      </c>
      <c r="G10" s="168">
        <v>0</v>
      </c>
      <c r="H10" s="111">
        <v>824</v>
      </c>
      <c r="I10" s="19" t="s">
        <v>20</v>
      </c>
      <c r="J10" s="26"/>
      <c r="K10" s="21"/>
      <c r="L10" s="19" t="s">
        <v>304</v>
      </c>
      <c r="M10" s="24"/>
      <c r="N10" s="21"/>
      <c r="O10" s="85" t="s">
        <v>46</v>
      </c>
      <c r="P10" s="86"/>
      <c r="Q10" s="72"/>
      <c r="R10" s="169" t="s">
        <v>22</v>
      </c>
      <c r="S10" s="28"/>
      <c r="T10" s="72"/>
      <c r="U10" s="85" t="s">
        <v>68</v>
      </c>
      <c r="V10" s="86"/>
      <c r="W10" s="73"/>
      <c r="X10" s="61"/>
      <c r="Y10" s="62" t="str">
        <f>A10</f>
        <v>A4</v>
      </c>
      <c r="Z10" s="62" t="str">
        <f>I11&amp;" "&amp;I12&amp;" "&amp;I13&amp;" "&amp;I14&amp;" "&amp;I15</f>
        <v xml:space="preserve">米 糙米   </v>
      </c>
      <c r="AA10" s="62" t="str">
        <f>L11&amp;" "&amp;L12&amp;" "&amp;L13&amp;" "&amp;L14&amp;" "&amp;L15</f>
        <v xml:space="preserve">麵腸 刈薯 胡蘿蔔 薑 </v>
      </c>
      <c r="AB10" s="62" t="str">
        <f>O11&amp;" "&amp;O12&amp;" "&amp;O13&amp;" "&amp;O14&amp;" "&amp;O15</f>
        <v xml:space="preserve">豆包 綠豆芽 乾木耳 薑 </v>
      </c>
      <c r="AC10" s="62" t="str">
        <f>R11&amp;" "&amp;R12&amp;" "&amp;R13&amp;" "&amp;R14&amp;" "&amp;R15</f>
        <v xml:space="preserve">蔬菜 薑   </v>
      </c>
      <c r="AD10" s="62" t="str">
        <f>U11&amp;" "&amp;U12&amp;" "&amp;U13&amp;" "&amp;U14&amp;" "&amp;U15</f>
        <v xml:space="preserve">綠豆 二砂糖   </v>
      </c>
      <c r="AE10" s="62"/>
    </row>
    <row r="11" spans="1:31" ht="15" customHeight="1">
      <c r="A11" s="32"/>
      <c r="B11" s="75"/>
      <c r="C11" s="75"/>
      <c r="D11" s="75"/>
      <c r="E11" s="75"/>
      <c r="F11" s="75"/>
      <c r="G11" s="75"/>
      <c r="H11" s="102"/>
      <c r="I11" s="35" t="s">
        <v>23</v>
      </c>
      <c r="J11" s="35">
        <v>7</v>
      </c>
      <c r="K11" s="36" t="s">
        <v>14</v>
      </c>
      <c r="L11" s="35" t="s">
        <v>305</v>
      </c>
      <c r="M11" s="35">
        <v>9</v>
      </c>
      <c r="N11" s="36" t="str">
        <f t="shared" ref="N11:N15" si="5">IF(M11,"公斤","")</f>
        <v>公斤</v>
      </c>
      <c r="O11" s="76" t="s">
        <v>177</v>
      </c>
      <c r="P11" s="47">
        <v>1.7</v>
      </c>
      <c r="Q11" s="47" t="str">
        <f t="shared" ref="Q11:Q13" si="6">IF(P11,"公斤","")</f>
        <v>公斤</v>
      </c>
      <c r="R11" s="170" t="s">
        <v>18</v>
      </c>
      <c r="S11" s="41">
        <v>7</v>
      </c>
      <c r="T11" s="171" t="str">
        <f t="shared" ref="T11:T15" si="7">IF(S11,"公斤","")</f>
        <v>公斤</v>
      </c>
      <c r="U11" s="76" t="s">
        <v>160</v>
      </c>
      <c r="V11" s="47">
        <v>2</v>
      </c>
      <c r="W11" s="77" t="str">
        <f t="shared" ref="W11:W14" si="8">IF(V11,"公斤","")</f>
        <v>公斤</v>
      </c>
      <c r="X11" s="2"/>
      <c r="Y11" s="31"/>
      <c r="Z11" s="31"/>
      <c r="AA11" s="31"/>
      <c r="AB11" s="31"/>
      <c r="AC11" s="31"/>
      <c r="AD11" s="31"/>
      <c r="AE11" s="31"/>
    </row>
    <row r="12" spans="1:31" ht="15" customHeight="1">
      <c r="A12" s="32"/>
      <c r="B12" s="75"/>
      <c r="C12" s="75"/>
      <c r="D12" s="75"/>
      <c r="E12" s="75"/>
      <c r="F12" s="75"/>
      <c r="G12" s="75"/>
      <c r="H12" s="102"/>
      <c r="I12" s="35" t="s">
        <v>25</v>
      </c>
      <c r="J12" s="35">
        <v>3</v>
      </c>
      <c r="K12" s="36" t="s">
        <v>14</v>
      </c>
      <c r="L12" s="35" t="s">
        <v>151</v>
      </c>
      <c r="M12" s="35">
        <v>3</v>
      </c>
      <c r="N12" s="36" t="str">
        <f t="shared" si="5"/>
        <v>公斤</v>
      </c>
      <c r="O12" s="76" t="s">
        <v>154</v>
      </c>
      <c r="P12" s="47">
        <v>5</v>
      </c>
      <c r="Q12" s="47" t="str">
        <f t="shared" si="6"/>
        <v>公斤</v>
      </c>
      <c r="R12" s="172" t="s">
        <v>42</v>
      </c>
      <c r="S12" s="44">
        <v>0.05</v>
      </c>
      <c r="T12" s="171" t="str">
        <f t="shared" si="7"/>
        <v>公斤</v>
      </c>
      <c r="U12" s="88" t="s">
        <v>161</v>
      </c>
      <c r="V12" s="47">
        <v>1</v>
      </c>
      <c r="W12" s="77" t="str">
        <f t="shared" si="8"/>
        <v>公斤</v>
      </c>
      <c r="X12" s="2"/>
      <c r="Y12" s="31"/>
      <c r="Z12" s="31"/>
      <c r="AA12" s="31"/>
      <c r="AB12" s="31"/>
      <c r="AC12" s="31"/>
      <c r="AD12" s="31"/>
      <c r="AE12" s="31"/>
    </row>
    <row r="13" spans="1:31" ht="15" customHeight="1">
      <c r="A13" s="32"/>
      <c r="B13" s="75"/>
      <c r="C13" s="75"/>
      <c r="D13" s="75"/>
      <c r="E13" s="75"/>
      <c r="F13" s="75"/>
      <c r="G13" s="75"/>
      <c r="H13" s="102"/>
      <c r="I13" s="35"/>
      <c r="J13" s="35"/>
      <c r="K13" s="36" t="str">
        <f t="shared" ref="K13:K15" si="9">IF(J13,"公斤","")</f>
        <v/>
      </c>
      <c r="L13" s="35" t="s">
        <v>152</v>
      </c>
      <c r="M13" s="35">
        <v>0.5</v>
      </c>
      <c r="N13" s="36" t="str">
        <f t="shared" si="5"/>
        <v>公斤</v>
      </c>
      <c r="O13" s="76" t="s">
        <v>156</v>
      </c>
      <c r="P13" s="47">
        <v>0.01</v>
      </c>
      <c r="Q13" s="47" t="str">
        <f t="shared" si="6"/>
        <v>公斤</v>
      </c>
      <c r="R13" s="172"/>
      <c r="S13" s="44"/>
      <c r="T13" s="171" t="str">
        <f t="shared" si="7"/>
        <v/>
      </c>
      <c r="U13" s="76"/>
      <c r="V13" s="47"/>
      <c r="W13" s="77"/>
      <c r="X13" s="2"/>
      <c r="Y13" s="31"/>
      <c r="Z13" s="31"/>
      <c r="AA13" s="31"/>
      <c r="AB13" s="31"/>
      <c r="AC13" s="31"/>
      <c r="AD13" s="31"/>
      <c r="AE13" s="31"/>
    </row>
    <row r="14" spans="1:31" ht="15" customHeight="1">
      <c r="A14" s="32"/>
      <c r="B14" s="75"/>
      <c r="C14" s="75"/>
      <c r="D14" s="75"/>
      <c r="E14" s="75"/>
      <c r="F14" s="75"/>
      <c r="G14" s="75"/>
      <c r="H14" s="102"/>
      <c r="I14" s="35"/>
      <c r="J14" s="35"/>
      <c r="K14" s="36" t="str">
        <f t="shared" si="9"/>
        <v/>
      </c>
      <c r="L14" s="35" t="s">
        <v>183</v>
      </c>
      <c r="M14" s="35">
        <v>0.05</v>
      </c>
      <c r="N14" s="36" t="str">
        <f t="shared" si="5"/>
        <v>公斤</v>
      </c>
      <c r="O14" s="76" t="s">
        <v>183</v>
      </c>
      <c r="P14" s="47">
        <v>0.05</v>
      </c>
      <c r="Q14" s="47" t="s">
        <v>14</v>
      </c>
      <c r="R14" s="172"/>
      <c r="S14" s="44"/>
      <c r="T14" s="171" t="str">
        <f t="shared" si="7"/>
        <v/>
      </c>
      <c r="U14" s="76"/>
      <c r="V14" s="47"/>
      <c r="W14" s="77" t="str">
        <f t="shared" si="8"/>
        <v/>
      </c>
      <c r="X14" s="2"/>
      <c r="Y14" s="31"/>
      <c r="Z14" s="31"/>
      <c r="AA14" s="31"/>
      <c r="AB14" s="31"/>
      <c r="AC14" s="31"/>
      <c r="AD14" s="31"/>
      <c r="AE14" s="31"/>
    </row>
    <row r="15" spans="1:31" ht="15" customHeight="1" thickBot="1">
      <c r="A15" s="48"/>
      <c r="B15" s="79"/>
      <c r="C15" s="79"/>
      <c r="D15" s="79"/>
      <c r="E15" s="79"/>
      <c r="F15" s="79"/>
      <c r="G15" s="79"/>
      <c r="H15" s="117"/>
      <c r="I15" s="51"/>
      <c r="J15" s="51"/>
      <c r="K15" s="52" t="str">
        <f t="shared" si="9"/>
        <v/>
      </c>
      <c r="L15" s="51"/>
      <c r="M15" s="51"/>
      <c r="N15" s="52" t="str">
        <f t="shared" si="5"/>
        <v/>
      </c>
      <c r="O15" s="80"/>
      <c r="P15" s="54"/>
      <c r="Q15" s="54" t="str">
        <f>IF(P15,"公斤","")</f>
        <v/>
      </c>
      <c r="R15" s="173"/>
      <c r="S15" s="57"/>
      <c r="T15" s="174" t="str">
        <f t="shared" si="7"/>
        <v/>
      </c>
      <c r="U15" s="80"/>
      <c r="V15" s="54"/>
      <c r="W15" s="90"/>
      <c r="X15" s="66"/>
      <c r="Y15" s="67"/>
      <c r="Z15" s="67"/>
      <c r="AA15" s="67"/>
      <c r="AB15" s="67"/>
      <c r="AC15" s="67"/>
      <c r="AD15" s="67"/>
      <c r="AE15" s="67"/>
    </row>
    <row r="16" spans="1:31" ht="15" customHeight="1">
      <c r="A16" s="16" t="s">
        <v>87</v>
      </c>
      <c r="B16" s="69">
        <v>5.2</v>
      </c>
      <c r="C16" s="69">
        <v>2.2000000000000002</v>
      </c>
      <c r="D16" s="69">
        <v>1.9</v>
      </c>
      <c r="E16" s="69">
        <v>2.5</v>
      </c>
      <c r="F16" s="69">
        <v>0</v>
      </c>
      <c r="G16" s="69">
        <v>0</v>
      </c>
      <c r="H16" s="111">
        <v>689</v>
      </c>
      <c r="I16" s="22" t="s">
        <v>162</v>
      </c>
      <c r="J16" s="23"/>
      <c r="K16" s="21"/>
      <c r="L16" s="71" t="s">
        <v>306</v>
      </c>
      <c r="M16" s="72"/>
      <c r="N16" s="72"/>
      <c r="O16" s="71" t="s">
        <v>166</v>
      </c>
      <c r="P16" s="72"/>
      <c r="Q16" s="72"/>
      <c r="R16" s="169" t="s">
        <v>22</v>
      </c>
      <c r="S16" s="28"/>
      <c r="T16" s="72"/>
      <c r="U16" s="71" t="s">
        <v>311</v>
      </c>
      <c r="V16" s="72"/>
      <c r="W16" s="77" t="str">
        <f t="shared" ref="W16:W21" si="10">IF(V16,"公斤","")</f>
        <v/>
      </c>
      <c r="X16" s="2"/>
      <c r="Y16" s="31" t="str">
        <f>A16</f>
        <v>A5</v>
      </c>
      <c r="Z16" s="31" t="str">
        <f>I17&amp;" "&amp;I18&amp;" "&amp;I19&amp;" "&amp;I20&amp;" "&amp;I21</f>
        <v xml:space="preserve">米 燕麥   </v>
      </c>
      <c r="AA16" s="31" t="str">
        <f>L17&amp;" "&amp;L18&amp;" "&amp;L19&amp;" "&amp;L20&amp;" "&amp;L21</f>
        <v>麵輪 時蔬3公斤 胡蘿蔔 薑 甜椒</v>
      </c>
      <c r="AB16" s="31" t="str">
        <f>O17&amp;" "&amp;O18&amp;" "&amp;O19&amp;" "&amp;O20&amp;" "&amp;O21</f>
        <v xml:space="preserve">雞蛋 結球白菜 乾香菇 薑 </v>
      </c>
      <c r="AC16" s="31" t="str">
        <f>R17&amp;" "&amp;R18&amp;" "&amp;R19&amp;" "&amp;R20&amp;" "&amp;R21</f>
        <v xml:space="preserve">蔬菜 薑   </v>
      </c>
      <c r="AD16" s="31" t="str">
        <f>U17&amp;" "&amp;U18&amp;" "&amp;U19&amp;" "&amp;U20&amp;" "&amp;U21</f>
        <v xml:space="preserve">酸菜 素羊肉   </v>
      </c>
      <c r="AE16" s="31"/>
    </row>
    <row r="17" spans="1:31" ht="15" customHeight="1">
      <c r="A17" s="32"/>
      <c r="B17" s="75"/>
      <c r="C17" s="75"/>
      <c r="D17" s="75"/>
      <c r="E17" s="75"/>
      <c r="F17" s="75"/>
      <c r="G17" s="75"/>
      <c r="H17" s="102"/>
      <c r="I17" s="37" t="s">
        <v>23</v>
      </c>
      <c r="J17" s="35">
        <v>10</v>
      </c>
      <c r="K17" s="38" t="str">
        <f>IF(J17,"公斤","")</f>
        <v>公斤</v>
      </c>
      <c r="L17" s="76" t="s">
        <v>307</v>
      </c>
      <c r="M17" s="47">
        <v>6</v>
      </c>
      <c r="N17" s="47" t="str">
        <f t="shared" ref="N17:N21" si="11">IF(M17,"公斤","")</f>
        <v>公斤</v>
      </c>
      <c r="O17" s="76" t="s">
        <v>167</v>
      </c>
      <c r="P17" s="47">
        <v>2.7</v>
      </c>
      <c r="Q17" s="47" t="str">
        <f t="shared" ref="Q17:Q20" si="12">IF(P17,"公斤","")</f>
        <v>公斤</v>
      </c>
      <c r="R17" s="170" t="s">
        <v>18</v>
      </c>
      <c r="S17" s="41">
        <v>7</v>
      </c>
      <c r="T17" s="171" t="str">
        <f t="shared" ref="T17:T18" si="13">IF(S17,"公斤","")</f>
        <v>公斤</v>
      </c>
      <c r="U17" s="76" t="s">
        <v>171</v>
      </c>
      <c r="V17" s="47">
        <v>1</v>
      </c>
      <c r="W17" s="77" t="str">
        <f t="shared" si="10"/>
        <v>公斤</v>
      </c>
      <c r="X17" s="2"/>
      <c r="Y17" s="31"/>
      <c r="Z17" s="31"/>
      <c r="AA17" s="31"/>
      <c r="AB17" s="31"/>
      <c r="AC17" s="31"/>
      <c r="AD17" s="31"/>
      <c r="AE17" s="31"/>
    </row>
    <row r="18" spans="1:31" ht="15" customHeight="1">
      <c r="A18" s="32"/>
      <c r="B18" s="75"/>
      <c r="C18" s="75"/>
      <c r="D18" s="75"/>
      <c r="E18" s="75"/>
      <c r="F18" s="75"/>
      <c r="G18" s="75"/>
      <c r="H18" s="102"/>
      <c r="I18" s="37" t="s">
        <v>163</v>
      </c>
      <c r="J18" s="35">
        <v>0.4</v>
      </c>
      <c r="K18" s="38" t="str">
        <f>IF(J18,"公斤","")</f>
        <v>公斤</v>
      </c>
      <c r="L18" s="76" t="s">
        <v>308</v>
      </c>
      <c r="M18" s="47">
        <v>3</v>
      </c>
      <c r="N18" s="47" t="str">
        <f t="shared" si="11"/>
        <v>公斤</v>
      </c>
      <c r="O18" s="76" t="s">
        <v>168</v>
      </c>
      <c r="P18" s="47">
        <v>6</v>
      </c>
      <c r="Q18" s="47" t="str">
        <f t="shared" si="12"/>
        <v>公斤</v>
      </c>
      <c r="R18" s="172" t="s">
        <v>42</v>
      </c>
      <c r="S18" s="44">
        <v>0.05</v>
      </c>
      <c r="T18" s="171" t="str">
        <f t="shared" si="13"/>
        <v>公斤</v>
      </c>
      <c r="U18" s="88" t="s">
        <v>312</v>
      </c>
      <c r="V18" s="171">
        <v>1</v>
      </c>
      <c r="W18" s="171" t="str">
        <f t="shared" si="10"/>
        <v>公斤</v>
      </c>
      <c r="X18" s="2"/>
      <c r="Y18" s="31"/>
      <c r="Z18" s="31"/>
      <c r="AA18" s="31"/>
      <c r="AB18" s="31"/>
      <c r="AC18" s="31"/>
      <c r="AD18" s="31"/>
      <c r="AE18" s="31"/>
    </row>
    <row r="19" spans="1:31" ht="15" customHeight="1">
      <c r="A19" s="32"/>
      <c r="B19" s="75"/>
      <c r="C19" s="75"/>
      <c r="D19" s="75"/>
      <c r="E19" s="75"/>
      <c r="F19" s="75"/>
      <c r="G19" s="75"/>
      <c r="H19" s="102"/>
      <c r="I19" s="37"/>
      <c r="J19" s="35"/>
      <c r="K19" s="36"/>
      <c r="L19" s="76" t="s">
        <v>152</v>
      </c>
      <c r="M19" s="47">
        <v>1</v>
      </c>
      <c r="N19" s="47" t="str">
        <f t="shared" si="11"/>
        <v>公斤</v>
      </c>
      <c r="O19" s="76" t="s">
        <v>169</v>
      </c>
      <c r="P19" s="47">
        <v>0.01</v>
      </c>
      <c r="Q19" s="47" t="str">
        <f t="shared" si="12"/>
        <v>公斤</v>
      </c>
      <c r="R19" s="172"/>
      <c r="S19" s="44"/>
      <c r="T19" s="47"/>
      <c r="U19" s="76"/>
      <c r="V19" s="47"/>
      <c r="W19" s="77" t="str">
        <f t="shared" si="10"/>
        <v/>
      </c>
      <c r="X19" s="2"/>
      <c r="Y19" s="31"/>
      <c r="Z19" s="31"/>
      <c r="AA19" s="31"/>
      <c r="AB19" s="31"/>
      <c r="AC19" s="31"/>
      <c r="AD19" s="31"/>
      <c r="AE19" s="31"/>
    </row>
    <row r="20" spans="1:31" ht="15" customHeight="1">
      <c r="A20" s="32"/>
      <c r="B20" s="75"/>
      <c r="C20" s="75"/>
      <c r="D20" s="75"/>
      <c r="E20" s="75"/>
      <c r="F20" s="75"/>
      <c r="G20" s="75"/>
      <c r="H20" s="102"/>
      <c r="I20" s="37"/>
      <c r="J20" s="35"/>
      <c r="K20" s="36"/>
      <c r="L20" s="76" t="s">
        <v>183</v>
      </c>
      <c r="M20" s="47">
        <v>0.05</v>
      </c>
      <c r="N20" s="47" t="str">
        <f t="shared" si="11"/>
        <v>公斤</v>
      </c>
      <c r="O20" s="76" t="s">
        <v>183</v>
      </c>
      <c r="P20" s="47">
        <v>0.05</v>
      </c>
      <c r="Q20" s="47" t="str">
        <f t="shared" si="12"/>
        <v>公斤</v>
      </c>
      <c r="R20" s="172"/>
      <c r="S20" s="44"/>
      <c r="T20" s="47"/>
      <c r="U20" s="76"/>
      <c r="V20" s="47"/>
      <c r="W20" s="77" t="str">
        <f t="shared" si="10"/>
        <v/>
      </c>
      <c r="X20" s="2"/>
      <c r="Y20" s="31"/>
      <c r="Z20" s="31"/>
      <c r="AA20" s="31"/>
      <c r="AB20" s="31"/>
      <c r="AC20" s="31"/>
      <c r="AD20" s="31"/>
      <c r="AE20" s="31"/>
    </row>
    <row r="21" spans="1:31" ht="15" customHeight="1" thickBot="1">
      <c r="A21" s="48"/>
      <c r="B21" s="79"/>
      <c r="C21" s="79"/>
      <c r="D21" s="79"/>
      <c r="E21" s="79"/>
      <c r="F21" s="79"/>
      <c r="G21" s="79"/>
      <c r="H21" s="117"/>
      <c r="I21" s="53"/>
      <c r="J21" s="51"/>
      <c r="K21" s="52"/>
      <c r="L21" s="237" t="s">
        <v>346</v>
      </c>
      <c r="M21" s="227">
        <v>0.5</v>
      </c>
      <c r="N21" s="227" t="str">
        <f t="shared" si="11"/>
        <v>公斤</v>
      </c>
      <c r="O21" s="80"/>
      <c r="P21" s="54"/>
      <c r="Q21" s="54"/>
      <c r="R21" s="173"/>
      <c r="S21" s="57"/>
      <c r="T21" s="54"/>
      <c r="U21" s="80"/>
      <c r="V21" s="54"/>
      <c r="W21" s="77" t="str">
        <f t="shared" si="10"/>
        <v/>
      </c>
      <c r="X21" s="2"/>
      <c r="Y21" s="31"/>
      <c r="Z21" s="31"/>
      <c r="AA21" s="31"/>
      <c r="AB21" s="31"/>
      <c r="AC21" s="31"/>
      <c r="AD21" s="31"/>
      <c r="AE21" s="31"/>
    </row>
    <row r="22" spans="1:31" ht="15" customHeight="1">
      <c r="A22" s="16" t="s">
        <v>89</v>
      </c>
      <c r="B22" s="69">
        <v>5.7</v>
      </c>
      <c r="C22" s="69">
        <v>2</v>
      </c>
      <c r="D22" s="69">
        <v>2.1</v>
      </c>
      <c r="E22" s="69">
        <v>2.5</v>
      </c>
      <c r="F22" s="69">
        <v>0</v>
      </c>
      <c r="G22" s="69">
        <v>0</v>
      </c>
      <c r="H22" s="111">
        <v>714</v>
      </c>
      <c r="I22" s="22" t="s">
        <v>35</v>
      </c>
      <c r="J22" s="23"/>
      <c r="K22" s="21"/>
      <c r="L22" s="71" t="s">
        <v>313</v>
      </c>
      <c r="M22" s="72"/>
      <c r="N22" s="72"/>
      <c r="O22" s="71" t="s">
        <v>176</v>
      </c>
      <c r="P22" s="72"/>
      <c r="Q22" s="72"/>
      <c r="R22" s="169" t="s">
        <v>22</v>
      </c>
      <c r="S22" s="28"/>
      <c r="T22" s="72"/>
      <c r="U22" s="71" t="s">
        <v>181</v>
      </c>
      <c r="V22" s="72"/>
      <c r="W22" s="73"/>
      <c r="X22" s="61"/>
      <c r="Y22" s="62" t="str">
        <f>A22</f>
        <v>B1</v>
      </c>
      <c r="Z22" s="62" t="str">
        <f>I23&amp;" "&amp;I24&amp;" "&amp;I25&amp;" "&amp;I26&amp;" "&amp;I27</f>
        <v xml:space="preserve">米    </v>
      </c>
      <c r="AA22" s="62" t="str">
        <f>L23&amp;" "&amp;L24&amp;" "&amp;L25&amp;" "&amp;L26&amp;" "&amp;L27</f>
        <v xml:space="preserve">素肉 海帶結 麵丸 薑 </v>
      </c>
      <c r="AB22" s="62" t="str">
        <f>O23&amp;" "&amp;O24&amp;" "&amp;O25&amp;" "&amp;O26&amp;" "&amp;O27</f>
        <v xml:space="preserve">豆包 綠豆芽 胡蘿蔔 薑 </v>
      </c>
      <c r="AC22" s="62" t="str">
        <f>R23&amp;" "&amp;R24&amp;" "&amp;R25&amp;" "&amp;R26&amp;" "&amp;R27</f>
        <v xml:space="preserve">蔬菜 薑   </v>
      </c>
      <c r="AD22" s="62" t="str">
        <f>U23&amp;" "&amp;U24&amp;" "&amp;U25&amp;" "&amp;U26&amp;" "&amp;U27</f>
        <v>時蔬 鮮菇 胡蘿蔔 薑 素羊肉</v>
      </c>
      <c r="AE22" s="62"/>
    </row>
    <row r="23" spans="1:31" ht="15" customHeight="1">
      <c r="A23" s="32"/>
      <c r="B23" s="75"/>
      <c r="C23" s="75"/>
      <c r="D23" s="75"/>
      <c r="E23" s="75"/>
      <c r="F23" s="75"/>
      <c r="G23" s="75"/>
      <c r="H23" s="102"/>
      <c r="I23" s="37" t="s">
        <v>23</v>
      </c>
      <c r="J23" s="35">
        <v>10</v>
      </c>
      <c r="K23" s="38" t="s">
        <v>14</v>
      </c>
      <c r="L23" s="76" t="s">
        <v>314</v>
      </c>
      <c r="M23" s="47">
        <v>1.8</v>
      </c>
      <c r="N23" s="47" t="str">
        <f>IF(M23,"公斤","")</f>
        <v>公斤</v>
      </c>
      <c r="O23" s="76" t="s">
        <v>177</v>
      </c>
      <c r="P23" s="47">
        <v>1.5</v>
      </c>
      <c r="Q23" s="47" t="str">
        <f t="shared" ref="Q23:Q26" si="14">IF(P23,"公斤","")</f>
        <v>公斤</v>
      </c>
      <c r="R23" s="175" t="s">
        <v>18</v>
      </c>
      <c r="S23" s="82">
        <v>7</v>
      </c>
      <c r="T23" s="47" t="s">
        <v>14</v>
      </c>
      <c r="U23" s="76" t="s">
        <v>132</v>
      </c>
      <c r="V23" s="47">
        <v>2</v>
      </c>
      <c r="W23" s="77" t="str">
        <f>IF(V23,"公斤","")</f>
        <v>公斤</v>
      </c>
      <c r="X23" s="2"/>
      <c r="Y23" s="31"/>
      <c r="Z23" s="31"/>
      <c r="AA23" s="31"/>
      <c r="AB23" s="31"/>
      <c r="AC23" s="31"/>
      <c r="AD23" s="31"/>
      <c r="AE23" s="31"/>
    </row>
    <row r="24" spans="1:31" ht="15" customHeight="1">
      <c r="A24" s="32"/>
      <c r="B24" s="75"/>
      <c r="C24" s="75"/>
      <c r="D24" s="75"/>
      <c r="E24" s="75"/>
      <c r="F24" s="75"/>
      <c r="G24" s="75"/>
      <c r="H24" s="102"/>
      <c r="I24" s="37"/>
      <c r="J24" s="35"/>
      <c r="K24" s="38"/>
      <c r="L24" s="76" t="s">
        <v>174</v>
      </c>
      <c r="M24" s="47">
        <v>3</v>
      </c>
      <c r="N24" s="47"/>
      <c r="O24" s="76" t="s">
        <v>154</v>
      </c>
      <c r="P24" s="47">
        <v>5</v>
      </c>
      <c r="Q24" s="47" t="str">
        <f t="shared" si="14"/>
        <v>公斤</v>
      </c>
      <c r="R24" s="175" t="s">
        <v>42</v>
      </c>
      <c r="S24" s="82">
        <v>0.05</v>
      </c>
      <c r="T24" s="47" t="s">
        <v>14</v>
      </c>
      <c r="U24" s="76" t="s">
        <v>182</v>
      </c>
      <c r="V24" s="47">
        <v>1</v>
      </c>
      <c r="W24" s="77" t="str">
        <f t="shared" ref="W24:W27" si="15">IF(V24,"公斤","")</f>
        <v>公斤</v>
      </c>
      <c r="X24" s="2"/>
      <c r="Y24" s="31"/>
      <c r="Z24" s="31"/>
      <c r="AA24" s="31"/>
      <c r="AB24" s="31"/>
      <c r="AC24" s="31"/>
      <c r="AD24" s="31"/>
      <c r="AE24" s="31"/>
    </row>
    <row r="25" spans="1:31" ht="15" customHeight="1">
      <c r="A25" s="32"/>
      <c r="B25" s="75"/>
      <c r="C25" s="75"/>
      <c r="D25" s="75"/>
      <c r="E25" s="75"/>
      <c r="F25" s="75"/>
      <c r="G25" s="75"/>
      <c r="H25" s="102"/>
      <c r="I25" s="37"/>
      <c r="J25" s="35"/>
      <c r="K25" s="47"/>
      <c r="L25" s="76" t="s">
        <v>175</v>
      </c>
      <c r="M25" s="47">
        <v>0.4</v>
      </c>
      <c r="N25" s="47" t="str">
        <f>IF(M25,"公斤","")</f>
        <v>公斤</v>
      </c>
      <c r="O25" s="76" t="s">
        <v>152</v>
      </c>
      <c r="P25" s="47">
        <v>0.5</v>
      </c>
      <c r="Q25" s="47" t="str">
        <f t="shared" si="14"/>
        <v>公斤</v>
      </c>
      <c r="R25" s="175"/>
      <c r="S25" s="82"/>
      <c r="T25" s="47"/>
      <c r="U25" s="76" t="s">
        <v>152</v>
      </c>
      <c r="V25" s="47">
        <v>0.5</v>
      </c>
      <c r="W25" s="77" t="str">
        <f t="shared" si="15"/>
        <v>公斤</v>
      </c>
      <c r="X25" s="2"/>
      <c r="Y25" s="31"/>
      <c r="Z25" s="31"/>
      <c r="AA25" s="31"/>
      <c r="AB25" s="31"/>
      <c r="AC25" s="31"/>
      <c r="AD25" s="31"/>
      <c r="AE25" s="31"/>
    </row>
    <row r="26" spans="1:31" ht="15" customHeight="1">
      <c r="A26" s="32"/>
      <c r="B26" s="75"/>
      <c r="C26" s="75"/>
      <c r="D26" s="75"/>
      <c r="E26" s="75"/>
      <c r="F26" s="75"/>
      <c r="G26" s="75"/>
      <c r="H26" s="102"/>
      <c r="I26" s="37"/>
      <c r="J26" s="35"/>
      <c r="K26" s="47"/>
      <c r="L26" s="76" t="s">
        <v>183</v>
      </c>
      <c r="M26" s="47">
        <v>0.05</v>
      </c>
      <c r="N26" s="47"/>
      <c r="O26" s="76" t="s">
        <v>183</v>
      </c>
      <c r="P26" s="47">
        <v>0.05</v>
      </c>
      <c r="Q26" s="47" t="str">
        <f t="shared" si="14"/>
        <v>公斤</v>
      </c>
      <c r="R26" s="175"/>
      <c r="S26" s="82"/>
      <c r="T26" s="47"/>
      <c r="U26" s="76" t="s">
        <v>183</v>
      </c>
      <c r="V26" s="47">
        <v>0.05</v>
      </c>
      <c r="W26" s="77" t="str">
        <f t="shared" si="15"/>
        <v>公斤</v>
      </c>
      <c r="X26" s="2"/>
      <c r="Y26" s="31"/>
      <c r="Z26" s="31"/>
      <c r="AA26" s="31"/>
      <c r="AB26" s="31"/>
      <c r="AC26" s="31"/>
      <c r="AD26" s="31"/>
      <c r="AE26" s="31"/>
    </row>
    <row r="27" spans="1:31" ht="15" customHeight="1" thickBot="1">
      <c r="A27" s="48"/>
      <c r="B27" s="79"/>
      <c r="C27" s="79"/>
      <c r="D27" s="79"/>
      <c r="E27" s="79"/>
      <c r="F27" s="79"/>
      <c r="G27" s="79"/>
      <c r="H27" s="117"/>
      <c r="I27" s="53"/>
      <c r="J27" s="51"/>
      <c r="K27" s="54"/>
      <c r="L27" s="80"/>
      <c r="M27" s="54"/>
      <c r="N27" s="54"/>
      <c r="O27" s="80"/>
      <c r="P27" s="54"/>
      <c r="Q27" s="54"/>
      <c r="R27" s="176"/>
      <c r="S27" s="83"/>
      <c r="T27" s="54"/>
      <c r="U27" s="80" t="s">
        <v>312</v>
      </c>
      <c r="V27" s="54">
        <v>1</v>
      </c>
      <c r="W27" s="77" t="str">
        <f t="shared" si="15"/>
        <v>公斤</v>
      </c>
      <c r="X27" s="66"/>
      <c r="Y27" s="67"/>
      <c r="Z27" s="67"/>
      <c r="AA27" s="67"/>
      <c r="AB27" s="67"/>
      <c r="AC27" s="67"/>
      <c r="AD27" s="67"/>
      <c r="AE27" s="67"/>
    </row>
    <row r="28" spans="1:31" ht="15" customHeight="1">
      <c r="A28" s="16" t="s">
        <v>91</v>
      </c>
      <c r="B28" s="69">
        <v>5</v>
      </c>
      <c r="C28" s="69">
        <v>2.2000000000000002</v>
      </c>
      <c r="D28" s="69">
        <v>2.2000000000000002</v>
      </c>
      <c r="E28" s="69">
        <v>2.5</v>
      </c>
      <c r="F28" s="69">
        <v>0</v>
      </c>
      <c r="G28" s="69">
        <v>0</v>
      </c>
      <c r="H28" s="111">
        <v>683</v>
      </c>
      <c r="I28" s="22" t="s">
        <v>20</v>
      </c>
      <c r="J28" s="23"/>
      <c r="K28" s="72"/>
      <c r="L28" s="71" t="s">
        <v>315</v>
      </c>
      <c r="M28" s="72"/>
      <c r="N28" s="72"/>
      <c r="O28" s="71" t="s">
        <v>57</v>
      </c>
      <c r="P28" s="72"/>
      <c r="Q28" s="72"/>
      <c r="R28" s="177" t="s">
        <v>22</v>
      </c>
      <c r="S28" s="84"/>
      <c r="T28" s="72"/>
      <c r="U28" s="71" t="s">
        <v>191</v>
      </c>
      <c r="V28" s="72"/>
      <c r="W28" s="73"/>
      <c r="X28" s="2"/>
      <c r="Y28" s="31" t="str">
        <f>A28</f>
        <v>B2</v>
      </c>
      <c r="Z28" s="31" t="str">
        <f>I29&amp;" "&amp;I30&amp;" "&amp;I31&amp;" "&amp;I32&amp;" "&amp;I33</f>
        <v xml:space="preserve">米 糙米   </v>
      </c>
      <c r="AA28" s="31" t="str">
        <f>L29&amp;" "&amp;L30&amp;" "&amp;L31&amp;" "&amp;L32&amp;" "&amp;L33</f>
        <v xml:space="preserve">素肉排 滷包   </v>
      </c>
      <c r="AB28" s="31" t="str">
        <f>O29&amp;" "&amp;O30&amp;" "&amp;O31&amp;" "&amp;O32&amp;" "&amp;O33</f>
        <v>豆腐 杏鮑菇 乾香菇 薑 甜椒</v>
      </c>
      <c r="AC28" s="31" t="str">
        <f>R29&amp;" "&amp;R30&amp;" "&amp;R31&amp;" "&amp;R32&amp;" "&amp;R33</f>
        <v xml:space="preserve">蔬菜 薑   </v>
      </c>
      <c r="AD28" s="31" t="str">
        <f>U29&amp;" "&amp;U30&amp;" "&amp;U31&amp;" "&amp;U32&amp;" "&amp;U33</f>
        <v xml:space="preserve">時瓜 薑 素羊肉 金針菇 </v>
      </c>
      <c r="AE28" s="31"/>
    </row>
    <row r="29" spans="1:31" ht="15" customHeight="1">
      <c r="A29" s="32"/>
      <c r="B29" s="75"/>
      <c r="C29" s="75"/>
      <c r="D29" s="75"/>
      <c r="E29" s="75"/>
      <c r="F29" s="75"/>
      <c r="G29" s="75"/>
      <c r="H29" s="102"/>
      <c r="I29" s="37" t="s">
        <v>23</v>
      </c>
      <c r="J29" s="35">
        <v>7</v>
      </c>
      <c r="K29" s="38" t="s">
        <v>14</v>
      </c>
      <c r="L29" s="76" t="s">
        <v>316</v>
      </c>
      <c r="M29" s="47">
        <v>6</v>
      </c>
      <c r="N29" s="47" t="str">
        <f t="shared" ref="N29:N30" si="16">IF(M29,"公斤","")</f>
        <v>公斤</v>
      </c>
      <c r="O29" s="76" t="s">
        <v>187</v>
      </c>
      <c r="P29" s="47">
        <v>4</v>
      </c>
      <c r="Q29" s="47" t="str">
        <f t="shared" ref="Q29:Q33" si="17">IF(P29,"公斤","")</f>
        <v>公斤</v>
      </c>
      <c r="R29" s="175" t="s">
        <v>18</v>
      </c>
      <c r="S29" s="82">
        <v>7</v>
      </c>
      <c r="T29" s="47" t="s">
        <v>14</v>
      </c>
      <c r="U29" s="76" t="s">
        <v>192</v>
      </c>
      <c r="V29" s="47">
        <v>4</v>
      </c>
      <c r="W29" s="77" t="str">
        <f t="shared" ref="W29:W32" si="18">IF(V29,"公斤","")</f>
        <v>公斤</v>
      </c>
      <c r="X29" s="2"/>
      <c r="Y29" s="31"/>
      <c r="Z29" s="31"/>
      <c r="AA29" s="31"/>
      <c r="AB29" s="31"/>
      <c r="AC29" s="31"/>
      <c r="AD29" s="31"/>
      <c r="AE29" s="31"/>
    </row>
    <row r="30" spans="1:31" ht="15" customHeight="1">
      <c r="A30" s="32"/>
      <c r="B30" s="75"/>
      <c r="C30" s="75"/>
      <c r="D30" s="75"/>
      <c r="E30" s="75"/>
      <c r="F30" s="75"/>
      <c r="G30" s="75"/>
      <c r="H30" s="102"/>
      <c r="I30" s="37" t="s">
        <v>25</v>
      </c>
      <c r="J30" s="35">
        <v>3</v>
      </c>
      <c r="K30" s="47" t="s">
        <v>14</v>
      </c>
      <c r="L30" s="76" t="s">
        <v>67</v>
      </c>
      <c r="M30" s="47"/>
      <c r="N30" s="47" t="str">
        <f t="shared" si="16"/>
        <v/>
      </c>
      <c r="O30" s="76" t="s">
        <v>188</v>
      </c>
      <c r="P30" s="47">
        <v>2</v>
      </c>
      <c r="Q30" s="47" t="str">
        <f t="shared" si="17"/>
        <v>公斤</v>
      </c>
      <c r="R30" s="175" t="s">
        <v>42</v>
      </c>
      <c r="S30" s="82">
        <v>0.05</v>
      </c>
      <c r="T30" s="47" t="s">
        <v>14</v>
      </c>
      <c r="U30" s="76" t="s">
        <v>183</v>
      </c>
      <c r="V30" s="47">
        <v>0.05</v>
      </c>
      <c r="W30" s="77" t="str">
        <f t="shared" si="18"/>
        <v>公斤</v>
      </c>
      <c r="X30" s="2"/>
      <c r="Y30" s="31"/>
      <c r="Z30" s="31"/>
      <c r="AA30" s="31"/>
      <c r="AB30" s="31"/>
      <c r="AC30" s="31"/>
      <c r="AD30" s="31"/>
      <c r="AE30" s="31"/>
    </row>
    <row r="31" spans="1:31" ht="15" customHeight="1">
      <c r="A31" s="32"/>
      <c r="B31" s="75"/>
      <c r="C31" s="75"/>
      <c r="D31" s="75"/>
      <c r="E31" s="75"/>
      <c r="F31" s="75"/>
      <c r="G31" s="75"/>
      <c r="H31" s="102"/>
      <c r="I31" s="37"/>
      <c r="J31" s="35"/>
      <c r="K31" s="47"/>
      <c r="L31" s="76"/>
      <c r="M31" s="47"/>
      <c r="N31" s="47"/>
      <c r="O31" s="76" t="s">
        <v>169</v>
      </c>
      <c r="P31" s="47">
        <v>0.01</v>
      </c>
      <c r="Q31" s="47" t="str">
        <f t="shared" si="17"/>
        <v>公斤</v>
      </c>
      <c r="R31" s="175"/>
      <c r="S31" s="82"/>
      <c r="T31" s="47"/>
      <c r="U31" s="76" t="s">
        <v>312</v>
      </c>
      <c r="V31" s="47">
        <v>1</v>
      </c>
      <c r="W31" s="77" t="str">
        <f t="shared" si="18"/>
        <v>公斤</v>
      </c>
      <c r="X31" s="2"/>
      <c r="Y31" s="31"/>
      <c r="Z31" s="31"/>
      <c r="AA31" s="31"/>
      <c r="AB31" s="31"/>
      <c r="AC31" s="31"/>
      <c r="AD31" s="31"/>
      <c r="AE31" s="31"/>
    </row>
    <row r="32" spans="1:31" ht="15" customHeight="1">
      <c r="A32" s="32"/>
      <c r="B32" s="75"/>
      <c r="C32" s="75"/>
      <c r="D32" s="75"/>
      <c r="E32" s="75"/>
      <c r="F32" s="75"/>
      <c r="G32" s="75"/>
      <c r="H32" s="102"/>
      <c r="I32" s="37"/>
      <c r="J32" s="35"/>
      <c r="K32" s="47"/>
      <c r="L32" s="76"/>
      <c r="M32" s="47"/>
      <c r="N32" s="47"/>
      <c r="O32" s="76" t="s">
        <v>183</v>
      </c>
      <c r="P32" s="47">
        <v>0.05</v>
      </c>
      <c r="Q32" s="47" t="str">
        <f t="shared" si="17"/>
        <v>公斤</v>
      </c>
      <c r="R32" s="175"/>
      <c r="S32" s="82"/>
      <c r="T32" s="47"/>
      <c r="U32" s="76" t="s">
        <v>193</v>
      </c>
      <c r="V32" s="47">
        <v>1</v>
      </c>
      <c r="W32" s="77" t="str">
        <f t="shared" si="18"/>
        <v>公斤</v>
      </c>
      <c r="X32" s="2"/>
      <c r="Y32" s="31"/>
      <c r="Z32" s="31"/>
      <c r="AA32" s="31"/>
      <c r="AB32" s="31"/>
      <c r="AC32" s="31"/>
      <c r="AD32" s="31"/>
      <c r="AE32" s="31"/>
    </row>
    <row r="33" spans="1:31" ht="15" customHeight="1" thickBot="1">
      <c r="A33" s="48"/>
      <c r="B33" s="79"/>
      <c r="C33" s="79"/>
      <c r="D33" s="79"/>
      <c r="E33" s="79"/>
      <c r="F33" s="79"/>
      <c r="G33" s="79"/>
      <c r="H33" s="117"/>
      <c r="I33" s="53"/>
      <c r="J33" s="51"/>
      <c r="K33" s="54"/>
      <c r="L33" s="80"/>
      <c r="M33" s="54"/>
      <c r="N33" s="54"/>
      <c r="O33" s="237" t="s">
        <v>346</v>
      </c>
      <c r="P33" s="227">
        <v>1.5</v>
      </c>
      <c r="Q33" s="227" t="str">
        <f t="shared" si="17"/>
        <v>公斤</v>
      </c>
      <c r="R33" s="176"/>
      <c r="S33" s="83"/>
      <c r="T33" s="54"/>
      <c r="U33" s="80"/>
      <c r="V33" s="54"/>
      <c r="W33" s="90"/>
      <c r="X33" s="2"/>
      <c r="Y33" s="2"/>
      <c r="Z33" s="31"/>
      <c r="AA33" s="2"/>
      <c r="AB33" s="2"/>
      <c r="AC33" s="2"/>
      <c r="AD33" s="2"/>
      <c r="AE33" s="2"/>
    </row>
    <row r="34" spans="1:31" ht="15" customHeight="1">
      <c r="A34" s="16" t="s">
        <v>93</v>
      </c>
      <c r="B34" s="69">
        <v>4</v>
      </c>
      <c r="C34" s="69">
        <v>2</v>
      </c>
      <c r="D34" s="69">
        <v>1.6</v>
      </c>
      <c r="E34" s="69">
        <v>2.5</v>
      </c>
      <c r="F34" s="69">
        <v>0</v>
      </c>
      <c r="G34" s="69">
        <v>0</v>
      </c>
      <c r="H34" s="111">
        <v>583</v>
      </c>
      <c r="I34" s="22" t="s">
        <v>194</v>
      </c>
      <c r="J34" s="23"/>
      <c r="K34" s="72"/>
      <c r="L34" s="71" t="s">
        <v>196</v>
      </c>
      <c r="M34" s="72"/>
      <c r="N34" s="72"/>
      <c r="O34" s="71" t="s">
        <v>31</v>
      </c>
      <c r="P34" s="72"/>
      <c r="Q34" s="72"/>
      <c r="R34" s="177" t="s">
        <v>22</v>
      </c>
      <c r="S34" s="84"/>
      <c r="T34" s="72"/>
      <c r="U34" s="85" t="s">
        <v>202</v>
      </c>
      <c r="V34" s="86"/>
      <c r="W34" s="73"/>
      <c r="X34" s="61"/>
      <c r="Y34" s="62" t="str">
        <f>A34</f>
        <v>B3</v>
      </c>
      <c r="Z34" s="62" t="str">
        <f>I35&amp;" "&amp;I36&amp;" "&amp;I37&amp;" "&amp;I38&amp;" "&amp;I39</f>
        <v xml:space="preserve">義大利麵    </v>
      </c>
      <c r="AA34" s="62" t="str">
        <f>L35&amp;" "&amp;L36&amp;" "&amp;L37&amp;" "&amp;L38&amp;" "&amp;L39</f>
        <v xml:space="preserve">素肉 馬鈴薯 芹菜 蕃茄醬 </v>
      </c>
      <c r="AB34" s="62" t="str">
        <f>O35&amp;" "&amp;O36&amp;" "&amp;O37&amp;" "&amp;O38&amp;" "&amp;O39</f>
        <v xml:space="preserve">冷凍花椰菜 胡蘿蔔 薑  </v>
      </c>
      <c r="AC34" s="62" t="str">
        <f>R35&amp;" "&amp;R36&amp;" "&amp;R37&amp;" "&amp;R38&amp;" "&amp;R39</f>
        <v xml:space="preserve">蔬菜 薑   </v>
      </c>
      <c r="AD34" s="62" t="str">
        <f>U35&amp;" "&amp;U36&amp;" "&amp;U37&amp;" "&amp;U38&amp;" "&amp;U39</f>
        <v xml:space="preserve">雞蛋 冷凍玉米粒 玉米濃湯調理包  </v>
      </c>
      <c r="AE34" s="62"/>
    </row>
    <row r="35" spans="1:31" ht="15" customHeight="1">
      <c r="A35" s="87"/>
      <c r="B35" s="75"/>
      <c r="C35" s="75"/>
      <c r="D35" s="75"/>
      <c r="E35" s="75"/>
      <c r="F35" s="75"/>
      <c r="G35" s="75"/>
      <c r="H35" s="102"/>
      <c r="I35" s="37" t="s">
        <v>195</v>
      </c>
      <c r="J35" s="35">
        <v>6</v>
      </c>
      <c r="K35" s="38" t="str">
        <f t="shared" ref="K35" si="19">IF(J35,"公斤","")</f>
        <v>公斤</v>
      </c>
      <c r="L35" s="76" t="s">
        <v>314</v>
      </c>
      <c r="M35" s="47">
        <v>1.2</v>
      </c>
      <c r="N35" s="47" t="str">
        <f t="shared" ref="N35:N37" si="20">IF(M35,"公斤","")</f>
        <v>公斤</v>
      </c>
      <c r="O35" s="76" t="s">
        <v>199</v>
      </c>
      <c r="P35" s="47">
        <v>5</v>
      </c>
      <c r="Q35" s="47" t="str">
        <f t="shared" ref="Q35:Q37" si="21">IF(P35,"公斤","")</f>
        <v>公斤</v>
      </c>
      <c r="R35" s="175" t="s">
        <v>18</v>
      </c>
      <c r="S35" s="82">
        <v>7</v>
      </c>
      <c r="T35" s="47" t="s">
        <v>14</v>
      </c>
      <c r="U35" s="76" t="s">
        <v>167</v>
      </c>
      <c r="V35" s="47">
        <v>1.1000000000000001</v>
      </c>
      <c r="W35" s="77" t="s">
        <v>14</v>
      </c>
      <c r="X35" s="2"/>
      <c r="Y35" s="31"/>
      <c r="Z35" s="31"/>
      <c r="AA35" s="31"/>
      <c r="AB35" s="31"/>
      <c r="AC35" s="31"/>
      <c r="AD35" s="31"/>
      <c r="AE35" s="31"/>
    </row>
    <row r="36" spans="1:31" ht="15" customHeight="1">
      <c r="A36" s="32"/>
      <c r="B36" s="75"/>
      <c r="C36" s="75"/>
      <c r="D36" s="75"/>
      <c r="E36" s="75"/>
      <c r="F36" s="75"/>
      <c r="G36" s="75"/>
      <c r="H36" s="102"/>
      <c r="I36" s="37"/>
      <c r="J36" s="35"/>
      <c r="K36" s="38"/>
      <c r="L36" s="76" t="s">
        <v>197</v>
      </c>
      <c r="M36" s="47">
        <v>4.5</v>
      </c>
      <c r="N36" s="47" t="str">
        <f t="shared" si="20"/>
        <v>公斤</v>
      </c>
      <c r="O36" s="76" t="s">
        <v>152</v>
      </c>
      <c r="P36" s="47">
        <v>1</v>
      </c>
      <c r="Q36" s="47" t="str">
        <f t="shared" si="21"/>
        <v>公斤</v>
      </c>
      <c r="R36" s="175" t="s">
        <v>42</v>
      </c>
      <c r="S36" s="82">
        <v>0.05</v>
      </c>
      <c r="T36" s="47" t="s">
        <v>14</v>
      </c>
      <c r="U36" s="88" t="s">
        <v>203</v>
      </c>
      <c r="V36" s="47">
        <v>2</v>
      </c>
      <c r="W36" s="77" t="s">
        <v>14</v>
      </c>
      <c r="X36" s="2"/>
      <c r="Y36" s="31"/>
      <c r="Z36" s="31"/>
      <c r="AA36" s="31"/>
      <c r="AB36" s="31"/>
      <c r="AC36" s="31"/>
      <c r="AD36" s="31"/>
      <c r="AE36" s="31"/>
    </row>
    <row r="37" spans="1:31" ht="15" customHeight="1">
      <c r="A37" s="32"/>
      <c r="B37" s="75"/>
      <c r="C37" s="75"/>
      <c r="D37" s="75"/>
      <c r="E37" s="75"/>
      <c r="F37" s="75"/>
      <c r="G37" s="75"/>
      <c r="H37" s="102"/>
      <c r="I37" s="37"/>
      <c r="J37" s="35"/>
      <c r="K37" s="47"/>
      <c r="L37" s="76" t="s">
        <v>281</v>
      </c>
      <c r="M37" s="47">
        <v>2</v>
      </c>
      <c r="N37" s="47" t="str">
        <f t="shared" si="20"/>
        <v>公斤</v>
      </c>
      <c r="O37" s="76" t="s">
        <v>183</v>
      </c>
      <c r="P37" s="47">
        <v>0.05</v>
      </c>
      <c r="Q37" s="47" t="str">
        <f t="shared" si="21"/>
        <v>公斤</v>
      </c>
      <c r="R37" s="175"/>
      <c r="S37" s="82"/>
      <c r="T37" s="47"/>
      <c r="U37" s="89" t="s">
        <v>204</v>
      </c>
      <c r="V37" s="47">
        <v>2</v>
      </c>
      <c r="W37" s="77" t="s">
        <v>43</v>
      </c>
      <c r="X37" s="2"/>
      <c r="Y37" s="31"/>
      <c r="Z37" s="31"/>
      <c r="AA37" s="31"/>
      <c r="AB37" s="31"/>
      <c r="AC37" s="31"/>
      <c r="AD37" s="31"/>
      <c r="AE37" s="31"/>
    </row>
    <row r="38" spans="1:31" ht="15" customHeight="1">
      <c r="A38" s="32"/>
      <c r="B38" s="75"/>
      <c r="C38" s="75"/>
      <c r="D38" s="75"/>
      <c r="E38" s="75"/>
      <c r="F38" s="75"/>
      <c r="G38" s="75"/>
      <c r="H38" s="102"/>
      <c r="I38" s="37"/>
      <c r="J38" s="35"/>
      <c r="K38" s="47"/>
      <c r="L38" s="76" t="s">
        <v>63</v>
      </c>
      <c r="M38" s="47"/>
      <c r="N38" s="47"/>
      <c r="O38" s="76"/>
      <c r="P38" s="47"/>
      <c r="Q38" s="47"/>
      <c r="R38" s="175"/>
      <c r="S38" s="82"/>
      <c r="T38" s="47"/>
      <c r="U38" s="76"/>
      <c r="V38" s="47"/>
      <c r="W38" s="77" t="s">
        <v>43</v>
      </c>
      <c r="X38" s="2"/>
      <c r="Y38" s="31"/>
      <c r="Z38" s="31"/>
      <c r="AA38" s="31"/>
      <c r="AB38" s="31"/>
      <c r="AC38" s="31"/>
      <c r="AD38" s="31"/>
      <c r="AE38" s="31"/>
    </row>
    <row r="39" spans="1:31" ht="15" customHeight="1" thickBot="1">
      <c r="A39" s="48"/>
      <c r="B39" s="79"/>
      <c r="C39" s="79"/>
      <c r="D39" s="79"/>
      <c r="E39" s="79"/>
      <c r="F39" s="79"/>
      <c r="G39" s="79"/>
      <c r="H39" s="117"/>
      <c r="I39" s="53"/>
      <c r="J39" s="51"/>
      <c r="K39" s="54"/>
      <c r="L39" s="80"/>
      <c r="M39" s="54"/>
      <c r="N39" s="54"/>
      <c r="O39" s="80"/>
      <c r="P39" s="54"/>
      <c r="Q39" s="54"/>
      <c r="R39" s="176"/>
      <c r="S39" s="83"/>
      <c r="T39" s="54"/>
      <c r="U39" s="80"/>
      <c r="V39" s="54"/>
      <c r="W39" s="90" t="s">
        <v>43</v>
      </c>
      <c r="X39" s="66"/>
      <c r="Y39" s="67"/>
      <c r="Z39" s="67"/>
      <c r="AA39" s="67"/>
      <c r="AB39" s="67"/>
      <c r="AC39" s="67"/>
      <c r="AD39" s="67"/>
      <c r="AE39" s="67"/>
    </row>
    <row r="40" spans="1:31" ht="15" customHeight="1">
      <c r="A40" s="16" t="s">
        <v>95</v>
      </c>
      <c r="B40" s="69">
        <v>6</v>
      </c>
      <c r="C40" s="69">
        <v>1.8</v>
      </c>
      <c r="D40" s="69">
        <v>1.6</v>
      </c>
      <c r="E40" s="69">
        <v>2.5</v>
      </c>
      <c r="F40" s="69">
        <v>0</v>
      </c>
      <c r="G40" s="69">
        <v>0</v>
      </c>
      <c r="H40" s="111">
        <v>708</v>
      </c>
      <c r="I40" s="19" t="s">
        <v>20</v>
      </c>
      <c r="J40" s="24"/>
      <c r="K40" s="21"/>
      <c r="L40" s="85" t="s">
        <v>30</v>
      </c>
      <c r="M40" s="86"/>
      <c r="N40" s="72"/>
      <c r="O40" s="71" t="s">
        <v>320</v>
      </c>
      <c r="P40" s="72"/>
      <c r="Q40" s="72"/>
      <c r="R40" s="177" t="s">
        <v>22</v>
      </c>
      <c r="S40" s="84"/>
      <c r="T40" s="72"/>
      <c r="U40" s="71" t="s">
        <v>211</v>
      </c>
      <c r="V40" s="72"/>
      <c r="W40" s="73"/>
      <c r="X40" s="2"/>
      <c r="Y40" s="31" t="str">
        <f>A40</f>
        <v>B4</v>
      </c>
      <c r="Z40" s="31" t="str">
        <f>I41&amp;" "&amp;I42&amp;" "&amp;I43&amp;" "&amp;I44&amp;" "&amp;I45</f>
        <v xml:space="preserve">米 糙米   </v>
      </c>
      <c r="AA40" s="31" t="str">
        <f>L41&amp;" "&amp;L42&amp;" "&amp;L43&amp;" "&amp;L44&amp;" "&amp;L45</f>
        <v xml:space="preserve">油豆腐 時蔬 甜椒 照燒醬 </v>
      </c>
      <c r="AB40" s="31" t="str">
        <f>O41&amp;" "&amp;O42&amp;" "&amp;O43&amp;" "&amp;O44&amp;" "&amp;O45</f>
        <v xml:space="preserve">豆干 雪裡蕻 薑  </v>
      </c>
      <c r="AC40" s="31" t="str">
        <f>R41&amp;" "&amp;R42&amp;" "&amp;R43&amp;" "&amp;R44&amp;" "&amp;R45</f>
        <v xml:space="preserve">蔬菜 薑   </v>
      </c>
      <c r="AD40" s="31" t="str">
        <f>U41&amp;" "&amp;U42&amp;" "&amp;U43&amp;" "&amp;U44&amp;" "&amp;U45</f>
        <v xml:space="preserve">紅豆 二砂糖   </v>
      </c>
      <c r="AE40" s="31"/>
    </row>
    <row r="41" spans="1:31" ht="15" customHeight="1">
      <c r="A41" s="32"/>
      <c r="B41" s="75"/>
      <c r="C41" s="75"/>
      <c r="D41" s="75"/>
      <c r="E41" s="75"/>
      <c r="F41" s="75"/>
      <c r="G41" s="75"/>
      <c r="H41" s="102"/>
      <c r="I41" s="35" t="s">
        <v>23</v>
      </c>
      <c r="J41" s="35">
        <v>7</v>
      </c>
      <c r="K41" s="36" t="str">
        <f t="shared" ref="K41:K42" si="22">IF(J41,"公斤","")</f>
        <v>公斤</v>
      </c>
      <c r="L41" s="76" t="s">
        <v>319</v>
      </c>
      <c r="M41" s="47">
        <v>5.5</v>
      </c>
      <c r="N41" s="47" t="s">
        <v>14</v>
      </c>
      <c r="O41" s="76" t="s">
        <v>208</v>
      </c>
      <c r="P41" s="47">
        <v>2</v>
      </c>
      <c r="Q41" s="47" t="str">
        <f t="shared" ref="Q41:Q43" si="23">IF(P41,"公斤","")</f>
        <v>公斤</v>
      </c>
      <c r="R41" s="175" t="s">
        <v>18</v>
      </c>
      <c r="S41" s="82">
        <v>7</v>
      </c>
      <c r="T41" s="47" t="s">
        <v>14</v>
      </c>
      <c r="U41" s="76" t="s">
        <v>212</v>
      </c>
      <c r="V41" s="47">
        <v>2</v>
      </c>
      <c r="W41" s="77" t="str">
        <f t="shared" ref="W41:W43" si="24">IF(V41,"公斤","")</f>
        <v>公斤</v>
      </c>
      <c r="X41" s="2"/>
      <c r="Y41" s="31"/>
      <c r="Z41" s="31"/>
      <c r="AA41" s="31"/>
      <c r="AB41" s="31"/>
      <c r="AC41" s="31"/>
      <c r="AD41" s="31"/>
      <c r="AE41" s="31"/>
    </row>
    <row r="42" spans="1:31" ht="15" customHeight="1">
      <c r="A42" s="32"/>
      <c r="B42" s="75"/>
      <c r="C42" s="75"/>
      <c r="D42" s="75"/>
      <c r="E42" s="75"/>
      <c r="F42" s="75"/>
      <c r="G42" s="75"/>
      <c r="H42" s="102"/>
      <c r="I42" s="35" t="s">
        <v>25</v>
      </c>
      <c r="J42" s="35">
        <v>3</v>
      </c>
      <c r="K42" s="36" t="str">
        <f t="shared" si="22"/>
        <v>公斤</v>
      </c>
      <c r="L42" s="76" t="s">
        <v>132</v>
      </c>
      <c r="M42" s="47">
        <v>4</v>
      </c>
      <c r="N42" s="47" t="s">
        <v>14</v>
      </c>
      <c r="O42" s="76" t="s">
        <v>209</v>
      </c>
      <c r="P42" s="47">
        <v>3</v>
      </c>
      <c r="Q42" s="47" t="str">
        <f t="shared" si="23"/>
        <v>公斤</v>
      </c>
      <c r="R42" s="175" t="s">
        <v>42</v>
      </c>
      <c r="S42" s="82">
        <v>0.05</v>
      </c>
      <c r="T42" s="47" t="s">
        <v>14</v>
      </c>
      <c r="U42" s="76" t="s">
        <v>161</v>
      </c>
      <c r="V42" s="47">
        <v>1</v>
      </c>
      <c r="W42" s="77" t="str">
        <f t="shared" si="24"/>
        <v>公斤</v>
      </c>
      <c r="X42" s="2"/>
      <c r="Y42" s="31"/>
      <c r="Z42" s="31"/>
      <c r="AA42" s="31"/>
      <c r="AB42" s="31"/>
      <c r="AC42" s="31"/>
      <c r="AD42" s="31"/>
      <c r="AE42" s="31"/>
    </row>
    <row r="43" spans="1:31" ht="15" customHeight="1">
      <c r="A43" s="32"/>
      <c r="B43" s="75"/>
      <c r="C43" s="75"/>
      <c r="D43" s="75"/>
      <c r="E43" s="75"/>
      <c r="F43" s="75"/>
      <c r="G43" s="75"/>
      <c r="H43" s="102"/>
      <c r="I43" s="37"/>
      <c r="J43" s="35"/>
      <c r="K43" s="47"/>
      <c r="L43" s="239" t="s">
        <v>346</v>
      </c>
      <c r="M43" s="238">
        <v>2</v>
      </c>
      <c r="N43" s="238" t="s">
        <v>14</v>
      </c>
      <c r="O43" s="76" t="s">
        <v>183</v>
      </c>
      <c r="P43" s="47">
        <v>0.05</v>
      </c>
      <c r="Q43" s="47" t="str">
        <f t="shared" si="23"/>
        <v>公斤</v>
      </c>
      <c r="R43" s="175"/>
      <c r="S43" s="82"/>
      <c r="T43" s="47"/>
      <c r="U43" s="76"/>
      <c r="V43" s="47"/>
      <c r="W43" s="77" t="str">
        <f t="shared" si="24"/>
        <v/>
      </c>
      <c r="X43" s="2"/>
      <c r="Y43" s="31"/>
      <c r="Z43" s="31"/>
      <c r="AA43" s="31"/>
      <c r="AB43" s="31"/>
      <c r="AC43" s="31"/>
      <c r="AD43" s="31"/>
      <c r="AE43" s="31"/>
    </row>
    <row r="44" spans="1:31" ht="15" customHeight="1">
      <c r="A44" s="32"/>
      <c r="B44" s="75"/>
      <c r="C44" s="75"/>
      <c r="D44" s="75"/>
      <c r="E44" s="75"/>
      <c r="F44" s="75"/>
      <c r="G44" s="75"/>
      <c r="H44" s="102"/>
      <c r="I44" s="37"/>
      <c r="J44" s="35"/>
      <c r="K44" s="47"/>
      <c r="L44" s="76" t="s">
        <v>206</v>
      </c>
      <c r="M44" s="47"/>
      <c r="N44" s="47"/>
      <c r="O44" s="76"/>
      <c r="P44" s="47"/>
      <c r="Q44" s="47"/>
      <c r="R44" s="175"/>
      <c r="S44" s="82"/>
      <c r="T44" s="47"/>
      <c r="U44" s="76"/>
      <c r="V44" s="47"/>
      <c r="W44" s="77"/>
      <c r="X44" s="2"/>
      <c r="Y44" s="31"/>
      <c r="Z44" s="31"/>
      <c r="AA44" s="31"/>
      <c r="AB44" s="31"/>
      <c r="AC44" s="31"/>
      <c r="AD44" s="31"/>
      <c r="AE44" s="31"/>
    </row>
    <row r="45" spans="1:31" ht="15" customHeight="1" thickBot="1">
      <c r="A45" s="48"/>
      <c r="B45" s="79"/>
      <c r="C45" s="79"/>
      <c r="D45" s="79"/>
      <c r="E45" s="79"/>
      <c r="F45" s="79"/>
      <c r="G45" s="79"/>
      <c r="H45" s="117"/>
      <c r="I45" s="53"/>
      <c r="J45" s="51"/>
      <c r="K45" s="54"/>
      <c r="L45" s="80"/>
      <c r="M45" s="54"/>
      <c r="N45" s="54" t="s">
        <v>43</v>
      </c>
      <c r="O45" s="80"/>
      <c r="P45" s="54"/>
      <c r="Q45" s="54"/>
      <c r="R45" s="176"/>
      <c r="S45" s="83"/>
      <c r="T45" s="54"/>
      <c r="U45" s="80"/>
      <c r="V45" s="54"/>
      <c r="W45" s="90"/>
      <c r="X45" s="2"/>
      <c r="Y45" s="31"/>
      <c r="Z45" s="31"/>
      <c r="AA45" s="31"/>
      <c r="AB45" s="31"/>
      <c r="AC45" s="31"/>
      <c r="AD45" s="31"/>
      <c r="AE45" s="31"/>
    </row>
    <row r="46" spans="1:31" ht="15" customHeight="1">
      <c r="A46" s="92" t="s">
        <v>97</v>
      </c>
      <c r="B46" s="178">
        <v>5.2</v>
      </c>
      <c r="C46" s="178">
        <v>2.5</v>
      </c>
      <c r="D46" s="178">
        <v>2.4</v>
      </c>
      <c r="E46" s="178">
        <v>2.5</v>
      </c>
      <c r="F46" s="178">
        <v>0</v>
      </c>
      <c r="G46" s="178">
        <v>0</v>
      </c>
      <c r="H46" s="94">
        <v>724</v>
      </c>
      <c r="I46" s="58" t="s">
        <v>213</v>
      </c>
      <c r="J46" s="59"/>
      <c r="K46" s="36"/>
      <c r="L46" s="99" t="s">
        <v>322</v>
      </c>
      <c r="M46" s="96"/>
      <c r="N46" s="120" t="str">
        <f t="shared" ref="N46:N51" si="25">IF(M46,"公斤","")</f>
        <v/>
      </c>
      <c r="O46" s="95" t="s">
        <v>217</v>
      </c>
      <c r="P46" s="96"/>
      <c r="Q46" s="97"/>
      <c r="R46" s="121" t="s">
        <v>22</v>
      </c>
      <c r="S46" s="121"/>
      <c r="T46" s="120"/>
      <c r="U46" s="99" t="s">
        <v>222</v>
      </c>
      <c r="V46" s="96"/>
      <c r="W46" s="30"/>
      <c r="X46" s="61"/>
      <c r="Y46" s="62" t="str">
        <f>A46</f>
        <v>B5</v>
      </c>
      <c r="Z46" s="62" t="str">
        <f>I47&amp;" "&amp;I48&amp;" "&amp;I49&amp;" "&amp;I50&amp;" "&amp;I51</f>
        <v xml:space="preserve">米 小米   </v>
      </c>
      <c r="AA46" s="62" t="str">
        <f>L47&amp;" "&amp;L48&amp;" "&amp;L49&amp;" "&amp;L50&amp;" "&amp;L51</f>
        <v>豆包 韓式泡菜 結球白菜 薑 芝麻(熟)</v>
      </c>
      <c r="AB46" s="62" t="str">
        <f>O47&amp;" "&amp;O48&amp;" "&amp;O49&amp;" "&amp;O50&amp;" "&amp;O51</f>
        <v xml:space="preserve">凍豆腐 白蘿蔔 胡蘿蔔 薑 </v>
      </c>
      <c r="AC46" s="62" t="str">
        <f>R47&amp;" "&amp;R48&amp;" "&amp;R49&amp;" "&amp;R50&amp;" "&amp;R51</f>
        <v xml:space="preserve">蔬菜 薑   </v>
      </c>
      <c r="AD46" s="62" t="str">
        <f>U47&amp;" "&amp;U48&amp;" "&amp;U49&amp;" "&amp;U50&amp;" "&amp;U51</f>
        <v xml:space="preserve">乾裙帶菜 薑 雞蛋  </v>
      </c>
      <c r="AE46" s="62"/>
    </row>
    <row r="47" spans="1:31" ht="15" customHeight="1">
      <c r="A47" s="100"/>
      <c r="B47" s="101"/>
      <c r="C47" s="101"/>
      <c r="D47" s="101"/>
      <c r="E47" s="101"/>
      <c r="F47" s="101"/>
      <c r="G47" s="101"/>
      <c r="H47" s="102"/>
      <c r="I47" s="35" t="s">
        <v>128</v>
      </c>
      <c r="J47" s="35">
        <v>10</v>
      </c>
      <c r="K47" s="36" t="str">
        <f t="shared" ref="K47:K51" si="26">IF(J47,"公斤","")</f>
        <v>公斤</v>
      </c>
      <c r="L47" s="35" t="s">
        <v>177</v>
      </c>
      <c r="M47" s="35">
        <v>6</v>
      </c>
      <c r="N47" s="36" t="str">
        <f t="shared" si="25"/>
        <v>公斤</v>
      </c>
      <c r="O47" s="64" t="s">
        <v>218</v>
      </c>
      <c r="P47" s="64">
        <v>3</v>
      </c>
      <c r="Q47" s="40" t="str">
        <f t="shared" ref="Q47:Q51" si="27">IF(P47,"公斤","")</f>
        <v>公斤</v>
      </c>
      <c r="R47" s="41" t="s">
        <v>18</v>
      </c>
      <c r="S47" s="41">
        <v>7</v>
      </c>
      <c r="T47" s="40" t="str">
        <f t="shared" ref="T47:T51" si="28">IF(S47,"公斤","")</f>
        <v>公斤</v>
      </c>
      <c r="U47" s="35" t="s">
        <v>223</v>
      </c>
      <c r="V47" s="35">
        <v>0.2</v>
      </c>
      <c r="W47" s="43" t="str">
        <f t="shared" ref="W47:W51" si="29">IF(V47,"公斤","")</f>
        <v>公斤</v>
      </c>
      <c r="X47" s="2"/>
      <c r="Y47" s="31"/>
      <c r="Z47" s="31"/>
      <c r="AA47" s="31"/>
      <c r="AB47" s="31"/>
      <c r="AC47" s="31"/>
      <c r="AD47" s="31"/>
      <c r="AE47" s="31"/>
    </row>
    <row r="48" spans="1:31" ht="15" customHeight="1">
      <c r="A48" s="100"/>
      <c r="B48" s="101"/>
      <c r="C48" s="101"/>
      <c r="D48" s="101"/>
      <c r="E48" s="101"/>
      <c r="F48" s="101"/>
      <c r="G48" s="101"/>
      <c r="H48" s="102"/>
      <c r="I48" s="35" t="s">
        <v>214</v>
      </c>
      <c r="J48" s="35">
        <v>0.4</v>
      </c>
      <c r="K48" s="36" t="str">
        <f t="shared" si="26"/>
        <v>公斤</v>
      </c>
      <c r="L48" s="35" t="s">
        <v>216</v>
      </c>
      <c r="M48" s="35">
        <v>1</v>
      </c>
      <c r="N48" s="36" t="str">
        <f t="shared" si="25"/>
        <v>公斤</v>
      </c>
      <c r="O48" s="64" t="s">
        <v>219</v>
      </c>
      <c r="P48" s="64">
        <v>3</v>
      </c>
      <c r="Q48" s="40" t="str">
        <f t="shared" si="27"/>
        <v>公斤</v>
      </c>
      <c r="R48" s="44" t="s">
        <v>42</v>
      </c>
      <c r="S48" s="44">
        <v>0.05</v>
      </c>
      <c r="T48" s="40" t="str">
        <f t="shared" si="28"/>
        <v>公斤</v>
      </c>
      <c r="U48" s="35" t="s">
        <v>183</v>
      </c>
      <c r="V48" s="35">
        <v>0.05</v>
      </c>
      <c r="W48" s="40" t="str">
        <f t="shared" si="29"/>
        <v>公斤</v>
      </c>
      <c r="X48" s="2"/>
      <c r="Y48" s="31"/>
      <c r="Z48" s="31"/>
      <c r="AA48" s="31"/>
      <c r="AB48" s="31"/>
      <c r="AC48" s="31"/>
      <c r="AD48" s="31"/>
      <c r="AE48" s="31"/>
    </row>
    <row r="49" spans="1:31" ht="15" customHeight="1">
      <c r="A49" s="100"/>
      <c r="B49" s="101"/>
      <c r="C49" s="101"/>
      <c r="D49" s="101"/>
      <c r="E49" s="101"/>
      <c r="F49" s="101"/>
      <c r="G49" s="101"/>
      <c r="H49" s="102"/>
      <c r="I49" s="35"/>
      <c r="J49" s="35"/>
      <c r="K49" s="36" t="str">
        <f t="shared" si="26"/>
        <v/>
      </c>
      <c r="L49" s="35" t="s">
        <v>168</v>
      </c>
      <c r="M49" s="35">
        <v>4</v>
      </c>
      <c r="N49" s="36" t="str">
        <f t="shared" si="25"/>
        <v>公斤</v>
      </c>
      <c r="O49" s="64" t="s">
        <v>152</v>
      </c>
      <c r="P49" s="64">
        <v>0.5</v>
      </c>
      <c r="Q49" s="40" t="str">
        <f t="shared" si="27"/>
        <v>公斤</v>
      </c>
      <c r="R49" s="44"/>
      <c r="S49" s="44"/>
      <c r="T49" s="40" t="str">
        <f t="shared" si="28"/>
        <v/>
      </c>
      <c r="U49" s="35" t="s">
        <v>167</v>
      </c>
      <c r="V49" s="35">
        <v>0.6</v>
      </c>
      <c r="W49" s="43" t="str">
        <f t="shared" si="29"/>
        <v>公斤</v>
      </c>
      <c r="X49" s="2"/>
      <c r="Y49" s="31"/>
      <c r="Z49" s="31"/>
      <c r="AA49" s="31"/>
      <c r="AB49" s="31"/>
      <c r="AC49" s="31"/>
      <c r="AD49" s="31"/>
      <c r="AE49" s="31"/>
    </row>
    <row r="50" spans="1:31" ht="15" customHeight="1">
      <c r="A50" s="100"/>
      <c r="B50" s="101"/>
      <c r="C50" s="101"/>
      <c r="D50" s="101"/>
      <c r="E50" s="101"/>
      <c r="F50" s="101"/>
      <c r="G50" s="101"/>
      <c r="H50" s="102"/>
      <c r="I50" s="35"/>
      <c r="J50" s="35"/>
      <c r="K50" s="36" t="str">
        <f t="shared" si="26"/>
        <v/>
      </c>
      <c r="L50" s="35" t="s">
        <v>183</v>
      </c>
      <c r="M50" s="35">
        <v>0.05</v>
      </c>
      <c r="N50" s="36" t="str">
        <f t="shared" si="25"/>
        <v>公斤</v>
      </c>
      <c r="O50" s="35" t="s">
        <v>183</v>
      </c>
      <c r="P50" s="35">
        <v>0.05</v>
      </c>
      <c r="Q50" s="40" t="str">
        <f t="shared" si="27"/>
        <v>公斤</v>
      </c>
      <c r="R50" s="44"/>
      <c r="S50" s="44"/>
      <c r="T50" s="40" t="str">
        <f t="shared" si="28"/>
        <v/>
      </c>
      <c r="U50" s="35"/>
      <c r="V50" s="35"/>
      <c r="W50" s="43" t="str">
        <f t="shared" si="29"/>
        <v/>
      </c>
      <c r="X50" s="2"/>
      <c r="Y50" s="31"/>
      <c r="Z50" s="31"/>
      <c r="AA50" s="31"/>
      <c r="AB50" s="31"/>
      <c r="AC50" s="31"/>
      <c r="AD50" s="31"/>
      <c r="AE50" s="31"/>
    </row>
    <row r="51" spans="1:31" ht="15" customHeight="1" thickBot="1">
      <c r="A51" s="103"/>
      <c r="B51" s="104"/>
      <c r="C51" s="104"/>
      <c r="D51" s="104"/>
      <c r="E51" s="104"/>
      <c r="F51" s="104"/>
      <c r="G51" s="104"/>
      <c r="H51" s="105"/>
      <c r="I51" s="106"/>
      <c r="J51" s="106"/>
      <c r="K51" s="38" t="str">
        <f t="shared" si="26"/>
        <v/>
      </c>
      <c r="L51" s="106" t="s">
        <v>55</v>
      </c>
      <c r="M51" s="106"/>
      <c r="N51" s="38" t="str">
        <f t="shared" si="25"/>
        <v/>
      </c>
      <c r="O51" s="106"/>
      <c r="P51" s="106"/>
      <c r="Q51" s="107" t="str">
        <f t="shared" si="27"/>
        <v/>
      </c>
      <c r="R51" s="108"/>
      <c r="S51" s="108"/>
      <c r="T51" s="107" t="str">
        <f t="shared" si="28"/>
        <v/>
      </c>
      <c r="U51" s="106"/>
      <c r="V51" s="106"/>
      <c r="W51" s="65" t="str">
        <f t="shared" si="29"/>
        <v/>
      </c>
      <c r="X51" s="66"/>
      <c r="Y51" s="67"/>
      <c r="Z51" s="67"/>
      <c r="AA51" s="67"/>
      <c r="AB51" s="67"/>
      <c r="AC51" s="67"/>
      <c r="AD51" s="67"/>
      <c r="AE51" s="67"/>
    </row>
    <row r="52" spans="1:31" ht="15" customHeight="1">
      <c r="A52" s="109" t="s">
        <v>99</v>
      </c>
      <c r="B52" s="110">
        <v>5.8</v>
      </c>
      <c r="C52" s="110">
        <v>2</v>
      </c>
      <c r="D52" s="110">
        <v>1.5</v>
      </c>
      <c r="E52" s="110">
        <v>2.5</v>
      </c>
      <c r="F52" s="110">
        <v>0</v>
      </c>
      <c r="G52" s="110">
        <v>0</v>
      </c>
      <c r="H52" s="111">
        <v>706</v>
      </c>
      <c r="I52" s="19" t="s">
        <v>224</v>
      </c>
      <c r="J52" s="24"/>
      <c r="K52" s="21"/>
      <c r="L52" s="19" t="s">
        <v>323</v>
      </c>
      <c r="M52" s="24"/>
      <c r="N52" s="21"/>
      <c r="O52" s="112" t="s">
        <v>37</v>
      </c>
      <c r="P52" s="24"/>
      <c r="Q52" s="21"/>
      <c r="R52" s="28" t="s">
        <v>22</v>
      </c>
      <c r="S52" s="28"/>
      <c r="T52" s="21"/>
      <c r="U52" s="19" t="s">
        <v>227</v>
      </c>
      <c r="V52" s="24"/>
      <c r="W52" s="113"/>
      <c r="X52" s="2"/>
      <c r="Y52" s="31" t="str">
        <f>A52</f>
        <v>C1</v>
      </c>
      <c r="Z52" s="31" t="str">
        <f>I53&amp;" "&amp;I54&amp;" "&amp;I55&amp;" "&amp;I56&amp;" "&amp;I57</f>
        <v xml:space="preserve">米    </v>
      </c>
      <c r="AA52" s="31" t="str">
        <f>L53&amp;" "&amp;L54&amp;" "&amp;L55&amp;" "&amp;L56&amp;" "&amp;L57</f>
        <v xml:space="preserve">素肉 醃漬花胡瓜 胡蘿蔔 薑 </v>
      </c>
      <c r="AB52" s="31" t="str">
        <f>O53&amp;" "&amp;O54&amp;" "&amp;O55&amp;" "&amp;O56&amp;" "&amp;O57</f>
        <v xml:space="preserve">雞蛋 時蔬 薑  </v>
      </c>
      <c r="AC52" s="31" t="str">
        <f>R53&amp;" "&amp;R54&amp;" "&amp;R55&amp;" "&amp;R56&amp;" "&amp;R57</f>
        <v xml:space="preserve">蔬菜 薑   </v>
      </c>
      <c r="AD52" s="31" t="str">
        <f>U53&amp;" "&amp;U54&amp;" "&amp;U55&amp;" "&amp;U56&amp;" "&amp;U57</f>
        <v xml:space="preserve">金針菜乾 薑 素羊肉 冬粉 </v>
      </c>
      <c r="AE52" s="31"/>
    </row>
    <row r="53" spans="1:31" ht="15" customHeight="1">
      <c r="A53" s="114"/>
      <c r="B53" s="101"/>
      <c r="C53" s="101"/>
      <c r="D53" s="101"/>
      <c r="E53" s="101"/>
      <c r="F53" s="101"/>
      <c r="G53" s="101"/>
      <c r="H53" s="102"/>
      <c r="I53" s="35" t="s">
        <v>23</v>
      </c>
      <c r="J53" s="35">
        <v>7</v>
      </c>
      <c r="K53" s="36" t="str">
        <f t="shared" ref="K53:K57" si="30">IF(J53,"公斤","")</f>
        <v>公斤</v>
      </c>
      <c r="L53" s="35" t="s">
        <v>314</v>
      </c>
      <c r="M53" s="35">
        <v>1.3</v>
      </c>
      <c r="N53" s="36" t="str">
        <f t="shared" ref="N53:N56" si="31">IF(M53,"公斤","")</f>
        <v>公斤</v>
      </c>
      <c r="O53" s="64" t="s">
        <v>167</v>
      </c>
      <c r="P53" s="64">
        <v>1.8</v>
      </c>
      <c r="Q53" s="36" t="str">
        <f t="shared" ref="Q53:Q57" si="32">IF(P53,"公斤","")</f>
        <v>公斤</v>
      </c>
      <c r="R53" s="41" t="s">
        <v>18</v>
      </c>
      <c r="S53" s="41">
        <v>7</v>
      </c>
      <c r="T53" s="40" t="str">
        <f t="shared" ref="T53:T57" si="33">IF(S53,"公斤","")</f>
        <v>公斤</v>
      </c>
      <c r="U53" s="35" t="s">
        <v>228</v>
      </c>
      <c r="V53" s="35">
        <v>0.1</v>
      </c>
      <c r="W53" s="43" t="str">
        <f t="shared" ref="W53:W57" si="34">IF(V53,"公斤","")</f>
        <v>公斤</v>
      </c>
      <c r="X53" s="2"/>
      <c r="Y53" s="31"/>
      <c r="Z53" s="31"/>
      <c r="AA53" s="31"/>
      <c r="AB53" s="31"/>
      <c r="AC53" s="31"/>
      <c r="AD53" s="31"/>
      <c r="AE53" s="31"/>
    </row>
    <row r="54" spans="1:31" ht="15" customHeight="1">
      <c r="A54" s="114"/>
      <c r="B54" s="101"/>
      <c r="C54" s="101"/>
      <c r="D54" s="101"/>
      <c r="E54" s="101"/>
      <c r="F54" s="101"/>
      <c r="G54" s="101"/>
      <c r="H54" s="102"/>
      <c r="I54" s="35"/>
      <c r="J54" s="35"/>
      <c r="K54" s="36" t="str">
        <f t="shared" si="30"/>
        <v/>
      </c>
      <c r="L54" s="35" t="s">
        <v>225</v>
      </c>
      <c r="M54" s="35">
        <v>2</v>
      </c>
      <c r="N54" s="36" t="str">
        <f t="shared" si="31"/>
        <v>公斤</v>
      </c>
      <c r="O54" s="64" t="s">
        <v>132</v>
      </c>
      <c r="P54" s="64">
        <v>5</v>
      </c>
      <c r="Q54" s="36" t="str">
        <f t="shared" si="32"/>
        <v>公斤</v>
      </c>
      <c r="R54" s="44" t="s">
        <v>42</v>
      </c>
      <c r="S54" s="44">
        <v>0.05</v>
      </c>
      <c r="T54" s="40" t="str">
        <f t="shared" si="33"/>
        <v>公斤</v>
      </c>
      <c r="U54" s="64" t="s">
        <v>183</v>
      </c>
      <c r="V54" s="35">
        <v>0.05</v>
      </c>
      <c r="W54" s="43" t="str">
        <f t="shared" si="34"/>
        <v>公斤</v>
      </c>
      <c r="X54" s="2"/>
      <c r="Y54" s="31"/>
      <c r="Z54" s="31"/>
      <c r="AA54" s="31"/>
      <c r="AB54" s="31"/>
      <c r="AC54" s="31"/>
      <c r="AD54" s="31"/>
      <c r="AE54" s="31"/>
    </row>
    <row r="55" spans="1:31" ht="15" customHeight="1">
      <c r="A55" s="114"/>
      <c r="B55" s="101"/>
      <c r="C55" s="101"/>
      <c r="D55" s="101"/>
      <c r="E55" s="101"/>
      <c r="F55" s="101"/>
      <c r="G55" s="101"/>
      <c r="H55" s="102"/>
      <c r="I55" s="35"/>
      <c r="J55" s="35"/>
      <c r="K55" s="36" t="str">
        <f t="shared" si="30"/>
        <v/>
      </c>
      <c r="L55" s="35" t="s">
        <v>152</v>
      </c>
      <c r="M55" s="35">
        <v>1</v>
      </c>
      <c r="N55" s="36" t="str">
        <f t="shared" si="31"/>
        <v>公斤</v>
      </c>
      <c r="O55" s="64" t="s">
        <v>183</v>
      </c>
      <c r="P55" s="64">
        <v>0.05</v>
      </c>
      <c r="Q55" s="36" t="str">
        <f t="shared" si="32"/>
        <v>公斤</v>
      </c>
      <c r="R55" s="44"/>
      <c r="S55" s="44"/>
      <c r="T55" s="40" t="str">
        <f t="shared" si="33"/>
        <v/>
      </c>
      <c r="U55" s="35" t="s">
        <v>312</v>
      </c>
      <c r="V55" s="35">
        <v>1</v>
      </c>
      <c r="W55" s="43" t="str">
        <f t="shared" si="34"/>
        <v>公斤</v>
      </c>
      <c r="X55" s="2"/>
      <c r="Y55" s="31"/>
      <c r="Z55" s="31"/>
      <c r="AA55" s="31"/>
      <c r="AB55" s="31"/>
      <c r="AC55" s="31"/>
      <c r="AD55" s="31"/>
      <c r="AE55" s="31"/>
    </row>
    <row r="56" spans="1:31" ht="15" customHeight="1">
      <c r="A56" s="114"/>
      <c r="B56" s="101"/>
      <c r="C56" s="101"/>
      <c r="D56" s="101"/>
      <c r="E56" s="101"/>
      <c r="F56" s="101"/>
      <c r="G56" s="101"/>
      <c r="H56" s="102"/>
      <c r="I56" s="35"/>
      <c r="J56" s="35"/>
      <c r="K56" s="36" t="str">
        <f t="shared" si="30"/>
        <v/>
      </c>
      <c r="L56" s="35" t="s">
        <v>183</v>
      </c>
      <c r="M56" s="35">
        <v>0.05</v>
      </c>
      <c r="N56" s="36" t="str">
        <f t="shared" si="31"/>
        <v>公斤</v>
      </c>
      <c r="O56" s="64"/>
      <c r="P56" s="64"/>
      <c r="Q56" s="36" t="str">
        <f t="shared" si="32"/>
        <v/>
      </c>
      <c r="R56" s="44"/>
      <c r="S56" s="44"/>
      <c r="T56" s="40" t="str">
        <f t="shared" si="33"/>
        <v/>
      </c>
      <c r="U56" s="35" t="s">
        <v>179</v>
      </c>
      <c r="V56" s="35">
        <v>0.5</v>
      </c>
      <c r="W56" s="43" t="str">
        <f t="shared" si="34"/>
        <v>公斤</v>
      </c>
      <c r="X56" s="2"/>
      <c r="Y56" s="31"/>
      <c r="Z56" s="31"/>
      <c r="AA56" s="31"/>
      <c r="AB56" s="31"/>
      <c r="AC56" s="31"/>
      <c r="AD56" s="31"/>
      <c r="AE56" s="31"/>
    </row>
    <row r="57" spans="1:31" ht="15" customHeight="1" thickBot="1">
      <c r="A57" s="115"/>
      <c r="B57" s="116"/>
      <c r="C57" s="116"/>
      <c r="D57" s="116"/>
      <c r="E57" s="116"/>
      <c r="F57" s="116"/>
      <c r="G57" s="116"/>
      <c r="H57" s="117"/>
      <c r="I57" s="51"/>
      <c r="J57" s="51"/>
      <c r="K57" s="52" t="str">
        <f t="shared" si="30"/>
        <v/>
      </c>
      <c r="L57" s="51"/>
      <c r="M57" s="51"/>
      <c r="N57" s="52" t="str">
        <f>IF(M57,"公斤","")</f>
        <v/>
      </c>
      <c r="O57" s="51"/>
      <c r="P57" s="51"/>
      <c r="Q57" s="52" t="str">
        <f t="shared" si="32"/>
        <v/>
      </c>
      <c r="R57" s="57"/>
      <c r="S57" s="57"/>
      <c r="T57" s="56" t="str">
        <f t="shared" si="33"/>
        <v/>
      </c>
      <c r="U57" s="51"/>
      <c r="V57" s="51"/>
      <c r="W57" s="45" t="str">
        <f t="shared" si="34"/>
        <v/>
      </c>
      <c r="X57" s="2"/>
      <c r="Y57" s="31"/>
      <c r="Z57" s="31"/>
      <c r="AA57" s="31"/>
      <c r="AB57" s="31"/>
      <c r="AC57" s="31"/>
      <c r="AD57" s="31"/>
      <c r="AE57" s="31"/>
    </row>
    <row r="58" spans="1:31" ht="15" customHeight="1">
      <c r="A58" s="118" t="s">
        <v>101</v>
      </c>
      <c r="B58" s="119">
        <v>5</v>
      </c>
      <c r="C58" s="119">
        <v>2</v>
      </c>
      <c r="D58" s="119">
        <v>2.2999999999999998</v>
      </c>
      <c r="E58" s="119">
        <v>2.5</v>
      </c>
      <c r="F58" s="119">
        <v>0</v>
      </c>
      <c r="G58" s="119">
        <v>0</v>
      </c>
      <c r="H58" s="94">
        <v>670</v>
      </c>
      <c r="I58" s="19" t="s">
        <v>20</v>
      </c>
      <c r="J58" s="24"/>
      <c r="K58" s="21"/>
      <c r="L58" s="99" t="s">
        <v>80</v>
      </c>
      <c r="M58" s="96"/>
      <c r="N58" s="120"/>
      <c r="O58" s="99" t="s">
        <v>231</v>
      </c>
      <c r="P58" s="96"/>
      <c r="Q58" s="120"/>
      <c r="R58" s="121" t="s">
        <v>22</v>
      </c>
      <c r="S58" s="121"/>
      <c r="T58" s="120"/>
      <c r="U58" s="99" t="s">
        <v>233</v>
      </c>
      <c r="V58" s="96"/>
      <c r="W58" s="30"/>
      <c r="X58" s="61"/>
      <c r="Y58" s="62" t="str">
        <f>A58</f>
        <v>C2</v>
      </c>
      <c r="Z58" s="62" t="str">
        <f>I59&amp;" "&amp;I60&amp;" "&amp;I61&amp;" "&amp;I62&amp;" "&amp;I63</f>
        <v xml:space="preserve">米 糙米   </v>
      </c>
      <c r="AA58" s="62" t="str">
        <f>L59&amp;" "&amp;L60&amp;" "&amp;L61&amp;" "&amp;L62&amp;" "&amp;L63</f>
        <v xml:space="preserve">雞蛋    </v>
      </c>
      <c r="AB58" s="62" t="str">
        <f>O59&amp;" "&amp;O60&amp;" "&amp;O61&amp;" "&amp;O62&amp;" "&amp;O63</f>
        <v>素肉 結球白菜 乾香菇 胡蘿蔔 薑</v>
      </c>
      <c r="AC58" s="62" t="str">
        <f>R59&amp;" "&amp;R60&amp;" "&amp;R61&amp;" "&amp;R62&amp;" "&amp;R63</f>
        <v xml:space="preserve">蔬菜 薑   </v>
      </c>
      <c r="AD58" s="62" t="str">
        <f>U59&amp;" "&amp;U60&amp;" "&amp;U61&amp;" "&amp;U62&amp;" "&amp;U63</f>
        <v xml:space="preserve">時瓜 胡蘿蔔 薑 素羊肉 </v>
      </c>
      <c r="AE58" s="62"/>
    </row>
    <row r="59" spans="1:31" ht="15" customHeight="1">
      <c r="A59" s="100"/>
      <c r="B59" s="101"/>
      <c r="C59" s="101"/>
      <c r="D59" s="101"/>
      <c r="E59" s="101"/>
      <c r="F59" s="101"/>
      <c r="G59" s="101"/>
      <c r="H59" s="102"/>
      <c r="I59" s="35" t="s">
        <v>23</v>
      </c>
      <c r="J59" s="35">
        <v>7</v>
      </c>
      <c r="K59" s="36" t="str">
        <f t="shared" ref="K59:K63" si="35">IF(J59,"公斤","")</f>
        <v>公斤</v>
      </c>
      <c r="L59" s="35" t="s">
        <v>40</v>
      </c>
      <c r="M59" s="35">
        <v>5.5</v>
      </c>
      <c r="N59" s="36" t="str">
        <f t="shared" ref="N59:N63" si="36">IF(M59,"公斤","")</f>
        <v>公斤</v>
      </c>
      <c r="O59" s="35" t="s">
        <v>314</v>
      </c>
      <c r="P59" s="35">
        <v>1.2</v>
      </c>
      <c r="Q59" s="36" t="str">
        <f t="shared" ref="Q59:Q63" si="37">IF(P59,"公斤","")</f>
        <v>公斤</v>
      </c>
      <c r="R59" s="41" t="s">
        <v>18</v>
      </c>
      <c r="S59" s="41">
        <v>7</v>
      </c>
      <c r="T59" s="40" t="str">
        <f t="shared" ref="T59:T63" si="38">IF(S59,"公斤","")</f>
        <v>公斤</v>
      </c>
      <c r="U59" s="64" t="s">
        <v>192</v>
      </c>
      <c r="V59" s="35">
        <v>5</v>
      </c>
      <c r="W59" s="43" t="str">
        <f t="shared" ref="W59:W63" si="39">IF(V59,"公斤","")</f>
        <v>公斤</v>
      </c>
      <c r="X59" s="2"/>
      <c r="Y59" s="31"/>
      <c r="Z59" s="31"/>
      <c r="AA59" s="31"/>
      <c r="AB59" s="31"/>
      <c r="AC59" s="31"/>
      <c r="AD59" s="31"/>
      <c r="AE59" s="31"/>
    </row>
    <row r="60" spans="1:31" ht="15" customHeight="1">
      <c r="A60" s="100"/>
      <c r="B60" s="101"/>
      <c r="C60" s="101"/>
      <c r="D60" s="101"/>
      <c r="E60" s="101"/>
      <c r="F60" s="101"/>
      <c r="G60" s="101"/>
      <c r="H60" s="102"/>
      <c r="I60" s="35" t="s">
        <v>25</v>
      </c>
      <c r="J60" s="35">
        <v>3</v>
      </c>
      <c r="K60" s="36" t="str">
        <f t="shared" si="35"/>
        <v>公斤</v>
      </c>
      <c r="L60" s="35"/>
      <c r="M60" s="35"/>
      <c r="N60" s="36" t="str">
        <f t="shared" si="36"/>
        <v/>
      </c>
      <c r="O60" s="35" t="s">
        <v>168</v>
      </c>
      <c r="P60" s="35">
        <v>7</v>
      </c>
      <c r="Q60" s="36" t="str">
        <f t="shared" si="37"/>
        <v>公斤</v>
      </c>
      <c r="R60" s="44" t="s">
        <v>42</v>
      </c>
      <c r="S60" s="44">
        <v>0.05</v>
      </c>
      <c r="T60" s="40" t="str">
        <f t="shared" si="38"/>
        <v>公斤</v>
      </c>
      <c r="U60" s="64" t="s">
        <v>152</v>
      </c>
      <c r="V60" s="35">
        <v>0.5</v>
      </c>
      <c r="W60" s="43" t="str">
        <f t="shared" si="39"/>
        <v>公斤</v>
      </c>
      <c r="X60" s="2"/>
      <c r="Y60" s="31"/>
      <c r="Z60" s="31"/>
      <c r="AA60" s="31"/>
      <c r="AB60" s="31"/>
      <c r="AC60" s="31"/>
      <c r="AD60" s="31"/>
      <c r="AE60" s="31"/>
    </row>
    <row r="61" spans="1:31" ht="15" customHeight="1">
      <c r="A61" s="100"/>
      <c r="B61" s="101"/>
      <c r="C61" s="101"/>
      <c r="D61" s="101"/>
      <c r="E61" s="101"/>
      <c r="F61" s="101"/>
      <c r="G61" s="101"/>
      <c r="H61" s="102"/>
      <c r="I61" s="35"/>
      <c r="J61" s="35"/>
      <c r="K61" s="36" t="str">
        <f t="shared" si="35"/>
        <v/>
      </c>
      <c r="L61" s="35"/>
      <c r="M61" s="35"/>
      <c r="N61" s="36" t="str">
        <f t="shared" si="36"/>
        <v/>
      </c>
      <c r="O61" s="35" t="s">
        <v>169</v>
      </c>
      <c r="P61" s="35">
        <v>0.01</v>
      </c>
      <c r="Q61" s="36" t="str">
        <f t="shared" si="37"/>
        <v>公斤</v>
      </c>
      <c r="R61" s="44"/>
      <c r="S61" s="44"/>
      <c r="T61" s="40" t="str">
        <f t="shared" si="38"/>
        <v/>
      </c>
      <c r="U61" s="35" t="s">
        <v>183</v>
      </c>
      <c r="V61" s="35">
        <v>0.05</v>
      </c>
      <c r="W61" s="43" t="str">
        <f t="shared" si="39"/>
        <v>公斤</v>
      </c>
      <c r="X61" s="2"/>
      <c r="Y61" s="31"/>
      <c r="Z61" s="31"/>
      <c r="AA61" s="31"/>
      <c r="AB61" s="31"/>
      <c r="AC61" s="31"/>
      <c r="AD61" s="31"/>
      <c r="AE61" s="31"/>
    </row>
    <row r="62" spans="1:31" ht="15" customHeight="1">
      <c r="A62" s="100"/>
      <c r="B62" s="101"/>
      <c r="C62" s="101"/>
      <c r="D62" s="101"/>
      <c r="E62" s="101"/>
      <c r="F62" s="101"/>
      <c r="G62" s="101"/>
      <c r="H62" s="102"/>
      <c r="I62" s="35"/>
      <c r="J62" s="35"/>
      <c r="K62" s="36" t="str">
        <f t="shared" si="35"/>
        <v/>
      </c>
      <c r="L62" s="35"/>
      <c r="M62" s="35"/>
      <c r="N62" s="36" t="str">
        <f t="shared" si="36"/>
        <v/>
      </c>
      <c r="O62" s="64" t="s">
        <v>152</v>
      </c>
      <c r="P62" s="64">
        <v>0.5</v>
      </c>
      <c r="Q62" s="36" t="str">
        <f t="shared" si="37"/>
        <v>公斤</v>
      </c>
      <c r="R62" s="44"/>
      <c r="S62" s="44"/>
      <c r="T62" s="40" t="str">
        <f t="shared" si="38"/>
        <v/>
      </c>
      <c r="U62" s="35" t="s">
        <v>312</v>
      </c>
      <c r="V62" s="35">
        <v>1</v>
      </c>
      <c r="W62" s="43" t="str">
        <f t="shared" si="39"/>
        <v>公斤</v>
      </c>
      <c r="X62" s="2"/>
      <c r="Y62" s="31"/>
      <c r="Z62" s="31"/>
      <c r="AA62" s="31"/>
      <c r="AB62" s="31"/>
      <c r="AC62" s="31"/>
      <c r="AD62" s="31"/>
      <c r="AE62" s="31"/>
    </row>
    <row r="63" spans="1:31" ht="15" customHeight="1" thickBot="1">
      <c r="A63" s="103"/>
      <c r="B63" s="104"/>
      <c r="C63" s="104"/>
      <c r="D63" s="104"/>
      <c r="E63" s="104"/>
      <c r="F63" s="104"/>
      <c r="G63" s="104"/>
      <c r="H63" s="105"/>
      <c r="I63" s="106"/>
      <c r="J63" s="106"/>
      <c r="K63" s="38" t="str">
        <f t="shared" si="35"/>
        <v/>
      </c>
      <c r="L63" s="106"/>
      <c r="M63" s="106"/>
      <c r="N63" s="38" t="str">
        <f t="shared" si="36"/>
        <v/>
      </c>
      <c r="O63" s="106" t="s">
        <v>183</v>
      </c>
      <c r="P63" s="106">
        <v>0.05</v>
      </c>
      <c r="Q63" s="38" t="str">
        <f t="shared" si="37"/>
        <v>公斤</v>
      </c>
      <c r="R63" s="108"/>
      <c r="S63" s="108"/>
      <c r="T63" s="107" t="str">
        <f t="shared" si="38"/>
        <v/>
      </c>
      <c r="U63" s="106"/>
      <c r="V63" s="106"/>
      <c r="W63" s="65" t="str">
        <f t="shared" si="39"/>
        <v/>
      </c>
      <c r="X63" s="66"/>
      <c r="Y63" s="66"/>
      <c r="Z63" s="67"/>
      <c r="AA63" s="66"/>
      <c r="AB63" s="66"/>
      <c r="AC63" s="66"/>
      <c r="AD63" s="66"/>
      <c r="AE63" s="66"/>
    </row>
    <row r="64" spans="1:31" ht="15" customHeight="1">
      <c r="A64" s="109" t="s">
        <v>103</v>
      </c>
      <c r="B64" s="110">
        <v>5</v>
      </c>
      <c r="C64" s="110">
        <v>2</v>
      </c>
      <c r="D64" s="110">
        <v>2</v>
      </c>
      <c r="E64" s="110">
        <v>2.5</v>
      </c>
      <c r="F64" s="110">
        <v>0</v>
      </c>
      <c r="G64" s="110">
        <v>0</v>
      </c>
      <c r="H64" s="111">
        <v>663</v>
      </c>
      <c r="I64" s="19" t="s">
        <v>234</v>
      </c>
      <c r="J64" s="24"/>
      <c r="K64" s="21"/>
      <c r="L64" s="19" t="s">
        <v>324</v>
      </c>
      <c r="M64" s="24"/>
      <c r="N64" s="21"/>
      <c r="O64" s="19" t="s">
        <v>325</v>
      </c>
      <c r="P64" s="24"/>
      <c r="Q64" s="27"/>
      <c r="R64" s="28" t="s">
        <v>22</v>
      </c>
      <c r="S64" s="28"/>
      <c r="T64" s="21"/>
      <c r="U64" s="19" t="s">
        <v>242</v>
      </c>
      <c r="V64" s="24"/>
      <c r="W64" s="113"/>
      <c r="X64" s="2"/>
      <c r="Y64" s="31" t="str">
        <f>A64</f>
        <v>C3</v>
      </c>
      <c r="Z64" s="31" t="str">
        <f>I65&amp;" "&amp;I66&amp;" "&amp;I67&amp;" "&amp;I68&amp;" "&amp;I69</f>
        <v xml:space="preserve">拉麵    </v>
      </c>
      <c r="AA64" s="31" t="str">
        <f>L65&amp;" "&amp;L66&amp;" "&amp;L67&amp;" "&amp;L68&amp;" "&amp;L69</f>
        <v>素肉 芹菜 胡蘿蔔 乾香茅 薑</v>
      </c>
      <c r="AB64" s="31" t="str">
        <f>O65&amp;" "&amp;O66&amp;" "&amp;O67&amp;" "&amp;O68&amp;" "&amp;O69</f>
        <v xml:space="preserve">素肉 時蔬 乾香菇 薑 </v>
      </c>
      <c r="AC64" s="31" t="str">
        <f>R65&amp;" "&amp;R66&amp;" "&amp;R67&amp;" "&amp;R68&amp;" "&amp;R69</f>
        <v xml:space="preserve">蔬菜 薑   </v>
      </c>
      <c r="AD64" s="31" t="str">
        <f>U65&amp;" "&amp;U66&amp;" "&amp;U67&amp;" "&amp;U68&amp;" "&amp;U69</f>
        <v xml:space="preserve">大番茄 鳳梨罐頭 檸檬 南薑 </v>
      </c>
      <c r="AE64" s="31"/>
    </row>
    <row r="65" spans="1:31" ht="15" customHeight="1">
      <c r="A65" s="114"/>
      <c r="B65" s="101"/>
      <c r="C65" s="101"/>
      <c r="D65" s="101"/>
      <c r="E65" s="101"/>
      <c r="F65" s="101"/>
      <c r="G65" s="101"/>
      <c r="H65" s="102"/>
      <c r="I65" s="35" t="s">
        <v>235</v>
      </c>
      <c r="J65" s="35">
        <v>15</v>
      </c>
      <c r="K65" s="36" t="str">
        <f t="shared" ref="K65:K69" si="40">IF(J65,"公斤","")</f>
        <v>公斤</v>
      </c>
      <c r="L65" s="35" t="s">
        <v>314</v>
      </c>
      <c r="M65" s="35">
        <v>1.8</v>
      </c>
      <c r="N65" s="36" t="str">
        <f t="shared" ref="N65:N69" si="41">IF(M65,"公斤","")</f>
        <v>公斤</v>
      </c>
      <c r="O65" s="35" t="s">
        <v>314</v>
      </c>
      <c r="P65" s="35">
        <v>0.1</v>
      </c>
      <c r="Q65" s="40" t="str">
        <f t="shared" ref="Q65:Q69" si="42">IF(P65,"公斤","")</f>
        <v>公斤</v>
      </c>
      <c r="R65" s="41" t="s">
        <v>18</v>
      </c>
      <c r="S65" s="41">
        <v>7</v>
      </c>
      <c r="T65" s="40" t="str">
        <f t="shared" ref="T65:T69" si="43">IF(S65,"公斤","")</f>
        <v>公斤</v>
      </c>
      <c r="U65" s="35" t="s">
        <v>147</v>
      </c>
      <c r="V65" s="35">
        <v>2</v>
      </c>
      <c r="W65" s="43" t="str">
        <f t="shared" ref="W65:W69" si="44">IF(V65,"公斤","")</f>
        <v>公斤</v>
      </c>
      <c r="X65" s="2"/>
      <c r="Y65" s="31"/>
      <c r="Z65" s="31"/>
      <c r="AA65" s="31"/>
      <c r="AB65" s="31"/>
      <c r="AC65" s="31"/>
      <c r="AD65" s="31"/>
      <c r="AE65" s="31"/>
    </row>
    <row r="66" spans="1:31" ht="15" customHeight="1">
      <c r="A66" s="114"/>
      <c r="B66" s="101"/>
      <c r="C66" s="101"/>
      <c r="D66" s="101"/>
      <c r="E66" s="101"/>
      <c r="F66" s="101"/>
      <c r="G66" s="101"/>
      <c r="H66" s="102"/>
      <c r="I66" s="35"/>
      <c r="J66" s="35"/>
      <c r="K66" s="36"/>
      <c r="L66" s="35" t="s">
        <v>281</v>
      </c>
      <c r="M66" s="35">
        <v>3</v>
      </c>
      <c r="N66" s="36" t="str">
        <f t="shared" si="41"/>
        <v>公斤</v>
      </c>
      <c r="O66" s="35" t="s">
        <v>132</v>
      </c>
      <c r="P66" s="35">
        <v>6</v>
      </c>
      <c r="Q66" s="40" t="str">
        <f t="shared" si="42"/>
        <v>公斤</v>
      </c>
      <c r="R66" s="44" t="s">
        <v>42</v>
      </c>
      <c r="S66" s="44">
        <v>0.05</v>
      </c>
      <c r="T66" s="40" t="str">
        <f t="shared" si="43"/>
        <v>公斤</v>
      </c>
      <c r="U66" s="64" t="s">
        <v>243</v>
      </c>
      <c r="V66" s="35">
        <v>1.3</v>
      </c>
      <c r="W66" s="43" t="str">
        <f t="shared" si="44"/>
        <v>公斤</v>
      </c>
      <c r="X66" s="2"/>
      <c r="Y66" s="31"/>
      <c r="Z66" s="31"/>
      <c r="AA66" s="31"/>
      <c r="AB66" s="31"/>
      <c r="AC66" s="31"/>
      <c r="AD66" s="31"/>
      <c r="AE66" s="31"/>
    </row>
    <row r="67" spans="1:31" ht="15" customHeight="1">
      <c r="A67" s="114"/>
      <c r="B67" s="101"/>
      <c r="C67" s="101"/>
      <c r="D67" s="101"/>
      <c r="E67" s="101"/>
      <c r="F67" s="101"/>
      <c r="G67" s="101"/>
      <c r="H67" s="102"/>
      <c r="I67" s="35"/>
      <c r="J67" s="35"/>
      <c r="K67" s="36" t="str">
        <f t="shared" si="40"/>
        <v/>
      </c>
      <c r="L67" s="35" t="s">
        <v>152</v>
      </c>
      <c r="M67" s="35">
        <v>0.5</v>
      </c>
      <c r="N67" s="36" t="str">
        <f t="shared" si="41"/>
        <v>公斤</v>
      </c>
      <c r="O67" s="35" t="s">
        <v>169</v>
      </c>
      <c r="P67" s="35">
        <v>0.01</v>
      </c>
      <c r="Q67" s="36" t="str">
        <f t="shared" si="42"/>
        <v>公斤</v>
      </c>
      <c r="R67" s="44"/>
      <c r="S67" s="44"/>
      <c r="T67" s="40" t="str">
        <f t="shared" si="43"/>
        <v/>
      </c>
      <c r="U67" s="35" t="s">
        <v>62</v>
      </c>
      <c r="V67" s="35"/>
      <c r="W67" s="43" t="str">
        <f t="shared" si="44"/>
        <v/>
      </c>
      <c r="X67" s="2"/>
      <c r="Y67" s="31"/>
      <c r="Z67" s="31"/>
      <c r="AA67" s="31"/>
      <c r="AB67" s="31"/>
      <c r="AC67" s="31"/>
      <c r="AD67" s="31"/>
      <c r="AE67" s="31"/>
    </row>
    <row r="68" spans="1:31" ht="15" customHeight="1">
      <c r="A68" s="114"/>
      <c r="B68" s="101"/>
      <c r="C68" s="101"/>
      <c r="D68" s="101"/>
      <c r="E68" s="101"/>
      <c r="F68" s="101"/>
      <c r="G68" s="101"/>
      <c r="H68" s="102"/>
      <c r="I68" s="35"/>
      <c r="J68" s="35"/>
      <c r="K68" s="36" t="str">
        <f t="shared" si="40"/>
        <v/>
      </c>
      <c r="L68" s="35" t="s">
        <v>237</v>
      </c>
      <c r="M68" s="35"/>
      <c r="N68" s="36" t="str">
        <f t="shared" si="41"/>
        <v/>
      </c>
      <c r="O68" s="35" t="s">
        <v>183</v>
      </c>
      <c r="P68" s="35">
        <v>0.05</v>
      </c>
      <c r="Q68" s="36" t="str">
        <f t="shared" si="42"/>
        <v>公斤</v>
      </c>
      <c r="R68" s="44"/>
      <c r="S68" s="44"/>
      <c r="T68" s="40" t="str">
        <f t="shared" si="43"/>
        <v/>
      </c>
      <c r="U68" s="35" t="s">
        <v>144</v>
      </c>
      <c r="V68" s="35"/>
      <c r="W68" s="43" t="str">
        <f t="shared" si="44"/>
        <v/>
      </c>
      <c r="X68" s="2"/>
      <c r="Y68" s="31"/>
      <c r="Z68" s="31"/>
      <c r="AA68" s="31"/>
      <c r="AB68" s="31"/>
      <c r="AC68" s="31"/>
      <c r="AD68" s="31"/>
      <c r="AE68" s="31"/>
    </row>
    <row r="69" spans="1:31" ht="15" customHeight="1" thickBot="1">
      <c r="A69" s="115"/>
      <c r="B69" s="116"/>
      <c r="C69" s="116"/>
      <c r="D69" s="116"/>
      <c r="E69" s="116"/>
      <c r="F69" s="116"/>
      <c r="G69" s="116"/>
      <c r="H69" s="117"/>
      <c r="I69" s="51"/>
      <c r="J69" s="51"/>
      <c r="K69" s="52" t="str">
        <f t="shared" si="40"/>
        <v/>
      </c>
      <c r="L69" s="51" t="s">
        <v>183</v>
      </c>
      <c r="M69" s="51">
        <v>0.05</v>
      </c>
      <c r="N69" s="52" t="str">
        <f t="shared" si="41"/>
        <v>公斤</v>
      </c>
      <c r="O69" s="51"/>
      <c r="P69" s="51"/>
      <c r="Q69" s="52" t="str">
        <f t="shared" si="42"/>
        <v/>
      </c>
      <c r="R69" s="57"/>
      <c r="S69" s="57"/>
      <c r="T69" s="56" t="str">
        <f t="shared" si="43"/>
        <v/>
      </c>
      <c r="U69" s="51"/>
      <c r="V69" s="51"/>
      <c r="W69" s="45" t="str">
        <f t="shared" si="44"/>
        <v/>
      </c>
      <c r="X69" s="2"/>
      <c r="Y69" s="31"/>
      <c r="Z69" s="31"/>
      <c r="AA69" s="31"/>
      <c r="AB69" s="31"/>
      <c r="AC69" s="31"/>
      <c r="AD69" s="31"/>
      <c r="AE69" s="31"/>
    </row>
    <row r="70" spans="1:31" ht="15" customHeight="1">
      <c r="A70" s="118" t="s">
        <v>105</v>
      </c>
      <c r="B70" s="119">
        <v>5.5</v>
      </c>
      <c r="C70" s="119">
        <v>2.8</v>
      </c>
      <c r="D70" s="119">
        <v>2</v>
      </c>
      <c r="E70" s="119">
        <v>2.5</v>
      </c>
      <c r="F70" s="119">
        <v>0</v>
      </c>
      <c r="G70" s="119">
        <v>0</v>
      </c>
      <c r="H70" s="94">
        <v>758</v>
      </c>
      <c r="I70" s="99" t="s">
        <v>20</v>
      </c>
      <c r="J70" s="96"/>
      <c r="K70" s="120"/>
      <c r="L70" s="99" t="s">
        <v>326</v>
      </c>
      <c r="M70" s="96"/>
      <c r="N70" s="120"/>
      <c r="O70" s="58" t="s">
        <v>246</v>
      </c>
      <c r="P70" s="59"/>
      <c r="Q70" s="40"/>
      <c r="R70" s="121" t="s">
        <v>22</v>
      </c>
      <c r="S70" s="121"/>
      <c r="T70" s="120"/>
      <c r="U70" s="99" t="s">
        <v>51</v>
      </c>
      <c r="V70" s="96"/>
      <c r="W70" s="30"/>
      <c r="X70" s="61"/>
      <c r="Y70" s="62" t="str">
        <f>A70</f>
        <v>C4</v>
      </c>
      <c r="Z70" s="62" t="str">
        <f>I71&amp;" "&amp;I72&amp;" "&amp;I73&amp;" "&amp;I74&amp;" "&amp;I75</f>
        <v xml:space="preserve">米 糙米   </v>
      </c>
      <c r="AA70" s="62" t="str">
        <f>L71&amp;" "&amp;L72&amp;" "&amp;L73&amp;" "&amp;L74&amp;" "&amp;L75</f>
        <v>豆干 刈薯 胡蘿蔔 沙茶醬 甜椒</v>
      </c>
      <c r="AB70" s="62" t="str">
        <f>O71&amp;" "&amp;O72&amp;" "&amp;O73&amp;" "&amp;O74&amp;" "&amp;O75</f>
        <v xml:space="preserve">雞蛋 芹菜 川耳 薑 </v>
      </c>
      <c r="AC70" s="62" t="str">
        <f>R71&amp;" "&amp;R72&amp;" "&amp;R73&amp;" "&amp;R74&amp;" "&amp;R75</f>
        <v xml:space="preserve">蔬菜 薑   </v>
      </c>
      <c r="AD70" s="62" t="str">
        <f>U71&amp;" "&amp;U72&amp;" "&amp;U73&amp;" "&amp;U74&amp;" "&amp;U75</f>
        <v xml:space="preserve">仙草凍 二砂糖   </v>
      </c>
      <c r="AE70" s="62"/>
    </row>
    <row r="71" spans="1:31" ht="15" customHeight="1">
      <c r="A71" s="100"/>
      <c r="B71" s="101"/>
      <c r="C71" s="101"/>
      <c r="D71" s="101"/>
      <c r="E71" s="101"/>
      <c r="F71" s="101"/>
      <c r="G71" s="101"/>
      <c r="H71" s="102"/>
      <c r="I71" s="35" t="s">
        <v>23</v>
      </c>
      <c r="J71" s="35">
        <v>7</v>
      </c>
      <c r="K71" s="36" t="str">
        <f t="shared" ref="K71:K75" si="45">IF(J71,"公斤","")</f>
        <v>公斤</v>
      </c>
      <c r="L71" s="35" t="s">
        <v>208</v>
      </c>
      <c r="M71" s="35">
        <v>9</v>
      </c>
      <c r="N71" s="36" t="str">
        <f t="shared" ref="N71:N75" si="46">IF(M71,"公斤","")</f>
        <v>公斤</v>
      </c>
      <c r="O71" s="35" t="s">
        <v>167</v>
      </c>
      <c r="P71" s="35">
        <v>2.7</v>
      </c>
      <c r="Q71" s="40" t="str">
        <f t="shared" ref="Q71:Q75" si="47">IF(P71,"公斤","")</f>
        <v>公斤</v>
      </c>
      <c r="R71" s="41" t="s">
        <v>18</v>
      </c>
      <c r="S71" s="41">
        <v>7</v>
      </c>
      <c r="T71" s="40" t="str">
        <f t="shared" ref="T71:T75" si="48">IF(S71,"公斤","")</f>
        <v>公斤</v>
      </c>
      <c r="U71" s="35" t="s">
        <v>248</v>
      </c>
      <c r="V71" s="35">
        <v>6</v>
      </c>
      <c r="W71" s="43" t="str">
        <f t="shared" ref="W71:W75" si="49">IF(V71,"公斤","")</f>
        <v>公斤</v>
      </c>
      <c r="X71" s="2"/>
      <c r="Y71" s="31"/>
      <c r="Z71" s="31"/>
      <c r="AA71" s="31"/>
      <c r="AB71" s="31"/>
      <c r="AC71" s="31"/>
      <c r="AD71" s="31"/>
      <c r="AE71" s="31"/>
    </row>
    <row r="72" spans="1:31" ht="15" customHeight="1">
      <c r="A72" s="100"/>
      <c r="B72" s="101"/>
      <c r="C72" s="101"/>
      <c r="D72" s="101"/>
      <c r="E72" s="101"/>
      <c r="F72" s="101"/>
      <c r="G72" s="101"/>
      <c r="H72" s="102"/>
      <c r="I72" s="35" t="s">
        <v>25</v>
      </c>
      <c r="J72" s="35">
        <v>3</v>
      </c>
      <c r="K72" s="36" t="str">
        <f t="shared" si="45"/>
        <v>公斤</v>
      </c>
      <c r="L72" s="35" t="s">
        <v>151</v>
      </c>
      <c r="M72" s="35">
        <v>4</v>
      </c>
      <c r="N72" s="36" t="str">
        <f t="shared" si="46"/>
        <v>公斤</v>
      </c>
      <c r="O72" s="35" t="s">
        <v>281</v>
      </c>
      <c r="P72" s="35">
        <v>4</v>
      </c>
      <c r="Q72" s="40" t="str">
        <f t="shared" si="47"/>
        <v>公斤</v>
      </c>
      <c r="R72" s="44" t="s">
        <v>42</v>
      </c>
      <c r="S72" s="44">
        <v>0.05</v>
      </c>
      <c r="T72" s="40" t="str">
        <f t="shared" si="48"/>
        <v>公斤</v>
      </c>
      <c r="U72" s="64" t="s">
        <v>161</v>
      </c>
      <c r="V72" s="35">
        <v>1</v>
      </c>
      <c r="W72" s="43" t="str">
        <f t="shared" si="49"/>
        <v>公斤</v>
      </c>
      <c r="X72" s="2"/>
      <c r="Y72" s="31"/>
      <c r="Z72" s="31"/>
      <c r="AA72" s="31"/>
      <c r="AB72" s="31"/>
      <c r="AC72" s="31"/>
      <c r="AD72" s="31"/>
      <c r="AE72" s="31"/>
    </row>
    <row r="73" spans="1:31" ht="15" customHeight="1">
      <c r="A73" s="100"/>
      <c r="B73" s="101"/>
      <c r="C73" s="101"/>
      <c r="D73" s="101"/>
      <c r="E73" s="101"/>
      <c r="F73" s="101"/>
      <c r="G73" s="101"/>
      <c r="H73" s="102"/>
      <c r="I73" s="35"/>
      <c r="J73" s="35"/>
      <c r="K73" s="36" t="str">
        <f t="shared" si="45"/>
        <v/>
      </c>
      <c r="L73" s="35" t="s">
        <v>152</v>
      </c>
      <c r="M73" s="35">
        <v>1</v>
      </c>
      <c r="N73" s="36" t="str">
        <f t="shared" si="46"/>
        <v>公斤</v>
      </c>
      <c r="O73" s="35" t="s">
        <v>247</v>
      </c>
      <c r="P73" s="35">
        <v>0.1</v>
      </c>
      <c r="Q73" s="40" t="str">
        <f t="shared" si="47"/>
        <v>公斤</v>
      </c>
      <c r="R73" s="44"/>
      <c r="S73" s="44"/>
      <c r="T73" s="40" t="str">
        <f t="shared" si="48"/>
        <v/>
      </c>
      <c r="U73" s="64"/>
      <c r="V73" s="35"/>
      <c r="W73" s="43" t="str">
        <f t="shared" si="49"/>
        <v/>
      </c>
      <c r="X73" s="2"/>
      <c r="Y73" s="31"/>
      <c r="Z73" s="31"/>
      <c r="AA73" s="31"/>
      <c r="AB73" s="31"/>
      <c r="AC73" s="31"/>
      <c r="AD73" s="31"/>
      <c r="AE73" s="31"/>
    </row>
    <row r="74" spans="1:31" ht="15" customHeight="1">
      <c r="A74" s="100"/>
      <c r="B74" s="101"/>
      <c r="C74" s="101"/>
      <c r="D74" s="101"/>
      <c r="E74" s="101"/>
      <c r="F74" s="101"/>
      <c r="G74" s="101"/>
      <c r="H74" s="102"/>
      <c r="I74" s="35"/>
      <c r="J74" s="35"/>
      <c r="K74" s="36" t="str">
        <f t="shared" si="45"/>
        <v/>
      </c>
      <c r="L74" s="35" t="s">
        <v>28</v>
      </c>
      <c r="M74" s="35"/>
      <c r="N74" s="36" t="str">
        <f t="shared" si="46"/>
        <v/>
      </c>
      <c r="O74" s="35" t="s">
        <v>183</v>
      </c>
      <c r="P74" s="35">
        <v>0.05</v>
      </c>
      <c r="Q74" s="36" t="str">
        <f t="shared" si="47"/>
        <v>公斤</v>
      </c>
      <c r="R74" s="44"/>
      <c r="S74" s="44"/>
      <c r="T74" s="40" t="str">
        <f t="shared" si="48"/>
        <v/>
      </c>
      <c r="U74" s="35"/>
      <c r="V74" s="35"/>
      <c r="W74" s="43" t="str">
        <f t="shared" si="49"/>
        <v/>
      </c>
      <c r="X74" s="2"/>
      <c r="Y74" s="31"/>
      <c r="Z74" s="31"/>
      <c r="AA74" s="31"/>
      <c r="AB74" s="31"/>
      <c r="AC74" s="31"/>
      <c r="AD74" s="31"/>
      <c r="AE74" s="31"/>
    </row>
    <row r="75" spans="1:31" ht="15" customHeight="1" thickBot="1">
      <c r="A75" s="122"/>
      <c r="B75" s="116"/>
      <c r="C75" s="116"/>
      <c r="D75" s="116"/>
      <c r="E75" s="116"/>
      <c r="F75" s="116"/>
      <c r="G75" s="116"/>
      <c r="H75" s="117"/>
      <c r="I75" s="51"/>
      <c r="J75" s="51"/>
      <c r="K75" s="52" t="str">
        <f t="shared" si="45"/>
        <v/>
      </c>
      <c r="L75" s="223" t="s">
        <v>346</v>
      </c>
      <c r="M75" s="223">
        <v>1.8</v>
      </c>
      <c r="N75" s="225" t="str">
        <f t="shared" si="46"/>
        <v>公斤</v>
      </c>
      <c r="O75" s="51"/>
      <c r="P75" s="51"/>
      <c r="Q75" s="56" t="str">
        <f t="shared" si="47"/>
        <v/>
      </c>
      <c r="R75" s="57"/>
      <c r="S75" s="57"/>
      <c r="T75" s="56" t="str">
        <f t="shared" si="48"/>
        <v/>
      </c>
      <c r="U75" s="51"/>
      <c r="V75" s="51"/>
      <c r="W75" s="45" t="str">
        <f t="shared" si="49"/>
        <v/>
      </c>
      <c r="X75" s="66"/>
      <c r="Y75" s="67"/>
      <c r="Z75" s="67"/>
      <c r="AA75" s="67"/>
      <c r="AB75" s="67"/>
      <c r="AC75" s="67"/>
      <c r="AD75" s="67"/>
      <c r="AE75" s="67"/>
    </row>
    <row r="76" spans="1:31" ht="15" customHeight="1">
      <c r="A76" s="118" t="s">
        <v>107</v>
      </c>
      <c r="B76" s="119">
        <v>5.7</v>
      </c>
      <c r="C76" s="119">
        <v>2</v>
      </c>
      <c r="D76" s="119">
        <v>2</v>
      </c>
      <c r="E76" s="119">
        <v>2.5</v>
      </c>
      <c r="F76" s="119">
        <v>0</v>
      </c>
      <c r="G76" s="119">
        <v>0</v>
      </c>
      <c r="H76" s="94">
        <v>712</v>
      </c>
      <c r="I76" s="99" t="s">
        <v>69</v>
      </c>
      <c r="J76" s="96"/>
      <c r="K76" s="120"/>
      <c r="L76" s="99" t="s">
        <v>327</v>
      </c>
      <c r="M76" s="96"/>
      <c r="N76" s="120"/>
      <c r="O76" s="195" t="s">
        <v>31</v>
      </c>
      <c r="P76" s="196"/>
      <c r="Q76" s="197"/>
      <c r="R76" s="121" t="s">
        <v>22</v>
      </c>
      <c r="S76" s="121"/>
      <c r="T76" s="120"/>
      <c r="U76" s="99" t="s">
        <v>54</v>
      </c>
      <c r="V76" s="96"/>
      <c r="W76" s="30"/>
      <c r="X76" s="2"/>
      <c r="Y76" s="31" t="str">
        <f>A76</f>
        <v>C5</v>
      </c>
      <c r="Z76" s="31" t="str">
        <f>I77&amp;" "&amp;I78&amp;" "&amp;I79&amp;" "&amp;I80&amp;" "&amp;I81</f>
        <v xml:space="preserve">米 黑秈糯米   </v>
      </c>
      <c r="AA76" s="31" t="str">
        <f>L77&amp;" "&amp;L78&amp;" "&amp;L79&amp;" "&amp;L80&amp;" "&amp;L81</f>
        <v xml:space="preserve">豆包 馬鈴薯 芹菜 咖哩粉 </v>
      </c>
      <c r="AB76" s="31" t="str">
        <f>O77&amp;" "&amp;O78&amp;" "&amp;O79&amp;" "&amp;O80&amp;" "&amp;O81</f>
        <v xml:space="preserve">冷凍花椰菜 胡蘿蔔 薑  </v>
      </c>
      <c r="AC76" s="31" t="str">
        <f>R77&amp;" "&amp;R78&amp;" "&amp;R79&amp;" "&amp;R80&amp;" "&amp;R81</f>
        <v xml:space="preserve">蔬菜 薑   </v>
      </c>
      <c r="AD76" s="31" t="str">
        <f>U77&amp;" "&amp;U78&amp;" "&amp;U79&amp;" "&amp;U80&amp;" "&amp;U81</f>
        <v xml:space="preserve">乾裙帶菜 薑 味噌  </v>
      </c>
      <c r="AE76" s="31"/>
    </row>
    <row r="77" spans="1:31" ht="15" customHeight="1">
      <c r="A77" s="100"/>
      <c r="B77" s="101"/>
      <c r="C77" s="101"/>
      <c r="D77" s="101"/>
      <c r="E77" s="101"/>
      <c r="F77" s="101"/>
      <c r="G77" s="101"/>
      <c r="H77" s="102"/>
      <c r="I77" s="35" t="s">
        <v>128</v>
      </c>
      <c r="J77" s="35">
        <v>10</v>
      </c>
      <c r="K77" s="36" t="str">
        <f>IF(J77,"公斤","")</f>
        <v>公斤</v>
      </c>
      <c r="L77" s="35" t="s">
        <v>177</v>
      </c>
      <c r="M77" s="35">
        <v>6</v>
      </c>
      <c r="N77" s="36" t="str">
        <f t="shared" ref="N77:N87" si="50">IF(M77,"公斤","")</f>
        <v>公斤</v>
      </c>
      <c r="O77" s="63" t="s">
        <v>199</v>
      </c>
      <c r="P77" s="171">
        <v>6</v>
      </c>
      <c r="Q77" s="47" t="s">
        <v>14</v>
      </c>
      <c r="R77" s="41" t="s">
        <v>18</v>
      </c>
      <c r="S77" s="41">
        <v>7</v>
      </c>
      <c r="T77" s="40" t="str">
        <f t="shared" ref="T77:T81" si="51">IF(S77,"公斤","")</f>
        <v>公斤</v>
      </c>
      <c r="U77" s="35" t="s">
        <v>223</v>
      </c>
      <c r="V77" s="35">
        <v>0.2</v>
      </c>
      <c r="W77" s="43" t="str">
        <f t="shared" ref="W77:W81" si="52">IF(V77,"公斤","")</f>
        <v>公斤</v>
      </c>
      <c r="X77" s="2"/>
      <c r="Y77" s="31"/>
      <c r="Z77" s="31"/>
      <c r="AA77" s="31"/>
      <c r="AB77" s="31"/>
      <c r="AC77" s="31"/>
      <c r="AD77" s="31"/>
      <c r="AE77" s="31"/>
    </row>
    <row r="78" spans="1:31" ht="15" customHeight="1">
      <c r="A78" s="100"/>
      <c r="B78" s="101"/>
      <c r="C78" s="101"/>
      <c r="D78" s="101"/>
      <c r="E78" s="101"/>
      <c r="F78" s="101"/>
      <c r="G78" s="101"/>
      <c r="H78" s="102"/>
      <c r="I78" s="35" t="s">
        <v>249</v>
      </c>
      <c r="J78" s="35">
        <v>0.4</v>
      </c>
      <c r="K78" s="36" t="str">
        <f>IF(J78,"公斤","")</f>
        <v>公斤</v>
      </c>
      <c r="L78" s="35" t="s">
        <v>197</v>
      </c>
      <c r="M78" s="35">
        <v>4.5</v>
      </c>
      <c r="N78" s="36" t="str">
        <f t="shared" si="50"/>
        <v>公斤</v>
      </c>
      <c r="O78" s="88" t="s">
        <v>152</v>
      </c>
      <c r="P78" s="171">
        <v>1</v>
      </c>
      <c r="Q78" s="47" t="s">
        <v>14</v>
      </c>
      <c r="R78" s="44" t="s">
        <v>42</v>
      </c>
      <c r="S78" s="44">
        <v>0.05</v>
      </c>
      <c r="T78" s="40" t="str">
        <f t="shared" si="51"/>
        <v>公斤</v>
      </c>
      <c r="U78" s="35" t="s">
        <v>183</v>
      </c>
      <c r="V78" s="35">
        <v>0.05</v>
      </c>
      <c r="W78" s="43" t="str">
        <f t="shared" si="52"/>
        <v>公斤</v>
      </c>
      <c r="X78" s="2"/>
      <c r="Y78" s="31"/>
      <c r="Z78" s="31"/>
      <c r="AA78" s="31"/>
      <c r="AB78" s="31"/>
      <c r="AC78" s="31"/>
      <c r="AD78" s="31"/>
      <c r="AE78" s="31"/>
    </row>
    <row r="79" spans="1:31" ht="15" customHeight="1">
      <c r="A79" s="100"/>
      <c r="B79" s="101"/>
      <c r="C79" s="101"/>
      <c r="D79" s="101"/>
      <c r="E79" s="101"/>
      <c r="F79" s="101"/>
      <c r="G79" s="101"/>
      <c r="H79" s="102"/>
      <c r="I79" s="35"/>
      <c r="J79" s="35"/>
      <c r="K79" s="36" t="str">
        <f t="shared" ref="K79:K81" si="53">IF(J79,"公斤","")</f>
        <v/>
      </c>
      <c r="L79" s="35" t="s">
        <v>281</v>
      </c>
      <c r="M79" s="35">
        <v>1</v>
      </c>
      <c r="N79" s="36" t="str">
        <f t="shared" si="50"/>
        <v>公斤</v>
      </c>
      <c r="O79" s="88" t="s">
        <v>183</v>
      </c>
      <c r="P79" s="171">
        <v>0.05</v>
      </c>
      <c r="Q79" s="47" t="s">
        <v>14</v>
      </c>
      <c r="R79" s="44"/>
      <c r="S79" s="44"/>
      <c r="T79" s="40" t="str">
        <f t="shared" si="51"/>
        <v/>
      </c>
      <c r="U79" s="35" t="s">
        <v>253</v>
      </c>
      <c r="V79" s="35">
        <v>0.1</v>
      </c>
      <c r="W79" s="43" t="str">
        <f t="shared" si="52"/>
        <v>公斤</v>
      </c>
      <c r="X79" s="2"/>
      <c r="Y79" s="31"/>
      <c r="Z79" s="31"/>
      <c r="AA79" s="31"/>
      <c r="AB79" s="31"/>
      <c r="AC79" s="31"/>
      <c r="AD79" s="31"/>
      <c r="AE79" s="31"/>
    </row>
    <row r="80" spans="1:31" ht="15" customHeight="1">
      <c r="A80" s="100"/>
      <c r="B80" s="101"/>
      <c r="C80" s="101"/>
      <c r="D80" s="101"/>
      <c r="E80" s="101"/>
      <c r="F80" s="101"/>
      <c r="G80" s="101"/>
      <c r="H80" s="102"/>
      <c r="I80" s="35"/>
      <c r="J80" s="35"/>
      <c r="K80" s="36" t="str">
        <f t="shared" si="53"/>
        <v/>
      </c>
      <c r="L80" s="35" t="s">
        <v>34</v>
      </c>
      <c r="M80" s="35"/>
      <c r="N80" s="36" t="str">
        <f t="shared" si="50"/>
        <v/>
      </c>
      <c r="O80" s="76"/>
      <c r="P80" s="47"/>
      <c r="Q80" s="47"/>
      <c r="R80" s="44"/>
      <c r="S80" s="44"/>
      <c r="T80" s="40" t="str">
        <f t="shared" si="51"/>
        <v/>
      </c>
      <c r="U80" s="35"/>
      <c r="V80" s="35"/>
      <c r="W80" s="43" t="str">
        <f t="shared" si="52"/>
        <v/>
      </c>
      <c r="X80" s="2"/>
      <c r="Y80" s="31"/>
      <c r="Z80" s="31"/>
      <c r="AA80" s="31"/>
      <c r="AB80" s="31"/>
      <c r="AC80" s="31"/>
      <c r="AD80" s="31"/>
      <c r="AE80" s="31"/>
    </row>
    <row r="81" spans="1:31" ht="15" customHeight="1" thickBot="1">
      <c r="A81" s="103"/>
      <c r="B81" s="104"/>
      <c r="C81" s="104"/>
      <c r="D81" s="104"/>
      <c r="E81" s="104"/>
      <c r="F81" s="104"/>
      <c r="G81" s="104"/>
      <c r="H81" s="105"/>
      <c r="I81" s="106"/>
      <c r="J81" s="106"/>
      <c r="K81" s="38" t="str">
        <f t="shared" si="53"/>
        <v/>
      </c>
      <c r="L81" s="106"/>
      <c r="M81" s="106"/>
      <c r="N81" s="38" t="str">
        <f t="shared" si="50"/>
        <v/>
      </c>
      <c r="O81" s="80"/>
      <c r="P81" s="54"/>
      <c r="Q81" s="54" t="s">
        <v>43</v>
      </c>
      <c r="R81" s="108"/>
      <c r="S81" s="108"/>
      <c r="T81" s="107" t="str">
        <f t="shared" si="51"/>
        <v/>
      </c>
      <c r="U81" s="106"/>
      <c r="V81" s="106"/>
      <c r="W81" s="65" t="str">
        <f t="shared" si="52"/>
        <v/>
      </c>
      <c r="X81" s="2"/>
      <c r="Y81" s="31"/>
      <c r="Z81" s="31"/>
      <c r="AA81" s="31"/>
      <c r="AB81" s="31"/>
      <c r="AC81" s="31"/>
      <c r="AD81" s="31"/>
      <c r="AE81" s="31"/>
    </row>
    <row r="82" spans="1:31" ht="15" customHeight="1">
      <c r="A82" s="109" t="s">
        <v>109</v>
      </c>
      <c r="B82" s="110">
        <v>5.5</v>
      </c>
      <c r="C82" s="110">
        <v>2</v>
      </c>
      <c r="D82" s="110">
        <v>1.8</v>
      </c>
      <c r="E82" s="110">
        <v>2.5</v>
      </c>
      <c r="F82" s="110">
        <v>0</v>
      </c>
      <c r="G82" s="110">
        <v>0</v>
      </c>
      <c r="H82" s="111">
        <v>706</v>
      </c>
      <c r="I82" s="19" t="s">
        <v>35</v>
      </c>
      <c r="J82" s="24"/>
      <c r="K82" s="21"/>
      <c r="L82" s="19" t="s">
        <v>328</v>
      </c>
      <c r="M82" s="24"/>
      <c r="N82" s="21" t="str">
        <f t="shared" si="50"/>
        <v/>
      </c>
      <c r="O82" s="112" t="s">
        <v>329</v>
      </c>
      <c r="P82" s="24"/>
      <c r="Q82" s="27"/>
      <c r="R82" s="28" t="s">
        <v>22</v>
      </c>
      <c r="S82" s="28"/>
      <c r="T82" s="21"/>
      <c r="U82" s="19" t="s">
        <v>350</v>
      </c>
      <c r="V82" s="24"/>
      <c r="W82" s="113"/>
      <c r="X82" s="61"/>
      <c r="Y82" s="62" t="str">
        <f>A82</f>
        <v>D1</v>
      </c>
      <c r="Z82" s="62" t="str">
        <f>I83&amp;" "&amp;I84&amp;" "&amp;I85&amp;" "&amp;I86&amp;" "&amp;I87</f>
        <v xml:space="preserve">米    </v>
      </c>
      <c r="AA82" s="62" t="str">
        <f>L83&amp;" "&amp;L84&amp;" "&amp;L85&amp;" "&amp;L86&amp;" "&amp;L87</f>
        <v xml:space="preserve">素肉 芹菜 胡蘿蔔 黑胡椒粒 </v>
      </c>
      <c r="AB82" s="62" t="str">
        <f>O83&amp;" "&amp;O84&amp;" "&amp;O85&amp;" "&amp;O86&amp;" "&amp;O87</f>
        <v>豆干 綠豆芽 乾木耳 薑 胡蘿蔔</v>
      </c>
      <c r="AC82" s="62" t="str">
        <f>R83&amp;" "&amp;R84&amp;" "&amp;R85&amp;" "&amp;R86&amp;" "&amp;R87</f>
        <v xml:space="preserve">蔬菜 薑   </v>
      </c>
      <c r="AD82" s="62" t="str">
        <f>U83&amp;" "&amp;U84&amp;" "&amp;U85&amp;" "&amp;U86&amp;" "&amp;U87</f>
        <v xml:space="preserve">鴻喜菇 時蔬 薑 素羊肉 </v>
      </c>
      <c r="AE82" s="62"/>
    </row>
    <row r="83" spans="1:31" ht="15" customHeight="1">
      <c r="A83" s="114"/>
      <c r="B83" s="101"/>
      <c r="C83" s="101"/>
      <c r="D83" s="101"/>
      <c r="E83" s="101"/>
      <c r="F83" s="101"/>
      <c r="G83" s="101"/>
      <c r="H83" s="102"/>
      <c r="I83" s="35" t="s">
        <v>23</v>
      </c>
      <c r="J83" s="35">
        <v>10</v>
      </c>
      <c r="K83" s="36" t="str">
        <f t="shared" ref="K83:K87" si="54">IF(J83,"公斤","")</f>
        <v>公斤</v>
      </c>
      <c r="L83" s="35" t="s">
        <v>314</v>
      </c>
      <c r="M83" s="35">
        <v>1.8</v>
      </c>
      <c r="N83" s="36" t="str">
        <f t="shared" si="50"/>
        <v>公斤</v>
      </c>
      <c r="O83" s="64" t="s">
        <v>208</v>
      </c>
      <c r="P83" s="64">
        <v>3</v>
      </c>
      <c r="Q83" s="40" t="str">
        <f t="shared" ref="Q83:Q87" si="55">IF(P83,"公斤","")</f>
        <v>公斤</v>
      </c>
      <c r="R83" s="41" t="s">
        <v>18</v>
      </c>
      <c r="S83" s="41">
        <v>7</v>
      </c>
      <c r="T83" s="40" t="str">
        <f t="shared" ref="T83:T87" si="56">IF(S83,"公斤","")</f>
        <v>公斤</v>
      </c>
      <c r="U83" s="229" t="s">
        <v>351</v>
      </c>
      <c r="V83" s="229">
        <v>2</v>
      </c>
      <c r="W83" s="234" t="str">
        <f t="shared" ref="W83:W87" si="57">IF(V83,"公斤","")</f>
        <v>公斤</v>
      </c>
      <c r="X83" s="2"/>
      <c r="Y83" s="31"/>
      <c r="Z83" s="31"/>
      <c r="AA83" s="31"/>
      <c r="AB83" s="31"/>
      <c r="AC83" s="31"/>
      <c r="AD83" s="31"/>
      <c r="AE83" s="31"/>
    </row>
    <row r="84" spans="1:31" ht="15" customHeight="1">
      <c r="A84" s="114"/>
      <c r="B84" s="101"/>
      <c r="C84" s="101"/>
      <c r="D84" s="101"/>
      <c r="E84" s="101"/>
      <c r="F84" s="101"/>
      <c r="G84" s="101"/>
      <c r="H84" s="102"/>
      <c r="I84" s="35"/>
      <c r="J84" s="35"/>
      <c r="K84" s="36" t="str">
        <f t="shared" si="54"/>
        <v/>
      </c>
      <c r="L84" s="35" t="s">
        <v>281</v>
      </c>
      <c r="M84" s="35">
        <v>2</v>
      </c>
      <c r="N84" s="36" t="str">
        <f t="shared" si="50"/>
        <v>公斤</v>
      </c>
      <c r="O84" s="64" t="s">
        <v>154</v>
      </c>
      <c r="P84" s="64">
        <v>4</v>
      </c>
      <c r="Q84" s="40" t="str">
        <f t="shared" si="55"/>
        <v>公斤</v>
      </c>
      <c r="R84" s="44" t="s">
        <v>42</v>
      </c>
      <c r="S84" s="44">
        <v>0.05</v>
      </c>
      <c r="T84" s="40" t="str">
        <f t="shared" si="56"/>
        <v>公斤</v>
      </c>
      <c r="U84" s="64" t="s">
        <v>132</v>
      </c>
      <c r="V84" s="35">
        <v>2</v>
      </c>
      <c r="W84" s="43" t="str">
        <f t="shared" si="57"/>
        <v>公斤</v>
      </c>
      <c r="X84" s="2"/>
      <c r="Y84" s="31"/>
      <c r="Z84" s="31"/>
      <c r="AA84" s="31"/>
      <c r="AB84" s="31"/>
      <c r="AC84" s="31"/>
      <c r="AD84" s="31"/>
      <c r="AE84" s="31"/>
    </row>
    <row r="85" spans="1:31" ht="15" customHeight="1">
      <c r="A85" s="114"/>
      <c r="B85" s="101"/>
      <c r="C85" s="101"/>
      <c r="D85" s="101"/>
      <c r="E85" s="101"/>
      <c r="F85" s="101"/>
      <c r="G85" s="101"/>
      <c r="H85" s="102"/>
      <c r="I85" s="35"/>
      <c r="J85" s="35"/>
      <c r="K85" s="36" t="str">
        <f t="shared" si="54"/>
        <v/>
      </c>
      <c r="L85" s="35" t="s">
        <v>152</v>
      </c>
      <c r="M85" s="35">
        <v>1</v>
      </c>
      <c r="N85" s="36" t="str">
        <f t="shared" si="50"/>
        <v>公斤</v>
      </c>
      <c r="O85" s="35" t="s">
        <v>156</v>
      </c>
      <c r="P85" s="35">
        <v>0.01</v>
      </c>
      <c r="Q85" s="40" t="str">
        <f t="shared" si="55"/>
        <v>公斤</v>
      </c>
      <c r="R85" s="44"/>
      <c r="S85" s="44"/>
      <c r="T85" s="40" t="str">
        <f t="shared" si="56"/>
        <v/>
      </c>
      <c r="U85" s="35" t="s">
        <v>183</v>
      </c>
      <c r="V85" s="35">
        <v>0.05</v>
      </c>
      <c r="W85" s="43" t="str">
        <f t="shared" si="57"/>
        <v>公斤</v>
      </c>
      <c r="X85" s="2"/>
      <c r="Y85" s="31"/>
      <c r="Z85" s="31"/>
      <c r="AA85" s="31"/>
      <c r="AB85" s="31"/>
      <c r="AC85" s="31"/>
      <c r="AD85" s="31"/>
      <c r="AE85" s="31"/>
    </row>
    <row r="86" spans="1:31" ht="15" customHeight="1">
      <c r="A86" s="114"/>
      <c r="B86" s="101"/>
      <c r="C86" s="101"/>
      <c r="D86" s="101"/>
      <c r="E86" s="101"/>
      <c r="F86" s="101"/>
      <c r="G86" s="101"/>
      <c r="H86" s="102"/>
      <c r="I86" s="35"/>
      <c r="J86" s="35"/>
      <c r="K86" s="36" t="str">
        <f t="shared" si="54"/>
        <v/>
      </c>
      <c r="L86" s="35" t="s">
        <v>44</v>
      </c>
      <c r="M86" s="35"/>
      <c r="N86" s="36" t="str">
        <f t="shared" si="50"/>
        <v/>
      </c>
      <c r="O86" s="35" t="s">
        <v>183</v>
      </c>
      <c r="P86" s="35">
        <v>0.05</v>
      </c>
      <c r="Q86" s="40" t="str">
        <f t="shared" si="55"/>
        <v>公斤</v>
      </c>
      <c r="R86" s="44"/>
      <c r="S86" s="44"/>
      <c r="T86" s="40" t="str">
        <f t="shared" si="56"/>
        <v/>
      </c>
      <c r="U86" s="35" t="s">
        <v>312</v>
      </c>
      <c r="V86" s="35">
        <v>1</v>
      </c>
      <c r="W86" s="43" t="str">
        <f t="shared" si="57"/>
        <v>公斤</v>
      </c>
      <c r="X86" s="2"/>
      <c r="Y86" s="31"/>
      <c r="Z86" s="31"/>
      <c r="AA86" s="31"/>
      <c r="AB86" s="31"/>
      <c r="AC86" s="31"/>
      <c r="AD86" s="31"/>
      <c r="AE86" s="31"/>
    </row>
    <row r="87" spans="1:31" ht="15" customHeight="1" thickBot="1">
      <c r="A87" s="115"/>
      <c r="B87" s="116"/>
      <c r="C87" s="116"/>
      <c r="D87" s="116"/>
      <c r="E87" s="116"/>
      <c r="F87" s="116"/>
      <c r="G87" s="116"/>
      <c r="H87" s="117"/>
      <c r="I87" s="51"/>
      <c r="J87" s="51"/>
      <c r="K87" s="52" t="str">
        <f t="shared" si="54"/>
        <v/>
      </c>
      <c r="L87" s="51"/>
      <c r="M87" s="51"/>
      <c r="N87" s="52" t="str">
        <f t="shared" si="50"/>
        <v/>
      </c>
      <c r="O87" s="51" t="s">
        <v>152</v>
      </c>
      <c r="P87" s="51">
        <v>0.5</v>
      </c>
      <c r="Q87" s="52" t="str">
        <f t="shared" si="55"/>
        <v>公斤</v>
      </c>
      <c r="R87" s="57"/>
      <c r="S87" s="57"/>
      <c r="T87" s="56" t="str">
        <f t="shared" si="56"/>
        <v/>
      </c>
      <c r="U87" s="51"/>
      <c r="V87" s="51"/>
      <c r="W87" s="45" t="str">
        <f t="shared" si="57"/>
        <v/>
      </c>
      <c r="X87" s="66"/>
      <c r="Y87" s="67"/>
      <c r="Z87" s="67"/>
      <c r="AA87" s="67"/>
      <c r="AB87" s="67"/>
      <c r="AC87" s="67"/>
      <c r="AD87" s="67"/>
      <c r="AE87" s="67"/>
    </row>
    <row r="88" spans="1:31" ht="15" customHeight="1">
      <c r="A88" s="118" t="s">
        <v>111</v>
      </c>
      <c r="B88" s="119">
        <v>5</v>
      </c>
      <c r="C88" s="119">
        <v>2.6</v>
      </c>
      <c r="D88" s="119">
        <v>1.6</v>
      </c>
      <c r="E88" s="119">
        <v>2.5</v>
      </c>
      <c r="F88" s="119">
        <v>0</v>
      </c>
      <c r="G88" s="119">
        <v>0</v>
      </c>
      <c r="H88" s="94">
        <v>670</v>
      </c>
      <c r="I88" s="99" t="s">
        <v>20</v>
      </c>
      <c r="J88" s="96"/>
      <c r="K88" s="120"/>
      <c r="L88" s="19" t="s">
        <v>80</v>
      </c>
      <c r="M88" s="24"/>
      <c r="N88" s="21"/>
      <c r="O88" s="99" t="s">
        <v>321</v>
      </c>
      <c r="P88" s="96"/>
      <c r="Q88" s="120"/>
      <c r="R88" s="121" t="s">
        <v>22</v>
      </c>
      <c r="S88" s="121"/>
      <c r="T88" s="120"/>
      <c r="U88" s="99" t="s">
        <v>64</v>
      </c>
      <c r="V88" s="96"/>
      <c r="W88" s="30"/>
      <c r="X88" s="2"/>
      <c r="Y88" s="31" t="str">
        <f>A88</f>
        <v>D2</v>
      </c>
      <c r="Z88" s="31" t="str">
        <f>I89&amp;" "&amp;I90&amp;" "&amp;I91&amp;" "&amp;I92&amp;" "&amp;I93</f>
        <v xml:space="preserve">米 糙米   </v>
      </c>
      <c r="AA88" s="31" t="str">
        <f>L89&amp;" "&amp;L90&amp;" "&amp;L91&amp;" "&amp;L92&amp;" "&amp;L93</f>
        <v xml:space="preserve">雞蛋    </v>
      </c>
      <c r="AB88" s="31" t="str">
        <f>O89&amp;" "&amp;O90&amp;" "&amp;O91&amp;" "&amp;O92&amp;" "&amp;O93</f>
        <v>素肉 甘藍 胡蘿蔔 薑 甜椒</v>
      </c>
      <c r="AC88" s="31" t="str">
        <f>R89&amp;" "&amp;R90&amp;" "&amp;R91&amp;" "&amp;R92&amp;" "&amp;R93</f>
        <v xml:space="preserve">蔬菜 薑   </v>
      </c>
      <c r="AD88" s="31" t="str">
        <f>U89&amp;" "&amp;U90&amp;" "&amp;U91&amp;" "&amp;U92&amp;" "&amp;U93</f>
        <v xml:space="preserve">紫菜 雞蛋 薑  </v>
      </c>
      <c r="AE88" s="31"/>
    </row>
    <row r="89" spans="1:31" ht="15" customHeight="1">
      <c r="A89" s="100"/>
      <c r="B89" s="101"/>
      <c r="C89" s="101"/>
      <c r="D89" s="101"/>
      <c r="E89" s="101"/>
      <c r="F89" s="101"/>
      <c r="G89" s="101"/>
      <c r="H89" s="102"/>
      <c r="I89" s="35" t="s">
        <v>23</v>
      </c>
      <c r="J89" s="35">
        <v>7</v>
      </c>
      <c r="K89" s="36" t="str">
        <f t="shared" ref="K89:K93" si="58">IF(J89,"公斤","")</f>
        <v>公斤</v>
      </c>
      <c r="L89" s="35" t="s">
        <v>167</v>
      </c>
      <c r="M89" s="35">
        <v>5.5</v>
      </c>
      <c r="N89" s="36" t="str">
        <f t="shared" ref="N89:N93" si="59">IF(M89,"公斤","")</f>
        <v>公斤</v>
      </c>
      <c r="O89" s="35" t="s">
        <v>314</v>
      </c>
      <c r="P89" s="35">
        <v>1.5</v>
      </c>
      <c r="Q89" s="36" t="str">
        <f t="shared" ref="Q89:Q93" si="60">IF(P89,"公斤","")</f>
        <v>公斤</v>
      </c>
      <c r="R89" s="41" t="s">
        <v>18</v>
      </c>
      <c r="S89" s="41">
        <v>7</v>
      </c>
      <c r="T89" s="40" t="str">
        <f t="shared" ref="T89:T93" si="61">IF(S89,"公斤","")</f>
        <v>公斤</v>
      </c>
      <c r="U89" s="35" t="s">
        <v>258</v>
      </c>
      <c r="V89" s="35">
        <v>0.02</v>
      </c>
      <c r="W89" s="43" t="str">
        <f t="shared" ref="W89:W93" si="62">IF(V89,"公斤","")</f>
        <v>公斤</v>
      </c>
      <c r="X89" s="2"/>
      <c r="Y89" s="31"/>
      <c r="Z89" s="31"/>
      <c r="AA89" s="31"/>
      <c r="AB89" s="31"/>
      <c r="AC89" s="31"/>
      <c r="AD89" s="31"/>
      <c r="AE89" s="31"/>
    </row>
    <row r="90" spans="1:31" ht="15" customHeight="1">
      <c r="A90" s="100"/>
      <c r="B90" s="101"/>
      <c r="C90" s="101"/>
      <c r="D90" s="101"/>
      <c r="E90" s="101"/>
      <c r="F90" s="101"/>
      <c r="G90" s="101"/>
      <c r="H90" s="102"/>
      <c r="I90" s="35" t="s">
        <v>25</v>
      </c>
      <c r="J90" s="35">
        <v>3</v>
      </c>
      <c r="K90" s="36" t="str">
        <f t="shared" si="58"/>
        <v>公斤</v>
      </c>
      <c r="L90" s="35"/>
      <c r="M90" s="35"/>
      <c r="N90" s="40"/>
      <c r="O90" s="35" t="s">
        <v>137</v>
      </c>
      <c r="P90" s="35">
        <v>5</v>
      </c>
      <c r="Q90" s="36" t="str">
        <f t="shared" si="60"/>
        <v>公斤</v>
      </c>
      <c r="R90" s="44" t="s">
        <v>42</v>
      </c>
      <c r="S90" s="44">
        <v>0.05</v>
      </c>
      <c r="T90" s="40" t="str">
        <f t="shared" si="61"/>
        <v>公斤</v>
      </c>
      <c r="U90" s="35" t="s">
        <v>167</v>
      </c>
      <c r="V90" s="35">
        <v>1</v>
      </c>
      <c r="W90" s="43" t="str">
        <f t="shared" si="62"/>
        <v>公斤</v>
      </c>
      <c r="X90" s="2"/>
      <c r="Y90" s="31"/>
      <c r="Z90" s="31"/>
      <c r="AA90" s="31"/>
      <c r="AB90" s="31"/>
      <c r="AC90" s="31"/>
      <c r="AD90" s="31"/>
      <c r="AE90" s="31"/>
    </row>
    <row r="91" spans="1:31" ht="15" customHeight="1">
      <c r="A91" s="100"/>
      <c r="B91" s="101"/>
      <c r="C91" s="101"/>
      <c r="D91" s="101"/>
      <c r="E91" s="101"/>
      <c r="F91" s="101"/>
      <c r="G91" s="101"/>
      <c r="H91" s="102"/>
      <c r="I91" s="35"/>
      <c r="J91" s="35"/>
      <c r="K91" s="36" t="str">
        <f t="shared" si="58"/>
        <v/>
      </c>
      <c r="L91" s="35"/>
      <c r="M91" s="35"/>
      <c r="N91" s="36" t="str">
        <f t="shared" si="59"/>
        <v/>
      </c>
      <c r="O91" s="35" t="s">
        <v>152</v>
      </c>
      <c r="P91" s="35">
        <v>0.5</v>
      </c>
      <c r="Q91" s="36" t="str">
        <f t="shared" si="60"/>
        <v>公斤</v>
      </c>
      <c r="R91" s="44"/>
      <c r="S91" s="44"/>
      <c r="T91" s="40" t="str">
        <f t="shared" si="61"/>
        <v/>
      </c>
      <c r="U91" s="35" t="s">
        <v>183</v>
      </c>
      <c r="V91" s="35">
        <v>0.05</v>
      </c>
      <c r="W91" s="43" t="str">
        <f t="shared" si="62"/>
        <v>公斤</v>
      </c>
      <c r="X91" s="2"/>
      <c r="Y91" s="31"/>
      <c r="Z91" s="31"/>
      <c r="AA91" s="31"/>
      <c r="AB91" s="31"/>
      <c r="AC91" s="31"/>
      <c r="AD91" s="31"/>
      <c r="AE91" s="31"/>
    </row>
    <row r="92" spans="1:31" ht="15" customHeight="1">
      <c r="A92" s="100"/>
      <c r="B92" s="101"/>
      <c r="C92" s="101"/>
      <c r="D92" s="101"/>
      <c r="E92" s="101"/>
      <c r="F92" s="101"/>
      <c r="G92" s="101"/>
      <c r="H92" s="102"/>
      <c r="I92" s="35"/>
      <c r="J92" s="35"/>
      <c r="K92" s="36" t="str">
        <f t="shared" si="58"/>
        <v/>
      </c>
      <c r="L92" s="35"/>
      <c r="M92" s="35"/>
      <c r="N92" s="36" t="str">
        <f t="shared" si="59"/>
        <v/>
      </c>
      <c r="O92" s="35" t="s">
        <v>183</v>
      </c>
      <c r="P92" s="35">
        <v>0.05</v>
      </c>
      <c r="Q92" s="36" t="str">
        <f t="shared" si="60"/>
        <v>公斤</v>
      </c>
      <c r="R92" s="44"/>
      <c r="S92" s="44"/>
      <c r="T92" s="40" t="str">
        <f t="shared" si="61"/>
        <v/>
      </c>
      <c r="U92" s="35"/>
      <c r="V92" s="35"/>
      <c r="W92" s="43" t="str">
        <f t="shared" si="62"/>
        <v/>
      </c>
      <c r="X92" s="2"/>
      <c r="Y92" s="31"/>
      <c r="Z92" s="31"/>
      <c r="AA92" s="31"/>
      <c r="AB92" s="31"/>
      <c r="AC92" s="31"/>
      <c r="AD92" s="31"/>
      <c r="AE92" s="31"/>
    </row>
    <row r="93" spans="1:31" ht="15" customHeight="1" thickBot="1">
      <c r="A93" s="122"/>
      <c r="B93" s="104"/>
      <c r="C93" s="104"/>
      <c r="D93" s="104"/>
      <c r="E93" s="104"/>
      <c r="F93" s="104"/>
      <c r="G93" s="104"/>
      <c r="H93" s="105"/>
      <c r="I93" s="51"/>
      <c r="J93" s="51"/>
      <c r="K93" s="52" t="str">
        <f t="shared" si="58"/>
        <v/>
      </c>
      <c r="L93" s="51"/>
      <c r="M93" s="51"/>
      <c r="N93" s="52" t="str">
        <f t="shared" si="59"/>
        <v/>
      </c>
      <c r="O93" s="231" t="s">
        <v>346</v>
      </c>
      <c r="P93" s="231">
        <v>2</v>
      </c>
      <c r="Q93" s="224" t="str">
        <f t="shared" si="60"/>
        <v>公斤</v>
      </c>
      <c r="R93" s="108"/>
      <c r="S93" s="108"/>
      <c r="T93" s="107" t="str">
        <f t="shared" si="61"/>
        <v/>
      </c>
      <c r="U93" s="106"/>
      <c r="V93" s="106"/>
      <c r="W93" s="65" t="str">
        <f t="shared" si="62"/>
        <v/>
      </c>
      <c r="X93" s="2"/>
      <c r="Y93" s="2"/>
      <c r="Z93" s="31"/>
      <c r="AA93" s="2"/>
      <c r="AB93" s="2"/>
      <c r="AC93" s="2"/>
      <c r="AD93" s="2"/>
      <c r="AE93" s="2"/>
    </row>
    <row r="94" spans="1:31" ht="15" customHeight="1">
      <c r="A94" s="118" t="s">
        <v>113</v>
      </c>
      <c r="B94" s="110">
        <v>6</v>
      </c>
      <c r="C94" s="110">
        <v>2</v>
      </c>
      <c r="D94" s="110">
        <v>1.5</v>
      </c>
      <c r="E94" s="110">
        <v>2.5</v>
      </c>
      <c r="F94" s="110">
        <v>0</v>
      </c>
      <c r="G94" s="110">
        <v>0</v>
      </c>
      <c r="H94" s="111">
        <v>663</v>
      </c>
      <c r="I94" s="99" t="s">
        <v>259</v>
      </c>
      <c r="J94" s="96"/>
      <c r="K94" s="120"/>
      <c r="L94" s="19" t="s">
        <v>330</v>
      </c>
      <c r="M94" s="24"/>
      <c r="N94" s="21"/>
      <c r="O94" s="19" t="s">
        <v>264</v>
      </c>
      <c r="P94" s="24"/>
      <c r="Q94" s="21"/>
      <c r="R94" s="28" t="s">
        <v>22</v>
      </c>
      <c r="S94" s="28"/>
      <c r="T94" s="21"/>
      <c r="U94" s="19" t="s">
        <v>269</v>
      </c>
      <c r="V94" s="24"/>
      <c r="W94" s="113"/>
      <c r="X94" s="61"/>
      <c r="Y94" s="62" t="str">
        <f>A94</f>
        <v>D3</v>
      </c>
      <c r="Z94" s="62" t="str">
        <f>I95&amp;" "&amp;I96&amp;" "&amp;I97&amp;" "&amp;I98&amp;" "&amp;I99</f>
        <v xml:space="preserve">米 糙米   </v>
      </c>
      <c r="AA94" s="62" t="str">
        <f>L95&amp;" "&amp;L96&amp;" "&amp;L97&amp;" "&amp;L98&amp;" "&amp;L99</f>
        <v>四角油豆腐 馬鈴薯 月桂葉 白醋 薑</v>
      </c>
      <c r="AB94" s="62" t="str">
        <f>O95&amp;" "&amp;O96&amp;" "&amp;O97&amp;" "&amp;O98&amp;" "&amp;O99</f>
        <v xml:space="preserve">素肉 芹菜 風味醬油 薑 </v>
      </c>
      <c r="AC94" s="62" t="str">
        <f>R95&amp;" "&amp;R96&amp;" "&amp;R97&amp;" "&amp;R98&amp;" "&amp;R99</f>
        <v xml:space="preserve">蔬菜 薑   </v>
      </c>
      <c r="AD94" s="62" t="str">
        <f>U95&amp;" "&amp;U96&amp;" "&amp;U97&amp;" "&amp;U98&amp;" "&amp;U99</f>
        <v xml:space="preserve">時蔬 大番茄 羅望子 素羊肉 </v>
      </c>
      <c r="AE94" s="62"/>
    </row>
    <row r="95" spans="1:31" ht="15" customHeight="1">
      <c r="A95" s="114"/>
      <c r="B95" s="101"/>
      <c r="C95" s="101"/>
      <c r="D95" s="101"/>
      <c r="E95" s="101"/>
      <c r="F95" s="101"/>
      <c r="G95" s="101"/>
      <c r="H95" s="102"/>
      <c r="I95" s="35" t="s">
        <v>128</v>
      </c>
      <c r="J95" s="35">
        <v>8</v>
      </c>
      <c r="K95" s="36" t="str">
        <f t="shared" ref="K95:K99" si="63">IF(J95,"公斤","")</f>
        <v>公斤</v>
      </c>
      <c r="L95" s="35" t="s">
        <v>157</v>
      </c>
      <c r="M95" s="35">
        <v>5.5</v>
      </c>
      <c r="N95" s="36" t="str">
        <f t="shared" ref="N95:N105" si="64">IF(M95,"公斤","")</f>
        <v>公斤</v>
      </c>
      <c r="O95" s="35" t="s">
        <v>314</v>
      </c>
      <c r="P95" s="35">
        <v>1.2</v>
      </c>
      <c r="Q95" s="36" t="str">
        <f t="shared" ref="Q95:Q99" si="65">IF(P95,"公斤","")</f>
        <v>公斤</v>
      </c>
      <c r="R95" s="41" t="s">
        <v>18</v>
      </c>
      <c r="S95" s="41">
        <v>7</v>
      </c>
      <c r="T95" s="40" t="str">
        <f t="shared" ref="T95:T99" si="66">IF(S95,"公斤","")</f>
        <v>公斤</v>
      </c>
      <c r="U95" s="35" t="s">
        <v>132</v>
      </c>
      <c r="V95" s="35">
        <v>3</v>
      </c>
      <c r="W95" s="43" t="str">
        <f t="shared" ref="W95:W99" si="67">IF(V95,"公斤","")</f>
        <v>公斤</v>
      </c>
      <c r="X95" s="2"/>
      <c r="Y95" s="31"/>
      <c r="Z95" s="31"/>
      <c r="AA95" s="31"/>
      <c r="AB95" s="31"/>
      <c r="AC95" s="31"/>
      <c r="AD95" s="31"/>
      <c r="AE95" s="31"/>
    </row>
    <row r="96" spans="1:31" ht="15" customHeight="1">
      <c r="A96" s="114"/>
      <c r="B96" s="101"/>
      <c r="C96" s="101"/>
      <c r="D96" s="101"/>
      <c r="E96" s="101"/>
      <c r="F96" s="101"/>
      <c r="G96" s="101"/>
      <c r="H96" s="102"/>
      <c r="I96" s="35" t="s">
        <v>260</v>
      </c>
      <c r="J96" s="35">
        <v>3</v>
      </c>
      <c r="K96" s="36" t="str">
        <f t="shared" si="63"/>
        <v>公斤</v>
      </c>
      <c r="L96" s="35" t="s">
        <v>197</v>
      </c>
      <c r="M96" s="35">
        <v>4.5</v>
      </c>
      <c r="N96" s="36" t="str">
        <f t="shared" si="64"/>
        <v>公斤</v>
      </c>
      <c r="O96" s="35" t="s">
        <v>281</v>
      </c>
      <c r="P96" s="35">
        <v>3</v>
      </c>
      <c r="Q96" s="36" t="str">
        <f t="shared" si="65"/>
        <v>公斤</v>
      </c>
      <c r="R96" s="44" t="s">
        <v>42</v>
      </c>
      <c r="S96" s="44">
        <v>0.05</v>
      </c>
      <c r="T96" s="40" t="str">
        <f t="shared" si="66"/>
        <v>公斤</v>
      </c>
      <c r="U96" s="64" t="s">
        <v>147</v>
      </c>
      <c r="V96" s="35">
        <v>1</v>
      </c>
      <c r="W96" s="43" t="str">
        <f t="shared" si="67"/>
        <v>公斤</v>
      </c>
      <c r="X96" s="2"/>
      <c r="Y96" s="31"/>
      <c r="Z96" s="31"/>
      <c r="AA96" s="31"/>
      <c r="AB96" s="31"/>
      <c r="AC96" s="31"/>
      <c r="AD96" s="31"/>
      <c r="AE96" s="31"/>
    </row>
    <row r="97" spans="1:31" ht="15" customHeight="1">
      <c r="A97" s="114"/>
      <c r="B97" s="101"/>
      <c r="C97" s="101"/>
      <c r="D97" s="101"/>
      <c r="E97" s="101"/>
      <c r="F97" s="101"/>
      <c r="G97" s="101"/>
      <c r="H97" s="102"/>
      <c r="I97" s="35"/>
      <c r="J97" s="35"/>
      <c r="K97" s="36" t="str">
        <f t="shared" si="63"/>
        <v/>
      </c>
      <c r="L97" s="35" t="s">
        <v>262</v>
      </c>
      <c r="M97" s="35"/>
      <c r="N97" s="36" t="str">
        <f t="shared" si="64"/>
        <v/>
      </c>
      <c r="O97" s="35" t="s">
        <v>331</v>
      </c>
      <c r="P97" s="35">
        <v>1</v>
      </c>
      <c r="Q97" s="36" t="str">
        <f t="shared" si="65"/>
        <v>公斤</v>
      </c>
      <c r="R97" s="44"/>
      <c r="S97" s="44"/>
      <c r="T97" s="40" t="str">
        <f t="shared" si="66"/>
        <v/>
      </c>
      <c r="U97" s="35" t="s">
        <v>270</v>
      </c>
      <c r="V97" s="35"/>
      <c r="W97" s="43" t="str">
        <f t="shared" si="67"/>
        <v/>
      </c>
      <c r="X97" s="2"/>
      <c r="Y97" s="31"/>
      <c r="Z97" s="31"/>
      <c r="AA97" s="31"/>
      <c r="AB97" s="31"/>
      <c r="AC97" s="31"/>
      <c r="AD97" s="31"/>
      <c r="AE97" s="31"/>
    </row>
    <row r="98" spans="1:31" ht="15" customHeight="1">
      <c r="A98" s="114"/>
      <c r="B98" s="101"/>
      <c r="C98" s="101"/>
      <c r="D98" s="101"/>
      <c r="E98" s="101"/>
      <c r="F98" s="101"/>
      <c r="G98" s="101"/>
      <c r="H98" s="102"/>
      <c r="I98" s="35"/>
      <c r="J98" s="35"/>
      <c r="K98" s="36" t="str">
        <f t="shared" si="63"/>
        <v/>
      </c>
      <c r="L98" s="35" t="s">
        <v>263</v>
      </c>
      <c r="M98" s="35"/>
      <c r="N98" s="36" t="str">
        <f t="shared" si="64"/>
        <v/>
      </c>
      <c r="O98" s="35" t="s">
        <v>183</v>
      </c>
      <c r="P98" s="35">
        <v>0.05</v>
      </c>
      <c r="Q98" s="36" t="str">
        <f t="shared" si="65"/>
        <v>公斤</v>
      </c>
      <c r="R98" s="44"/>
      <c r="S98" s="44"/>
      <c r="T98" s="40" t="str">
        <f t="shared" si="66"/>
        <v/>
      </c>
      <c r="U98" s="35" t="s">
        <v>312</v>
      </c>
      <c r="V98" s="35">
        <v>1</v>
      </c>
      <c r="W98" s="43" t="str">
        <f t="shared" si="67"/>
        <v>公斤</v>
      </c>
      <c r="X98" s="2"/>
      <c r="Y98" s="31"/>
      <c r="Z98" s="31"/>
      <c r="AA98" s="31"/>
      <c r="AB98" s="31"/>
      <c r="AC98" s="31"/>
      <c r="AD98" s="31"/>
      <c r="AE98" s="31"/>
    </row>
    <row r="99" spans="1:31" ht="15" customHeight="1" thickBot="1">
      <c r="A99" s="115"/>
      <c r="B99" s="116"/>
      <c r="C99" s="116"/>
      <c r="D99" s="116"/>
      <c r="E99" s="116"/>
      <c r="F99" s="116"/>
      <c r="G99" s="116"/>
      <c r="H99" s="117"/>
      <c r="I99" s="51"/>
      <c r="J99" s="51"/>
      <c r="K99" s="52" t="str">
        <f t="shared" si="63"/>
        <v/>
      </c>
      <c r="L99" s="51" t="s">
        <v>183</v>
      </c>
      <c r="M99" s="51">
        <v>0.05</v>
      </c>
      <c r="N99" s="52" t="str">
        <f t="shared" si="64"/>
        <v>公斤</v>
      </c>
      <c r="O99" s="51"/>
      <c r="P99" s="51"/>
      <c r="Q99" s="52" t="str">
        <f t="shared" si="65"/>
        <v/>
      </c>
      <c r="R99" s="57"/>
      <c r="S99" s="57"/>
      <c r="T99" s="56" t="str">
        <f t="shared" si="66"/>
        <v/>
      </c>
      <c r="U99" s="51"/>
      <c r="V99" s="51"/>
      <c r="W99" s="45" t="str">
        <f t="shared" si="67"/>
        <v/>
      </c>
      <c r="X99" s="66"/>
      <c r="Y99" s="67"/>
      <c r="Z99" s="67"/>
      <c r="AA99" s="67"/>
      <c r="AB99" s="67"/>
      <c r="AC99" s="67"/>
      <c r="AD99" s="67"/>
      <c r="AE99" s="67"/>
    </row>
    <row r="100" spans="1:31" ht="15" customHeight="1">
      <c r="A100" s="118" t="s">
        <v>115</v>
      </c>
      <c r="B100" s="119">
        <v>5.5</v>
      </c>
      <c r="C100" s="125">
        <v>2.2000000000000002</v>
      </c>
      <c r="D100" s="125">
        <v>1.6</v>
      </c>
      <c r="E100" s="125">
        <v>2.5</v>
      </c>
      <c r="F100" s="125">
        <v>0</v>
      </c>
      <c r="G100" s="125">
        <v>0</v>
      </c>
      <c r="H100" s="126">
        <v>753</v>
      </c>
      <c r="I100" s="99" t="s">
        <v>20</v>
      </c>
      <c r="J100" s="96"/>
      <c r="K100" s="120"/>
      <c r="L100" s="99" t="s">
        <v>333</v>
      </c>
      <c r="M100" s="96"/>
      <c r="N100" s="120" t="str">
        <f t="shared" si="64"/>
        <v/>
      </c>
      <c r="O100" s="95" t="s">
        <v>272</v>
      </c>
      <c r="P100" s="96"/>
      <c r="Q100" s="97"/>
      <c r="R100" s="121" t="s">
        <v>22</v>
      </c>
      <c r="S100" s="121"/>
      <c r="T100" s="120"/>
      <c r="U100" s="99" t="s">
        <v>273</v>
      </c>
      <c r="V100" s="96"/>
      <c r="W100" s="30"/>
      <c r="X100" s="2"/>
      <c r="Y100" s="31" t="str">
        <f>A100</f>
        <v>D4</v>
      </c>
      <c r="Z100" s="31" t="str">
        <f>I101&amp;" "&amp;I102&amp;" "&amp;I103&amp;" "&amp;I104&amp;" "&amp;I105</f>
        <v xml:space="preserve">米 糙米   </v>
      </c>
      <c r="AA100" s="31" t="str">
        <f>L101&amp;" "&amp;L102&amp;" "&amp;L103&amp;" "&amp;L104&amp;" "&amp;L105</f>
        <v xml:space="preserve">麵腸 麻竹筍干 薑  </v>
      </c>
      <c r="AB100" s="31" t="str">
        <f>O101&amp;" "&amp;O102&amp;" "&amp;O103&amp;" "&amp;O104&amp;" "&amp;O105</f>
        <v xml:space="preserve">乾裙帶菜 金針菇 薑 素肉 </v>
      </c>
      <c r="AC100" s="31" t="str">
        <f>R101&amp;" "&amp;R102&amp;" "&amp;R103&amp;" "&amp;R104&amp;" "&amp;R105</f>
        <v xml:space="preserve">蔬菜 薑   </v>
      </c>
      <c r="AD100" s="31" t="str">
        <f>U101&amp;" "&amp;U102&amp;" "&amp;U103&amp;" "&amp;U104&amp;" "&amp;U105</f>
        <v xml:space="preserve">愛玉凍 二砂糖 檸檬  </v>
      </c>
      <c r="AE100" s="31"/>
    </row>
    <row r="101" spans="1:31" ht="15" customHeight="1">
      <c r="A101" s="100"/>
      <c r="B101" s="119"/>
      <c r="C101" s="125"/>
      <c r="D101" s="125"/>
      <c r="E101" s="125"/>
      <c r="F101" s="125"/>
      <c r="G101" s="125"/>
      <c r="H101" s="125"/>
      <c r="I101" s="35" t="s">
        <v>23</v>
      </c>
      <c r="J101" s="35">
        <v>7</v>
      </c>
      <c r="K101" s="36" t="str">
        <f t="shared" ref="K101:K105" si="68">IF(J101,"公斤","")</f>
        <v>公斤</v>
      </c>
      <c r="L101" s="35" t="s">
        <v>305</v>
      </c>
      <c r="M101" s="35">
        <v>6</v>
      </c>
      <c r="N101" s="36" t="str">
        <f t="shared" si="64"/>
        <v>公斤</v>
      </c>
      <c r="O101" s="64" t="s">
        <v>223</v>
      </c>
      <c r="P101" s="64">
        <v>5</v>
      </c>
      <c r="Q101" s="40" t="str">
        <f t="shared" ref="Q101:Q105" si="69">IF(P101,"公斤","")</f>
        <v>公斤</v>
      </c>
      <c r="R101" s="41" t="s">
        <v>18</v>
      </c>
      <c r="S101" s="41">
        <v>7</v>
      </c>
      <c r="T101" s="40" t="str">
        <f t="shared" ref="T101:T105" si="70">IF(S101,"公斤","")</f>
        <v>公斤</v>
      </c>
      <c r="U101" s="35" t="s">
        <v>274</v>
      </c>
      <c r="V101" s="35">
        <v>6</v>
      </c>
      <c r="W101" s="43" t="str">
        <f t="shared" ref="W101:W105" si="71">IF(V101,"公斤","")</f>
        <v>公斤</v>
      </c>
      <c r="X101" s="2"/>
      <c r="Y101" s="31"/>
      <c r="Z101" s="31"/>
      <c r="AA101" s="31"/>
      <c r="AB101" s="31"/>
      <c r="AC101" s="31"/>
      <c r="AD101" s="31"/>
      <c r="AE101" s="31"/>
    </row>
    <row r="102" spans="1:31" ht="15" customHeight="1">
      <c r="A102" s="100"/>
      <c r="B102" s="119"/>
      <c r="C102" s="125"/>
      <c r="D102" s="125"/>
      <c r="E102" s="125"/>
      <c r="F102" s="125"/>
      <c r="G102" s="125"/>
      <c r="H102" s="125"/>
      <c r="I102" s="35" t="s">
        <v>25</v>
      </c>
      <c r="J102" s="35">
        <v>3</v>
      </c>
      <c r="K102" s="36" t="str">
        <f t="shared" si="68"/>
        <v>公斤</v>
      </c>
      <c r="L102" s="64" t="s">
        <v>159</v>
      </c>
      <c r="M102" s="64">
        <v>3</v>
      </c>
      <c r="N102" s="36" t="str">
        <f t="shared" si="64"/>
        <v>公斤</v>
      </c>
      <c r="O102" s="64" t="s">
        <v>193</v>
      </c>
      <c r="P102" s="64">
        <v>1</v>
      </c>
      <c r="Q102" s="40" t="str">
        <f t="shared" si="69"/>
        <v>公斤</v>
      </c>
      <c r="R102" s="44" t="s">
        <v>42</v>
      </c>
      <c r="S102" s="44">
        <v>0.05</v>
      </c>
      <c r="T102" s="40" t="str">
        <f t="shared" si="70"/>
        <v>公斤</v>
      </c>
      <c r="U102" s="35" t="s">
        <v>161</v>
      </c>
      <c r="V102" s="35">
        <v>1</v>
      </c>
      <c r="W102" s="43" t="str">
        <f t="shared" si="71"/>
        <v>公斤</v>
      </c>
      <c r="X102" s="2"/>
      <c r="Y102" s="31"/>
      <c r="Z102" s="31"/>
      <c r="AA102" s="31"/>
      <c r="AB102" s="31"/>
      <c r="AC102" s="31"/>
      <c r="AD102" s="31"/>
      <c r="AE102" s="31"/>
    </row>
    <row r="103" spans="1:31" ht="15" customHeight="1">
      <c r="A103" s="100"/>
      <c r="B103" s="119"/>
      <c r="C103" s="125"/>
      <c r="D103" s="125"/>
      <c r="E103" s="125"/>
      <c r="F103" s="125"/>
      <c r="G103" s="125"/>
      <c r="H103" s="125"/>
      <c r="I103" s="35"/>
      <c r="J103" s="35"/>
      <c r="K103" s="36" t="str">
        <f t="shared" si="68"/>
        <v/>
      </c>
      <c r="L103" s="35" t="s">
        <v>183</v>
      </c>
      <c r="M103" s="35">
        <v>0.05</v>
      </c>
      <c r="N103" s="36" t="str">
        <f t="shared" si="64"/>
        <v>公斤</v>
      </c>
      <c r="O103" s="64" t="s">
        <v>183</v>
      </c>
      <c r="P103" s="64">
        <v>0.05</v>
      </c>
      <c r="Q103" s="40" t="str">
        <f t="shared" si="69"/>
        <v>公斤</v>
      </c>
      <c r="R103" s="44"/>
      <c r="S103" s="44"/>
      <c r="T103" s="40" t="str">
        <f t="shared" si="70"/>
        <v/>
      </c>
      <c r="U103" s="35" t="s">
        <v>62</v>
      </c>
      <c r="V103" s="35"/>
      <c r="W103" s="43" t="str">
        <f t="shared" si="71"/>
        <v/>
      </c>
      <c r="X103" s="2"/>
      <c r="Y103" s="31"/>
      <c r="Z103" s="31"/>
      <c r="AA103" s="31"/>
      <c r="AB103" s="31"/>
      <c r="AC103" s="31"/>
      <c r="AD103" s="31"/>
      <c r="AE103" s="31"/>
    </row>
    <row r="104" spans="1:31" ht="15" customHeight="1">
      <c r="A104" s="100"/>
      <c r="B104" s="119"/>
      <c r="C104" s="125"/>
      <c r="D104" s="125"/>
      <c r="E104" s="125"/>
      <c r="F104" s="125"/>
      <c r="G104" s="125"/>
      <c r="H104" s="125"/>
      <c r="I104" s="35"/>
      <c r="J104" s="35"/>
      <c r="K104" s="36" t="str">
        <f t="shared" si="68"/>
        <v/>
      </c>
      <c r="L104" s="35"/>
      <c r="M104" s="35"/>
      <c r="N104" s="36"/>
      <c r="O104" s="35" t="s">
        <v>314</v>
      </c>
      <c r="P104" s="35">
        <v>0.6</v>
      </c>
      <c r="Q104" s="40" t="str">
        <f t="shared" si="69"/>
        <v>公斤</v>
      </c>
      <c r="R104" s="44"/>
      <c r="S104" s="44"/>
      <c r="T104" s="40" t="str">
        <f t="shared" si="70"/>
        <v/>
      </c>
      <c r="U104" s="35"/>
      <c r="V104" s="35"/>
      <c r="W104" s="43" t="str">
        <f t="shared" si="71"/>
        <v/>
      </c>
      <c r="X104" s="2"/>
      <c r="Y104" s="31"/>
      <c r="Z104" s="31"/>
      <c r="AA104" s="31"/>
      <c r="AB104" s="31"/>
      <c r="AC104" s="31"/>
      <c r="AD104" s="31"/>
      <c r="AE104" s="31"/>
    </row>
    <row r="105" spans="1:31" ht="15" customHeight="1" thickBot="1">
      <c r="A105" s="122"/>
      <c r="B105" s="116"/>
      <c r="C105" s="127"/>
      <c r="D105" s="127"/>
      <c r="E105" s="127"/>
      <c r="F105" s="127"/>
      <c r="G105" s="127"/>
      <c r="H105" s="127"/>
      <c r="I105" s="51"/>
      <c r="J105" s="51"/>
      <c r="K105" s="52" t="str">
        <f t="shared" si="68"/>
        <v/>
      </c>
      <c r="L105" s="51"/>
      <c r="M105" s="51"/>
      <c r="N105" s="52" t="str">
        <f t="shared" si="64"/>
        <v/>
      </c>
      <c r="O105" s="51"/>
      <c r="P105" s="51"/>
      <c r="Q105" s="56" t="str">
        <f t="shared" si="69"/>
        <v/>
      </c>
      <c r="R105" s="108"/>
      <c r="S105" s="108"/>
      <c r="T105" s="107" t="str">
        <f t="shared" si="70"/>
        <v/>
      </c>
      <c r="U105" s="106"/>
      <c r="V105" s="106"/>
      <c r="W105" s="65" t="str">
        <f t="shared" si="71"/>
        <v/>
      </c>
      <c r="X105" s="2"/>
      <c r="Y105" s="31"/>
      <c r="Z105" s="31"/>
      <c r="AA105" s="31"/>
      <c r="AB105" s="31"/>
      <c r="AC105" s="31"/>
      <c r="AD105" s="31"/>
      <c r="AE105" s="31"/>
    </row>
    <row r="106" spans="1:31" ht="15" customHeight="1">
      <c r="A106" s="118" t="s">
        <v>117</v>
      </c>
      <c r="B106" s="119">
        <v>6</v>
      </c>
      <c r="C106" s="125">
        <v>2.2000000000000002</v>
      </c>
      <c r="D106" s="125">
        <v>2.2000000000000002</v>
      </c>
      <c r="E106" s="125">
        <v>2.5</v>
      </c>
      <c r="F106" s="125">
        <v>0</v>
      </c>
      <c r="G106" s="125">
        <v>0</v>
      </c>
      <c r="H106" s="126">
        <v>712</v>
      </c>
      <c r="I106" s="221" t="s">
        <v>162</v>
      </c>
      <c r="J106" s="220"/>
      <c r="K106" s="120"/>
      <c r="L106" s="199" t="s">
        <v>334</v>
      </c>
      <c r="M106" s="196"/>
      <c r="N106" s="197"/>
      <c r="O106" s="99" t="s">
        <v>53</v>
      </c>
      <c r="P106" s="96"/>
      <c r="Q106" s="120"/>
      <c r="R106" s="28" t="s">
        <v>22</v>
      </c>
      <c r="S106" s="28"/>
      <c r="T106" s="21"/>
      <c r="U106" s="19" t="s">
        <v>335</v>
      </c>
      <c r="V106" s="24"/>
      <c r="W106" s="113"/>
      <c r="X106" s="61"/>
      <c r="Y106" s="62" t="str">
        <f>A106</f>
        <v>D5</v>
      </c>
      <c r="Z106" s="62" t="str">
        <f>I107&amp;" "&amp;I108&amp;" "&amp;I109&amp;" "&amp;I110&amp;" "&amp;I111</f>
        <v xml:space="preserve">米 燕麥   </v>
      </c>
      <c r="AA106" s="62" t="str">
        <f>L107&amp;" "&amp;L108&amp;" "&amp;L109&amp;" "&amp;L110&amp;" "&amp;L111</f>
        <v xml:space="preserve">豆干 芹菜 胡蘿蔔 薑 </v>
      </c>
      <c r="AB106" s="62" t="str">
        <f>O107&amp;" "&amp;O108&amp;" "&amp;O109&amp;" "&amp;O110&amp;" "&amp;O111</f>
        <v xml:space="preserve">雞蛋 甘藍 乾香菇 薑 </v>
      </c>
      <c r="AC106" s="62" t="str">
        <f>R107&amp;" "&amp;R108&amp;" "&amp;R109&amp;" "&amp;R110&amp;" "&amp;R111</f>
        <v xml:space="preserve">蔬菜 薑   </v>
      </c>
      <c r="AD106" s="62" t="str">
        <f>U107&amp;" "&amp;U108&amp;" "&amp;U109&amp;" "&amp;U110&amp;" "&amp;U111</f>
        <v xml:space="preserve">時瓜 素丸   </v>
      </c>
      <c r="AE106" s="62"/>
    </row>
    <row r="107" spans="1:31" ht="15" customHeight="1">
      <c r="A107" s="114"/>
      <c r="B107" s="119"/>
      <c r="C107" s="125"/>
      <c r="D107" s="125"/>
      <c r="E107" s="125"/>
      <c r="F107" s="125"/>
      <c r="G107" s="125"/>
      <c r="H107" s="125"/>
      <c r="I107" s="35" t="s">
        <v>23</v>
      </c>
      <c r="J107" s="35">
        <v>10</v>
      </c>
      <c r="K107" s="36" t="str">
        <f t="shared" ref="K107:K111" si="72">IF(J107,"公斤","")</f>
        <v>公斤</v>
      </c>
      <c r="L107" s="76" t="s">
        <v>208</v>
      </c>
      <c r="M107" s="47">
        <v>6</v>
      </c>
      <c r="N107" s="47" t="str">
        <f t="shared" ref="N107:N110" si="73">IF(M107,"公斤","")</f>
        <v>公斤</v>
      </c>
      <c r="O107" s="35" t="s">
        <v>167</v>
      </c>
      <c r="P107" s="35">
        <v>2.5</v>
      </c>
      <c r="Q107" s="36" t="s">
        <v>14</v>
      </c>
      <c r="R107" s="41" t="s">
        <v>18</v>
      </c>
      <c r="S107" s="41">
        <v>7</v>
      </c>
      <c r="T107" s="40" t="str">
        <f t="shared" ref="T107:T111" si="74">IF(S107,"公斤","")</f>
        <v>公斤</v>
      </c>
      <c r="U107" s="35" t="s">
        <v>192</v>
      </c>
      <c r="V107" s="35">
        <v>5</v>
      </c>
      <c r="W107" s="43" t="str">
        <f t="shared" ref="W107:W111" si="75">IF(V107,"公斤","")</f>
        <v>公斤</v>
      </c>
      <c r="X107" s="2"/>
      <c r="Y107" s="31"/>
      <c r="Z107" s="31"/>
      <c r="AA107" s="31"/>
      <c r="AB107" s="31"/>
      <c r="AC107" s="31"/>
      <c r="AD107" s="31"/>
      <c r="AE107" s="31"/>
    </row>
    <row r="108" spans="1:31" ht="15" customHeight="1">
      <c r="A108" s="114"/>
      <c r="B108" s="119"/>
      <c r="C108" s="125"/>
      <c r="D108" s="125"/>
      <c r="E108" s="125"/>
      <c r="F108" s="125"/>
      <c r="G108" s="125"/>
      <c r="H108" s="125"/>
      <c r="I108" s="35" t="s">
        <v>163</v>
      </c>
      <c r="J108" s="35">
        <v>0.4</v>
      </c>
      <c r="K108" s="36" t="str">
        <f t="shared" si="72"/>
        <v>公斤</v>
      </c>
      <c r="L108" s="76" t="s">
        <v>281</v>
      </c>
      <c r="M108" s="47">
        <v>2</v>
      </c>
      <c r="N108" s="47" t="str">
        <f t="shared" si="73"/>
        <v>公斤</v>
      </c>
      <c r="O108" s="35" t="s">
        <v>137</v>
      </c>
      <c r="P108" s="35">
        <v>6.5</v>
      </c>
      <c r="Q108" s="36" t="s">
        <v>14</v>
      </c>
      <c r="R108" s="44" t="s">
        <v>42</v>
      </c>
      <c r="S108" s="44">
        <v>0.05</v>
      </c>
      <c r="T108" s="40" t="str">
        <f t="shared" si="74"/>
        <v>公斤</v>
      </c>
      <c r="U108" s="64" t="s">
        <v>303</v>
      </c>
      <c r="V108" s="35">
        <v>1</v>
      </c>
      <c r="W108" s="43" t="str">
        <f t="shared" si="75"/>
        <v>公斤</v>
      </c>
      <c r="X108" s="2"/>
      <c r="Y108" s="31"/>
      <c r="Z108" s="31"/>
      <c r="AA108" s="31"/>
      <c r="AB108" s="31"/>
      <c r="AC108" s="31"/>
      <c r="AD108" s="31"/>
      <c r="AE108" s="31"/>
    </row>
    <row r="109" spans="1:31" ht="15" customHeight="1">
      <c r="A109" s="114"/>
      <c r="B109" s="119"/>
      <c r="C109" s="125"/>
      <c r="D109" s="125"/>
      <c r="E109" s="125"/>
      <c r="F109" s="125"/>
      <c r="G109" s="125"/>
      <c r="H109" s="125"/>
      <c r="I109" s="35"/>
      <c r="J109" s="35"/>
      <c r="K109" s="36" t="str">
        <f t="shared" si="72"/>
        <v/>
      </c>
      <c r="L109" s="35" t="s">
        <v>152</v>
      </c>
      <c r="M109" s="35">
        <v>1</v>
      </c>
      <c r="N109" s="36" t="str">
        <f t="shared" si="73"/>
        <v>公斤</v>
      </c>
      <c r="O109" s="35" t="s">
        <v>169</v>
      </c>
      <c r="P109" s="35">
        <v>0.01</v>
      </c>
      <c r="Q109" s="36" t="s">
        <v>14</v>
      </c>
      <c r="R109" s="44"/>
      <c r="S109" s="44"/>
      <c r="T109" s="40" t="str">
        <f t="shared" si="74"/>
        <v/>
      </c>
      <c r="U109" s="35"/>
      <c r="V109" s="35"/>
      <c r="W109" s="43" t="str">
        <f t="shared" si="75"/>
        <v/>
      </c>
      <c r="X109" s="2"/>
      <c r="Y109" s="31"/>
      <c r="Z109" s="31"/>
      <c r="AA109" s="31"/>
      <c r="AB109" s="31"/>
      <c r="AC109" s="31"/>
      <c r="AD109" s="31"/>
      <c r="AE109" s="31"/>
    </row>
    <row r="110" spans="1:31" ht="15" customHeight="1">
      <c r="A110" s="114"/>
      <c r="B110" s="119"/>
      <c r="C110" s="125"/>
      <c r="D110" s="125"/>
      <c r="E110" s="125"/>
      <c r="F110" s="125"/>
      <c r="G110" s="125"/>
      <c r="H110" s="125"/>
      <c r="I110" s="35"/>
      <c r="J110" s="35"/>
      <c r="K110" s="36" t="str">
        <f t="shared" si="72"/>
        <v/>
      </c>
      <c r="L110" s="76" t="s">
        <v>183</v>
      </c>
      <c r="M110" s="47">
        <v>0.05</v>
      </c>
      <c r="N110" s="47" t="str">
        <f t="shared" si="73"/>
        <v>公斤</v>
      </c>
      <c r="O110" s="35" t="s">
        <v>183</v>
      </c>
      <c r="P110" s="35">
        <v>0.05</v>
      </c>
      <c r="Q110" s="36" t="s">
        <v>14</v>
      </c>
      <c r="R110" s="44"/>
      <c r="S110" s="44"/>
      <c r="T110" s="40" t="str">
        <f t="shared" si="74"/>
        <v/>
      </c>
      <c r="U110" s="35"/>
      <c r="V110" s="35"/>
      <c r="W110" s="43" t="str">
        <f t="shared" si="75"/>
        <v/>
      </c>
      <c r="X110" s="2"/>
      <c r="Y110" s="31"/>
      <c r="Z110" s="31"/>
      <c r="AA110" s="31"/>
      <c r="AB110" s="31"/>
      <c r="AC110" s="31"/>
      <c r="AD110" s="31"/>
      <c r="AE110" s="31"/>
    </row>
    <row r="111" spans="1:31" ht="15" customHeight="1" thickBot="1">
      <c r="A111" s="115"/>
      <c r="B111" s="129"/>
      <c r="C111" s="130"/>
      <c r="D111" s="130"/>
      <c r="E111" s="130"/>
      <c r="F111" s="130"/>
      <c r="G111" s="130"/>
      <c r="H111" s="127"/>
      <c r="I111" s="51"/>
      <c r="J111" s="51"/>
      <c r="K111" s="52" t="str">
        <f t="shared" si="72"/>
        <v/>
      </c>
      <c r="L111" s="80"/>
      <c r="M111" s="54"/>
      <c r="N111" s="54"/>
      <c r="O111" s="51"/>
      <c r="P111" s="51"/>
      <c r="Q111" s="52"/>
      <c r="R111" s="57"/>
      <c r="S111" s="57"/>
      <c r="T111" s="56" t="str">
        <f t="shared" si="74"/>
        <v/>
      </c>
      <c r="U111" s="51"/>
      <c r="V111" s="51"/>
      <c r="W111" s="45" t="str">
        <f t="shared" si="75"/>
        <v/>
      </c>
      <c r="X111" s="66"/>
      <c r="Y111" s="67"/>
      <c r="Z111" s="67"/>
      <c r="AA111" s="67"/>
      <c r="AB111" s="67"/>
      <c r="AC111" s="67"/>
      <c r="AD111" s="67"/>
      <c r="AE111" s="67"/>
    </row>
    <row r="112" spans="1:31" ht="15" customHeight="1">
      <c r="A112" s="118" t="s">
        <v>127</v>
      </c>
      <c r="B112" s="119">
        <v>5</v>
      </c>
      <c r="C112" s="125">
        <v>2.2999999999999998</v>
      </c>
      <c r="D112" s="125">
        <v>1.5</v>
      </c>
      <c r="E112" s="125">
        <v>2.5</v>
      </c>
      <c r="F112" s="125">
        <v>0</v>
      </c>
      <c r="G112" s="125">
        <v>0</v>
      </c>
      <c r="H112" s="126">
        <v>673</v>
      </c>
      <c r="I112" s="19" t="s">
        <v>35</v>
      </c>
      <c r="J112" s="24"/>
      <c r="K112" s="21"/>
      <c r="L112" s="99" t="s">
        <v>336</v>
      </c>
      <c r="M112" s="96"/>
      <c r="N112" s="120"/>
      <c r="O112" s="99" t="s">
        <v>278</v>
      </c>
      <c r="P112" s="96"/>
      <c r="Q112" s="120"/>
      <c r="R112" s="121" t="s">
        <v>22</v>
      </c>
      <c r="S112" s="121"/>
      <c r="T112" s="120"/>
      <c r="U112" s="99" t="s">
        <v>337</v>
      </c>
      <c r="V112" s="96"/>
      <c r="W112" s="30"/>
      <c r="X112" s="2"/>
      <c r="Y112" s="31" t="str">
        <f>A112</f>
        <v>D6</v>
      </c>
      <c r="Z112" s="31" t="str">
        <f>I113&amp;" "&amp;I114&amp;" "&amp;I115&amp;" "&amp;I116&amp;" "&amp;I117</f>
        <v xml:space="preserve">米    </v>
      </c>
      <c r="AA112" s="31" t="str">
        <f>L113&amp;" "&amp;L114&amp;" "&amp;L115&amp;" "&amp;L116&amp;" "&amp;L117</f>
        <v xml:space="preserve">豆包 滷包   </v>
      </c>
      <c r="AB112" s="31" t="str">
        <f>O113&amp;" "&amp;O114&amp;" "&amp;O115&amp;" "&amp;O116&amp;" "&amp;O117</f>
        <v>雞蛋 時瓜 胡蘿蔔 乾木耳 薑</v>
      </c>
      <c r="AC112" s="31" t="str">
        <f>R113&amp;" "&amp;R114&amp;" "&amp;R115&amp;" "&amp;R116&amp;" "&amp;R117</f>
        <v xml:space="preserve">蔬菜 薑   </v>
      </c>
      <c r="AD112" s="31" t="str">
        <f>U113&amp;" "&amp;U114&amp;" "&amp;U115&amp;" "&amp;U116&amp;" "&amp;U117</f>
        <v xml:space="preserve">乾裙帶菜 薑 素羊肉  </v>
      </c>
      <c r="AE112" s="31"/>
    </row>
    <row r="113" spans="1:31" ht="15" customHeight="1">
      <c r="A113" s="100"/>
      <c r="B113" s="119"/>
      <c r="C113" s="125"/>
      <c r="D113" s="125"/>
      <c r="E113" s="125"/>
      <c r="F113" s="125"/>
      <c r="G113" s="125"/>
      <c r="H113" s="125"/>
      <c r="I113" s="35" t="s">
        <v>23</v>
      </c>
      <c r="J113" s="35">
        <v>10</v>
      </c>
      <c r="K113" s="36" t="str">
        <f t="shared" ref="K113" si="76">IF(J113,"公斤","")</f>
        <v>公斤</v>
      </c>
      <c r="L113" s="35" t="s">
        <v>177</v>
      </c>
      <c r="M113" s="35">
        <v>6</v>
      </c>
      <c r="N113" s="36" t="str">
        <f t="shared" ref="N113:N117" si="77">IF(M113,"公斤","")</f>
        <v>公斤</v>
      </c>
      <c r="O113" s="35" t="s">
        <v>167</v>
      </c>
      <c r="P113" s="35">
        <v>1.7</v>
      </c>
      <c r="Q113" s="36" t="str">
        <f t="shared" ref="Q113:Q117" si="78">IF(P113,"公斤","")</f>
        <v>公斤</v>
      </c>
      <c r="R113" s="41" t="s">
        <v>18</v>
      </c>
      <c r="S113" s="41">
        <v>7</v>
      </c>
      <c r="T113" s="40" t="str">
        <f t="shared" ref="T113:T117" si="79">IF(S113,"公斤","")</f>
        <v>公斤</v>
      </c>
      <c r="U113" s="64" t="s">
        <v>223</v>
      </c>
      <c r="V113" s="35">
        <v>0.1</v>
      </c>
      <c r="W113" s="43" t="str">
        <f t="shared" ref="W113:W117" si="80">IF(V113,"公斤","")</f>
        <v>公斤</v>
      </c>
      <c r="X113" s="2"/>
      <c r="Y113" s="31"/>
      <c r="Z113" s="31"/>
      <c r="AA113" s="31"/>
      <c r="AB113" s="31"/>
      <c r="AC113" s="31"/>
      <c r="AD113" s="31"/>
      <c r="AE113" s="31"/>
    </row>
    <row r="114" spans="1:31" ht="15" customHeight="1">
      <c r="A114" s="100"/>
      <c r="B114" s="119"/>
      <c r="C114" s="125"/>
      <c r="D114" s="125"/>
      <c r="E114" s="125"/>
      <c r="F114" s="125"/>
      <c r="G114" s="125"/>
      <c r="H114" s="125"/>
      <c r="I114" s="35"/>
      <c r="J114" s="35"/>
      <c r="K114" s="36"/>
      <c r="L114" s="35" t="s">
        <v>67</v>
      </c>
      <c r="M114" s="35"/>
      <c r="N114" s="36" t="str">
        <f t="shared" si="77"/>
        <v/>
      </c>
      <c r="O114" s="35" t="s">
        <v>192</v>
      </c>
      <c r="P114" s="35">
        <v>7</v>
      </c>
      <c r="Q114" s="36" t="str">
        <f t="shared" si="78"/>
        <v>公斤</v>
      </c>
      <c r="R114" s="44" t="s">
        <v>42</v>
      </c>
      <c r="S114" s="44">
        <v>0.05</v>
      </c>
      <c r="T114" s="40" t="str">
        <f t="shared" si="79"/>
        <v>公斤</v>
      </c>
      <c r="U114" s="35" t="s">
        <v>183</v>
      </c>
      <c r="V114" s="35">
        <v>0.05</v>
      </c>
      <c r="W114" s="43" t="str">
        <f t="shared" si="80"/>
        <v>公斤</v>
      </c>
      <c r="X114" s="2"/>
      <c r="Y114" s="31"/>
      <c r="Z114" s="31"/>
      <c r="AA114" s="31"/>
      <c r="AB114" s="31"/>
      <c r="AC114" s="31"/>
      <c r="AD114" s="31"/>
      <c r="AE114" s="31"/>
    </row>
    <row r="115" spans="1:31" ht="15" customHeight="1">
      <c r="A115" s="100"/>
      <c r="B115" s="119"/>
      <c r="C115" s="125"/>
      <c r="D115" s="125"/>
      <c r="E115" s="125"/>
      <c r="F115" s="125"/>
      <c r="G115" s="125"/>
      <c r="H115" s="125"/>
      <c r="I115" s="35"/>
      <c r="J115" s="35"/>
      <c r="K115" s="36" t="str">
        <f t="shared" ref="K115:K117" si="81">IF(J115,"公斤","")</f>
        <v/>
      </c>
      <c r="L115" s="35"/>
      <c r="M115" s="35"/>
      <c r="N115" s="36"/>
      <c r="O115" s="35" t="s">
        <v>152</v>
      </c>
      <c r="P115" s="35">
        <v>0.5</v>
      </c>
      <c r="Q115" s="36" t="str">
        <f t="shared" si="78"/>
        <v>公斤</v>
      </c>
      <c r="R115" s="44"/>
      <c r="S115" s="44"/>
      <c r="T115" s="40" t="str">
        <f t="shared" si="79"/>
        <v/>
      </c>
      <c r="U115" s="35" t="s">
        <v>312</v>
      </c>
      <c r="V115" s="35">
        <v>1</v>
      </c>
      <c r="W115" s="43" t="str">
        <f t="shared" si="80"/>
        <v>公斤</v>
      </c>
      <c r="X115" s="2"/>
      <c r="Y115" s="31"/>
      <c r="Z115" s="31"/>
      <c r="AA115" s="31"/>
      <c r="AB115" s="31"/>
      <c r="AC115" s="31"/>
      <c r="AD115" s="31"/>
      <c r="AE115" s="31"/>
    </row>
    <row r="116" spans="1:31" ht="15" customHeight="1">
      <c r="A116" s="100"/>
      <c r="B116" s="119"/>
      <c r="C116" s="125"/>
      <c r="D116" s="125"/>
      <c r="E116" s="125"/>
      <c r="F116" s="125"/>
      <c r="G116" s="125"/>
      <c r="H116" s="125"/>
      <c r="I116" s="35"/>
      <c r="J116" s="35"/>
      <c r="K116" s="36" t="str">
        <f t="shared" si="81"/>
        <v/>
      </c>
      <c r="L116" s="35"/>
      <c r="M116" s="35"/>
      <c r="N116" s="36"/>
      <c r="O116" s="35" t="s">
        <v>156</v>
      </c>
      <c r="P116" s="35">
        <v>0.01</v>
      </c>
      <c r="Q116" s="36" t="str">
        <f t="shared" si="78"/>
        <v>公斤</v>
      </c>
      <c r="R116" s="44"/>
      <c r="S116" s="44"/>
      <c r="T116" s="40" t="str">
        <f t="shared" si="79"/>
        <v/>
      </c>
      <c r="U116" s="35"/>
      <c r="V116" s="35"/>
      <c r="W116" s="43" t="str">
        <f t="shared" si="80"/>
        <v/>
      </c>
      <c r="X116" s="2"/>
      <c r="Y116" s="31"/>
      <c r="Z116" s="31"/>
      <c r="AA116" s="31"/>
      <c r="AB116" s="31"/>
      <c r="AC116" s="31"/>
      <c r="AD116" s="31"/>
      <c r="AE116" s="31"/>
    </row>
    <row r="117" spans="1:31" ht="15" customHeight="1" thickBot="1">
      <c r="A117" s="122"/>
      <c r="B117" s="183"/>
      <c r="C117" s="184"/>
      <c r="D117" s="184"/>
      <c r="E117" s="184"/>
      <c r="F117" s="184"/>
      <c r="G117" s="184"/>
      <c r="H117" s="184"/>
      <c r="I117" s="106"/>
      <c r="J117" s="51"/>
      <c r="K117" s="52" t="str">
        <f t="shared" si="81"/>
        <v/>
      </c>
      <c r="L117" s="51"/>
      <c r="M117" s="51"/>
      <c r="N117" s="52" t="str">
        <f t="shared" si="77"/>
        <v/>
      </c>
      <c r="O117" s="51" t="s">
        <v>183</v>
      </c>
      <c r="P117" s="51">
        <v>0.05</v>
      </c>
      <c r="Q117" s="52" t="str">
        <f t="shared" si="78"/>
        <v>公斤</v>
      </c>
      <c r="R117" s="57"/>
      <c r="S117" s="57"/>
      <c r="T117" s="56" t="str">
        <f t="shared" si="79"/>
        <v/>
      </c>
      <c r="U117" s="51"/>
      <c r="V117" s="51"/>
      <c r="W117" s="45" t="str">
        <f t="shared" si="80"/>
        <v/>
      </c>
      <c r="X117" s="66"/>
      <c r="Y117" s="67"/>
      <c r="Z117" s="67"/>
      <c r="AA117" s="67"/>
      <c r="AB117" s="67"/>
      <c r="AC117" s="67"/>
      <c r="AD117" s="67"/>
      <c r="AE117" s="67"/>
    </row>
    <row r="118" spans="1:31" ht="15" customHeight="1">
      <c r="A118" s="118" t="s">
        <v>119</v>
      </c>
      <c r="B118" s="119">
        <v>5.5</v>
      </c>
      <c r="C118" s="125">
        <v>1.8</v>
      </c>
      <c r="D118" s="125">
        <v>2</v>
      </c>
      <c r="E118" s="125">
        <v>2.5</v>
      </c>
      <c r="F118" s="125">
        <v>0</v>
      </c>
      <c r="G118" s="125">
        <v>0</v>
      </c>
      <c r="H118" s="126">
        <v>683</v>
      </c>
      <c r="I118" s="19" t="s">
        <v>224</v>
      </c>
      <c r="J118" s="96"/>
      <c r="K118" s="120"/>
      <c r="L118" s="99" t="s">
        <v>338</v>
      </c>
      <c r="M118" s="96"/>
      <c r="N118" s="120"/>
      <c r="O118" s="95" t="s">
        <v>70</v>
      </c>
      <c r="P118" s="96"/>
      <c r="Q118" s="120"/>
      <c r="R118" s="121" t="s">
        <v>22</v>
      </c>
      <c r="S118" s="121"/>
      <c r="T118" s="120"/>
      <c r="U118" s="99" t="s">
        <v>38</v>
      </c>
      <c r="V118" s="96"/>
      <c r="W118" s="30"/>
      <c r="X118" s="2"/>
      <c r="Y118" s="31" t="str">
        <f>A118</f>
        <v>E1</v>
      </c>
      <c r="Z118" s="31" t="str">
        <f>I119&amp;" "&amp;I120&amp;" "&amp;I121&amp;" "&amp;I122&amp;" "&amp;I123</f>
        <v xml:space="preserve">米    </v>
      </c>
      <c r="AA118" s="31" t="str">
        <f>L119&amp;" "&amp;L120&amp;" "&amp;L121&amp;" "&amp;L122&amp;" "&amp;L123</f>
        <v xml:space="preserve">素肉 馬鈴薯 胡蘿蔔 咖哩粉 </v>
      </c>
      <c r="AB118" s="31" t="str">
        <f>O119&amp;" "&amp;O120&amp;" "&amp;O121&amp;" "&amp;O122&amp;" "&amp;O123</f>
        <v xml:space="preserve">豆干 芹菜 薑  </v>
      </c>
      <c r="AC118" s="31" t="str">
        <f>R119&amp;" "&amp;R120&amp;" "&amp;R121&amp;" "&amp;R122&amp;" "&amp;R123</f>
        <v xml:space="preserve">蔬菜 薑   </v>
      </c>
      <c r="AD118" s="31" t="str">
        <f>U119&amp;" "&amp;U120&amp;" "&amp;U121&amp;" "&amp;U122&amp;" "&amp;U123</f>
        <v xml:space="preserve">時瓜 薑 素羊肉  </v>
      </c>
      <c r="AE118" s="31"/>
    </row>
    <row r="119" spans="1:31" ht="15" customHeight="1">
      <c r="A119" s="114"/>
      <c r="B119" s="119"/>
      <c r="C119" s="125"/>
      <c r="D119" s="125"/>
      <c r="E119" s="125"/>
      <c r="F119" s="125"/>
      <c r="G119" s="125"/>
      <c r="H119" s="125"/>
      <c r="I119" s="35" t="s">
        <v>23</v>
      </c>
      <c r="J119" s="35">
        <v>7</v>
      </c>
      <c r="K119" s="36" t="str">
        <f t="shared" ref="K119:K123" si="82">IF(J119,"公斤","")</f>
        <v>公斤</v>
      </c>
      <c r="L119" s="35" t="s">
        <v>314</v>
      </c>
      <c r="M119" s="35">
        <v>1.3</v>
      </c>
      <c r="N119" s="36" t="str">
        <f t="shared" ref="N119:N123" si="83">IF(M119,"公斤","")</f>
        <v>公斤</v>
      </c>
      <c r="O119" s="64" t="s">
        <v>208</v>
      </c>
      <c r="P119" s="64">
        <v>1.5</v>
      </c>
      <c r="Q119" s="36" t="str">
        <f t="shared" ref="Q119:Q123" si="84">IF(P119,"公斤","")</f>
        <v>公斤</v>
      </c>
      <c r="R119" s="41" t="s">
        <v>18</v>
      </c>
      <c r="S119" s="41">
        <v>7</v>
      </c>
      <c r="T119" s="40" t="str">
        <f t="shared" ref="T119:T123" si="85">IF(S119,"公斤","")</f>
        <v>公斤</v>
      </c>
      <c r="U119" s="35" t="s">
        <v>192</v>
      </c>
      <c r="V119" s="35">
        <v>5</v>
      </c>
      <c r="W119" s="43" t="str">
        <f t="shared" ref="W119:W123" si="86">IF(V119,"公斤","")</f>
        <v>公斤</v>
      </c>
      <c r="X119" s="2"/>
      <c r="Y119" s="31"/>
      <c r="Z119" s="31"/>
      <c r="AA119" s="31"/>
      <c r="AB119" s="31"/>
      <c r="AC119" s="31"/>
      <c r="AD119" s="31"/>
      <c r="AE119" s="31"/>
    </row>
    <row r="120" spans="1:31" ht="15" customHeight="1">
      <c r="A120" s="114"/>
      <c r="B120" s="119"/>
      <c r="C120" s="125"/>
      <c r="D120" s="125"/>
      <c r="E120" s="125"/>
      <c r="F120" s="125"/>
      <c r="G120" s="125"/>
      <c r="H120" s="125"/>
      <c r="I120" s="35"/>
      <c r="J120" s="35"/>
      <c r="K120" s="36"/>
      <c r="L120" s="35" t="s">
        <v>197</v>
      </c>
      <c r="M120" s="35">
        <v>4.5</v>
      </c>
      <c r="N120" s="36" t="str">
        <f t="shared" si="83"/>
        <v>公斤</v>
      </c>
      <c r="O120" s="64" t="s">
        <v>281</v>
      </c>
      <c r="P120" s="64">
        <v>4</v>
      </c>
      <c r="Q120" s="36" t="str">
        <f t="shared" si="84"/>
        <v>公斤</v>
      </c>
      <c r="R120" s="44" t="s">
        <v>42</v>
      </c>
      <c r="S120" s="44">
        <v>0.05</v>
      </c>
      <c r="T120" s="40" t="str">
        <f t="shared" si="85"/>
        <v>公斤</v>
      </c>
      <c r="U120" s="64" t="s">
        <v>183</v>
      </c>
      <c r="V120" s="35">
        <v>0.05</v>
      </c>
      <c r="W120" s="43" t="str">
        <f t="shared" si="86"/>
        <v>公斤</v>
      </c>
      <c r="X120" s="2"/>
      <c r="Y120" s="31"/>
      <c r="Z120" s="31"/>
      <c r="AA120" s="31"/>
      <c r="AB120" s="31"/>
      <c r="AC120" s="31"/>
      <c r="AD120" s="31"/>
      <c r="AE120" s="31"/>
    </row>
    <row r="121" spans="1:31" ht="15" customHeight="1">
      <c r="A121" s="114"/>
      <c r="B121" s="119"/>
      <c r="C121" s="125"/>
      <c r="D121" s="125"/>
      <c r="E121" s="125"/>
      <c r="F121" s="125"/>
      <c r="G121" s="125"/>
      <c r="H121" s="125"/>
      <c r="I121" s="35"/>
      <c r="J121" s="35"/>
      <c r="K121" s="36" t="str">
        <f t="shared" si="82"/>
        <v/>
      </c>
      <c r="L121" s="35" t="s">
        <v>152</v>
      </c>
      <c r="M121" s="35">
        <v>2</v>
      </c>
      <c r="N121" s="36" t="str">
        <f t="shared" si="83"/>
        <v>公斤</v>
      </c>
      <c r="O121" s="35" t="s">
        <v>183</v>
      </c>
      <c r="P121" s="35">
        <v>0.05</v>
      </c>
      <c r="Q121" s="36" t="str">
        <f t="shared" si="84"/>
        <v>公斤</v>
      </c>
      <c r="R121" s="44"/>
      <c r="S121" s="44"/>
      <c r="T121" s="40" t="str">
        <f t="shared" si="85"/>
        <v/>
      </c>
      <c r="U121" s="35" t="s">
        <v>312</v>
      </c>
      <c r="V121" s="35">
        <v>1</v>
      </c>
      <c r="W121" s="43" t="str">
        <f t="shared" si="86"/>
        <v>公斤</v>
      </c>
      <c r="X121" s="2"/>
      <c r="Y121" s="31"/>
      <c r="Z121" s="31"/>
      <c r="AA121" s="31"/>
      <c r="AB121" s="31"/>
      <c r="AC121" s="31"/>
      <c r="AD121" s="31"/>
      <c r="AE121" s="31"/>
    </row>
    <row r="122" spans="1:31" ht="15" customHeight="1">
      <c r="A122" s="114"/>
      <c r="B122" s="119"/>
      <c r="C122" s="125"/>
      <c r="D122" s="125"/>
      <c r="E122" s="125"/>
      <c r="F122" s="125"/>
      <c r="G122" s="125"/>
      <c r="H122" s="125"/>
      <c r="I122" s="35"/>
      <c r="J122" s="35"/>
      <c r="K122" s="36" t="str">
        <f t="shared" si="82"/>
        <v/>
      </c>
      <c r="L122" s="35" t="s">
        <v>34</v>
      </c>
      <c r="M122" s="35"/>
      <c r="N122" s="36" t="str">
        <f t="shared" si="83"/>
        <v/>
      </c>
      <c r="O122" s="35"/>
      <c r="P122" s="35"/>
      <c r="Q122" s="36" t="str">
        <f t="shared" si="84"/>
        <v/>
      </c>
      <c r="R122" s="44"/>
      <c r="S122" s="44"/>
      <c r="T122" s="40" t="str">
        <f t="shared" si="85"/>
        <v/>
      </c>
      <c r="U122" s="35"/>
      <c r="V122" s="35"/>
      <c r="W122" s="43" t="str">
        <f t="shared" si="86"/>
        <v/>
      </c>
      <c r="X122" s="2"/>
      <c r="Y122" s="31"/>
      <c r="Z122" s="31"/>
      <c r="AA122" s="31"/>
      <c r="AB122" s="31"/>
      <c r="AC122" s="31"/>
      <c r="AD122" s="31"/>
      <c r="AE122" s="31"/>
    </row>
    <row r="123" spans="1:31" ht="15" customHeight="1" thickBot="1">
      <c r="A123" s="115"/>
      <c r="B123" s="186"/>
      <c r="C123" s="187"/>
      <c r="D123" s="187"/>
      <c r="E123" s="187"/>
      <c r="F123" s="187"/>
      <c r="G123" s="187"/>
      <c r="H123" s="184"/>
      <c r="I123" s="51"/>
      <c r="J123" s="51"/>
      <c r="K123" s="52" t="str">
        <f t="shared" si="82"/>
        <v/>
      </c>
      <c r="L123" s="51"/>
      <c r="M123" s="51"/>
      <c r="N123" s="52" t="str">
        <f t="shared" si="83"/>
        <v/>
      </c>
      <c r="O123" s="51"/>
      <c r="P123" s="51"/>
      <c r="Q123" s="52" t="str">
        <f t="shared" si="84"/>
        <v/>
      </c>
      <c r="R123" s="57"/>
      <c r="S123" s="57"/>
      <c r="T123" s="56" t="str">
        <f t="shared" si="85"/>
        <v/>
      </c>
      <c r="U123" s="51"/>
      <c r="V123" s="51"/>
      <c r="W123" s="45" t="str">
        <f t="shared" si="86"/>
        <v/>
      </c>
      <c r="X123" s="66"/>
      <c r="Y123" s="67"/>
      <c r="Z123" s="67"/>
      <c r="AA123" s="67"/>
      <c r="AB123" s="67"/>
      <c r="AC123" s="67"/>
      <c r="AD123" s="67"/>
      <c r="AE123" s="67"/>
    </row>
    <row r="124" spans="1:31" ht="15" customHeight="1">
      <c r="A124" s="118" t="s">
        <v>121</v>
      </c>
      <c r="B124" s="119">
        <v>5</v>
      </c>
      <c r="C124" s="125">
        <v>2</v>
      </c>
      <c r="D124" s="125">
        <v>1.5</v>
      </c>
      <c r="E124" s="125">
        <v>2.5</v>
      </c>
      <c r="F124" s="125">
        <v>0</v>
      </c>
      <c r="G124" s="125">
        <v>0</v>
      </c>
      <c r="H124" s="126">
        <v>650</v>
      </c>
      <c r="I124" s="19" t="s">
        <v>20</v>
      </c>
      <c r="J124" s="96"/>
      <c r="K124" s="120"/>
      <c r="L124" s="99" t="s">
        <v>80</v>
      </c>
      <c r="M124" s="96"/>
      <c r="N124" s="120"/>
      <c r="O124" s="95" t="s">
        <v>57</v>
      </c>
      <c r="P124" s="96"/>
      <c r="Q124" s="120"/>
      <c r="R124" s="121" t="s">
        <v>22</v>
      </c>
      <c r="S124" s="121"/>
      <c r="T124" s="120"/>
      <c r="U124" s="99" t="s">
        <v>81</v>
      </c>
      <c r="V124" s="96"/>
      <c r="W124" s="30"/>
      <c r="X124" s="2"/>
      <c r="Y124" s="31" t="str">
        <f>A124</f>
        <v>E2</v>
      </c>
      <c r="Z124" s="31" t="str">
        <f>I125&amp;" "&amp;I126&amp;" "&amp;I127&amp;" "&amp;I128&amp;" "&amp;I129</f>
        <v xml:space="preserve">米 糙米   </v>
      </c>
      <c r="AA124" s="31" t="str">
        <f>L125&amp;" "&amp;L126&amp;" "&amp;L127&amp;" "&amp;L128&amp;" "&amp;L129</f>
        <v xml:space="preserve">雞蛋    </v>
      </c>
      <c r="AB124" s="31" t="str">
        <f>O125&amp;" "&amp;O126&amp;" "&amp;O127&amp;" "&amp;O128&amp;" "&amp;O129</f>
        <v xml:space="preserve">豆腐 秀珍菇 乾香菇 胡蘿蔔 薑 </v>
      </c>
      <c r="AC124" s="31" t="str">
        <f>R125&amp;" "&amp;R126&amp;" "&amp;R127&amp;" "&amp;R128&amp;" "&amp;R129</f>
        <v xml:space="preserve">蔬菜 薑   </v>
      </c>
      <c r="AD124" s="31" t="str">
        <f>U125&amp;" "&amp;U126&amp;" "&amp;U127&amp;" "&amp;U128&amp;" "&amp;U129</f>
        <v xml:space="preserve">金針菜乾 薑 榨菜  </v>
      </c>
      <c r="AE124" s="31"/>
    </row>
    <row r="125" spans="1:31" ht="15" customHeight="1">
      <c r="A125" s="100"/>
      <c r="B125" s="102"/>
      <c r="C125" s="102"/>
      <c r="D125" s="102"/>
      <c r="E125" s="102"/>
      <c r="F125" s="102"/>
      <c r="G125" s="102"/>
      <c r="H125" s="102"/>
      <c r="I125" s="35" t="s">
        <v>23</v>
      </c>
      <c r="J125" s="35">
        <v>7</v>
      </c>
      <c r="K125" s="36" t="str">
        <f t="shared" ref="K125:K129" si="87">IF(J125,"公斤","")</f>
        <v>公斤</v>
      </c>
      <c r="L125" s="35" t="s">
        <v>40</v>
      </c>
      <c r="M125" s="35">
        <v>5.5</v>
      </c>
      <c r="N125" s="36" t="str">
        <f t="shared" ref="N125:N129" si="88">IF(M125,"公斤","")</f>
        <v>公斤</v>
      </c>
      <c r="O125" s="64" t="s">
        <v>187</v>
      </c>
      <c r="P125" s="64">
        <v>4</v>
      </c>
      <c r="Q125" s="36" t="str">
        <f t="shared" ref="Q125:Q129" si="89">IF(P125,"公斤","")</f>
        <v>公斤</v>
      </c>
      <c r="R125" s="41" t="s">
        <v>18</v>
      </c>
      <c r="S125" s="41">
        <v>7</v>
      </c>
      <c r="T125" s="40" t="str">
        <f t="shared" ref="T125:T129" si="90">IF(S125,"公斤","")</f>
        <v>公斤</v>
      </c>
      <c r="U125" s="35" t="s">
        <v>228</v>
      </c>
      <c r="V125" s="35">
        <v>0.1</v>
      </c>
      <c r="W125" s="43" t="str">
        <f t="shared" ref="W125:W129" si="91">IF(V125,"公斤","")</f>
        <v>公斤</v>
      </c>
      <c r="X125" s="2"/>
      <c r="Y125" s="31"/>
      <c r="Z125" s="31"/>
      <c r="AA125" s="31"/>
      <c r="AB125" s="31"/>
      <c r="AC125" s="31"/>
      <c r="AD125" s="31"/>
      <c r="AE125" s="31"/>
    </row>
    <row r="126" spans="1:31" ht="15" customHeight="1">
      <c r="A126" s="100"/>
      <c r="B126" s="102"/>
      <c r="C126" s="102"/>
      <c r="D126" s="102"/>
      <c r="E126" s="102"/>
      <c r="F126" s="102"/>
      <c r="G126" s="102"/>
      <c r="H126" s="102"/>
      <c r="I126" s="35" t="s">
        <v>25</v>
      </c>
      <c r="J126" s="35">
        <v>3</v>
      </c>
      <c r="K126" s="36" t="str">
        <f t="shared" si="87"/>
        <v>公斤</v>
      </c>
      <c r="L126" s="35"/>
      <c r="M126" s="35"/>
      <c r="N126" s="36" t="str">
        <f t="shared" si="88"/>
        <v/>
      </c>
      <c r="O126" s="64" t="s">
        <v>146</v>
      </c>
      <c r="P126" s="64">
        <v>2</v>
      </c>
      <c r="Q126" s="36" t="str">
        <f t="shared" si="89"/>
        <v>公斤</v>
      </c>
      <c r="R126" s="44" t="s">
        <v>42</v>
      </c>
      <c r="S126" s="44">
        <v>0.05</v>
      </c>
      <c r="T126" s="40" t="str">
        <f t="shared" si="90"/>
        <v>公斤</v>
      </c>
      <c r="U126" s="64" t="s">
        <v>183</v>
      </c>
      <c r="V126" s="35">
        <v>0.05</v>
      </c>
      <c r="W126" s="43" t="str">
        <f t="shared" si="91"/>
        <v>公斤</v>
      </c>
      <c r="X126" s="2"/>
      <c r="Y126" s="31"/>
      <c r="Z126" s="31"/>
      <c r="AA126" s="31"/>
      <c r="AB126" s="31"/>
      <c r="AC126" s="31"/>
      <c r="AD126" s="31"/>
      <c r="AE126" s="31"/>
    </row>
    <row r="127" spans="1:31" ht="15" customHeight="1">
      <c r="A127" s="100"/>
      <c r="B127" s="102"/>
      <c r="C127" s="102"/>
      <c r="D127" s="102"/>
      <c r="E127" s="102"/>
      <c r="F127" s="102"/>
      <c r="G127" s="102"/>
      <c r="H127" s="102"/>
      <c r="I127" s="35"/>
      <c r="J127" s="35"/>
      <c r="K127" s="36" t="str">
        <f t="shared" si="87"/>
        <v/>
      </c>
      <c r="L127" s="35"/>
      <c r="M127" s="35"/>
      <c r="N127" s="36" t="str">
        <f t="shared" si="88"/>
        <v/>
      </c>
      <c r="O127" s="64" t="s">
        <v>169</v>
      </c>
      <c r="P127" s="64">
        <v>0.01</v>
      </c>
      <c r="Q127" s="36" t="str">
        <f t="shared" si="89"/>
        <v>公斤</v>
      </c>
      <c r="R127" s="44"/>
      <c r="S127" s="44"/>
      <c r="T127" s="40" t="str">
        <f t="shared" si="90"/>
        <v/>
      </c>
      <c r="U127" s="35" t="s">
        <v>341</v>
      </c>
      <c r="V127" s="35">
        <v>1</v>
      </c>
      <c r="W127" s="43" t="str">
        <f t="shared" si="91"/>
        <v>公斤</v>
      </c>
      <c r="X127" s="2"/>
      <c r="Y127" s="31"/>
      <c r="Z127" s="31"/>
      <c r="AA127" s="31"/>
      <c r="AB127" s="31"/>
      <c r="AC127" s="31"/>
      <c r="AD127" s="31"/>
      <c r="AE127" s="31"/>
    </row>
    <row r="128" spans="1:31" ht="15" customHeight="1">
      <c r="A128" s="100"/>
      <c r="B128" s="102"/>
      <c r="C128" s="102"/>
      <c r="D128" s="102"/>
      <c r="E128" s="102"/>
      <c r="F128" s="102"/>
      <c r="G128" s="102"/>
      <c r="H128" s="102"/>
      <c r="I128" s="35"/>
      <c r="J128" s="35"/>
      <c r="K128" s="36" t="str">
        <f t="shared" si="87"/>
        <v/>
      </c>
      <c r="L128" s="35"/>
      <c r="M128" s="35"/>
      <c r="N128" s="36" t="str">
        <f t="shared" si="88"/>
        <v/>
      </c>
      <c r="O128" s="35" t="s">
        <v>152</v>
      </c>
      <c r="P128" s="35">
        <v>0.5</v>
      </c>
      <c r="Q128" s="36" t="str">
        <f t="shared" si="89"/>
        <v>公斤</v>
      </c>
      <c r="R128" s="44"/>
      <c r="S128" s="44"/>
      <c r="T128" s="40" t="str">
        <f t="shared" si="90"/>
        <v/>
      </c>
      <c r="U128" s="35"/>
      <c r="V128" s="35"/>
      <c r="W128" s="43" t="str">
        <f t="shared" si="91"/>
        <v/>
      </c>
      <c r="X128" s="2"/>
      <c r="Y128" s="31"/>
      <c r="Z128" s="31"/>
      <c r="AA128" s="31"/>
      <c r="AB128" s="31"/>
      <c r="AC128" s="31"/>
      <c r="AD128" s="31"/>
      <c r="AE128" s="31"/>
    </row>
    <row r="129" spans="1:31" ht="16.5" customHeight="1" thickBot="1">
      <c r="A129" s="122"/>
      <c r="B129" s="117"/>
      <c r="C129" s="117"/>
      <c r="D129" s="117"/>
      <c r="E129" s="117"/>
      <c r="F129" s="117"/>
      <c r="G129" s="117"/>
      <c r="H129" s="117"/>
      <c r="I129" s="51"/>
      <c r="J129" s="51"/>
      <c r="K129" s="52" t="str">
        <f t="shared" si="87"/>
        <v/>
      </c>
      <c r="L129" s="51"/>
      <c r="M129" s="51"/>
      <c r="N129" s="52" t="str">
        <f t="shared" si="88"/>
        <v/>
      </c>
      <c r="O129" s="51" t="s">
        <v>339</v>
      </c>
      <c r="P129" s="51">
        <v>0.05</v>
      </c>
      <c r="Q129" s="52" t="str">
        <f t="shared" si="89"/>
        <v>公斤</v>
      </c>
      <c r="R129" s="57"/>
      <c r="S129" s="57"/>
      <c r="T129" s="56" t="str">
        <f t="shared" si="90"/>
        <v/>
      </c>
      <c r="U129" s="51"/>
      <c r="V129" s="51"/>
      <c r="W129" s="45" t="str">
        <f t="shared" si="91"/>
        <v/>
      </c>
      <c r="X129" s="66"/>
      <c r="Y129" s="67"/>
      <c r="Z129" s="67"/>
      <c r="AA129" s="67"/>
      <c r="AB129" s="67"/>
      <c r="AC129" s="67"/>
      <c r="AD129" s="67"/>
      <c r="AE129" s="67"/>
    </row>
    <row r="130" spans="1:31" ht="15.75" customHeight="1">
      <c r="A130" s="118" t="s">
        <v>123</v>
      </c>
      <c r="B130" s="119">
        <v>5</v>
      </c>
      <c r="C130" s="125">
        <v>2</v>
      </c>
      <c r="D130" s="125">
        <v>2.2000000000000002</v>
      </c>
      <c r="E130" s="125">
        <v>2.5</v>
      </c>
      <c r="F130" s="125">
        <v>0</v>
      </c>
      <c r="G130" s="125">
        <v>0</v>
      </c>
      <c r="H130" s="126">
        <v>668</v>
      </c>
      <c r="I130" s="19" t="s">
        <v>286</v>
      </c>
      <c r="J130" s="96"/>
      <c r="K130" s="120"/>
      <c r="L130" s="99" t="s">
        <v>342</v>
      </c>
      <c r="M130" s="96"/>
      <c r="N130" s="120"/>
      <c r="O130" s="95" t="s">
        <v>284</v>
      </c>
      <c r="P130" s="96"/>
      <c r="Q130" s="120"/>
      <c r="R130" s="121" t="s">
        <v>22</v>
      </c>
      <c r="S130" s="121"/>
      <c r="T130" s="120"/>
      <c r="U130" s="99" t="s">
        <v>293</v>
      </c>
      <c r="V130" s="96"/>
      <c r="W130" s="30"/>
      <c r="X130" s="2"/>
      <c r="Y130" s="31" t="str">
        <f>A130</f>
        <v>E3</v>
      </c>
      <c r="Z130" s="31" t="str">
        <f>I131&amp;" "&amp;I132&amp;" "&amp;I133&amp;" "&amp;I134&amp;" "&amp;I135</f>
        <v xml:space="preserve">刈包    </v>
      </c>
      <c r="AA130" s="31" t="str">
        <f>L131&amp;" "&amp;L132&amp;" "&amp;L133&amp;" "&amp;L134&amp;" "&amp;L135</f>
        <v xml:space="preserve">素肉 酸菜 薑  </v>
      </c>
      <c r="AB130" s="31" t="str">
        <f>O131&amp;" "&amp;O132&amp;" "&amp;O133&amp;" "&amp;O134&amp;" "&amp;O135</f>
        <v xml:space="preserve">甘藍 乾木耳 薑  </v>
      </c>
      <c r="AC130" s="31" t="str">
        <f>R131&amp;" "&amp;R132&amp;" "&amp;R133&amp;" "&amp;R134&amp;" "&amp;R135</f>
        <v xml:space="preserve">蔬菜 薑   </v>
      </c>
      <c r="AD130" s="31" t="str">
        <f>U131&amp;" "&amp;U132&amp;" "&amp;U133&amp;" "&amp;U134&amp;" "&amp;U135</f>
        <v>雞蛋 糙米 胡蘿蔔 乾香菇 時瓜</v>
      </c>
      <c r="AE130" s="31"/>
    </row>
    <row r="131" spans="1:31" ht="15.75" customHeight="1">
      <c r="A131" s="114"/>
      <c r="B131" s="119"/>
      <c r="C131" s="125"/>
      <c r="D131" s="125"/>
      <c r="E131" s="125"/>
      <c r="F131" s="125"/>
      <c r="G131" s="125"/>
      <c r="H131" s="125"/>
      <c r="I131" s="35" t="s">
        <v>287</v>
      </c>
      <c r="J131" s="35">
        <v>4</v>
      </c>
      <c r="K131" s="36" t="str">
        <f t="shared" ref="K131:K135" si="92">IF(J131,"公斤","")</f>
        <v>公斤</v>
      </c>
      <c r="L131" s="35" t="s">
        <v>314</v>
      </c>
      <c r="M131" s="35">
        <v>1.8</v>
      </c>
      <c r="N131" s="36" t="str">
        <f t="shared" ref="N131:N135" si="93">IF(M131,"公斤","")</f>
        <v>公斤</v>
      </c>
      <c r="O131" s="64" t="s">
        <v>137</v>
      </c>
      <c r="P131" s="64">
        <v>7</v>
      </c>
      <c r="Q131" s="36" t="str">
        <f t="shared" ref="Q131:Q135" si="94">IF(P131,"公斤","")</f>
        <v>公斤</v>
      </c>
      <c r="R131" s="41" t="s">
        <v>18</v>
      </c>
      <c r="S131" s="41">
        <v>7</v>
      </c>
      <c r="T131" s="40" t="str">
        <f t="shared" ref="T131:T135" si="95">IF(S131,"公斤","")</f>
        <v>公斤</v>
      </c>
      <c r="U131" s="35" t="s">
        <v>167</v>
      </c>
      <c r="V131" s="35">
        <v>1.1000000000000001</v>
      </c>
      <c r="W131" s="43" t="str">
        <f t="shared" ref="W131:W135" si="96">IF(V131,"公斤","")</f>
        <v>公斤</v>
      </c>
      <c r="X131" s="2"/>
      <c r="Y131" s="31"/>
      <c r="Z131" s="31"/>
      <c r="AA131" s="31"/>
      <c r="AB131" s="31"/>
      <c r="AC131" s="31"/>
      <c r="AD131" s="31"/>
      <c r="AE131" s="31"/>
    </row>
    <row r="132" spans="1:31" ht="15.75" customHeight="1">
      <c r="A132" s="114"/>
      <c r="B132" s="119"/>
      <c r="C132" s="125"/>
      <c r="D132" s="125"/>
      <c r="E132" s="125"/>
      <c r="F132" s="125"/>
      <c r="G132" s="125"/>
      <c r="H132" s="125"/>
      <c r="I132" s="35"/>
      <c r="J132" s="35"/>
      <c r="K132" s="36"/>
      <c r="L132" s="35" t="s">
        <v>171</v>
      </c>
      <c r="M132" s="35">
        <v>3</v>
      </c>
      <c r="N132" s="36" t="str">
        <f t="shared" si="93"/>
        <v>公斤</v>
      </c>
      <c r="O132" s="64" t="s">
        <v>156</v>
      </c>
      <c r="P132" s="64">
        <v>0.01</v>
      </c>
      <c r="Q132" s="36" t="str">
        <f t="shared" si="94"/>
        <v>公斤</v>
      </c>
      <c r="R132" s="44" t="s">
        <v>42</v>
      </c>
      <c r="S132" s="44">
        <v>0.05</v>
      </c>
      <c r="T132" s="40" t="str">
        <f t="shared" si="95"/>
        <v>公斤</v>
      </c>
      <c r="U132" s="64" t="s">
        <v>260</v>
      </c>
      <c r="V132" s="35">
        <v>4</v>
      </c>
      <c r="W132" s="43" t="str">
        <f t="shared" si="96"/>
        <v>公斤</v>
      </c>
      <c r="X132" s="2"/>
      <c r="Y132" s="31"/>
      <c r="Z132" s="31"/>
      <c r="AA132" s="31"/>
      <c r="AB132" s="31"/>
      <c r="AC132" s="31"/>
      <c r="AD132" s="31"/>
      <c r="AE132" s="31"/>
    </row>
    <row r="133" spans="1:31" ht="15.75" customHeight="1">
      <c r="A133" s="114"/>
      <c r="B133" s="119"/>
      <c r="C133" s="125"/>
      <c r="D133" s="125"/>
      <c r="E133" s="125"/>
      <c r="F133" s="125"/>
      <c r="G133" s="125"/>
      <c r="H133" s="125"/>
      <c r="I133" s="35"/>
      <c r="J133" s="35"/>
      <c r="K133" s="36" t="str">
        <f t="shared" si="92"/>
        <v/>
      </c>
      <c r="L133" s="35" t="s">
        <v>183</v>
      </c>
      <c r="M133" s="35">
        <v>0.05</v>
      </c>
      <c r="N133" s="36" t="str">
        <f t="shared" si="93"/>
        <v>公斤</v>
      </c>
      <c r="O133" s="35" t="s">
        <v>183</v>
      </c>
      <c r="P133" s="35">
        <v>0.05</v>
      </c>
      <c r="Q133" s="36" t="str">
        <f t="shared" si="94"/>
        <v>公斤</v>
      </c>
      <c r="R133" s="44"/>
      <c r="S133" s="44"/>
      <c r="T133" s="40" t="str">
        <f t="shared" si="95"/>
        <v/>
      </c>
      <c r="U133" s="35" t="s">
        <v>152</v>
      </c>
      <c r="V133" s="35">
        <v>1</v>
      </c>
      <c r="W133" s="43" t="str">
        <f t="shared" si="96"/>
        <v>公斤</v>
      </c>
      <c r="X133" s="2"/>
      <c r="Y133" s="31"/>
      <c r="Z133" s="31"/>
      <c r="AA133" s="31"/>
      <c r="AB133" s="31"/>
      <c r="AC133" s="31"/>
      <c r="AD133" s="31"/>
      <c r="AE133" s="31"/>
    </row>
    <row r="134" spans="1:31" ht="15.75" customHeight="1">
      <c r="A134" s="114"/>
      <c r="B134" s="119"/>
      <c r="C134" s="125"/>
      <c r="D134" s="125"/>
      <c r="E134" s="125"/>
      <c r="F134" s="125"/>
      <c r="G134" s="125"/>
      <c r="H134" s="125"/>
      <c r="I134" s="35"/>
      <c r="J134" s="35"/>
      <c r="K134" s="36" t="str">
        <f t="shared" si="92"/>
        <v/>
      </c>
      <c r="L134" s="35"/>
      <c r="M134" s="35"/>
      <c r="N134" s="36" t="str">
        <f t="shared" si="93"/>
        <v/>
      </c>
      <c r="O134" s="35"/>
      <c r="P134" s="35"/>
      <c r="Q134" s="36" t="str">
        <f t="shared" si="94"/>
        <v/>
      </c>
      <c r="R134" s="44"/>
      <c r="S134" s="44"/>
      <c r="T134" s="40" t="str">
        <f t="shared" si="95"/>
        <v/>
      </c>
      <c r="U134" s="35" t="s">
        <v>169</v>
      </c>
      <c r="V134" s="35">
        <v>0.05</v>
      </c>
      <c r="W134" s="43" t="str">
        <f t="shared" si="96"/>
        <v>公斤</v>
      </c>
      <c r="X134" s="2"/>
      <c r="Y134" s="31"/>
      <c r="Z134" s="31"/>
      <c r="AA134" s="31"/>
      <c r="AB134" s="31"/>
      <c r="AC134" s="31"/>
      <c r="AD134" s="31"/>
      <c r="AE134" s="31"/>
    </row>
    <row r="135" spans="1:31" ht="15.75" customHeight="1" thickBot="1">
      <c r="A135" s="115"/>
      <c r="B135" s="186"/>
      <c r="C135" s="187"/>
      <c r="D135" s="187"/>
      <c r="E135" s="187"/>
      <c r="F135" s="187"/>
      <c r="G135" s="187"/>
      <c r="H135" s="184"/>
      <c r="I135" s="51"/>
      <c r="J135" s="51"/>
      <c r="K135" s="52" t="str">
        <f t="shared" si="92"/>
        <v/>
      </c>
      <c r="L135" s="51"/>
      <c r="M135" s="51"/>
      <c r="N135" s="52" t="str">
        <f t="shared" si="93"/>
        <v/>
      </c>
      <c r="O135" s="51"/>
      <c r="P135" s="51"/>
      <c r="Q135" s="52" t="str">
        <f t="shared" si="94"/>
        <v/>
      </c>
      <c r="R135" s="57"/>
      <c r="S135" s="57"/>
      <c r="T135" s="56" t="str">
        <f t="shared" si="95"/>
        <v/>
      </c>
      <c r="U135" s="51" t="s">
        <v>192</v>
      </c>
      <c r="V135" s="51">
        <v>3</v>
      </c>
      <c r="W135" s="45" t="str">
        <f t="shared" si="96"/>
        <v>公斤</v>
      </c>
      <c r="X135" s="66"/>
      <c r="Y135" s="67"/>
      <c r="Z135" s="67"/>
      <c r="AA135" s="67"/>
      <c r="AB135" s="67"/>
      <c r="AC135" s="67"/>
      <c r="AD135" s="67"/>
      <c r="AE135" s="67"/>
    </row>
    <row r="136" spans="1:31" ht="15.75" customHeight="1">
      <c r="A136" s="118" t="s">
        <v>125</v>
      </c>
      <c r="B136" s="119">
        <v>5</v>
      </c>
      <c r="C136" s="125">
        <v>2.4</v>
      </c>
      <c r="D136" s="125">
        <v>1.9</v>
      </c>
      <c r="E136" s="125">
        <v>2.5</v>
      </c>
      <c r="F136" s="125">
        <v>0</v>
      </c>
      <c r="G136" s="125">
        <v>0</v>
      </c>
      <c r="H136" s="126">
        <v>690</v>
      </c>
      <c r="I136" s="19" t="s">
        <v>20</v>
      </c>
      <c r="J136" s="96"/>
      <c r="K136" s="120"/>
      <c r="L136" s="99" t="s">
        <v>343</v>
      </c>
      <c r="M136" s="96"/>
      <c r="N136" s="120"/>
      <c r="O136" s="95" t="s">
        <v>344</v>
      </c>
      <c r="P136" s="96"/>
      <c r="Q136" s="120"/>
      <c r="R136" s="121" t="s">
        <v>22</v>
      </c>
      <c r="S136" s="121"/>
      <c r="T136" s="120"/>
      <c r="U136" s="99" t="s">
        <v>345</v>
      </c>
      <c r="V136" s="96"/>
      <c r="W136" s="30"/>
      <c r="X136" s="2"/>
      <c r="Y136" s="31" t="str">
        <f>A136</f>
        <v>E4</v>
      </c>
      <c r="Z136" s="31" t="str">
        <f>I137&amp;" "&amp;I138&amp;" "&amp;I139&amp;" "&amp;I140&amp;" "&amp;I141</f>
        <v xml:space="preserve">米 糙米   </v>
      </c>
      <c r="AA136" s="31" t="str">
        <f>L137&amp;" "&amp;L138&amp;" "&amp;L139&amp;" "&amp;L140&amp;" "&amp;L141</f>
        <v>凍豆腐 白蘿蔔 胡蘿蔔 豆豉 薑</v>
      </c>
      <c r="AB136" s="31" t="str">
        <f>O137&amp;" "&amp;O138&amp;" "&amp;O139&amp;" "&amp;O140&amp;" "&amp;O141</f>
        <v>素肉 結球白菜 胡蘿蔔 薑 秀珍菇</v>
      </c>
      <c r="AC136" s="31" t="str">
        <f>R137&amp;" "&amp;R138&amp;" "&amp;R139&amp;" "&amp;R140&amp;" "&amp;R141</f>
        <v xml:space="preserve">蔬菜 薑   </v>
      </c>
      <c r="AD136" s="31" t="str">
        <f>U137&amp;" "&amp;U138&amp;" "&amp;U139&amp;" "&amp;U140&amp;" "&amp;U141</f>
        <v xml:space="preserve">枸杞 乾銀耳 二砂糖  </v>
      </c>
      <c r="AE136" s="31"/>
    </row>
    <row r="137" spans="1:31" ht="15.75" customHeight="1">
      <c r="A137" s="100"/>
      <c r="B137" s="102"/>
      <c r="C137" s="102"/>
      <c r="D137" s="102"/>
      <c r="E137" s="102"/>
      <c r="F137" s="102"/>
      <c r="G137" s="102"/>
      <c r="H137" s="102"/>
      <c r="I137" s="35" t="s">
        <v>23</v>
      </c>
      <c r="J137" s="35">
        <v>7</v>
      </c>
      <c r="K137" s="36" t="str">
        <f t="shared" ref="K137:K141" si="97">IF(J137,"公斤","")</f>
        <v>公斤</v>
      </c>
      <c r="L137" s="35" t="s">
        <v>218</v>
      </c>
      <c r="M137" s="35">
        <v>6</v>
      </c>
      <c r="N137" s="36" t="str">
        <f t="shared" ref="N137:N141" si="98">IF(M137,"公斤","")</f>
        <v>公斤</v>
      </c>
      <c r="O137" s="64" t="s">
        <v>314</v>
      </c>
      <c r="P137" s="64">
        <v>2</v>
      </c>
      <c r="Q137" s="36" t="str">
        <f t="shared" ref="Q137:Q141" si="99">IF(P137,"公斤","")</f>
        <v>公斤</v>
      </c>
      <c r="R137" s="41" t="s">
        <v>18</v>
      </c>
      <c r="S137" s="41">
        <v>7</v>
      </c>
      <c r="T137" s="40" t="str">
        <f t="shared" ref="T137:T141" si="100">IF(S137,"公斤","")</f>
        <v>公斤</v>
      </c>
      <c r="U137" s="35" t="s">
        <v>298</v>
      </c>
      <c r="V137" s="35">
        <v>0.01</v>
      </c>
      <c r="W137" s="43" t="str">
        <f t="shared" ref="W137:W141" si="101">IF(V137,"公斤","")</f>
        <v>公斤</v>
      </c>
      <c r="X137" s="2"/>
      <c r="Y137" s="31"/>
      <c r="Z137" s="31"/>
      <c r="AA137" s="31"/>
      <c r="AB137" s="31"/>
      <c r="AC137" s="31"/>
      <c r="AD137" s="31"/>
      <c r="AE137" s="31"/>
    </row>
    <row r="138" spans="1:31" ht="15.75" customHeight="1">
      <c r="A138" s="100"/>
      <c r="B138" s="102"/>
      <c r="C138" s="102"/>
      <c r="D138" s="102"/>
      <c r="E138" s="102"/>
      <c r="F138" s="102"/>
      <c r="G138" s="102"/>
      <c r="H138" s="102"/>
      <c r="I138" s="35" t="s">
        <v>25</v>
      </c>
      <c r="J138" s="35">
        <v>3</v>
      </c>
      <c r="K138" s="36" t="str">
        <f t="shared" si="97"/>
        <v>公斤</v>
      </c>
      <c r="L138" s="35" t="s">
        <v>219</v>
      </c>
      <c r="M138" s="35">
        <v>4</v>
      </c>
      <c r="N138" s="36" t="str">
        <f t="shared" si="98"/>
        <v>公斤</v>
      </c>
      <c r="O138" s="64" t="s">
        <v>168</v>
      </c>
      <c r="P138" s="64">
        <v>6</v>
      </c>
      <c r="Q138" s="36" t="str">
        <f t="shared" si="99"/>
        <v>公斤</v>
      </c>
      <c r="R138" s="44" t="s">
        <v>42</v>
      </c>
      <c r="S138" s="44">
        <v>0.05</v>
      </c>
      <c r="T138" s="40" t="str">
        <f t="shared" si="100"/>
        <v>公斤</v>
      </c>
      <c r="U138" s="64" t="s">
        <v>299</v>
      </c>
      <c r="V138" s="35">
        <v>0.2</v>
      </c>
      <c r="W138" s="43" t="str">
        <f t="shared" si="101"/>
        <v>公斤</v>
      </c>
      <c r="X138" s="2"/>
      <c r="Y138" s="31"/>
      <c r="Z138" s="31"/>
      <c r="AA138" s="31"/>
      <c r="AB138" s="31"/>
      <c r="AC138" s="31"/>
      <c r="AD138" s="31"/>
      <c r="AE138" s="31"/>
    </row>
    <row r="139" spans="1:31" ht="15.75" customHeight="1">
      <c r="A139" s="100"/>
      <c r="B139" s="102"/>
      <c r="C139" s="102"/>
      <c r="D139" s="102"/>
      <c r="E139" s="102"/>
      <c r="F139" s="102"/>
      <c r="G139" s="102"/>
      <c r="H139" s="102"/>
      <c r="I139" s="35"/>
      <c r="J139" s="35"/>
      <c r="K139" s="36" t="str">
        <f t="shared" si="97"/>
        <v/>
      </c>
      <c r="L139" s="35" t="s">
        <v>152</v>
      </c>
      <c r="M139" s="35">
        <v>0.5</v>
      </c>
      <c r="N139" s="36" t="str">
        <f t="shared" si="98"/>
        <v>公斤</v>
      </c>
      <c r="O139" s="64" t="s">
        <v>152</v>
      </c>
      <c r="P139" s="64">
        <v>0.5</v>
      </c>
      <c r="Q139" s="36" t="str">
        <f t="shared" si="99"/>
        <v>公斤</v>
      </c>
      <c r="R139" s="44"/>
      <c r="S139" s="44"/>
      <c r="T139" s="40" t="str">
        <f t="shared" si="100"/>
        <v/>
      </c>
      <c r="U139" s="35" t="s">
        <v>161</v>
      </c>
      <c r="V139" s="35">
        <v>1</v>
      </c>
      <c r="W139" s="43" t="str">
        <f t="shared" si="101"/>
        <v>公斤</v>
      </c>
      <c r="X139" s="2"/>
      <c r="Y139" s="31"/>
      <c r="Z139" s="31"/>
      <c r="AA139" s="31"/>
      <c r="AB139" s="31"/>
      <c r="AC139" s="31"/>
      <c r="AD139" s="31"/>
      <c r="AE139" s="31"/>
    </row>
    <row r="140" spans="1:31" ht="15.75" customHeight="1">
      <c r="A140" s="179"/>
      <c r="B140" s="102"/>
      <c r="C140" s="102"/>
      <c r="D140" s="102"/>
      <c r="E140" s="102"/>
      <c r="F140" s="102"/>
      <c r="G140" s="102"/>
      <c r="H140" s="102"/>
      <c r="I140" s="35"/>
      <c r="J140" s="35"/>
      <c r="K140" s="36" t="str">
        <f t="shared" si="97"/>
        <v/>
      </c>
      <c r="L140" s="35" t="s">
        <v>295</v>
      </c>
      <c r="M140" s="35">
        <v>0.01</v>
      </c>
      <c r="N140" s="36" t="str">
        <f t="shared" si="98"/>
        <v>公斤</v>
      </c>
      <c r="O140" s="35" t="s">
        <v>183</v>
      </c>
      <c r="P140" s="35">
        <v>0.05</v>
      </c>
      <c r="Q140" s="36" t="str">
        <f t="shared" si="99"/>
        <v>公斤</v>
      </c>
      <c r="R140" s="44"/>
      <c r="S140" s="44"/>
      <c r="T140" s="40" t="str">
        <f t="shared" si="100"/>
        <v/>
      </c>
      <c r="U140" s="35"/>
      <c r="V140" s="35"/>
      <c r="W140" s="43" t="str">
        <f t="shared" si="101"/>
        <v/>
      </c>
      <c r="X140" s="2"/>
      <c r="Y140" s="31"/>
      <c r="Z140" s="31"/>
      <c r="AA140" s="31"/>
      <c r="AB140" s="31"/>
      <c r="AC140" s="31"/>
      <c r="AD140" s="31"/>
      <c r="AE140" s="31"/>
    </row>
    <row r="141" spans="1:31" ht="15.75" customHeight="1" thickBot="1">
      <c r="A141" s="180"/>
      <c r="B141" s="117"/>
      <c r="C141" s="117"/>
      <c r="D141" s="117"/>
      <c r="E141" s="117"/>
      <c r="F141" s="117"/>
      <c r="G141" s="117"/>
      <c r="H141" s="117"/>
      <c r="I141" s="51"/>
      <c r="J141" s="51"/>
      <c r="K141" s="52" t="str">
        <f t="shared" si="97"/>
        <v/>
      </c>
      <c r="L141" s="51" t="s">
        <v>183</v>
      </c>
      <c r="M141" s="51">
        <v>0.05</v>
      </c>
      <c r="N141" s="52" t="str">
        <f t="shared" si="98"/>
        <v>公斤</v>
      </c>
      <c r="O141" s="223" t="s">
        <v>146</v>
      </c>
      <c r="P141" s="223">
        <v>1.5</v>
      </c>
      <c r="Q141" s="225" t="str">
        <f t="shared" si="99"/>
        <v>公斤</v>
      </c>
      <c r="R141" s="57"/>
      <c r="S141" s="57"/>
      <c r="T141" s="56" t="str">
        <f t="shared" si="100"/>
        <v/>
      </c>
      <c r="U141" s="51"/>
      <c r="V141" s="51"/>
      <c r="W141" s="45" t="str">
        <f t="shared" si="101"/>
        <v/>
      </c>
      <c r="X141" s="66"/>
      <c r="Y141" s="67"/>
      <c r="Z141" s="67"/>
      <c r="AA141" s="67"/>
      <c r="AB141" s="67"/>
      <c r="AC141" s="67"/>
      <c r="AD141" s="67"/>
      <c r="AE141" s="67"/>
    </row>
    <row r="142" spans="1:31" ht="15.75" customHeight="1"/>
    <row r="143" spans="1:31" ht="15.75" customHeight="1"/>
    <row r="144" spans="1:31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H1"/>
    <mergeCell ref="I1:W1"/>
    <mergeCell ref="Y2:AE2"/>
  </mergeCells>
  <phoneticPr fontId="29" type="noConversion"/>
  <pageMargins left="0" right="0" top="0" bottom="0" header="0" footer="0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workbookViewId="0">
      <selection activeCell="P1" sqref="P1"/>
    </sheetView>
  </sheetViews>
  <sheetFormatPr defaultColWidth="11.19921875" defaultRowHeight="15" customHeight="1"/>
  <cols>
    <col min="1" max="1" width="6" customWidth="1"/>
    <col min="2" max="2" width="3" customWidth="1"/>
    <col min="3" max="3" width="5" customWidth="1"/>
    <col min="4" max="4" width="5.69921875" customWidth="1"/>
    <col min="5" max="5" width="5" customWidth="1"/>
    <col min="6" max="6" width="6.3984375" customWidth="1"/>
    <col min="7" max="7" width="5" customWidth="1"/>
    <col min="8" max="8" width="8.19921875" customWidth="1"/>
    <col min="9" max="9" width="5" customWidth="1"/>
    <col min="10" max="10" width="4.19921875" customWidth="1"/>
    <col min="11" max="11" width="5" customWidth="1"/>
    <col min="12" max="13" width="6.19921875" customWidth="1"/>
    <col min="14" max="14" width="7.3984375" customWidth="1"/>
    <col min="15" max="15" width="3.5" customWidth="1"/>
    <col min="16" max="16" width="4.5" customWidth="1"/>
    <col min="17" max="17" width="4.59765625" customWidth="1"/>
    <col min="18" max="18" width="4.19921875" customWidth="1"/>
    <col min="19" max="19" width="2.59765625" customWidth="1"/>
    <col min="20" max="20" width="3" customWidth="1"/>
    <col min="21" max="21" width="4.19921875" customWidth="1"/>
    <col min="22" max="23" width="6.59765625" customWidth="1"/>
    <col min="24" max="27" width="8.69921875" customWidth="1"/>
  </cols>
  <sheetData>
    <row r="1" spans="1:21" ht="15.75" customHeight="1">
      <c r="A1" s="135" t="s">
        <v>375</v>
      </c>
      <c r="B1" s="136"/>
      <c r="C1" s="137"/>
      <c r="D1" s="137"/>
      <c r="E1" s="137"/>
      <c r="F1" s="137"/>
      <c r="G1" s="137"/>
      <c r="H1" s="138"/>
      <c r="I1" s="137"/>
      <c r="J1" s="137"/>
      <c r="K1" s="137"/>
      <c r="L1" s="137"/>
      <c r="M1" s="137"/>
      <c r="N1" s="137"/>
      <c r="O1" s="2"/>
      <c r="P1" s="2"/>
      <c r="Q1" s="2"/>
      <c r="R1" s="2"/>
      <c r="S1" s="2"/>
      <c r="T1" s="2"/>
      <c r="U1" s="2"/>
    </row>
    <row r="2" spans="1:21" ht="15.75" customHeight="1" thickBot="1">
      <c r="A2" s="135" t="s">
        <v>71</v>
      </c>
      <c r="B2" s="215" t="s">
        <v>4</v>
      </c>
      <c r="C2" s="216" t="s">
        <v>12</v>
      </c>
      <c r="D2" s="216" t="s">
        <v>72</v>
      </c>
      <c r="E2" s="164" t="s">
        <v>15</v>
      </c>
      <c r="F2" s="217" t="s">
        <v>73</v>
      </c>
      <c r="G2" s="166" t="s">
        <v>16</v>
      </c>
      <c r="H2" s="217" t="s">
        <v>74</v>
      </c>
      <c r="I2" s="166" t="s">
        <v>18</v>
      </c>
      <c r="J2" s="217" t="s">
        <v>76</v>
      </c>
      <c r="K2" s="166" t="s">
        <v>19</v>
      </c>
      <c r="L2" s="217" t="s">
        <v>77</v>
      </c>
      <c r="M2" s="217" t="s">
        <v>370</v>
      </c>
      <c r="N2" s="164" t="s">
        <v>371</v>
      </c>
      <c r="O2" s="166" t="s">
        <v>5</v>
      </c>
      <c r="P2" s="166" t="s">
        <v>6</v>
      </c>
      <c r="Q2" s="166" t="s">
        <v>7</v>
      </c>
      <c r="R2" s="166" t="s">
        <v>8</v>
      </c>
      <c r="S2" s="166" t="s">
        <v>9</v>
      </c>
      <c r="T2" s="166" t="s">
        <v>10</v>
      </c>
      <c r="U2" s="218" t="s">
        <v>11</v>
      </c>
    </row>
    <row r="3" spans="1:21" ht="15.75" customHeight="1">
      <c r="A3" s="146">
        <v>45168</v>
      </c>
      <c r="B3" s="137" t="s">
        <v>82</v>
      </c>
      <c r="C3" s="137" t="str">
        <f>'A-E素食國小--偏鄉'!I4</f>
        <v>泰式特餐</v>
      </c>
      <c r="D3" s="147" t="str">
        <f>'A-E素食國小--偏鄉'!Z4</f>
        <v xml:space="preserve">米    </v>
      </c>
      <c r="E3" s="137" t="str">
        <f>'A-E素食國小--偏鄉'!L4</f>
        <v>打拋干丁</v>
      </c>
      <c r="F3" s="137" t="str">
        <f>'A-E素食國小--偏鄉'!AA4</f>
        <v>豆干 時蔬 檸檬 薑 大番茄</v>
      </c>
      <c r="G3" s="137" t="str">
        <f>'A-E素食國小--偏鄉'!O4</f>
        <v>麵筋甘藍</v>
      </c>
      <c r="H3" s="147" t="str">
        <f>'A-E素食國小--偏鄉'!AB4</f>
        <v xml:space="preserve">甘藍 麵筋 薑  </v>
      </c>
      <c r="I3" s="137" t="str">
        <f>'A-E素食國小--偏鄉'!R4</f>
        <v>時蔬</v>
      </c>
      <c r="J3" s="147" t="str">
        <f>'A-E素食國小--偏鄉'!AC4</f>
        <v xml:space="preserve">蔬菜 薑   </v>
      </c>
      <c r="K3" s="137" t="str">
        <f>'A-E素食國小--偏鄉'!U4</f>
        <v>冬蔭功湯</v>
      </c>
      <c r="L3" s="147" t="str">
        <f>'A-E素食國小--偏鄉'!AD4</f>
        <v>秀珍菇 大番茄 南薑 檸檬 香茅</v>
      </c>
      <c r="M3" s="147" t="s">
        <v>352</v>
      </c>
      <c r="N3" s="137"/>
      <c r="O3" s="2">
        <v>5.2</v>
      </c>
      <c r="P3" s="2">
        <v>2.2000000000000002</v>
      </c>
      <c r="Q3" s="2">
        <v>2</v>
      </c>
      <c r="R3" s="2">
        <v>2.5</v>
      </c>
      <c r="S3" s="2">
        <f>'A-E素食國小--偏鄉'!F4</f>
        <v>0</v>
      </c>
      <c r="T3" s="2">
        <f>'A-E素食國小--偏鄉'!G4</f>
        <v>0</v>
      </c>
      <c r="U3" s="148">
        <v>692</v>
      </c>
    </row>
    <row r="4" spans="1:21" ht="15.75" customHeight="1">
      <c r="A4" s="146">
        <v>45169</v>
      </c>
      <c r="B4" s="137" t="s">
        <v>84</v>
      </c>
      <c r="C4" s="137" t="str">
        <f>'A-E素食國小--偏鄉'!I10</f>
        <v>糙米飯</v>
      </c>
      <c r="D4" s="142" t="str">
        <f>'A-E素食國小--偏鄉'!Z10</f>
        <v xml:space="preserve">米 糙米   </v>
      </c>
      <c r="E4" s="137" t="str">
        <f>'A-E素食國小--偏鄉'!L10</f>
        <v>豆瓣麵腸</v>
      </c>
      <c r="F4" s="137" t="str">
        <f>'A-E素食國小--偏鄉'!AA10</f>
        <v xml:space="preserve">麵腸 刈薯 胡蘿蔔 薑 </v>
      </c>
      <c r="G4" s="137" t="str">
        <f>'A-E素食國小--偏鄉'!O10</f>
        <v>豆包豆芽</v>
      </c>
      <c r="H4" s="147" t="str">
        <f>'A-E素食國小--偏鄉'!AB10</f>
        <v xml:space="preserve">豆包 綠豆芽 乾木耳 薑 </v>
      </c>
      <c r="I4" s="137" t="str">
        <f>'A-E素食國小--偏鄉'!R10</f>
        <v>時蔬</v>
      </c>
      <c r="J4" s="147" t="str">
        <f>'A-E素食國小--偏鄉'!AC10</f>
        <v xml:space="preserve">蔬菜 薑   </v>
      </c>
      <c r="K4" s="137" t="str">
        <f>'A-E素食國小--偏鄉'!U10</f>
        <v>綠豆湯</v>
      </c>
      <c r="L4" s="147" t="str">
        <f>'A-E素食國小--偏鄉'!AD10</f>
        <v xml:space="preserve">綠豆 二砂糖   </v>
      </c>
      <c r="M4" s="147" t="s">
        <v>353</v>
      </c>
      <c r="N4" s="137"/>
      <c r="O4" s="2">
        <v>6.3</v>
      </c>
      <c r="P4" s="2">
        <v>3.1</v>
      </c>
      <c r="Q4" s="2">
        <v>1.5</v>
      </c>
      <c r="R4" s="2">
        <v>2.5</v>
      </c>
      <c r="S4" s="2">
        <f>'A-E素食國小--偏鄉'!F10</f>
        <v>0</v>
      </c>
      <c r="T4" s="2">
        <f>'A-E素食國小--偏鄉'!G10</f>
        <v>0</v>
      </c>
      <c r="U4" s="148">
        <v>824</v>
      </c>
    </row>
    <row r="5" spans="1:21" ht="15.75" customHeight="1">
      <c r="A5" s="146">
        <v>45170</v>
      </c>
      <c r="B5" s="137" t="s">
        <v>86</v>
      </c>
      <c r="C5" s="137" t="str">
        <f>'A-E素食國小--偏鄉'!I16</f>
        <v>燕麥飯</v>
      </c>
      <c r="D5" s="142" t="str">
        <f>'A-E素食國小--偏鄉'!Z16</f>
        <v xml:space="preserve">米 燕麥   </v>
      </c>
      <c r="E5" s="137" t="str">
        <f>'A-E素食國小--偏鄉'!L16</f>
        <v>醬燒麵輪</v>
      </c>
      <c r="F5" s="137" t="str">
        <f>'A-E素食國小--偏鄉'!AA16</f>
        <v>麵輪 時蔬3公斤 胡蘿蔔 薑 甜椒</v>
      </c>
      <c r="G5" s="137" t="str">
        <f>'A-E素食國小--偏鄉'!O16</f>
        <v>白菜蛋香</v>
      </c>
      <c r="H5" s="147" t="str">
        <f>'A-E素食國小--偏鄉'!AB16</f>
        <v xml:space="preserve">雞蛋 結球白菜 乾香菇 薑 </v>
      </c>
      <c r="I5" s="137" t="str">
        <f>'A-E素食國小--偏鄉'!R16</f>
        <v>時蔬</v>
      </c>
      <c r="J5" s="147" t="str">
        <f>'A-E素食國小--偏鄉'!AC16</f>
        <v xml:space="preserve">蔬菜 薑   </v>
      </c>
      <c r="K5" s="137" t="str">
        <f>'A-E素食國小--偏鄉'!U16</f>
        <v>酸菜湯</v>
      </c>
      <c r="L5" s="147" t="str">
        <f>'A-E素食國小--偏鄉'!AD16</f>
        <v xml:space="preserve">酸菜 素羊肉   </v>
      </c>
      <c r="M5" s="147" t="s">
        <v>354</v>
      </c>
      <c r="N5" s="137" t="s">
        <v>355</v>
      </c>
      <c r="O5" s="2">
        <v>5.2</v>
      </c>
      <c r="P5" s="2">
        <v>2.2000000000000002</v>
      </c>
      <c r="Q5" s="2">
        <v>1.9</v>
      </c>
      <c r="R5" s="2">
        <v>2.5</v>
      </c>
      <c r="S5" s="2">
        <f>'A-E素食國小--偏鄉'!F16</f>
        <v>0</v>
      </c>
      <c r="T5" s="2">
        <f>'A-E素食國小--偏鄉'!G16</f>
        <v>0</v>
      </c>
      <c r="U5" s="148">
        <v>689</v>
      </c>
    </row>
    <row r="6" spans="1:21" ht="15.75" customHeight="1">
      <c r="A6" s="146">
        <v>45173</v>
      </c>
      <c r="B6" s="137" t="s">
        <v>88</v>
      </c>
      <c r="C6" s="137" t="str">
        <f>'A-E素食國小--偏鄉'!I22</f>
        <v>白米飯</v>
      </c>
      <c r="D6" s="142" t="str">
        <f>'A-E素食國小--偏鄉'!Z22</f>
        <v xml:space="preserve">米    </v>
      </c>
      <c r="E6" s="137" t="str">
        <f>'A-E素食國小--偏鄉'!L22</f>
        <v>家常素肉</v>
      </c>
      <c r="F6" s="137" t="str">
        <f>'A-E素食國小--偏鄉'!AA22</f>
        <v xml:space="preserve">素肉 海帶結 麵丸 薑 </v>
      </c>
      <c r="G6" s="137" t="str">
        <f>'A-E素食國小--偏鄉'!O22</f>
        <v>三絲豆包</v>
      </c>
      <c r="H6" s="147" t="str">
        <f>'A-E素食國小--偏鄉'!AB22</f>
        <v xml:space="preserve">豆包 綠豆芽 胡蘿蔔 薑 </v>
      </c>
      <c r="I6" s="137" t="str">
        <f>'A-E素食國小--偏鄉'!R22</f>
        <v>時蔬</v>
      </c>
      <c r="J6" s="147" t="str">
        <f>'A-E素食國小--偏鄉'!AC22</f>
        <v xml:space="preserve">蔬菜 薑   </v>
      </c>
      <c r="K6" s="137" t="str">
        <f>'A-E素食國小--偏鄉'!U22</f>
        <v>三目蔬湯</v>
      </c>
      <c r="L6" s="147" t="str">
        <f>'A-E素食國小--偏鄉'!AD22</f>
        <v>時蔬 鮮菇 胡蘿蔔 薑 素羊肉</v>
      </c>
      <c r="M6" s="147" t="s">
        <v>352</v>
      </c>
      <c r="N6" s="137"/>
      <c r="O6" s="2">
        <v>5.7</v>
      </c>
      <c r="P6" s="2">
        <v>2</v>
      </c>
      <c r="Q6" s="2">
        <v>2.1</v>
      </c>
      <c r="R6" s="2">
        <v>2.5</v>
      </c>
      <c r="S6" s="2">
        <f>'A-E素食國小--偏鄉'!F22</f>
        <v>0</v>
      </c>
      <c r="T6" s="2">
        <f>'A-E素食國小--偏鄉'!G22</f>
        <v>0</v>
      </c>
      <c r="U6" s="148">
        <v>714</v>
      </c>
    </row>
    <row r="7" spans="1:21" ht="15.75" customHeight="1">
      <c r="A7" s="146">
        <v>45174</v>
      </c>
      <c r="B7" s="137" t="s">
        <v>90</v>
      </c>
      <c r="C7" s="137" t="str">
        <f>'A-E素食國小--偏鄉'!I28</f>
        <v>糙米飯</v>
      </c>
      <c r="D7" s="142" t="str">
        <f>'A-E素食國小--偏鄉'!Z28</f>
        <v xml:space="preserve">米 糙米   </v>
      </c>
      <c r="E7" s="137" t="str">
        <f>'A-E素食國小--偏鄉'!L28</f>
        <v>紅燒素排</v>
      </c>
      <c r="F7" s="137" t="str">
        <f>'A-E素食國小--偏鄉'!AA28</f>
        <v xml:space="preserve">素肉排 滷包   </v>
      </c>
      <c r="G7" s="137" t="str">
        <f>'A-E素食國小--偏鄉'!O28</f>
        <v>鮮菇豆腐</v>
      </c>
      <c r="H7" s="147" t="str">
        <f>'A-E素食國小--偏鄉'!AB28</f>
        <v>豆腐 杏鮑菇 乾香菇 薑 甜椒</v>
      </c>
      <c r="I7" s="137" t="str">
        <f>'A-E素食國小--偏鄉'!R28</f>
        <v>時蔬</v>
      </c>
      <c r="J7" s="147" t="str">
        <f>'A-E素食國小--偏鄉'!AC28</f>
        <v xml:space="preserve">蔬菜 薑   </v>
      </c>
      <c r="K7" s="137" t="str">
        <f>'A-E素食國小--偏鄉'!U28</f>
        <v>針菇時瓜湯</v>
      </c>
      <c r="L7" s="147" t="str">
        <f>'A-E素食國小--偏鄉'!AD28</f>
        <v xml:space="preserve">時瓜 薑 素羊肉 金針菇 </v>
      </c>
      <c r="M7" s="147" t="s">
        <v>353</v>
      </c>
      <c r="N7" s="137"/>
      <c r="O7" s="2">
        <v>5</v>
      </c>
      <c r="P7" s="2">
        <v>2.2000000000000002</v>
      </c>
      <c r="Q7" s="2">
        <v>2.2000000000000002</v>
      </c>
      <c r="R7" s="2">
        <v>2.5</v>
      </c>
      <c r="S7" s="2">
        <f>'A-E素食國小--偏鄉'!F28</f>
        <v>0</v>
      </c>
      <c r="T7" s="2">
        <f>'A-E素食國小--偏鄉'!G28</f>
        <v>0</v>
      </c>
      <c r="U7" s="148">
        <v>683</v>
      </c>
    </row>
    <row r="8" spans="1:21" ht="15.75" customHeight="1">
      <c r="A8" s="146">
        <v>45175</v>
      </c>
      <c r="B8" s="137" t="s">
        <v>92</v>
      </c>
      <c r="C8" s="137" t="str">
        <f>'A-E素食國小--偏鄉'!I34</f>
        <v>西式特餐</v>
      </c>
      <c r="D8" s="142" t="str">
        <f>'A-E素食國小--偏鄉'!Z34</f>
        <v xml:space="preserve">義大利麵    </v>
      </c>
      <c r="E8" s="137" t="str">
        <f>'A-E素食國小--偏鄉'!L34</f>
        <v>茄汁肉醬</v>
      </c>
      <c r="F8" s="137" t="str">
        <f>'A-E素食國小--偏鄉'!AA34</f>
        <v xml:space="preserve">素肉 馬鈴薯 芹菜 蕃茄醬 </v>
      </c>
      <c r="G8" s="137" t="str">
        <f>'A-E素食國小--偏鄉'!O34</f>
        <v>清炒花椰</v>
      </c>
      <c r="H8" s="147" t="str">
        <f>'A-E素食國小--偏鄉'!AB34</f>
        <v xml:space="preserve">冷凍花椰菜 胡蘿蔔 薑  </v>
      </c>
      <c r="I8" s="137" t="str">
        <f>'A-E素食國小--偏鄉'!R34</f>
        <v>時蔬</v>
      </c>
      <c r="J8" s="147" t="str">
        <f>'A-E素食國小--偏鄉'!AC34</f>
        <v xml:space="preserve">蔬菜 薑   </v>
      </c>
      <c r="K8" s="137" t="str">
        <f>'A-E素食國小--偏鄉'!U34</f>
        <v>玉米濃湯</v>
      </c>
      <c r="L8" s="147" t="str">
        <f>'A-E素食國小--偏鄉'!AD34</f>
        <v xml:space="preserve">雞蛋 冷凍玉米粒 玉米濃湯調理包  </v>
      </c>
      <c r="M8" s="147" t="s">
        <v>352</v>
      </c>
      <c r="N8" s="137"/>
      <c r="O8" s="2">
        <v>4</v>
      </c>
      <c r="P8" s="2">
        <v>2</v>
      </c>
      <c r="Q8" s="2">
        <v>1.6</v>
      </c>
      <c r="R8" s="2">
        <v>2.5</v>
      </c>
      <c r="S8" s="2">
        <f>'A-E素食國小--偏鄉'!F34</f>
        <v>0</v>
      </c>
      <c r="T8" s="2">
        <f>'A-E素食國小--偏鄉'!G34</f>
        <v>0</v>
      </c>
      <c r="U8" s="148">
        <v>583</v>
      </c>
    </row>
    <row r="9" spans="1:21" ht="15.75" customHeight="1">
      <c r="A9" s="146">
        <v>45176</v>
      </c>
      <c r="B9" s="137" t="s">
        <v>94</v>
      </c>
      <c r="C9" s="137" t="str">
        <f>'A-E素食國小--偏鄉'!I40</f>
        <v>糙米飯</v>
      </c>
      <c r="D9" s="142" t="str">
        <f>'A-E素食國小--偏鄉'!Z40</f>
        <v xml:space="preserve">米 糙米   </v>
      </c>
      <c r="E9" s="137" t="str">
        <f>'A-E素食國小--偏鄉'!L40</f>
        <v>照燒油腐</v>
      </c>
      <c r="F9" s="137" t="str">
        <f>'A-E素食國小--偏鄉'!AA40</f>
        <v xml:space="preserve">油豆腐 時蔬 甜椒 照燒醬 </v>
      </c>
      <c r="G9" s="137" t="str">
        <f>'A-E素食國小--偏鄉'!O40</f>
        <v>雪菜豆干</v>
      </c>
      <c r="H9" s="147" t="str">
        <f>'A-E素食國小--偏鄉'!AB40</f>
        <v xml:space="preserve">豆干 雪裡蕻 薑  </v>
      </c>
      <c r="I9" s="137" t="str">
        <f>'A-E素食國小--偏鄉'!R40</f>
        <v>時蔬</v>
      </c>
      <c r="J9" s="147" t="str">
        <f>'A-E素食國小--偏鄉'!AC40</f>
        <v xml:space="preserve">蔬菜 薑   </v>
      </c>
      <c r="K9" s="137" t="str">
        <f>'A-E素食國小--偏鄉'!U40</f>
        <v>紅豆湯</v>
      </c>
      <c r="L9" s="147" t="str">
        <f>'A-E素食國小--偏鄉'!AD40</f>
        <v xml:space="preserve">紅豆 二砂糖   </v>
      </c>
      <c r="M9" s="147" t="s">
        <v>353</v>
      </c>
      <c r="N9" s="137"/>
      <c r="O9" s="2">
        <v>6</v>
      </c>
      <c r="P9" s="2">
        <v>1.8</v>
      </c>
      <c r="Q9" s="2">
        <v>1.6</v>
      </c>
      <c r="R9" s="2">
        <v>2.5</v>
      </c>
      <c r="S9" s="2">
        <f>'A-E素食國小--偏鄉'!F40</f>
        <v>0</v>
      </c>
      <c r="T9" s="2">
        <f>'A-E素食國小--偏鄉'!G40</f>
        <v>0</v>
      </c>
      <c r="U9" s="148">
        <v>708</v>
      </c>
    </row>
    <row r="10" spans="1:21" ht="15.75" customHeight="1">
      <c r="A10" s="146">
        <v>45177</v>
      </c>
      <c r="B10" s="137" t="s">
        <v>96</v>
      </c>
      <c r="C10" s="137" t="str">
        <f>'A-E素食國小--偏鄉'!I46</f>
        <v>小米飯</v>
      </c>
      <c r="D10" s="142" t="str">
        <f>'A-E素食國小--偏鄉'!Z46</f>
        <v xml:space="preserve">米 小米   </v>
      </c>
      <c r="E10" s="137" t="str">
        <f>'A-E素食國小--偏鄉'!L46</f>
        <v>韓式豆包</v>
      </c>
      <c r="F10" s="137" t="str">
        <f>'A-E素食國小--偏鄉'!AA46</f>
        <v>豆包 韓式泡菜 結球白菜 薑 芝麻(熟)</v>
      </c>
      <c r="G10" s="137" t="str">
        <f>'A-E素食國小--偏鄉'!O46</f>
        <v>香滷凍腐</v>
      </c>
      <c r="H10" s="147" t="str">
        <f>'A-E素食國小--偏鄉'!AB46</f>
        <v xml:space="preserve">凍豆腐 白蘿蔔 胡蘿蔔 薑 </v>
      </c>
      <c r="I10" s="137" t="str">
        <f>'A-E素食國小--偏鄉'!R46</f>
        <v>時蔬</v>
      </c>
      <c r="J10" s="147" t="str">
        <f>'A-E素食國小--偏鄉'!AC46</f>
        <v xml:space="preserve">蔬菜 薑   </v>
      </c>
      <c r="K10" s="137" t="str">
        <f>'A-E素食國小--偏鄉'!U46</f>
        <v>蛋花芽湯</v>
      </c>
      <c r="L10" s="147" t="str">
        <f>'A-E素食國小--偏鄉'!AD46</f>
        <v xml:space="preserve">乾裙帶菜 薑 雞蛋  </v>
      </c>
      <c r="M10" s="147" t="s">
        <v>354</v>
      </c>
      <c r="N10" s="137" t="s">
        <v>355</v>
      </c>
      <c r="O10" s="2">
        <v>5.2</v>
      </c>
      <c r="P10" s="2">
        <v>2.5</v>
      </c>
      <c r="Q10" s="2">
        <v>2.4</v>
      </c>
      <c r="R10" s="2">
        <v>2.5</v>
      </c>
      <c r="S10" s="2">
        <f>'A-E素食國小--偏鄉'!F46</f>
        <v>0</v>
      </c>
      <c r="T10" s="2">
        <f>'A-E素食國小--偏鄉'!G46</f>
        <v>0</v>
      </c>
      <c r="U10" s="148">
        <v>724</v>
      </c>
    </row>
    <row r="11" spans="1:21" ht="15.75" customHeight="1">
      <c r="A11" s="146">
        <v>45180</v>
      </c>
      <c r="B11" s="137" t="s">
        <v>98</v>
      </c>
      <c r="C11" s="137" t="str">
        <f>'A-E素食國小--偏鄉'!I52</f>
        <v>白米飯</v>
      </c>
      <c r="D11" s="142" t="str">
        <f>'A-E素食國小--偏鄉'!Z52</f>
        <v xml:space="preserve">米    </v>
      </c>
      <c r="E11" s="137" t="str">
        <f>'A-E素食國小--偏鄉'!L52</f>
        <v>瓜仔若</v>
      </c>
      <c r="F11" s="137" t="str">
        <f>'A-E素食國小--偏鄉'!AA52</f>
        <v xml:space="preserve">素肉 醃漬花胡瓜 胡蘿蔔 薑 </v>
      </c>
      <c r="G11" s="137" t="str">
        <f>'A-E素食國小--偏鄉'!O52</f>
        <v>時蔬蛋香</v>
      </c>
      <c r="H11" s="147" t="str">
        <f>'A-E素食國小--偏鄉'!AB52</f>
        <v xml:space="preserve">雞蛋 時蔬 薑  </v>
      </c>
      <c r="I11" s="137" t="str">
        <f>'A-E素食國小--偏鄉'!R52</f>
        <v>時蔬</v>
      </c>
      <c r="J11" s="147" t="str">
        <f>'A-E素食國小--偏鄉'!AC52</f>
        <v xml:space="preserve">蔬菜 薑   </v>
      </c>
      <c r="K11" s="137" t="str">
        <f>'A-E素食國小--偏鄉'!U52</f>
        <v>金針冬粉湯</v>
      </c>
      <c r="L11" s="147" t="str">
        <f>'A-E素食國小--偏鄉'!AD52</f>
        <v xml:space="preserve">金針菜乾 薑 素羊肉 冬粉 </v>
      </c>
      <c r="M11" s="147" t="s">
        <v>352</v>
      </c>
      <c r="N11" s="137"/>
      <c r="O11" s="2">
        <v>5.8</v>
      </c>
      <c r="P11" s="2">
        <v>2</v>
      </c>
      <c r="Q11" s="2">
        <v>1.5</v>
      </c>
      <c r="R11" s="2">
        <v>2.5</v>
      </c>
      <c r="S11" s="2">
        <f>'A-E素食國小--偏鄉'!F52</f>
        <v>0</v>
      </c>
      <c r="T11" s="2">
        <f>'A-E素食國小--偏鄉'!G52</f>
        <v>0</v>
      </c>
      <c r="U11" s="148">
        <v>706</v>
      </c>
    </row>
    <row r="12" spans="1:21" ht="15.75" customHeight="1">
      <c r="A12" s="146">
        <v>45181</v>
      </c>
      <c r="B12" s="137" t="s">
        <v>100</v>
      </c>
      <c r="C12" s="137" t="str">
        <f>'A-E素食國小--偏鄉'!I58</f>
        <v>糙米飯</v>
      </c>
      <c r="D12" s="142" t="str">
        <f>'A-E素食國小--偏鄉'!Z58</f>
        <v xml:space="preserve">米 糙米   </v>
      </c>
      <c r="E12" s="137" t="str">
        <f>'A-E素食國小--偏鄉'!L58</f>
        <v>滷煎蒸炒滑蛋</v>
      </c>
      <c r="F12" s="137" t="str">
        <f>'A-E素食國小--偏鄉'!AA58</f>
        <v xml:space="preserve">雞蛋    </v>
      </c>
      <c r="G12" s="137" t="str">
        <f>'A-E素食國小--偏鄉'!O58</f>
        <v>西滷菜</v>
      </c>
      <c r="H12" s="147" t="str">
        <f>'A-E素食國小--偏鄉'!AB58</f>
        <v>素肉 結球白菜 乾香菇 胡蘿蔔 薑</v>
      </c>
      <c r="I12" s="137" t="str">
        <f>'A-E素食國小--偏鄉'!R58</f>
        <v>時蔬</v>
      </c>
      <c r="J12" s="147" t="str">
        <f>'A-E素食國小--偏鄉'!AC58</f>
        <v xml:space="preserve">蔬菜 薑   </v>
      </c>
      <c r="K12" s="137" t="str">
        <f>'A-E素食國小--偏鄉'!U58</f>
        <v>枸杞時瓜湯</v>
      </c>
      <c r="L12" s="147" t="str">
        <f>'A-E素食國小--偏鄉'!AD58</f>
        <v xml:space="preserve">時瓜 胡蘿蔔 薑 素羊肉 </v>
      </c>
      <c r="M12" s="147" t="s">
        <v>353</v>
      </c>
      <c r="N12" s="137"/>
      <c r="O12" s="2">
        <v>5</v>
      </c>
      <c r="P12" s="2">
        <v>2</v>
      </c>
      <c r="Q12" s="2">
        <v>2.2999999999999998</v>
      </c>
      <c r="R12" s="2">
        <v>2.5</v>
      </c>
      <c r="S12" s="2">
        <f>'A-E素食國小--偏鄉'!F58</f>
        <v>0</v>
      </c>
      <c r="T12" s="2">
        <f>'A-E素食國小--偏鄉'!G58</f>
        <v>0</v>
      </c>
      <c r="U12" s="148">
        <v>670</v>
      </c>
    </row>
    <row r="13" spans="1:21" ht="15.75" customHeight="1">
      <c r="A13" s="146">
        <v>45182</v>
      </c>
      <c r="B13" s="137" t="s">
        <v>102</v>
      </c>
      <c r="C13" s="137" t="str">
        <f>'A-E素食國小--偏鄉'!I64</f>
        <v>越式特餐</v>
      </c>
      <c r="D13" s="142" t="str">
        <f>'A-E素食國小--偏鄉'!Z64</f>
        <v xml:space="preserve">拉麵    </v>
      </c>
      <c r="E13" s="137" t="str">
        <f>'A-E素食國小--偏鄉'!L64</f>
        <v>越式素肉</v>
      </c>
      <c r="F13" s="137" t="str">
        <f>'A-E素食國小--偏鄉'!AA64</f>
        <v>素肉 芹菜 胡蘿蔔 乾香茅 薑</v>
      </c>
      <c r="G13" s="137" t="str">
        <f>'A-E素食國小--偏鄉'!O64</f>
        <v>素炒時蔬</v>
      </c>
      <c r="H13" s="147" t="str">
        <f>'A-E素食國小--偏鄉'!AB64</f>
        <v xml:space="preserve">素肉 時蔬 乾香菇 薑 </v>
      </c>
      <c r="I13" s="137" t="str">
        <f>'A-E素食國小--偏鄉'!R64</f>
        <v>時蔬</v>
      </c>
      <c r="J13" s="147" t="str">
        <f>'A-E素食國小--偏鄉'!AC64</f>
        <v xml:space="preserve">蔬菜 薑   </v>
      </c>
      <c r="K13" s="137" t="str">
        <f>'A-E素食國小--偏鄉'!U64</f>
        <v>越式高湯</v>
      </c>
      <c r="L13" s="147" t="str">
        <f>'A-E素食國小--偏鄉'!AD64</f>
        <v xml:space="preserve">大番茄 鳳梨罐頭 檸檬 南薑 </v>
      </c>
      <c r="M13" s="147" t="s">
        <v>352</v>
      </c>
      <c r="N13" s="137"/>
      <c r="O13" s="2">
        <v>5</v>
      </c>
      <c r="P13" s="2">
        <v>2</v>
      </c>
      <c r="Q13" s="2">
        <v>2</v>
      </c>
      <c r="R13" s="2">
        <v>2.5</v>
      </c>
      <c r="S13" s="2">
        <f>'A-E素食國小--偏鄉'!F64</f>
        <v>0</v>
      </c>
      <c r="T13" s="2">
        <f>'A-E素食國小--偏鄉'!G64</f>
        <v>0</v>
      </c>
      <c r="U13" s="148">
        <v>663</v>
      </c>
    </row>
    <row r="14" spans="1:21" ht="15.75" customHeight="1">
      <c r="A14" s="146">
        <v>45183</v>
      </c>
      <c r="B14" s="137" t="s">
        <v>104</v>
      </c>
      <c r="C14" s="137" t="str">
        <f>'A-E素食國小--偏鄉'!I70</f>
        <v>糙米飯</v>
      </c>
      <c r="D14" s="142" t="str">
        <f>'A-E素食國小--偏鄉'!Z70</f>
        <v xml:space="preserve">米 糙米   </v>
      </c>
      <c r="E14" s="137" t="str">
        <f>'A-E素食國小--偏鄉'!L70</f>
        <v>沙茶豆干</v>
      </c>
      <c r="F14" s="137" t="str">
        <f>'A-E素食國小--偏鄉'!AA70</f>
        <v>豆干 刈薯 胡蘿蔔 沙茶醬 甜椒</v>
      </c>
      <c r="G14" s="137" t="str">
        <f>'A-E素食國小--偏鄉'!O70</f>
        <v>川耳佐蛋</v>
      </c>
      <c r="H14" s="147" t="str">
        <f>'A-E素食國小--偏鄉'!AB70</f>
        <v xml:space="preserve">雞蛋 芹菜 川耳 薑 </v>
      </c>
      <c r="I14" s="137" t="str">
        <f>'A-E素食國小--偏鄉'!R70</f>
        <v>時蔬</v>
      </c>
      <c r="J14" s="147" t="str">
        <f>'A-E素食國小--偏鄉'!AC70</f>
        <v xml:space="preserve">蔬菜 薑   </v>
      </c>
      <c r="K14" s="137" t="str">
        <f>'A-E素食國小--偏鄉'!U70</f>
        <v>仙草甜湯</v>
      </c>
      <c r="L14" s="147" t="str">
        <f>'A-E素食國小--偏鄉'!AD70</f>
        <v xml:space="preserve">仙草凍 二砂糖   </v>
      </c>
      <c r="M14" s="147" t="s">
        <v>353</v>
      </c>
      <c r="N14" s="137"/>
      <c r="O14" s="2">
        <v>5.5</v>
      </c>
      <c r="P14" s="2">
        <v>2.8</v>
      </c>
      <c r="Q14" s="2">
        <v>2</v>
      </c>
      <c r="R14" s="2">
        <v>2.5</v>
      </c>
      <c r="S14" s="2">
        <f>'A-E素食國小--偏鄉'!F70</f>
        <v>0</v>
      </c>
      <c r="T14" s="2">
        <f>'A-E素食國小--偏鄉'!G70</f>
        <v>0</v>
      </c>
      <c r="U14" s="148">
        <v>758</v>
      </c>
    </row>
    <row r="15" spans="1:21" ht="15.75" customHeight="1">
      <c r="A15" s="146">
        <v>45184</v>
      </c>
      <c r="B15" s="137" t="s">
        <v>106</v>
      </c>
      <c r="C15" s="137" t="str">
        <f>'A-E素食國小--偏鄉'!I76</f>
        <v>紫米飯</v>
      </c>
      <c r="D15" s="142" t="str">
        <f>'A-E素食國小--偏鄉'!Z76</f>
        <v xml:space="preserve">米 黑秈糯米   </v>
      </c>
      <c r="E15" s="137" t="str">
        <f>'A-E素食國小--偏鄉'!L76</f>
        <v>咖哩豆包</v>
      </c>
      <c r="F15" s="137" t="str">
        <f>'A-E素食國小--偏鄉'!AA76</f>
        <v xml:space="preserve">豆包 馬鈴薯 芹菜 咖哩粉 </v>
      </c>
      <c r="G15" s="137" t="str">
        <f>'A-E素食國小--偏鄉'!O76</f>
        <v>清炒花椰</v>
      </c>
      <c r="H15" s="147" t="str">
        <f>'A-E素食國小--偏鄉'!AB76</f>
        <v xml:space="preserve">冷凍花椰菜 胡蘿蔔 薑  </v>
      </c>
      <c r="I15" s="137" t="str">
        <f>'A-E素食國小--偏鄉'!R76</f>
        <v>時蔬</v>
      </c>
      <c r="J15" s="147" t="str">
        <f>'A-E素食國小--偏鄉'!AC76</f>
        <v xml:space="preserve">蔬菜 薑   </v>
      </c>
      <c r="K15" s="137" t="str">
        <f>'A-E素食國小--偏鄉'!U76</f>
        <v>味噌湯</v>
      </c>
      <c r="L15" s="147" t="str">
        <f>'A-E素食國小--偏鄉'!AD76</f>
        <v xml:space="preserve">乾裙帶菜 薑 味噌  </v>
      </c>
      <c r="M15" s="147" t="s">
        <v>354</v>
      </c>
      <c r="N15" s="137" t="s">
        <v>355</v>
      </c>
      <c r="O15" s="2">
        <v>5.7</v>
      </c>
      <c r="P15" s="2">
        <v>2</v>
      </c>
      <c r="Q15" s="2">
        <v>2</v>
      </c>
      <c r="R15" s="2">
        <v>2.5</v>
      </c>
      <c r="S15" s="2">
        <f>'A-E素食國小--偏鄉'!F76</f>
        <v>0</v>
      </c>
      <c r="T15" s="2">
        <f>'A-E素食國小--偏鄉'!G76</f>
        <v>0</v>
      </c>
      <c r="U15" s="148">
        <v>712</v>
      </c>
    </row>
    <row r="16" spans="1:21" ht="15.75" customHeight="1">
      <c r="A16" s="146">
        <v>45187</v>
      </c>
      <c r="B16" s="137" t="s">
        <v>108</v>
      </c>
      <c r="C16" s="137" t="str">
        <f>'A-E素食國小--偏鄉'!I82</f>
        <v>白米飯</v>
      </c>
      <c r="D16" s="142" t="str">
        <f>'A-E素食國小--偏鄉'!Z82</f>
        <v xml:space="preserve">米    </v>
      </c>
      <c r="E16" s="137" t="str">
        <f>'A-E素食國小--偏鄉'!L82</f>
        <v>黑椒素肉</v>
      </c>
      <c r="F16" s="137" t="str">
        <f>'A-E素食國小--偏鄉'!AA82</f>
        <v xml:space="preserve">素肉 芹菜 胡蘿蔔 黑胡椒粒 </v>
      </c>
      <c r="G16" s="137" t="str">
        <f>'A-E素食國小--偏鄉'!O82</f>
        <v>豆芽豆干</v>
      </c>
      <c r="H16" s="147" t="str">
        <f>'A-E素食國小--偏鄉'!AB82</f>
        <v>豆干 綠豆芽 乾木耳 薑 胡蘿蔔</v>
      </c>
      <c r="I16" s="137" t="str">
        <f>'A-E素食國小--偏鄉'!R82</f>
        <v>時蔬</v>
      </c>
      <c r="J16" s="147" t="str">
        <f>'A-E素食國小--偏鄉'!AC82</f>
        <v xml:space="preserve">蔬菜 薑   </v>
      </c>
      <c r="K16" s="137" t="str">
        <f>'A-E素食國小--偏鄉'!U82</f>
        <v>鮮菇蔬湯</v>
      </c>
      <c r="L16" s="147" t="str">
        <f>'A-E素食國小--偏鄉'!AD82</f>
        <v xml:space="preserve">鴻喜菇 時蔬 薑 素羊肉 </v>
      </c>
      <c r="M16" s="147" t="s">
        <v>352</v>
      </c>
      <c r="N16" s="137"/>
      <c r="O16" s="2">
        <v>5.5</v>
      </c>
      <c r="P16" s="2">
        <v>2</v>
      </c>
      <c r="Q16" s="2">
        <v>1.8</v>
      </c>
      <c r="R16" s="2">
        <v>2.5</v>
      </c>
      <c r="S16" s="2">
        <f>'A-E素食國小--偏鄉'!F82</f>
        <v>0</v>
      </c>
      <c r="T16" s="2">
        <f>'A-E素食國小--偏鄉'!G82</f>
        <v>0</v>
      </c>
      <c r="U16" s="148">
        <v>706</v>
      </c>
    </row>
    <row r="17" spans="1:27" ht="15.75" customHeight="1">
      <c r="A17" s="146">
        <v>45188</v>
      </c>
      <c r="B17" s="137" t="s">
        <v>110</v>
      </c>
      <c r="C17" s="137" t="str">
        <f>'A-E素食國小--偏鄉'!I88</f>
        <v>糙米飯</v>
      </c>
      <c r="D17" s="142" t="str">
        <f>'A-E素食國小--偏鄉'!Z88</f>
        <v xml:space="preserve">米 糙米   </v>
      </c>
      <c r="E17" s="137" t="str">
        <f>'A-E素食國小--偏鄉'!L88</f>
        <v>滷煎蒸炒滑蛋</v>
      </c>
      <c r="F17" s="137" t="str">
        <f>'A-E素食國小--偏鄉'!AA88</f>
        <v xml:space="preserve">雞蛋    </v>
      </c>
      <c r="G17" s="137" t="str">
        <f>'A-E素食國小--偏鄉'!O88</f>
        <v>絞若甘藍</v>
      </c>
      <c r="H17" s="147" t="str">
        <f>'A-E素食國小--偏鄉'!AB88</f>
        <v>素肉 甘藍 胡蘿蔔 薑 甜椒</v>
      </c>
      <c r="I17" s="137" t="str">
        <f>'A-E素食國小--偏鄉'!R88</f>
        <v>時蔬</v>
      </c>
      <c r="J17" s="147" t="str">
        <f>'A-E素食國小--偏鄉'!AC88</f>
        <v xml:space="preserve">蔬菜 薑   </v>
      </c>
      <c r="K17" s="137" t="str">
        <f>'A-E素食國小--偏鄉'!U88</f>
        <v>紫菜蛋花湯</v>
      </c>
      <c r="L17" s="147" t="str">
        <f>'A-E素食國小--偏鄉'!AD88</f>
        <v xml:space="preserve">紫菜 雞蛋 薑  </v>
      </c>
      <c r="M17" s="147" t="s">
        <v>356</v>
      </c>
      <c r="N17" s="137"/>
      <c r="O17" s="2">
        <v>5</v>
      </c>
      <c r="P17" s="2">
        <v>2.6</v>
      </c>
      <c r="Q17" s="2">
        <v>1.6</v>
      </c>
      <c r="R17" s="2">
        <v>2.5</v>
      </c>
      <c r="S17" s="2">
        <f>'A-E素食國小--偏鄉'!F88</f>
        <v>0</v>
      </c>
      <c r="T17" s="2">
        <f>'A-E素食國小--偏鄉'!G88</f>
        <v>0</v>
      </c>
      <c r="U17" s="148">
        <v>670</v>
      </c>
    </row>
    <row r="18" spans="1:27" ht="15.75" customHeight="1">
      <c r="A18" s="146">
        <v>45189</v>
      </c>
      <c r="B18" s="137" t="s">
        <v>112</v>
      </c>
      <c r="C18" s="137" t="str">
        <f>'A-E素食國小--偏鄉'!I94</f>
        <v>菲式特餐</v>
      </c>
      <c r="D18" s="142" t="str">
        <f>'A-E素食國小--偏鄉'!Z94</f>
        <v xml:space="preserve">米 糙米   </v>
      </c>
      <c r="E18" s="137" t="str">
        <f>'A-E素食國小--偏鄉'!L94</f>
        <v>醬醋素燒</v>
      </c>
      <c r="F18" s="137" t="str">
        <f>'A-E素食國小--偏鄉'!AA94</f>
        <v>四角油豆腐 馬鈴薯 月桂葉 白醋 薑</v>
      </c>
      <c r="G18" s="137" t="str">
        <f>'A-E素食國小--偏鄉'!O94</f>
        <v>菲式配料</v>
      </c>
      <c r="H18" s="147" t="str">
        <f>'A-E素食國小--偏鄉'!AB94</f>
        <v xml:space="preserve">素肉 芹菜 風味醬油 薑 </v>
      </c>
      <c r="I18" s="137" t="str">
        <f>'A-E素食國小--偏鄉'!R94</f>
        <v>時蔬</v>
      </c>
      <c r="J18" s="147" t="str">
        <f>'A-E素食國小--偏鄉'!AC94</f>
        <v xml:space="preserve">蔬菜 薑   </v>
      </c>
      <c r="K18" s="137" t="str">
        <f>'A-E素食國小--偏鄉'!U94</f>
        <v>菲式蔬菜湯</v>
      </c>
      <c r="L18" s="147" t="str">
        <f>'A-E素食國小--偏鄉'!AD94</f>
        <v xml:space="preserve">時蔬 大番茄 羅望子 素羊肉 </v>
      </c>
      <c r="M18" s="147" t="s">
        <v>352</v>
      </c>
      <c r="N18" s="137"/>
      <c r="O18" s="2">
        <v>6</v>
      </c>
      <c r="P18" s="2">
        <v>2</v>
      </c>
      <c r="Q18" s="2">
        <v>1.5</v>
      </c>
      <c r="R18" s="2">
        <v>2.5</v>
      </c>
      <c r="S18" s="2">
        <f>'A-E素食國小--偏鄉'!F94</f>
        <v>0</v>
      </c>
      <c r="T18" s="2">
        <f>'A-E素食國小--偏鄉'!G94</f>
        <v>0</v>
      </c>
      <c r="U18" s="148">
        <v>663</v>
      </c>
    </row>
    <row r="19" spans="1:27" ht="15.75" customHeight="1">
      <c r="A19" s="146">
        <v>45190</v>
      </c>
      <c r="B19" s="137" t="s">
        <v>114</v>
      </c>
      <c r="C19" s="137" t="str">
        <f>'A-E素食國小--偏鄉'!I100</f>
        <v>糙米飯</v>
      </c>
      <c r="D19" s="142" t="str">
        <f>'A-E素食國小--偏鄉'!Z100</f>
        <v xml:space="preserve">米 糙米   </v>
      </c>
      <c r="E19" s="137" t="str">
        <f>'A-E素食國小--偏鄉'!L100</f>
        <v>筍干麵腸</v>
      </c>
      <c r="F19" s="137" t="str">
        <f>'A-E素食國小--偏鄉'!AA100</f>
        <v xml:space="preserve">麵腸 麻竹筍干 薑  </v>
      </c>
      <c r="G19" s="137" t="str">
        <f>'A-E素食國小--偏鄉'!O100</f>
        <v>菇拌海帶</v>
      </c>
      <c r="H19" s="147" t="str">
        <f>'A-E素食國小--偏鄉'!AB100</f>
        <v xml:space="preserve">乾裙帶菜 金針菇 薑 素肉 </v>
      </c>
      <c r="I19" s="137" t="str">
        <f>'A-E素食國小--偏鄉'!R100</f>
        <v>時蔬</v>
      </c>
      <c r="J19" s="147" t="str">
        <f>'A-E素食國小--偏鄉'!AC100</f>
        <v xml:space="preserve">蔬菜 薑   </v>
      </c>
      <c r="K19" s="137" t="str">
        <f>'A-E素食國小--偏鄉'!U100</f>
        <v>檸檬愛玉</v>
      </c>
      <c r="L19" s="147" t="str">
        <f>'A-E素食國小--偏鄉'!AD100</f>
        <v xml:space="preserve">愛玉凍 二砂糖 檸檬  </v>
      </c>
      <c r="M19" s="147" t="s">
        <v>353</v>
      </c>
      <c r="N19" s="137"/>
      <c r="O19" s="2">
        <v>5.5</v>
      </c>
      <c r="P19" s="2">
        <v>2.2000000000000002</v>
      </c>
      <c r="Q19" s="2">
        <v>1.6</v>
      </c>
      <c r="R19" s="2">
        <v>2.5</v>
      </c>
      <c r="S19" s="2">
        <f>'A-E素食國小--偏鄉'!F100</f>
        <v>0</v>
      </c>
      <c r="T19" s="2">
        <f>'A-E素食國小--偏鄉'!G100</f>
        <v>0</v>
      </c>
      <c r="U19" s="148">
        <v>753</v>
      </c>
    </row>
    <row r="20" spans="1:27" ht="15.75" customHeight="1">
      <c r="A20" s="146">
        <v>45191</v>
      </c>
      <c r="B20" s="137" t="s">
        <v>116</v>
      </c>
      <c r="C20" s="137" t="str">
        <f>'A-E素食國小--偏鄉'!I106</f>
        <v>燕麥飯</v>
      </c>
      <c r="D20" s="142" t="str">
        <f>'A-E素食國小--偏鄉'!Z106</f>
        <v xml:space="preserve">米 燕麥   </v>
      </c>
      <c r="E20" s="137" t="str">
        <f>'A-E素食國小--偏鄉'!L106</f>
        <v>三杯豆干</v>
      </c>
      <c r="F20" s="137" t="str">
        <f>'A-E素食國小--偏鄉'!AA106</f>
        <v xml:space="preserve">豆干 芹菜 胡蘿蔔 薑 </v>
      </c>
      <c r="G20" s="137" t="str">
        <f>'A-E素食國小--偏鄉'!O106</f>
        <v>蛋香甘藍</v>
      </c>
      <c r="H20" s="147" t="str">
        <f>'A-E素食國小--偏鄉'!AB106</f>
        <v xml:space="preserve">雞蛋 甘藍 乾香菇 薑 </v>
      </c>
      <c r="I20" s="137" t="str">
        <f>'A-E素食國小--偏鄉'!R106</f>
        <v>時蔬</v>
      </c>
      <c r="J20" s="147" t="str">
        <f>'A-E素食國小--偏鄉'!AC106</f>
        <v xml:space="preserve">蔬菜 薑   </v>
      </c>
      <c r="K20" s="137" t="str">
        <f>'A-E素食國小--偏鄉'!U106</f>
        <v>時瓜素丸湯</v>
      </c>
      <c r="L20" s="147" t="str">
        <f>'A-E素食國小--偏鄉'!AD106</f>
        <v xml:space="preserve">時瓜 素丸   </v>
      </c>
      <c r="M20" s="147" t="s">
        <v>354</v>
      </c>
      <c r="N20" s="137" t="s">
        <v>355</v>
      </c>
      <c r="O20" s="2">
        <v>6</v>
      </c>
      <c r="P20" s="2">
        <v>2.2000000000000002</v>
      </c>
      <c r="Q20" s="2">
        <v>2.2000000000000002</v>
      </c>
      <c r="R20" s="2">
        <v>2.5</v>
      </c>
      <c r="S20" s="2">
        <f>'A-E素食國小--偏鄉'!F106</f>
        <v>0</v>
      </c>
      <c r="T20" s="2">
        <f>'A-E素食國小--偏鄉'!G106</f>
        <v>0</v>
      </c>
      <c r="U20" s="148">
        <v>712</v>
      </c>
    </row>
    <row r="21" spans="1:27" ht="15.75" customHeight="1">
      <c r="A21" s="146">
        <v>45192</v>
      </c>
      <c r="B21" s="137" t="s">
        <v>126</v>
      </c>
      <c r="C21" s="137" t="str">
        <f>'A-E素食國小--偏鄉'!I112</f>
        <v>白米飯</v>
      </c>
      <c r="D21" s="142" t="str">
        <f>'A-E素食國小--偏鄉'!Z112</f>
        <v xml:space="preserve">米    </v>
      </c>
      <c r="E21" s="137" t="str">
        <f>'A-E素食國小--偏鄉'!L112</f>
        <v>紅燒豆包</v>
      </c>
      <c r="F21" s="137" t="str">
        <f>'A-E素食國小--偏鄉'!AA112</f>
        <v xml:space="preserve">豆包 滷包   </v>
      </c>
      <c r="G21" s="137" t="str">
        <f>'A-E素食國小--偏鄉'!O112</f>
        <v>蛋燴時瓜</v>
      </c>
      <c r="H21" s="147" t="str">
        <f>'A-E素食國小--偏鄉'!AB112</f>
        <v>雞蛋 時瓜 胡蘿蔔 乾木耳 薑</v>
      </c>
      <c r="I21" s="137" t="str">
        <f>'A-E素食國小--偏鄉'!R112</f>
        <v>時蔬</v>
      </c>
      <c r="J21" s="147" t="str">
        <f>'A-E素食國小--偏鄉'!AC112</f>
        <v xml:space="preserve">蔬菜 薑   </v>
      </c>
      <c r="K21" s="137" t="str">
        <f>'A-E素食國小--偏鄉'!U112</f>
        <v>海芽薑絲湯</v>
      </c>
      <c r="L21" s="147" t="str">
        <f>'A-E素食國小--偏鄉'!AD112</f>
        <v xml:space="preserve">乾裙帶菜 薑 素羊肉  </v>
      </c>
      <c r="M21" s="147" t="s">
        <v>352</v>
      </c>
      <c r="N21" s="137"/>
      <c r="O21" s="2">
        <v>5</v>
      </c>
      <c r="P21" s="2">
        <v>2.2999999999999998</v>
      </c>
      <c r="Q21" s="2">
        <v>1.5</v>
      </c>
      <c r="R21" s="2">
        <v>2.5</v>
      </c>
      <c r="S21" s="2">
        <f>'A-E素食國小--偏鄉'!F112</f>
        <v>0</v>
      </c>
      <c r="T21" s="2">
        <f>'A-E素食國小--偏鄉'!G112</f>
        <v>0</v>
      </c>
      <c r="U21" s="148">
        <v>673</v>
      </c>
    </row>
    <row r="22" spans="1:27" ht="15.75" customHeight="1">
      <c r="A22" s="146">
        <v>45194</v>
      </c>
      <c r="B22" s="137" t="s">
        <v>118</v>
      </c>
      <c r="C22" s="137" t="str">
        <f>'A-E素食國小--偏鄉'!I118</f>
        <v>白米飯</v>
      </c>
      <c r="D22" s="142" t="str">
        <f>'A-E素食國小--偏鄉'!Z118</f>
        <v xml:space="preserve">米    </v>
      </c>
      <c r="E22" s="137" t="str">
        <f>'A-E素食國小--偏鄉'!L118</f>
        <v>咖哩絞若</v>
      </c>
      <c r="F22" s="137" t="str">
        <f>'A-E素食國小--偏鄉'!AA118</f>
        <v xml:space="preserve">素肉 馬鈴薯 胡蘿蔔 咖哩粉 </v>
      </c>
      <c r="G22" s="137" t="str">
        <f>'A-E素食國小--偏鄉'!O118</f>
        <v>芹香干片</v>
      </c>
      <c r="H22" s="147" t="str">
        <f>'A-E素食國小--偏鄉'!AB118</f>
        <v xml:space="preserve">豆干 芹菜 薑  </v>
      </c>
      <c r="I22" s="137" t="str">
        <f>'A-E素食國小--偏鄉'!R118</f>
        <v>時蔬</v>
      </c>
      <c r="J22" s="147" t="str">
        <f>'A-E素食國小--偏鄉'!AC118</f>
        <v xml:space="preserve">蔬菜 薑   </v>
      </c>
      <c r="K22" s="137" t="str">
        <f>'A-E素食國小--偏鄉'!U118</f>
        <v>時瓜湯</v>
      </c>
      <c r="L22" s="147" t="str">
        <f>'A-E素食國小--偏鄉'!AD118</f>
        <v xml:space="preserve">時瓜 薑 素羊肉  </v>
      </c>
      <c r="M22" s="147" t="s">
        <v>352</v>
      </c>
      <c r="N22" s="137"/>
      <c r="O22" s="2">
        <v>5.5</v>
      </c>
      <c r="P22" s="2">
        <v>1.8</v>
      </c>
      <c r="Q22" s="2">
        <v>2</v>
      </c>
      <c r="R22" s="2">
        <v>2.5</v>
      </c>
      <c r="S22" s="2">
        <f>'A-E素食國小--偏鄉'!F118</f>
        <v>0</v>
      </c>
      <c r="T22" s="2">
        <f>'A-E素食國小--偏鄉'!G118</f>
        <v>0</v>
      </c>
      <c r="U22" s="148">
        <v>683</v>
      </c>
    </row>
    <row r="23" spans="1:27" ht="15.75" customHeight="1">
      <c r="A23" s="146">
        <v>45195</v>
      </c>
      <c r="B23" s="137" t="s">
        <v>120</v>
      </c>
      <c r="C23" s="137" t="str">
        <f>'A-E素食國小--偏鄉'!I124</f>
        <v>糙米飯</v>
      </c>
      <c r="D23" s="142" t="str">
        <f>'A-E素食國小--偏鄉'!Z124</f>
        <v xml:space="preserve">米 糙米   </v>
      </c>
      <c r="E23" s="137" t="str">
        <f>'A-E素食國小--偏鄉'!L124</f>
        <v>滷煎蒸炒滑蛋</v>
      </c>
      <c r="F23" s="137" t="str">
        <f>'A-E素食國小--偏鄉'!AA124</f>
        <v xml:space="preserve">雞蛋    </v>
      </c>
      <c r="G23" s="137" t="str">
        <f>'A-E素食國小--偏鄉'!O124</f>
        <v>鮮菇豆腐</v>
      </c>
      <c r="H23" s="147" t="str">
        <f>'A-E素食國小--偏鄉'!AB124</f>
        <v xml:space="preserve">豆腐 秀珍菇 乾香菇 胡蘿蔔 薑 </v>
      </c>
      <c r="I23" s="137" t="str">
        <f>'A-E素食國小--偏鄉'!R124</f>
        <v>時蔬</v>
      </c>
      <c r="J23" s="147" t="str">
        <f>'A-E素食國小--偏鄉'!AC124</f>
        <v xml:space="preserve">蔬菜 薑   </v>
      </c>
      <c r="K23" s="137" t="str">
        <f>'A-E素食國小--偏鄉'!U124</f>
        <v>金針湯</v>
      </c>
      <c r="L23" s="147" t="str">
        <f>'A-E素食國小--偏鄉'!AD124</f>
        <v xml:space="preserve">金針菜乾 薑 榨菜  </v>
      </c>
      <c r="M23" s="147" t="s">
        <v>353</v>
      </c>
      <c r="N23" s="137"/>
      <c r="O23" s="2">
        <v>5</v>
      </c>
      <c r="P23" s="2">
        <v>2</v>
      </c>
      <c r="Q23" s="2">
        <v>1.5</v>
      </c>
      <c r="R23" s="2">
        <v>2.5</v>
      </c>
      <c r="S23" s="2">
        <f>'A-E素食國小--偏鄉'!F124</f>
        <v>0</v>
      </c>
      <c r="T23" s="2">
        <f>'A-E素食國小--偏鄉'!G124</f>
        <v>0</v>
      </c>
      <c r="U23" s="148">
        <v>650</v>
      </c>
    </row>
    <row r="24" spans="1:27" ht="15.75" customHeight="1">
      <c r="A24" s="146">
        <v>45196</v>
      </c>
      <c r="B24" s="137" t="s">
        <v>122</v>
      </c>
      <c r="C24" s="137" t="str">
        <f>'A-E素食國小--偏鄉'!I130</f>
        <v>刈包特餐</v>
      </c>
      <c r="D24" s="142" t="str">
        <f>'A-E素食國小--偏鄉'!Z130</f>
        <v xml:space="preserve">刈包    </v>
      </c>
      <c r="E24" s="137" t="str">
        <f>'A-E素食國小--偏鄉'!L130</f>
        <v>酸菜素肉</v>
      </c>
      <c r="F24" s="137" t="str">
        <f>'A-E素食國小--偏鄉'!AA130</f>
        <v xml:space="preserve">素肉 酸菜 薑  </v>
      </c>
      <c r="G24" s="137" t="str">
        <f>'A-E素食國小--偏鄉'!O130</f>
        <v>清炒甘藍</v>
      </c>
      <c r="H24" s="147" t="str">
        <f>'A-E素食國小--偏鄉'!AB130</f>
        <v xml:space="preserve">甘藍 乾木耳 薑  </v>
      </c>
      <c r="I24" s="137" t="str">
        <f>'A-E素食國小--偏鄉'!R130</f>
        <v>時蔬</v>
      </c>
      <c r="J24" s="147" t="str">
        <f>'A-E素食國小--偏鄉'!AC130</f>
        <v xml:space="preserve">蔬菜 薑   </v>
      </c>
      <c r="K24" s="137" t="str">
        <f>'A-E素食國小--偏鄉'!U130</f>
        <v>糙米粥</v>
      </c>
      <c r="L24" s="147" t="str">
        <f>'A-E素食國小--偏鄉'!AD130</f>
        <v>雞蛋 糙米 胡蘿蔔 乾香菇 時瓜</v>
      </c>
      <c r="M24" s="147" t="s">
        <v>352</v>
      </c>
      <c r="N24" s="137"/>
      <c r="O24" s="2">
        <v>5</v>
      </c>
      <c r="P24" s="2">
        <v>2</v>
      </c>
      <c r="Q24" s="2">
        <v>2.2000000000000002</v>
      </c>
      <c r="R24" s="2">
        <v>2.5</v>
      </c>
      <c r="S24" s="2">
        <f>'A-E素食國小--偏鄉'!F125</f>
        <v>0</v>
      </c>
      <c r="T24" s="2">
        <f>'A-E素食國小--偏鄉'!G125</f>
        <v>0</v>
      </c>
      <c r="U24" s="148">
        <v>668</v>
      </c>
    </row>
    <row r="25" spans="1:27" ht="15.75" customHeight="1">
      <c r="A25" s="146">
        <v>45197</v>
      </c>
      <c r="B25" s="207" t="s">
        <v>124</v>
      </c>
      <c r="C25" s="137" t="str">
        <f>'A-E素食國小--偏鄉'!I136</f>
        <v>糙米飯</v>
      </c>
      <c r="D25" s="142" t="str">
        <f>'A-E素食國小--偏鄉'!Z136</f>
        <v xml:space="preserve">米 糙米   </v>
      </c>
      <c r="E25" s="137" t="str">
        <f>'A-E素食國小--偏鄉'!L136</f>
        <v>豉香凍腐</v>
      </c>
      <c r="F25" s="137" t="str">
        <f>'A-E素食國小--偏鄉'!AA136</f>
        <v>凍豆腐 白蘿蔔 胡蘿蔔 豆豉 薑</v>
      </c>
      <c r="G25" s="137" t="str">
        <f>'A-E素食國小--偏鄉'!O136</f>
        <v>絞若白菜</v>
      </c>
      <c r="H25" s="147" t="str">
        <f>'A-E素食國小--偏鄉'!AB136</f>
        <v>素肉 結球白菜 胡蘿蔔 薑 秀珍菇</v>
      </c>
      <c r="I25" s="137" t="str">
        <f>'A-E素食國小--偏鄉'!R136</f>
        <v>時蔬</v>
      </c>
      <c r="J25" s="147" t="str">
        <f>'A-E素食國小--偏鄉'!AC136</f>
        <v xml:space="preserve">蔬菜 薑   </v>
      </c>
      <c r="K25" s="137" t="str">
        <f>'A-E素食國小--偏鄉'!U136</f>
        <v>枸杞銀耳湯</v>
      </c>
      <c r="L25" s="147" t="str">
        <f>'A-E素食國小--偏鄉'!AD136</f>
        <v xml:space="preserve">枸杞 乾銀耳 二砂糖  </v>
      </c>
      <c r="M25" s="147" t="s">
        <v>354</v>
      </c>
      <c r="N25" s="137" t="s">
        <v>355</v>
      </c>
      <c r="O25" s="2">
        <v>5</v>
      </c>
      <c r="P25" s="2">
        <v>2.4</v>
      </c>
      <c r="Q25" s="2">
        <v>1.9</v>
      </c>
      <c r="R25" s="2">
        <v>2.5</v>
      </c>
      <c r="S25" s="2">
        <f>'A-E素食國小--偏鄉'!F126</f>
        <v>0</v>
      </c>
      <c r="T25" s="2">
        <f>'A-E素食國小--偏鄉'!G126</f>
        <v>0</v>
      </c>
      <c r="U25" s="148">
        <v>690</v>
      </c>
    </row>
    <row r="26" spans="1:27" ht="15.75" customHeight="1">
      <c r="A26" s="152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3"/>
      <c r="O26" s="152"/>
      <c r="P26" s="152"/>
      <c r="Q26" s="152"/>
      <c r="R26" s="152"/>
      <c r="S26" s="152"/>
      <c r="T26" s="152"/>
      <c r="U26" s="152"/>
      <c r="V26" s="154"/>
      <c r="W26" s="154"/>
    </row>
    <row r="27" spans="1:27" ht="15.75" customHeight="1"/>
    <row r="28" spans="1:27" ht="15.75" customHeight="1">
      <c r="A28" s="240" t="s">
        <v>362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1"/>
    </row>
    <row r="29" spans="1:27" ht="15.75" customHeight="1">
      <c r="A29" t="s">
        <v>358</v>
      </c>
    </row>
    <row r="30" spans="1:27" ht="15.75" customHeight="1">
      <c r="A30" t="s">
        <v>78</v>
      </c>
    </row>
    <row r="31" spans="1:27" ht="15.75" customHeight="1">
      <c r="A31" s="241" t="s">
        <v>367</v>
      </c>
    </row>
    <row r="32" spans="1:27" ht="15.75" customHeight="1">
      <c r="A32" s="155" t="s">
        <v>369</v>
      </c>
      <c r="N32" s="151"/>
    </row>
    <row r="33" spans="1:16" ht="15.75" customHeight="1">
      <c r="A33" s="155" t="s">
        <v>363</v>
      </c>
      <c r="N33" s="151"/>
    </row>
    <row r="34" spans="1:16" ht="15.75" customHeight="1">
      <c r="N34" s="151"/>
    </row>
    <row r="35" spans="1:16" ht="15.75" customHeight="1">
      <c r="N35" s="151"/>
    </row>
    <row r="36" spans="1:16" ht="15.75" customHeight="1">
      <c r="B36" s="207"/>
      <c r="P36" s="156"/>
    </row>
    <row r="37" spans="1:16" ht="15.75" customHeight="1">
      <c r="B37" s="207"/>
      <c r="P37" s="156"/>
    </row>
    <row r="38" spans="1:16" ht="15.75" customHeight="1">
      <c r="B38" s="207"/>
      <c r="P38" s="156"/>
    </row>
    <row r="39" spans="1:16" ht="15.75" customHeight="1">
      <c r="B39" s="207"/>
      <c r="P39" s="156"/>
    </row>
    <row r="40" spans="1:16" ht="15.75" customHeight="1">
      <c r="B40" s="207"/>
      <c r="N40" s="156"/>
    </row>
    <row r="41" spans="1:16" ht="15.75" customHeight="1">
      <c r="B41" s="207"/>
      <c r="N41" s="156"/>
    </row>
    <row r="42" spans="1:16" ht="15.75" customHeight="1">
      <c r="B42" s="207"/>
      <c r="N42" s="156"/>
    </row>
    <row r="43" spans="1:16" ht="15.75" customHeight="1">
      <c r="B43" s="207"/>
      <c r="N43" s="156"/>
    </row>
    <row r="44" spans="1:16" ht="15.75" customHeight="1">
      <c r="B44" s="207"/>
      <c r="N44" s="156"/>
    </row>
    <row r="45" spans="1:16" ht="15.75" customHeight="1">
      <c r="B45" s="207"/>
      <c r="N45" s="156"/>
    </row>
    <row r="46" spans="1:16" ht="15.75" customHeight="1">
      <c r="B46" s="207"/>
      <c r="N46" s="156"/>
    </row>
    <row r="47" spans="1:16" ht="15.75" customHeight="1">
      <c r="B47" s="207"/>
      <c r="N47" s="156"/>
    </row>
    <row r="48" spans="1:16" ht="15.75" customHeight="1">
      <c r="B48" s="207"/>
      <c r="N48" s="156"/>
    </row>
    <row r="49" spans="2:14" ht="15.75" customHeight="1">
      <c r="B49" s="207"/>
      <c r="N49" s="156"/>
    </row>
    <row r="50" spans="2:14" ht="15.75" customHeight="1">
      <c r="B50" s="207"/>
      <c r="N50" s="156"/>
    </row>
    <row r="51" spans="2:14" ht="15.75" customHeight="1">
      <c r="B51" s="207"/>
      <c r="N51" s="156"/>
    </row>
    <row r="52" spans="2:14" ht="15.75" customHeight="1">
      <c r="B52" s="207"/>
      <c r="N52" s="156"/>
    </row>
    <row r="53" spans="2:14" ht="15.75" customHeight="1">
      <c r="B53" s="207"/>
      <c r="N53" s="156"/>
    </row>
    <row r="54" spans="2:14" ht="15.75" customHeight="1">
      <c r="B54" s="207"/>
      <c r="N54" s="156"/>
    </row>
    <row r="55" spans="2:14" ht="15.75" customHeight="1">
      <c r="B55" s="207"/>
      <c r="N55" s="156"/>
    </row>
    <row r="56" spans="2:14" ht="15.75" customHeight="1">
      <c r="B56" s="207"/>
      <c r="N56" s="156"/>
    </row>
    <row r="57" spans="2:14" ht="15.75" customHeight="1">
      <c r="B57" s="207"/>
      <c r="N57" s="156"/>
    </row>
    <row r="58" spans="2:14" ht="15.75" customHeight="1">
      <c r="B58" s="207"/>
      <c r="N58" s="156"/>
    </row>
    <row r="59" spans="2:14" ht="15.75" customHeight="1">
      <c r="B59" s="207"/>
      <c r="N59" s="156"/>
    </row>
    <row r="60" spans="2:14" ht="15.75" customHeight="1">
      <c r="B60" s="207"/>
      <c r="N60" s="156"/>
    </row>
    <row r="61" spans="2:14" ht="15.75" customHeight="1">
      <c r="B61" s="207"/>
      <c r="N61" s="156"/>
    </row>
    <row r="62" spans="2:14" ht="15.75" customHeight="1">
      <c r="B62" s="207"/>
      <c r="N62" s="156"/>
    </row>
    <row r="63" spans="2:14" ht="15.75" customHeight="1">
      <c r="B63" s="207"/>
      <c r="N63" s="156"/>
    </row>
    <row r="64" spans="2:14" ht="15.75" customHeight="1">
      <c r="B64" s="207"/>
      <c r="N64" s="156"/>
    </row>
    <row r="65" spans="2:14" ht="15.75" customHeight="1">
      <c r="B65" s="207"/>
      <c r="N65" s="156"/>
    </row>
    <row r="66" spans="2:14" ht="15.75" customHeight="1">
      <c r="B66" s="207"/>
      <c r="N66" s="156"/>
    </row>
    <row r="67" spans="2:14" ht="15.75" customHeight="1">
      <c r="B67" s="207"/>
      <c r="N67" s="156"/>
    </row>
    <row r="68" spans="2:14" ht="15.75" customHeight="1">
      <c r="B68" s="207"/>
      <c r="N68" s="156"/>
    </row>
    <row r="69" spans="2:14" ht="15.75" customHeight="1">
      <c r="B69" s="207"/>
      <c r="N69" s="156"/>
    </row>
    <row r="70" spans="2:14" ht="15.75" customHeight="1">
      <c r="B70" s="207"/>
      <c r="N70" s="156"/>
    </row>
    <row r="71" spans="2:14" ht="15.75" customHeight="1">
      <c r="B71" s="207"/>
      <c r="N71" s="156"/>
    </row>
    <row r="72" spans="2:14" ht="15.75" customHeight="1">
      <c r="B72" s="207"/>
      <c r="N72" s="156"/>
    </row>
    <row r="73" spans="2:14" ht="15.75" customHeight="1">
      <c r="B73" s="207"/>
      <c r="N73" s="156"/>
    </row>
    <row r="74" spans="2:14" ht="15.75" customHeight="1">
      <c r="B74" s="207"/>
      <c r="N74" s="156"/>
    </row>
    <row r="75" spans="2:14" ht="15.75" customHeight="1">
      <c r="B75" s="207"/>
      <c r="N75" s="156"/>
    </row>
    <row r="76" spans="2:14" ht="15.75" customHeight="1">
      <c r="B76" s="207"/>
      <c r="N76" s="156"/>
    </row>
    <row r="77" spans="2:14" ht="15.75" customHeight="1">
      <c r="B77" s="207"/>
      <c r="N77" s="156"/>
    </row>
    <row r="78" spans="2:14" ht="15.75" customHeight="1">
      <c r="B78" s="207"/>
      <c r="N78" s="156"/>
    </row>
    <row r="79" spans="2:14" ht="15.75" customHeight="1">
      <c r="B79" s="207"/>
      <c r="N79" s="156"/>
    </row>
    <row r="80" spans="2:14" ht="15.75" customHeight="1">
      <c r="B80" s="207"/>
      <c r="N80" s="156"/>
    </row>
    <row r="81" spans="2:14" ht="15.75" customHeight="1">
      <c r="B81" s="207"/>
      <c r="N81" s="156"/>
    </row>
    <row r="82" spans="2:14" ht="15.75" customHeight="1">
      <c r="B82" s="207"/>
      <c r="N82" s="156"/>
    </row>
    <row r="83" spans="2:14" ht="15.75" customHeight="1">
      <c r="B83" s="207"/>
      <c r="N83" s="156"/>
    </row>
    <row r="84" spans="2:14" ht="15.75" customHeight="1">
      <c r="B84" s="207"/>
      <c r="N84" s="156"/>
    </row>
    <row r="85" spans="2:14" ht="15.75" customHeight="1">
      <c r="B85" s="207"/>
      <c r="N85" s="156"/>
    </row>
    <row r="86" spans="2:14" ht="15.75" customHeight="1">
      <c r="B86" s="207"/>
      <c r="N86" s="156"/>
    </row>
    <row r="87" spans="2:14" ht="15.75" customHeight="1">
      <c r="B87" s="207"/>
      <c r="N87" s="156"/>
    </row>
    <row r="88" spans="2:14" ht="15.75" customHeight="1">
      <c r="B88" s="207"/>
      <c r="N88" s="156"/>
    </row>
    <row r="89" spans="2:14" ht="15.75" customHeight="1">
      <c r="B89" s="207"/>
      <c r="N89" s="156"/>
    </row>
    <row r="90" spans="2:14" ht="15.75" customHeight="1">
      <c r="B90" s="207"/>
      <c r="N90" s="156"/>
    </row>
    <row r="91" spans="2:14" ht="15.75" customHeight="1">
      <c r="B91" s="207"/>
      <c r="N91" s="156"/>
    </row>
    <row r="92" spans="2:14" ht="15.75" customHeight="1">
      <c r="B92" s="207"/>
      <c r="N92" s="156"/>
    </row>
    <row r="93" spans="2:14" ht="15.75" customHeight="1">
      <c r="B93" s="207"/>
      <c r="N93" s="156"/>
    </row>
    <row r="94" spans="2:14" ht="15.75" customHeight="1">
      <c r="B94" s="207"/>
      <c r="N94" s="156"/>
    </row>
    <row r="95" spans="2:14" ht="15.75" customHeight="1">
      <c r="B95" s="207"/>
      <c r="N95" s="156"/>
    </row>
    <row r="96" spans="2:14" ht="15.75" customHeight="1">
      <c r="B96" s="207"/>
      <c r="N96" s="156"/>
    </row>
    <row r="97" spans="2:14" ht="15.75" customHeight="1">
      <c r="B97" s="207"/>
      <c r="N97" s="156"/>
    </row>
    <row r="98" spans="2:14" ht="15.75" customHeight="1">
      <c r="B98" s="207"/>
      <c r="N98" s="156"/>
    </row>
    <row r="99" spans="2:14" ht="15.75" customHeight="1">
      <c r="B99" s="207"/>
      <c r="N99" s="156"/>
    </row>
    <row r="100" spans="2:14" ht="15.75" customHeight="1">
      <c r="B100" s="207"/>
      <c r="N100" s="156"/>
    </row>
    <row r="101" spans="2:14" ht="15.75" customHeight="1">
      <c r="B101" s="207"/>
      <c r="N101" s="156"/>
    </row>
    <row r="102" spans="2:14" ht="15.75" customHeight="1">
      <c r="B102" s="207"/>
      <c r="N102" s="156"/>
    </row>
    <row r="103" spans="2:14" ht="15.75" customHeight="1">
      <c r="B103" s="207"/>
      <c r="N103" s="156"/>
    </row>
    <row r="104" spans="2:14" ht="15.75" customHeight="1">
      <c r="B104" s="207"/>
      <c r="N104" s="156"/>
    </row>
    <row r="105" spans="2:14" ht="15.75" customHeight="1">
      <c r="B105" s="207"/>
      <c r="N105" s="156"/>
    </row>
    <row r="106" spans="2:14" ht="15.75" customHeight="1">
      <c r="B106" s="207"/>
      <c r="N106" s="156"/>
    </row>
    <row r="107" spans="2:14" ht="15.75" customHeight="1">
      <c r="B107" s="207"/>
      <c r="N107" s="156"/>
    </row>
    <row r="108" spans="2:14" ht="15.75" customHeight="1">
      <c r="B108" s="207"/>
      <c r="N108" s="156"/>
    </row>
    <row r="109" spans="2:14" ht="15.75" customHeight="1">
      <c r="B109" s="207"/>
      <c r="N109" s="156"/>
    </row>
    <row r="110" spans="2:14" ht="15.75" customHeight="1">
      <c r="B110" s="207"/>
      <c r="N110" s="156"/>
    </row>
    <row r="111" spans="2:14" ht="15.75" customHeight="1">
      <c r="B111" s="207"/>
      <c r="N111" s="156"/>
    </row>
    <row r="112" spans="2:14" ht="15.75" customHeight="1">
      <c r="B112" s="207"/>
      <c r="N112" s="156"/>
    </row>
    <row r="113" spans="2:14" ht="15.75" customHeight="1">
      <c r="B113" s="207"/>
      <c r="N113" s="156"/>
    </row>
    <row r="114" spans="2:14" ht="15.75" customHeight="1">
      <c r="B114" s="207"/>
      <c r="N114" s="156"/>
    </row>
    <row r="115" spans="2:14" ht="15.75" customHeight="1">
      <c r="B115" s="207"/>
      <c r="N115" s="156"/>
    </row>
    <row r="116" spans="2:14" ht="15.75" customHeight="1">
      <c r="B116" s="207"/>
      <c r="N116" s="156"/>
    </row>
    <row r="117" spans="2:14" ht="15.75" customHeight="1">
      <c r="B117" s="207"/>
      <c r="N117" s="156"/>
    </row>
    <row r="118" spans="2:14" ht="15.75" customHeight="1">
      <c r="B118" s="207"/>
      <c r="N118" s="156"/>
    </row>
    <row r="119" spans="2:14" ht="15.75" customHeight="1">
      <c r="B119" s="207"/>
      <c r="N119" s="156"/>
    </row>
    <row r="120" spans="2:14" ht="15.75" customHeight="1">
      <c r="B120" s="207"/>
      <c r="N120" s="156"/>
    </row>
    <row r="121" spans="2:14" ht="15.75" customHeight="1">
      <c r="B121" s="207"/>
      <c r="N121" s="156"/>
    </row>
    <row r="122" spans="2:14" ht="15.75" customHeight="1">
      <c r="B122" s="207"/>
      <c r="N122" s="156"/>
    </row>
    <row r="123" spans="2:14" ht="15.75" customHeight="1">
      <c r="B123" s="207"/>
      <c r="N123" s="156"/>
    </row>
    <row r="124" spans="2:14" ht="15.75" customHeight="1">
      <c r="B124" s="207"/>
      <c r="N124" s="156"/>
    </row>
    <row r="125" spans="2:14" ht="15.75" customHeight="1">
      <c r="B125" s="207"/>
      <c r="N125" s="156"/>
    </row>
    <row r="126" spans="2:14" ht="15.75" customHeight="1">
      <c r="B126" s="207"/>
      <c r="N126" s="156"/>
    </row>
    <row r="127" spans="2:14" ht="15.75" customHeight="1">
      <c r="B127" s="207"/>
      <c r="N127" s="156"/>
    </row>
    <row r="128" spans="2:14" ht="15.75" customHeight="1">
      <c r="B128" s="207"/>
      <c r="N128" s="156"/>
    </row>
    <row r="129" spans="2:14" ht="15.75" customHeight="1">
      <c r="B129" s="207"/>
      <c r="N129" s="156"/>
    </row>
    <row r="130" spans="2:14" ht="15.75" customHeight="1">
      <c r="B130" s="207"/>
      <c r="N130" s="156"/>
    </row>
    <row r="131" spans="2:14" ht="15.75" customHeight="1">
      <c r="B131" s="207"/>
      <c r="N131" s="156"/>
    </row>
    <row r="132" spans="2:14" ht="15.75" customHeight="1">
      <c r="B132" s="207"/>
      <c r="N132" s="156"/>
    </row>
    <row r="133" spans="2:14" ht="15.75" customHeight="1">
      <c r="B133" s="207"/>
      <c r="N133" s="156"/>
    </row>
    <row r="134" spans="2:14" ht="15.75" customHeight="1">
      <c r="B134" s="207"/>
      <c r="N134" s="156"/>
    </row>
    <row r="135" spans="2:14" ht="15.75" customHeight="1">
      <c r="B135" s="207"/>
      <c r="N135" s="156"/>
    </row>
    <row r="136" spans="2:14" ht="15.75" customHeight="1">
      <c r="B136" s="207"/>
      <c r="N136" s="156"/>
    </row>
    <row r="137" spans="2:14" ht="15.75" customHeight="1">
      <c r="B137" s="207"/>
      <c r="N137" s="156"/>
    </row>
    <row r="138" spans="2:14" ht="15.75" customHeight="1">
      <c r="B138" s="207"/>
      <c r="N138" s="156"/>
    </row>
    <row r="139" spans="2:14" ht="15.75" customHeight="1">
      <c r="B139" s="207"/>
      <c r="N139" s="156"/>
    </row>
    <row r="140" spans="2:14" ht="15.75" customHeight="1">
      <c r="B140" s="207"/>
      <c r="N140" s="156"/>
    </row>
    <row r="141" spans="2:14" ht="15.75" customHeight="1">
      <c r="B141" s="207"/>
      <c r="N141" s="156"/>
    </row>
    <row r="142" spans="2:14" ht="15.75" customHeight="1">
      <c r="B142" s="207"/>
      <c r="N142" s="156"/>
    </row>
    <row r="143" spans="2:14" ht="15.75" customHeight="1">
      <c r="B143" s="207"/>
      <c r="N143" s="156"/>
    </row>
    <row r="144" spans="2:14" ht="15.75" customHeight="1">
      <c r="B144" s="207"/>
      <c r="N144" s="156"/>
    </row>
    <row r="145" spans="2:14" ht="15.75" customHeight="1">
      <c r="B145" s="207"/>
      <c r="N145" s="156"/>
    </row>
    <row r="146" spans="2:14" ht="15.75" customHeight="1">
      <c r="B146" s="207"/>
      <c r="N146" s="156"/>
    </row>
    <row r="147" spans="2:14" ht="15.75" customHeight="1">
      <c r="B147" s="207"/>
      <c r="N147" s="156"/>
    </row>
    <row r="148" spans="2:14" ht="15.75" customHeight="1">
      <c r="B148" s="207"/>
      <c r="N148" s="156"/>
    </row>
    <row r="149" spans="2:14" ht="15.75" customHeight="1">
      <c r="B149" s="207"/>
      <c r="N149" s="156"/>
    </row>
    <row r="150" spans="2:14" ht="15.75" customHeight="1">
      <c r="B150" s="207"/>
      <c r="N150" s="156"/>
    </row>
    <row r="151" spans="2:14" ht="15.75" customHeight="1">
      <c r="B151" s="207"/>
      <c r="N151" s="156"/>
    </row>
    <row r="152" spans="2:14" ht="15.75" customHeight="1">
      <c r="B152" s="207"/>
      <c r="N152" s="156"/>
    </row>
    <row r="153" spans="2:14" ht="15.75" customHeight="1">
      <c r="B153" s="207"/>
      <c r="N153" s="156"/>
    </row>
    <row r="154" spans="2:14" ht="15.75" customHeight="1">
      <c r="B154" s="207"/>
      <c r="N154" s="156"/>
    </row>
    <row r="155" spans="2:14" ht="15.75" customHeight="1">
      <c r="B155" s="207"/>
      <c r="N155" s="156"/>
    </row>
    <row r="156" spans="2:14" ht="15.75" customHeight="1">
      <c r="B156" s="207"/>
      <c r="N156" s="156"/>
    </row>
    <row r="157" spans="2:14" ht="15.75" customHeight="1">
      <c r="B157" s="207"/>
      <c r="N157" s="156"/>
    </row>
    <row r="158" spans="2:14" ht="15.75" customHeight="1">
      <c r="B158" s="207"/>
      <c r="N158" s="156"/>
    </row>
    <row r="159" spans="2:14" ht="15.75" customHeight="1">
      <c r="B159" s="207"/>
      <c r="N159" s="156"/>
    </row>
    <row r="160" spans="2:14" ht="15.75" customHeight="1">
      <c r="B160" s="207"/>
      <c r="N160" s="156"/>
    </row>
    <row r="161" spans="2:14" ht="15.75" customHeight="1">
      <c r="B161" s="207"/>
      <c r="N161" s="156"/>
    </row>
    <row r="162" spans="2:14" ht="15.75" customHeight="1">
      <c r="B162" s="207"/>
      <c r="N162" s="156"/>
    </row>
    <row r="163" spans="2:14" ht="15.75" customHeight="1">
      <c r="B163" s="207"/>
      <c r="N163" s="156"/>
    </row>
    <row r="164" spans="2:14" ht="15.75" customHeight="1">
      <c r="B164" s="207"/>
      <c r="N164" s="156"/>
    </row>
    <row r="165" spans="2:14" ht="15.75" customHeight="1">
      <c r="B165" s="207"/>
      <c r="N165" s="156"/>
    </row>
    <row r="166" spans="2:14" ht="15.75" customHeight="1">
      <c r="B166" s="207"/>
      <c r="N166" s="156"/>
    </row>
    <row r="167" spans="2:14" ht="15.75" customHeight="1">
      <c r="B167" s="207"/>
      <c r="N167" s="156"/>
    </row>
    <row r="168" spans="2:14" ht="15.75" customHeight="1">
      <c r="B168" s="207"/>
      <c r="N168" s="156"/>
    </row>
    <row r="169" spans="2:14" ht="15.75" customHeight="1">
      <c r="B169" s="207"/>
      <c r="N169" s="156"/>
    </row>
    <row r="170" spans="2:14" ht="15.75" customHeight="1">
      <c r="B170" s="207"/>
      <c r="N170" s="156"/>
    </row>
    <row r="171" spans="2:14" ht="15.75" customHeight="1">
      <c r="B171" s="207"/>
      <c r="N171" s="156"/>
    </row>
    <row r="172" spans="2:14" ht="15.75" customHeight="1">
      <c r="B172" s="207"/>
      <c r="N172" s="156"/>
    </row>
    <row r="173" spans="2:14" ht="15.75" customHeight="1">
      <c r="B173" s="207"/>
      <c r="N173" s="156"/>
    </row>
    <row r="174" spans="2:14" ht="15.75" customHeight="1">
      <c r="B174" s="207"/>
      <c r="N174" s="156"/>
    </row>
    <row r="175" spans="2:14" ht="15.75" customHeight="1">
      <c r="B175" s="207"/>
      <c r="N175" s="156"/>
    </row>
    <row r="176" spans="2:14" ht="15.75" customHeight="1">
      <c r="B176" s="207"/>
      <c r="N176" s="156"/>
    </row>
    <row r="177" spans="2:14" ht="15.75" customHeight="1">
      <c r="B177" s="207"/>
      <c r="N177" s="156"/>
    </row>
    <row r="178" spans="2:14" ht="15.75" customHeight="1">
      <c r="B178" s="207"/>
      <c r="N178" s="156"/>
    </row>
    <row r="179" spans="2:14" ht="15.75" customHeight="1">
      <c r="B179" s="207"/>
      <c r="N179" s="156"/>
    </row>
    <row r="180" spans="2:14" ht="15.75" customHeight="1">
      <c r="B180" s="207"/>
      <c r="N180" s="156"/>
    </row>
    <row r="181" spans="2:14" ht="15.75" customHeight="1">
      <c r="B181" s="207"/>
      <c r="N181" s="156"/>
    </row>
    <row r="182" spans="2:14" ht="15.75" customHeight="1">
      <c r="B182" s="207"/>
      <c r="N182" s="156"/>
    </row>
    <row r="183" spans="2:14" ht="15.75" customHeight="1">
      <c r="B183" s="207"/>
      <c r="N183" s="156"/>
    </row>
    <row r="184" spans="2:14" ht="15.75" customHeight="1">
      <c r="B184" s="207"/>
      <c r="N184" s="156"/>
    </row>
    <row r="185" spans="2:14" ht="15.75" customHeight="1">
      <c r="B185" s="207"/>
      <c r="N185" s="156"/>
    </row>
    <row r="186" spans="2:14" ht="15.75" customHeight="1">
      <c r="B186" s="207"/>
      <c r="N186" s="156"/>
    </row>
    <row r="187" spans="2:14" ht="15.75" customHeight="1">
      <c r="B187" s="207"/>
      <c r="N187" s="156"/>
    </row>
    <row r="188" spans="2:14" ht="15.75" customHeight="1">
      <c r="B188" s="207"/>
      <c r="N188" s="156"/>
    </row>
    <row r="189" spans="2:14" ht="15.75" customHeight="1">
      <c r="B189" s="207"/>
      <c r="N189" s="156"/>
    </row>
    <row r="190" spans="2:14" ht="15.75" customHeight="1">
      <c r="B190" s="207"/>
      <c r="N190" s="156"/>
    </row>
    <row r="191" spans="2:14" ht="15.75" customHeight="1">
      <c r="B191" s="207"/>
      <c r="N191" s="156"/>
    </row>
    <row r="192" spans="2:14" ht="15.75" customHeight="1">
      <c r="B192" s="207"/>
      <c r="N192" s="156"/>
    </row>
    <row r="193" spans="2:14" ht="15.75" customHeight="1">
      <c r="B193" s="207"/>
      <c r="N193" s="156"/>
    </row>
    <row r="194" spans="2:14" ht="15.75" customHeight="1">
      <c r="B194" s="207"/>
      <c r="N194" s="156"/>
    </row>
    <row r="195" spans="2:14" ht="15.75" customHeight="1">
      <c r="B195" s="207"/>
      <c r="N195" s="156"/>
    </row>
    <row r="196" spans="2:14" ht="15.75" customHeight="1">
      <c r="B196" s="207"/>
      <c r="N196" s="156"/>
    </row>
    <row r="197" spans="2:14" ht="15.75" customHeight="1">
      <c r="B197" s="207"/>
      <c r="N197" s="156"/>
    </row>
    <row r="198" spans="2:14" ht="15.75" customHeight="1">
      <c r="B198" s="207"/>
      <c r="N198" s="156"/>
    </row>
    <row r="199" spans="2:14" ht="15.75" customHeight="1">
      <c r="B199" s="207"/>
      <c r="N199" s="156"/>
    </row>
    <row r="200" spans="2:14" ht="15.75" customHeight="1">
      <c r="B200" s="207"/>
      <c r="N200" s="156"/>
    </row>
    <row r="201" spans="2:14" ht="15.75" customHeight="1">
      <c r="B201" s="207"/>
      <c r="N201" s="156"/>
    </row>
    <row r="202" spans="2:14" ht="15.75" customHeight="1">
      <c r="B202" s="207"/>
      <c r="N202" s="156"/>
    </row>
    <row r="203" spans="2:14" ht="15.75" customHeight="1">
      <c r="B203" s="207"/>
      <c r="N203" s="156"/>
    </row>
    <row r="204" spans="2:14" ht="15.75" customHeight="1">
      <c r="B204" s="207"/>
      <c r="N204" s="156"/>
    </row>
    <row r="205" spans="2:14" ht="15.75" customHeight="1">
      <c r="B205" s="207"/>
      <c r="N205" s="156"/>
    </row>
    <row r="206" spans="2:14" ht="15.75" customHeight="1">
      <c r="B206" s="207"/>
      <c r="N206" s="156"/>
    </row>
    <row r="207" spans="2:14" ht="15.75" customHeight="1">
      <c r="B207" s="207"/>
      <c r="N207" s="156"/>
    </row>
    <row r="208" spans="2:14" ht="15.75" customHeight="1">
      <c r="B208" s="207"/>
      <c r="N208" s="156"/>
    </row>
    <row r="209" spans="2:14" ht="15.75" customHeight="1">
      <c r="B209" s="207"/>
      <c r="N209" s="156"/>
    </row>
    <row r="210" spans="2:14" ht="15.75" customHeight="1">
      <c r="B210" s="207"/>
      <c r="N210" s="156"/>
    </row>
    <row r="211" spans="2:14" ht="15.75" customHeight="1">
      <c r="B211" s="207"/>
      <c r="N211" s="156"/>
    </row>
    <row r="212" spans="2:14" ht="15.75" customHeight="1">
      <c r="B212" s="207"/>
      <c r="N212" s="156"/>
    </row>
    <row r="213" spans="2:14" ht="15.75" customHeight="1">
      <c r="B213" s="207"/>
      <c r="N213" s="156"/>
    </row>
    <row r="214" spans="2:14" ht="15.75" customHeight="1">
      <c r="B214" s="207"/>
      <c r="N214" s="156"/>
    </row>
    <row r="215" spans="2:14" ht="15.75" customHeight="1">
      <c r="B215" s="207"/>
      <c r="N215" s="156"/>
    </row>
    <row r="216" spans="2:14" ht="15.75" customHeight="1">
      <c r="B216" s="207"/>
      <c r="N216" s="156"/>
    </row>
    <row r="217" spans="2:14" ht="15.75" customHeight="1">
      <c r="B217" s="207"/>
      <c r="N217" s="156"/>
    </row>
    <row r="218" spans="2:14" ht="15.75" customHeight="1">
      <c r="B218" s="207"/>
      <c r="N218" s="156"/>
    </row>
    <row r="219" spans="2:14" ht="15.75" customHeight="1">
      <c r="B219" s="207"/>
      <c r="N219" s="156"/>
    </row>
    <row r="220" spans="2:14" ht="15.75" customHeight="1">
      <c r="B220" s="207"/>
      <c r="N220" s="156"/>
    </row>
    <row r="221" spans="2:14" ht="15.75" customHeight="1">
      <c r="B221" s="207"/>
      <c r="N221" s="156"/>
    </row>
    <row r="222" spans="2:14" ht="15.75" customHeight="1">
      <c r="B222" s="207"/>
      <c r="N222" s="156"/>
    </row>
    <row r="223" spans="2:14" ht="15.75" customHeight="1">
      <c r="B223" s="207"/>
      <c r="N223" s="156"/>
    </row>
    <row r="224" spans="2:14" ht="15.75" customHeight="1">
      <c r="B224" s="207"/>
      <c r="N224" s="156"/>
    </row>
    <row r="225" spans="2:2" ht="15.75" customHeight="1">
      <c r="B225" s="207"/>
    </row>
    <row r="226" spans="2:2" ht="15.75" customHeight="1">
      <c r="B226" s="207"/>
    </row>
    <row r="227" spans="2:2" ht="15.75" customHeight="1">
      <c r="B227" s="207"/>
    </row>
    <row r="228" spans="2:2" ht="15.75" customHeight="1">
      <c r="B228" s="207"/>
    </row>
    <row r="229" spans="2:2" ht="15.75" customHeight="1">
      <c r="B229" s="207"/>
    </row>
    <row r="230" spans="2:2" ht="15.75" customHeight="1"/>
    <row r="231" spans="2:2" ht="15.75" customHeight="1"/>
    <row r="232" spans="2:2" ht="15.75" customHeight="1"/>
    <row r="233" spans="2:2" ht="15.75" customHeight="1"/>
    <row r="234" spans="2:2" ht="15.75" customHeight="1"/>
    <row r="235" spans="2:2" ht="15.75" customHeight="1"/>
    <row r="236" spans="2:2" ht="15.75" customHeight="1"/>
    <row r="237" spans="2:2" ht="15.75" customHeight="1"/>
    <row r="238" spans="2:2" ht="15.75" customHeight="1"/>
    <row r="239" spans="2:2" ht="15.75" customHeight="1"/>
    <row r="240" spans="2:2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honeticPr fontId="29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A-E葷食國中--偏鄉</vt:lpstr>
      <vt:lpstr>A-E葷食國中月總表</vt:lpstr>
      <vt:lpstr>A-E葷食國小--偏鄉</vt:lpstr>
      <vt:lpstr>A-E葷食國小月總表</vt:lpstr>
      <vt:lpstr>A-E素食國中--偏鄉</vt:lpstr>
      <vt:lpstr>A-E素食國中月總表</vt:lpstr>
      <vt:lpstr>A-E素食國小--偏鄉</vt:lpstr>
      <vt:lpstr>A-E素食國小月總表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張韶容</cp:lastModifiedBy>
  <dcterms:modified xsi:type="dcterms:W3CDTF">2023-08-26T05:30:33Z</dcterms:modified>
</cp:coreProperties>
</file>