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2_菜單\3月\"/>
    </mc:Choice>
  </mc:AlternateContent>
  <xr:revisionPtr revIDLastSave="0" documentId="13_ncr:1_{24090DC8-5DC7-429A-97BF-21A487DDEE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國中" sheetId="1" r:id="rId1"/>
    <sheet name="國小" sheetId="29" r:id="rId2"/>
    <sheet name="偏鄉國小" sheetId="32" r:id="rId3"/>
    <sheet name="國中素" sheetId="33" r:id="rId4"/>
    <sheet name="國小素" sheetId="31" r:id="rId5"/>
    <sheet name="點心附餐" sheetId="26" r:id="rId6"/>
    <sheet name="中心溫度" sheetId="27" r:id="rId7"/>
  </sheets>
  <definedNames>
    <definedName name="_xlnm.Print_Area" localSheetId="2">偏鄉國小!$A$1:$N$153</definedName>
    <definedName name="_xlnm.Print_Area" localSheetId="1">國小!$A$1:$N$153</definedName>
    <definedName name="_xlnm.Print_Area" localSheetId="4">國小素!$A$1:$N$153</definedName>
    <definedName name="_xlnm.Print_Area" localSheetId="0">國中!$A$1:$P$153</definedName>
    <definedName name="_xlnm.Print_Area" localSheetId="3">國中素!$A$1:$P$153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1" l="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L23" i="31"/>
  <c r="L22" i="31"/>
  <c r="L21" i="31"/>
  <c r="L20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4" i="31"/>
  <c r="L3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M23" i="31"/>
  <c r="M22" i="31"/>
  <c r="M21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4" i="31"/>
  <c r="M3" i="31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N3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J6" i="33"/>
  <c r="J5" i="33"/>
  <c r="J4" i="33"/>
  <c r="J3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H6" i="33"/>
  <c r="H5" i="33"/>
  <c r="H4" i="33"/>
  <c r="H3" i="33"/>
  <c r="F23" i="33"/>
  <c r="F22" i="33"/>
  <c r="F21" i="33"/>
  <c r="F20" i="33"/>
  <c r="F19" i="33"/>
  <c r="F18" i="33"/>
  <c r="F17" i="33"/>
  <c r="F16" i="33"/>
  <c r="F15" i="33"/>
  <c r="F14" i="33"/>
  <c r="F13" i="33"/>
  <c r="F12" i="33"/>
  <c r="F11" i="33"/>
  <c r="F10" i="33"/>
  <c r="F9" i="33"/>
  <c r="F8" i="33"/>
  <c r="F7" i="33"/>
  <c r="F6" i="33"/>
  <c r="F5" i="33"/>
  <c r="F4" i="33"/>
  <c r="F3" i="33"/>
  <c r="L23" i="32"/>
  <c r="L22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4" i="32"/>
  <c r="L3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4" i="32"/>
  <c r="H3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F3" i="32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L6" i="29"/>
  <c r="L5" i="29"/>
  <c r="L4" i="29"/>
  <c r="L3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H3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3" i="29"/>
  <c r="O7" i="1" l="1"/>
  <c r="O17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9" i="1"/>
  <c r="F7" i="1"/>
  <c r="F6" i="1"/>
  <c r="F5" i="1"/>
  <c r="F4" i="1"/>
  <c r="F3" i="1"/>
  <c r="G4" i="29"/>
  <c r="O7" i="33" l="1"/>
  <c r="O17" i="33"/>
  <c r="A4" i="31"/>
  <c r="A5" i="31" s="1"/>
  <c r="B3" i="31"/>
  <c r="B28" i="31" s="1"/>
  <c r="B29" i="31"/>
  <c r="A6" i="31" l="1"/>
  <c r="B41" i="31"/>
  <c r="B5" i="31"/>
  <c r="B40" i="31" s="1"/>
  <c r="B4" i="31"/>
  <c r="B34" i="31" s="1"/>
  <c r="B35" i="31"/>
  <c r="B29" i="33"/>
  <c r="W23" i="33"/>
  <c r="O23" i="33"/>
  <c r="M23" i="33"/>
  <c r="I23" i="33"/>
  <c r="G23" i="33"/>
  <c r="E23" i="33"/>
  <c r="C23" i="33"/>
  <c r="W22" i="33"/>
  <c r="O22" i="33"/>
  <c r="M22" i="33"/>
  <c r="I22" i="33"/>
  <c r="G22" i="33"/>
  <c r="E22" i="33"/>
  <c r="C22" i="33"/>
  <c r="W21" i="33"/>
  <c r="O21" i="33"/>
  <c r="M21" i="33"/>
  <c r="I21" i="33"/>
  <c r="G21" i="33"/>
  <c r="E21" i="33"/>
  <c r="C21" i="33"/>
  <c r="W20" i="33"/>
  <c r="O20" i="33"/>
  <c r="M20" i="33"/>
  <c r="I20" i="33"/>
  <c r="G20" i="33"/>
  <c r="E20" i="33"/>
  <c r="C20" i="33"/>
  <c r="W19" i="33"/>
  <c r="O19" i="33"/>
  <c r="M19" i="33"/>
  <c r="I19" i="33"/>
  <c r="G19" i="33"/>
  <c r="E19" i="33"/>
  <c r="C19" i="33"/>
  <c r="W18" i="33"/>
  <c r="O18" i="33"/>
  <c r="M18" i="33"/>
  <c r="I18" i="33"/>
  <c r="G18" i="33"/>
  <c r="E18" i="33"/>
  <c r="C18" i="33"/>
  <c r="W17" i="33"/>
  <c r="M17" i="33"/>
  <c r="I17" i="33"/>
  <c r="G17" i="33"/>
  <c r="E17" i="33"/>
  <c r="C17" i="33"/>
  <c r="W16" i="33"/>
  <c r="O16" i="33"/>
  <c r="M16" i="33"/>
  <c r="I16" i="33"/>
  <c r="G16" i="33"/>
  <c r="E16" i="33"/>
  <c r="C16" i="33"/>
  <c r="W15" i="33"/>
  <c r="O15" i="33"/>
  <c r="M15" i="33"/>
  <c r="I15" i="33"/>
  <c r="G15" i="33"/>
  <c r="E15" i="33"/>
  <c r="C15" i="33"/>
  <c r="W14" i="33"/>
  <c r="O14" i="33"/>
  <c r="M14" i="33"/>
  <c r="I14" i="33"/>
  <c r="G14" i="33"/>
  <c r="E14" i="33"/>
  <c r="C14" i="33"/>
  <c r="W13" i="33"/>
  <c r="O13" i="33"/>
  <c r="M13" i="33"/>
  <c r="I13" i="33"/>
  <c r="G13" i="33"/>
  <c r="E13" i="33"/>
  <c r="C13" i="33"/>
  <c r="W12" i="33"/>
  <c r="O12" i="33"/>
  <c r="M12" i="33"/>
  <c r="I12" i="33"/>
  <c r="G12" i="33"/>
  <c r="E12" i="33"/>
  <c r="C12" i="33"/>
  <c r="W11" i="33"/>
  <c r="O11" i="33"/>
  <c r="M11" i="33"/>
  <c r="I11" i="33"/>
  <c r="G11" i="33"/>
  <c r="E11" i="33"/>
  <c r="C11" i="33"/>
  <c r="W10" i="33"/>
  <c r="O10" i="33"/>
  <c r="M10" i="33"/>
  <c r="I10" i="33"/>
  <c r="G10" i="33"/>
  <c r="E10" i="33"/>
  <c r="C10" i="33"/>
  <c r="W9" i="33"/>
  <c r="O9" i="33"/>
  <c r="M9" i="33"/>
  <c r="I9" i="33"/>
  <c r="G9" i="33"/>
  <c r="E9" i="33"/>
  <c r="C9" i="33"/>
  <c r="W8" i="33"/>
  <c r="O8" i="33"/>
  <c r="M8" i="33"/>
  <c r="I8" i="33"/>
  <c r="G8" i="33"/>
  <c r="E8" i="33"/>
  <c r="C8" i="33"/>
  <c r="W7" i="33"/>
  <c r="M7" i="33"/>
  <c r="I7" i="33"/>
  <c r="G7" i="33"/>
  <c r="E7" i="33"/>
  <c r="C7" i="33"/>
  <c r="W6" i="33"/>
  <c r="O6" i="33"/>
  <c r="M6" i="33"/>
  <c r="I6" i="33"/>
  <c r="G6" i="33"/>
  <c r="E6" i="33"/>
  <c r="C6" i="33"/>
  <c r="W5" i="33"/>
  <c r="O5" i="33"/>
  <c r="M5" i="33"/>
  <c r="I5" i="33"/>
  <c r="G5" i="33"/>
  <c r="E5" i="33"/>
  <c r="C5" i="33"/>
  <c r="W4" i="33"/>
  <c r="O4" i="33"/>
  <c r="M4" i="33"/>
  <c r="I4" i="33"/>
  <c r="G4" i="33"/>
  <c r="E4" i="33"/>
  <c r="C4" i="33"/>
  <c r="A4" i="33"/>
  <c r="A5" i="33" s="1"/>
  <c r="W3" i="33"/>
  <c r="O3" i="33"/>
  <c r="M3" i="33"/>
  <c r="I3" i="33"/>
  <c r="G3" i="33"/>
  <c r="E3" i="33"/>
  <c r="C3" i="33"/>
  <c r="B3" i="33"/>
  <c r="B28" i="33" s="1"/>
  <c r="U23" i="32"/>
  <c r="M23" i="32"/>
  <c r="K23" i="32"/>
  <c r="G23" i="32"/>
  <c r="E23" i="32"/>
  <c r="C23" i="32"/>
  <c r="U22" i="32"/>
  <c r="M22" i="32"/>
  <c r="K22" i="32"/>
  <c r="G22" i="32"/>
  <c r="E22" i="32"/>
  <c r="C22" i="32"/>
  <c r="U21" i="32"/>
  <c r="M21" i="32"/>
  <c r="K21" i="32"/>
  <c r="G21" i="32"/>
  <c r="E21" i="32"/>
  <c r="C21" i="32"/>
  <c r="U20" i="32"/>
  <c r="M20" i="32"/>
  <c r="K20" i="32"/>
  <c r="G20" i="32"/>
  <c r="E20" i="32"/>
  <c r="C20" i="32"/>
  <c r="U19" i="32"/>
  <c r="M19" i="32"/>
  <c r="K19" i="32"/>
  <c r="G19" i="32"/>
  <c r="E19" i="32"/>
  <c r="C19" i="32"/>
  <c r="U18" i="32"/>
  <c r="M18" i="32"/>
  <c r="K18" i="32"/>
  <c r="G18" i="32"/>
  <c r="E18" i="32"/>
  <c r="C18" i="32"/>
  <c r="U17" i="32"/>
  <c r="M17" i="32"/>
  <c r="K17" i="32"/>
  <c r="G17" i="32"/>
  <c r="E17" i="32"/>
  <c r="C17" i="32"/>
  <c r="U16" i="32"/>
  <c r="M16" i="32"/>
  <c r="K16" i="32"/>
  <c r="G16" i="32"/>
  <c r="E16" i="32"/>
  <c r="C16" i="32"/>
  <c r="U15" i="32"/>
  <c r="M15" i="32"/>
  <c r="K15" i="32"/>
  <c r="G15" i="32"/>
  <c r="E15" i="32"/>
  <c r="C15" i="32"/>
  <c r="U14" i="32"/>
  <c r="M14" i="32"/>
  <c r="K14" i="32"/>
  <c r="G14" i="32"/>
  <c r="E14" i="32"/>
  <c r="C14" i="32"/>
  <c r="U13" i="32"/>
  <c r="M13" i="32"/>
  <c r="K13" i="32"/>
  <c r="G13" i="32"/>
  <c r="E13" i="32"/>
  <c r="C13" i="32"/>
  <c r="U12" i="32"/>
  <c r="M12" i="32"/>
  <c r="K12" i="32"/>
  <c r="G12" i="32"/>
  <c r="E12" i="32"/>
  <c r="C12" i="32"/>
  <c r="U11" i="32"/>
  <c r="M11" i="32"/>
  <c r="K11" i="32"/>
  <c r="G11" i="32"/>
  <c r="E11" i="32"/>
  <c r="C11" i="32"/>
  <c r="U10" i="32"/>
  <c r="M10" i="32"/>
  <c r="K10" i="32"/>
  <c r="G10" i="32"/>
  <c r="E10" i="32"/>
  <c r="C10" i="32"/>
  <c r="U9" i="32"/>
  <c r="M9" i="32"/>
  <c r="K9" i="32"/>
  <c r="G9" i="32"/>
  <c r="E9" i="32"/>
  <c r="C9" i="32"/>
  <c r="U8" i="32"/>
  <c r="M8" i="32"/>
  <c r="K8" i="32"/>
  <c r="G8" i="32"/>
  <c r="E8" i="32"/>
  <c r="C8" i="32"/>
  <c r="U7" i="32"/>
  <c r="M7" i="32"/>
  <c r="K7" i="32"/>
  <c r="G7" i="32"/>
  <c r="E7" i="32"/>
  <c r="C7" i="32"/>
  <c r="U6" i="32"/>
  <c r="M6" i="32"/>
  <c r="K6" i="32"/>
  <c r="G6" i="32"/>
  <c r="E6" i="32"/>
  <c r="C6" i="32"/>
  <c r="U5" i="32"/>
  <c r="M5" i="32"/>
  <c r="K5" i="32"/>
  <c r="G5" i="32"/>
  <c r="E5" i="32"/>
  <c r="C5" i="32"/>
  <c r="U4" i="32"/>
  <c r="M4" i="32"/>
  <c r="K4" i="32"/>
  <c r="G4" i="32"/>
  <c r="E4" i="32"/>
  <c r="C4" i="32"/>
  <c r="U3" i="32"/>
  <c r="M3" i="32"/>
  <c r="K3" i="32"/>
  <c r="G3" i="32"/>
  <c r="E3" i="32"/>
  <c r="C3" i="32"/>
  <c r="B3" i="32"/>
  <c r="B28" i="32" s="1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U7" i="29"/>
  <c r="U6" i="29"/>
  <c r="U5" i="29"/>
  <c r="U4" i="29"/>
  <c r="U3" i="29"/>
  <c r="D11" i="1"/>
  <c r="D20" i="1"/>
  <c r="D22" i="1"/>
  <c r="D5" i="1"/>
  <c r="B29" i="29"/>
  <c r="A7" i="31" l="1"/>
  <c r="B47" i="31"/>
  <c r="B6" i="31"/>
  <c r="B46" i="31" s="1"/>
  <c r="B41" i="33"/>
  <c r="B5" i="33"/>
  <c r="B40" i="33" s="1"/>
  <c r="A6" i="33"/>
  <c r="B4" i="33"/>
  <c r="B34" i="33" s="1"/>
  <c r="B35" i="33"/>
  <c r="B4" i="32"/>
  <c r="D5" i="26"/>
  <c r="D10" i="26"/>
  <c r="D15" i="26"/>
  <c r="D20" i="26"/>
  <c r="D2" i="26"/>
  <c r="C2" i="26"/>
  <c r="A3" i="26"/>
  <c r="A8" i="31" l="1"/>
  <c r="B53" i="31"/>
  <c r="B7" i="31"/>
  <c r="B52" i="31" s="1"/>
  <c r="A7" i="33"/>
  <c r="B47" i="33"/>
  <c r="B6" i="33"/>
  <c r="B46" i="33" s="1"/>
  <c r="B5" i="32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U23" i="31"/>
  <c r="K23" i="31"/>
  <c r="G23" i="31"/>
  <c r="E23" i="31"/>
  <c r="C23" i="31"/>
  <c r="U22" i="31"/>
  <c r="K22" i="31"/>
  <c r="G22" i="31"/>
  <c r="E22" i="31"/>
  <c r="C22" i="31"/>
  <c r="U21" i="31"/>
  <c r="K21" i="31"/>
  <c r="G21" i="31"/>
  <c r="E21" i="31"/>
  <c r="C21" i="31"/>
  <c r="U20" i="31"/>
  <c r="K20" i="31"/>
  <c r="G20" i="31"/>
  <c r="E20" i="31"/>
  <c r="C20" i="31"/>
  <c r="U19" i="31"/>
  <c r="K19" i="31"/>
  <c r="G19" i="31"/>
  <c r="E19" i="31"/>
  <c r="C19" i="31"/>
  <c r="U18" i="31"/>
  <c r="K18" i="31"/>
  <c r="G18" i="31"/>
  <c r="E18" i="31"/>
  <c r="C18" i="31"/>
  <c r="U17" i="31"/>
  <c r="K17" i="31"/>
  <c r="G17" i="31"/>
  <c r="E17" i="31"/>
  <c r="C17" i="31"/>
  <c r="U16" i="31"/>
  <c r="K16" i="31"/>
  <c r="G16" i="31"/>
  <c r="E16" i="31"/>
  <c r="C16" i="31"/>
  <c r="U15" i="31"/>
  <c r="K15" i="31"/>
  <c r="G15" i="31"/>
  <c r="E15" i="31"/>
  <c r="C15" i="31"/>
  <c r="U14" i="31"/>
  <c r="K14" i="31"/>
  <c r="G14" i="31"/>
  <c r="E14" i="31"/>
  <c r="C14" i="31"/>
  <c r="U13" i="31"/>
  <c r="K13" i="31"/>
  <c r="G13" i="31"/>
  <c r="E13" i="31"/>
  <c r="C13" i="31"/>
  <c r="U12" i="31"/>
  <c r="K12" i="31"/>
  <c r="G12" i="31"/>
  <c r="E12" i="31"/>
  <c r="C12" i="31"/>
  <c r="U11" i="31"/>
  <c r="K11" i="31"/>
  <c r="G11" i="31"/>
  <c r="E11" i="31"/>
  <c r="C11" i="31"/>
  <c r="U10" i="31"/>
  <c r="K10" i="31"/>
  <c r="G10" i="31"/>
  <c r="E10" i="31"/>
  <c r="C10" i="31"/>
  <c r="U9" i="31"/>
  <c r="K9" i="31"/>
  <c r="G9" i="31"/>
  <c r="E9" i="31"/>
  <c r="C9" i="31"/>
  <c r="U8" i="31"/>
  <c r="K8" i="31"/>
  <c r="G8" i="31"/>
  <c r="E8" i="31"/>
  <c r="C8" i="31"/>
  <c r="U7" i="31"/>
  <c r="K7" i="31"/>
  <c r="G7" i="31"/>
  <c r="E7" i="31"/>
  <c r="C7" i="31"/>
  <c r="U6" i="31"/>
  <c r="K6" i="31"/>
  <c r="G6" i="31"/>
  <c r="E6" i="31"/>
  <c r="C6" i="31"/>
  <c r="U5" i="31"/>
  <c r="K5" i="31"/>
  <c r="G5" i="31"/>
  <c r="E5" i="31"/>
  <c r="C5" i="31"/>
  <c r="U4" i="31"/>
  <c r="K4" i="31"/>
  <c r="G4" i="31"/>
  <c r="E4" i="31"/>
  <c r="C4" i="31"/>
  <c r="U3" i="31"/>
  <c r="K3" i="31"/>
  <c r="G3" i="31"/>
  <c r="E3" i="31"/>
  <c r="C3" i="31"/>
  <c r="M23" i="29"/>
  <c r="K23" i="29"/>
  <c r="G23" i="29"/>
  <c r="E23" i="29"/>
  <c r="C23" i="29"/>
  <c r="M22" i="29"/>
  <c r="K22" i="29"/>
  <c r="G22" i="29"/>
  <c r="E22" i="29"/>
  <c r="C22" i="29"/>
  <c r="M21" i="29"/>
  <c r="C21" i="26" s="1"/>
  <c r="K21" i="29"/>
  <c r="G21" i="29"/>
  <c r="E21" i="29"/>
  <c r="C21" i="29"/>
  <c r="M20" i="29"/>
  <c r="K20" i="29"/>
  <c r="G20" i="29"/>
  <c r="E20" i="29"/>
  <c r="C20" i="29"/>
  <c r="M19" i="29"/>
  <c r="C19" i="26" s="1"/>
  <c r="K19" i="29"/>
  <c r="G19" i="29"/>
  <c r="E19" i="29"/>
  <c r="C19" i="29"/>
  <c r="M18" i="29"/>
  <c r="K18" i="29"/>
  <c r="G18" i="29"/>
  <c r="E18" i="29"/>
  <c r="C18" i="29"/>
  <c r="M17" i="29"/>
  <c r="C17" i="26" s="1"/>
  <c r="K17" i="29"/>
  <c r="G17" i="29"/>
  <c r="E17" i="29"/>
  <c r="C17" i="29"/>
  <c r="M16" i="29"/>
  <c r="C16" i="26" s="1"/>
  <c r="K16" i="29"/>
  <c r="G16" i="29"/>
  <c r="E16" i="29"/>
  <c r="C16" i="29"/>
  <c r="M15" i="29"/>
  <c r="K15" i="29"/>
  <c r="G15" i="29"/>
  <c r="E15" i="29"/>
  <c r="C15" i="29"/>
  <c r="M14" i="29"/>
  <c r="C14" i="26" s="1"/>
  <c r="K14" i="29"/>
  <c r="G14" i="29"/>
  <c r="E14" i="29"/>
  <c r="C14" i="29"/>
  <c r="M13" i="29"/>
  <c r="K13" i="29"/>
  <c r="G13" i="29"/>
  <c r="E13" i="29"/>
  <c r="C13" i="29"/>
  <c r="M12" i="29"/>
  <c r="K12" i="29"/>
  <c r="G12" i="29"/>
  <c r="E12" i="29"/>
  <c r="C12" i="29"/>
  <c r="M11" i="29"/>
  <c r="C11" i="26" s="1"/>
  <c r="K11" i="29"/>
  <c r="G11" i="29"/>
  <c r="E11" i="29"/>
  <c r="C11" i="29"/>
  <c r="M10" i="29"/>
  <c r="K10" i="29"/>
  <c r="G10" i="29"/>
  <c r="E10" i="29"/>
  <c r="C10" i="29"/>
  <c r="M9" i="29"/>
  <c r="C9" i="26" s="1"/>
  <c r="K9" i="29"/>
  <c r="G9" i="29"/>
  <c r="E9" i="29"/>
  <c r="C9" i="29"/>
  <c r="M8" i="29"/>
  <c r="K8" i="29"/>
  <c r="G8" i="29"/>
  <c r="E8" i="29"/>
  <c r="C8" i="29"/>
  <c r="M7" i="29"/>
  <c r="C7" i="26" s="1"/>
  <c r="K7" i="29"/>
  <c r="G7" i="29"/>
  <c r="E7" i="29"/>
  <c r="C7" i="29"/>
  <c r="M6" i="29"/>
  <c r="C6" i="26" s="1"/>
  <c r="K6" i="29"/>
  <c r="G6" i="29"/>
  <c r="E6" i="29"/>
  <c r="C6" i="29"/>
  <c r="M5" i="29"/>
  <c r="K5" i="29"/>
  <c r="G5" i="29"/>
  <c r="E5" i="29"/>
  <c r="C5" i="29"/>
  <c r="M4" i="29"/>
  <c r="C4" i="26" s="1"/>
  <c r="K4" i="29"/>
  <c r="E4" i="29"/>
  <c r="C4" i="29"/>
  <c r="M3" i="29"/>
  <c r="K3" i="29"/>
  <c r="G3" i="29"/>
  <c r="E3" i="29"/>
  <c r="C3" i="29"/>
  <c r="B3" i="29"/>
  <c r="B28" i="29" s="1"/>
  <c r="B4" i="29" l="1"/>
  <c r="B34" i="29" s="1"/>
  <c r="B35" i="29"/>
  <c r="A9" i="31"/>
  <c r="B59" i="31"/>
  <c r="B8" i="31"/>
  <c r="B58" i="31" s="1"/>
  <c r="A8" i="33"/>
  <c r="B53" i="33"/>
  <c r="B7" i="33"/>
  <c r="B52" i="33" s="1"/>
  <c r="B6" i="32"/>
  <c r="B41" i="29"/>
  <c r="A10" i="31" l="1"/>
  <c r="B65" i="31"/>
  <c r="B9" i="31"/>
  <c r="B64" i="31" s="1"/>
  <c r="B59" i="33"/>
  <c r="B8" i="33"/>
  <c r="B58" i="33" s="1"/>
  <c r="A9" i="33"/>
  <c r="B7" i="32"/>
  <c r="B5" i="29"/>
  <c r="B40" i="29" s="1"/>
  <c r="B47" i="29"/>
  <c r="O22" i="1"/>
  <c r="O21" i="1"/>
  <c r="O20" i="1"/>
  <c r="O12" i="1"/>
  <c r="O19" i="1"/>
  <c r="O18" i="1"/>
  <c r="O5" i="1"/>
  <c r="A11" i="31" l="1"/>
  <c r="B71" i="31"/>
  <c r="B10" i="31"/>
  <c r="B70" i="31" s="1"/>
  <c r="A10" i="33"/>
  <c r="B65" i="33"/>
  <c r="B9" i="33"/>
  <c r="B64" i="33" s="1"/>
  <c r="B8" i="32"/>
  <c r="B53" i="29"/>
  <c r="B6" i="29"/>
  <c r="B46" i="29" s="1"/>
  <c r="A12" i="31" l="1"/>
  <c r="B77" i="31"/>
  <c r="B11" i="31"/>
  <c r="B76" i="31" s="1"/>
  <c r="A11" i="33"/>
  <c r="B71" i="33"/>
  <c r="B10" i="33"/>
  <c r="B70" i="33" s="1"/>
  <c r="B9" i="32"/>
  <c r="B7" i="29"/>
  <c r="B52" i="29" s="1"/>
  <c r="B59" i="29"/>
  <c r="A13" i="31" l="1"/>
  <c r="B83" i="31"/>
  <c r="B12" i="31"/>
  <c r="B82" i="31" s="1"/>
  <c r="B77" i="33"/>
  <c r="B11" i="33"/>
  <c r="B76" i="33" s="1"/>
  <c r="A12" i="33"/>
  <c r="B10" i="32"/>
  <c r="B65" i="29"/>
  <c r="B8" i="29"/>
  <c r="B58" i="29" s="1"/>
  <c r="E17" i="1"/>
  <c r="B18" i="27" s="1"/>
  <c r="A14" i="31" l="1"/>
  <c r="B89" i="31"/>
  <c r="B13" i="31"/>
  <c r="B88" i="31" s="1"/>
  <c r="A13" i="33"/>
  <c r="B83" i="33"/>
  <c r="B12" i="33"/>
  <c r="B82" i="33" s="1"/>
  <c r="B11" i="32"/>
  <c r="B71" i="29"/>
  <c r="B9" i="29"/>
  <c r="B64" i="29" s="1"/>
  <c r="A15" i="31" l="1"/>
  <c r="B95" i="31"/>
  <c r="B14" i="31"/>
  <c r="B94" i="31" s="1"/>
  <c r="A14" i="33"/>
  <c r="B89" i="33"/>
  <c r="B13" i="33"/>
  <c r="B88" i="33" s="1"/>
  <c r="B12" i="32"/>
  <c r="B77" i="29"/>
  <c r="B10" i="29"/>
  <c r="B70" i="29" s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D10" i="1"/>
  <c r="C10" i="1"/>
  <c r="A16" i="31" l="1"/>
  <c r="B101" i="31"/>
  <c r="B15" i="31"/>
  <c r="B100" i="31" s="1"/>
  <c r="B95" i="33"/>
  <c r="B14" i="33"/>
  <c r="B94" i="33" s="1"/>
  <c r="A15" i="33"/>
  <c r="B13" i="32"/>
  <c r="B11" i="29"/>
  <c r="B76" i="29" s="1"/>
  <c r="B83" i="29"/>
  <c r="A17" i="31" l="1"/>
  <c r="B107" i="31"/>
  <c r="B16" i="31"/>
  <c r="B106" i="31" s="1"/>
  <c r="A16" i="33"/>
  <c r="B101" i="33"/>
  <c r="B15" i="33"/>
  <c r="B100" i="33" s="1"/>
  <c r="B14" i="32"/>
  <c r="B89" i="29"/>
  <c r="B12" i="29"/>
  <c r="B82" i="29" s="1"/>
  <c r="A18" i="31" l="1"/>
  <c r="B113" i="31"/>
  <c r="B17" i="31"/>
  <c r="B112" i="31" s="1"/>
  <c r="A17" i="33"/>
  <c r="B107" i="33"/>
  <c r="B16" i="33"/>
  <c r="B106" i="33" s="1"/>
  <c r="B15" i="32"/>
  <c r="B13" i="29"/>
  <c r="B88" i="29" s="1"/>
  <c r="B95" i="29"/>
  <c r="A19" i="31" l="1"/>
  <c r="B119" i="31"/>
  <c r="B18" i="31"/>
  <c r="B118" i="31" s="1"/>
  <c r="B113" i="33"/>
  <c r="B17" i="33"/>
  <c r="B112" i="33" s="1"/>
  <c r="A18" i="33"/>
  <c r="B16" i="32"/>
  <c r="B14" i="29"/>
  <c r="B94" i="29" s="1"/>
  <c r="B101" i="29"/>
  <c r="A20" i="31" l="1"/>
  <c r="B125" i="31"/>
  <c r="B19" i="31"/>
  <c r="B124" i="31" s="1"/>
  <c r="A19" i="33"/>
  <c r="B119" i="33"/>
  <c r="B18" i="33"/>
  <c r="B118" i="33" s="1"/>
  <c r="B17" i="32"/>
  <c r="B107" i="29"/>
  <c r="B15" i="29"/>
  <c r="B100" i="29" s="1"/>
  <c r="O23" i="1"/>
  <c r="M23" i="1"/>
  <c r="M22" i="1"/>
  <c r="I23" i="1"/>
  <c r="I22" i="1"/>
  <c r="G23" i="1"/>
  <c r="D24" i="27" s="1"/>
  <c r="G22" i="1"/>
  <c r="D23" i="27" s="1"/>
  <c r="E22" i="1"/>
  <c r="B23" i="27" s="1"/>
  <c r="E23" i="1"/>
  <c r="B24" i="27" s="1"/>
  <c r="O16" i="1"/>
  <c r="O15" i="1"/>
  <c r="O14" i="1"/>
  <c r="O13" i="1"/>
  <c r="O11" i="1"/>
  <c r="O10" i="1"/>
  <c r="O9" i="1"/>
  <c r="O8" i="1"/>
  <c r="O6" i="1"/>
  <c r="O4" i="1"/>
  <c r="O3" i="1"/>
  <c r="A21" i="31" l="1"/>
  <c r="B131" i="31"/>
  <c r="B20" i="31"/>
  <c r="B130" i="31" s="1"/>
  <c r="A20" i="33"/>
  <c r="B125" i="33"/>
  <c r="B19" i="33"/>
  <c r="B124" i="33" s="1"/>
  <c r="B18" i="32"/>
  <c r="B113" i="29"/>
  <c r="B16" i="29"/>
  <c r="B106" i="29" s="1"/>
  <c r="D23" i="1"/>
  <c r="D21" i="1"/>
  <c r="D19" i="1"/>
  <c r="D18" i="1"/>
  <c r="D17" i="1"/>
  <c r="D16" i="1"/>
  <c r="D15" i="1"/>
  <c r="D14" i="1"/>
  <c r="D13" i="1"/>
  <c r="D12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B3" i="1"/>
  <c r="B3" i="26" s="1"/>
  <c r="A4" i="1"/>
  <c r="A22" i="31" l="1"/>
  <c r="B137" i="31"/>
  <c r="B21" i="31"/>
  <c r="B136" i="31" s="1"/>
  <c r="B131" i="33"/>
  <c r="B20" i="33"/>
  <c r="B130" i="33" s="1"/>
  <c r="A21" i="33"/>
  <c r="B19" i="32"/>
  <c r="A5" i="1"/>
  <c r="A4" i="26"/>
  <c r="B17" i="29"/>
  <c r="B112" i="29" s="1"/>
  <c r="B119" i="29"/>
  <c r="B4" i="1"/>
  <c r="B4" i="26" s="1"/>
  <c r="A23" i="31" l="1"/>
  <c r="B143" i="31"/>
  <c r="B22" i="31"/>
  <c r="B142" i="31" s="1"/>
  <c r="A22" i="33"/>
  <c r="B137" i="33"/>
  <c r="B21" i="33"/>
  <c r="B136" i="33" s="1"/>
  <c r="B20" i="32"/>
  <c r="A6" i="1"/>
  <c r="A5" i="26"/>
  <c r="B5" i="1"/>
  <c r="B5" i="26" s="1"/>
  <c r="B125" i="29"/>
  <c r="B18" i="29"/>
  <c r="B118" i="29" s="1"/>
  <c r="B149" i="31" l="1"/>
  <c r="B23" i="31"/>
  <c r="B148" i="31" s="1"/>
  <c r="A23" i="33"/>
  <c r="B143" i="33"/>
  <c r="B22" i="33"/>
  <c r="B142" i="33" s="1"/>
  <c r="B21" i="32"/>
  <c r="A7" i="1"/>
  <c r="A6" i="26"/>
  <c r="B6" i="1"/>
  <c r="B6" i="26" s="1"/>
  <c r="B19" i="29"/>
  <c r="B124" i="29" s="1"/>
  <c r="B131" i="29"/>
  <c r="B149" i="33" l="1"/>
  <c r="B23" i="33"/>
  <c r="B148" i="33" s="1"/>
  <c r="B22" i="32"/>
  <c r="B46" i="1"/>
  <c r="A8" i="1"/>
  <c r="A7" i="26"/>
  <c r="B7" i="1"/>
  <c r="B20" i="29"/>
  <c r="B130" i="29" s="1"/>
  <c r="B137" i="29"/>
  <c r="B23" i="32" l="1"/>
  <c r="B7" i="26"/>
  <c r="B52" i="1"/>
  <c r="A9" i="1"/>
  <c r="A8" i="26"/>
  <c r="B8" i="1"/>
  <c r="B143" i="29"/>
  <c r="B21" i="29"/>
  <c r="B136" i="29" s="1"/>
  <c r="B8" i="26" l="1"/>
  <c r="B58" i="1"/>
  <c r="A10" i="1"/>
  <c r="A9" i="26"/>
  <c r="B9" i="1"/>
  <c r="B149" i="29"/>
  <c r="B22" i="29"/>
  <c r="B142" i="29" s="1"/>
  <c r="B9" i="26" l="1"/>
  <c r="B64" i="1"/>
  <c r="A11" i="1"/>
  <c r="A10" i="26"/>
  <c r="B10" i="1"/>
  <c r="B23" i="29"/>
  <c r="B148" i="29" s="1"/>
  <c r="B10" i="26" l="1"/>
  <c r="B70" i="1"/>
  <c r="A12" i="1"/>
  <c r="A11" i="26"/>
  <c r="B11" i="1"/>
  <c r="M21" i="1"/>
  <c r="M20" i="1"/>
  <c r="M19" i="1"/>
  <c r="M18" i="1"/>
  <c r="M17" i="1"/>
  <c r="I21" i="1"/>
  <c r="I20" i="1"/>
  <c r="I19" i="1"/>
  <c r="I18" i="1"/>
  <c r="I17" i="1"/>
  <c r="G21" i="1"/>
  <c r="D22" i="27" s="1"/>
  <c r="G20" i="1"/>
  <c r="D21" i="27" s="1"/>
  <c r="G19" i="1"/>
  <c r="D20" i="27" s="1"/>
  <c r="G18" i="1"/>
  <c r="D19" i="27" s="1"/>
  <c r="G17" i="1"/>
  <c r="D18" i="27" s="1"/>
  <c r="A13" i="1" l="1"/>
  <c r="A12" i="26"/>
  <c r="B12" i="1"/>
  <c r="B11" i="26"/>
  <c r="B76" i="1"/>
  <c r="M12" i="1"/>
  <c r="M8" i="1"/>
  <c r="I12" i="1"/>
  <c r="G12" i="1"/>
  <c r="D13" i="27" s="1"/>
  <c r="E12" i="1"/>
  <c r="B13" i="27" s="1"/>
  <c r="E21" i="1"/>
  <c r="B22" i="27" s="1"/>
  <c r="E20" i="1"/>
  <c r="B21" i="27" s="1"/>
  <c r="E19" i="1"/>
  <c r="B20" i="27" s="1"/>
  <c r="E18" i="1"/>
  <c r="B19" i="27" s="1"/>
  <c r="B40" i="1"/>
  <c r="B12" i="26" l="1"/>
  <c r="B82" i="1"/>
  <c r="A14" i="1"/>
  <c r="A13" i="26"/>
  <c r="B13" i="1"/>
  <c r="B34" i="1"/>
  <c r="B28" i="1"/>
  <c r="A15" i="1" l="1"/>
  <c r="A14" i="26"/>
  <c r="B14" i="1"/>
  <c r="B13" i="26"/>
  <c r="B88" i="1"/>
  <c r="E6" i="1"/>
  <c r="B7" i="27" s="1"/>
  <c r="A16" i="1" l="1"/>
  <c r="A15" i="26"/>
  <c r="B15" i="1"/>
  <c r="B14" i="26"/>
  <c r="B94" i="1"/>
  <c r="A17" i="1" l="1"/>
  <c r="A16" i="26"/>
  <c r="B16" i="1"/>
  <c r="B15" i="26"/>
  <c r="B100" i="1"/>
  <c r="M16" i="1"/>
  <c r="M15" i="1"/>
  <c r="M14" i="1"/>
  <c r="M13" i="1"/>
  <c r="I16" i="1"/>
  <c r="I15" i="1"/>
  <c r="I14" i="1"/>
  <c r="I13" i="1"/>
  <c r="G16" i="1"/>
  <c r="D17" i="27" s="1"/>
  <c r="G15" i="1"/>
  <c r="D16" i="27" s="1"/>
  <c r="G14" i="1"/>
  <c r="D15" i="27" s="1"/>
  <c r="G13" i="1"/>
  <c r="D14" i="27" s="1"/>
  <c r="A18" i="1" l="1"/>
  <c r="A17" i="26"/>
  <c r="B17" i="1"/>
  <c r="B16" i="26"/>
  <c r="B106" i="1"/>
  <c r="E16" i="1"/>
  <c r="B17" i="27" s="1"/>
  <c r="E15" i="1"/>
  <c r="B16" i="27" s="1"/>
  <c r="E14" i="1"/>
  <c r="B15" i="27" s="1"/>
  <c r="E13" i="1"/>
  <c r="B14" i="27" s="1"/>
  <c r="A18" i="26" l="1"/>
  <c r="A19" i="1"/>
  <c r="B18" i="1"/>
  <c r="B17" i="26"/>
  <c r="B112" i="1"/>
  <c r="G10" i="1"/>
  <c r="D11" i="27" s="1"/>
  <c r="B18" i="26" l="1"/>
  <c r="B118" i="1"/>
  <c r="A19" i="26"/>
  <c r="A20" i="1"/>
  <c r="B19" i="1"/>
  <c r="B19" i="26" l="1"/>
  <c r="B124" i="1"/>
  <c r="A20" i="26"/>
  <c r="B20" i="1"/>
  <c r="A21" i="1"/>
  <c r="M5" i="1"/>
  <c r="M9" i="1"/>
  <c r="M6" i="1"/>
  <c r="G11" i="1"/>
  <c r="D12" i="27" s="1"/>
  <c r="A22" i="1" l="1"/>
  <c r="A21" i="26"/>
  <c r="B21" i="1"/>
  <c r="B20" i="26"/>
  <c r="B130" i="1"/>
  <c r="G6" i="1"/>
  <c r="D7" i="27" s="1"/>
  <c r="B21" i="26" l="1"/>
  <c r="B136" i="1"/>
  <c r="A23" i="1"/>
  <c r="A22" i="26"/>
  <c r="B22" i="1"/>
  <c r="B143" i="1"/>
  <c r="D4" i="1"/>
  <c r="B23" i="1" l="1"/>
  <c r="A23" i="26"/>
  <c r="B149" i="1"/>
  <c r="B22" i="26"/>
  <c r="B142" i="1"/>
  <c r="M11" i="1"/>
  <c r="M10" i="1"/>
  <c r="M7" i="1"/>
  <c r="M4" i="1"/>
  <c r="M3" i="1"/>
  <c r="I11" i="1"/>
  <c r="I10" i="1"/>
  <c r="I9" i="1"/>
  <c r="I8" i="1"/>
  <c r="I7" i="1"/>
  <c r="I6" i="1"/>
  <c r="I5" i="1"/>
  <c r="I4" i="1"/>
  <c r="I3" i="1"/>
  <c r="G9" i="1"/>
  <c r="D10" i="27" s="1"/>
  <c r="G8" i="1"/>
  <c r="D9" i="27" s="1"/>
  <c r="G7" i="1"/>
  <c r="D8" i="27" s="1"/>
  <c r="G5" i="1"/>
  <c r="D6" i="27" s="1"/>
  <c r="G4" i="1"/>
  <c r="D5" i="27" s="1"/>
  <c r="G3" i="1"/>
  <c r="D4" i="27" s="1"/>
  <c r="E11" i="1"/>
  <c r="B12" i="27" s="1"/>
  <c r="E10" i="1"/>
  <c r="B11" i="27" s="1"/>
  <c r="E9" i="1"/>
  <c r="B10" i="27" s="1"/>
  <c r="E8" i="1"/>
  <c r="B9" i="27" s="1"/>
  <c r="E7" i="1"/>
  <c r="B8" i="27" s="1"/>
  <c r="E5" i="1"/>
  <c r="B6" i="27" s="1"/>
  <c r="E4" i="1"/>
  <c r="B5" i="27" s="1"/>
  <c r="E3" i="1"/>
  <c r="B4" i="27" s="1"/>
  <c r="D9" i="1"/>
  <c r="D8" i="1"/>
  <c r="D7" i="1"/>
  <c r="D6" i="1"/>
  <c r="D3" i="1"/>
  <c r="C9" i="1"/>
  <c r="C8" i="1"/>
  <c r="C7" i="1"/>
  <c r="C6" i="1"/>
  <c r="C5" i="1"/>
  <c r="C4" i="1"/>
  <c r="C3" i="1"/>
  <c r="B23" i="26" l="1"/>
  <c r="B148" i="1"/>
  <c r="B29" i="1"/>
  <c r="B35" i="1" l="1"/>
  <c r="B41" i="1" l="1"/>
  <c r="B47" i="1" l="1"/>
  <c r="B53" i="1"/>
  <c r="B59" i="1" l="1"/>
  <c r="B65" i="1"/>
  <c r="B71" i="1" l="1"/>
  <c r="B77" i="1" l="1"/>
  <c r="B83" i="1"/>
  <c r="B95" i="1" l="1"/>
  <c r="B89" i="1"/>
  <c r="B101" i="1" l="1"/>
  <c r="B107" i="1"/>
  <c r="B113" i="1" l="1"/>
  <c r="B119" i="1" l="1"/>
  <c r="B125" i="1" l="1"/>
  <c r="B131" i="1" l="1"/>
  <c r="B137" i="1" l="1"/>
</calcChain>
</file>

<file path=xl/sharedStrings.xml><?xml version="1.0" encoding="utf-8"?>
<sst xmlns="http://schemas.openxmlformats.org/spreadsheetml/2006/main" count="3008" uniqueCount="518">
  <si>
    <t>糙米飯</t>
  </si>
  <si>
    <t>時蔬</t>
  </si>
  <si>
    <t>學年度</t>
    <phoneticPr fontId="1" type="noConversion"/>
  </si>
  <si>
    <t>湯品</t>
  </si>
  <si>
    <t>過敏警語：「本月產品含有蛋、芝麻、含麩之穀物、花生、大豆、魚類、亞硫酸鹽類及其相關製品，不適合其過敏體質者食用」</t>
  </si>
  <si>
    <t>主食</t>
  </si>
  <si>
    <t>主菜</t>
  </si>
  <si>
    <t>副菜一</t>
  </si>
  <si>
    <t>副菜二</t>
  </si>
  <si>
    <t>蔬菜</t>
  </si>
  <si>
    <t>米</t>
  </si>
  <si>
    <t>大蒜</t>
  </si>
  <si>
    <t>糙米</t>
  </si>
  <si>
    <t>津吉-本店使用台灣豬肉</t>
    <phoneticPr fontId="1" type="noConversion"/>
  </si>
  <si>
    <t>重/公斤</t>
    <phoneticPr fontId="1" type="noConversion"/>
  </si>
  <si>
    <t>大蒜</t>
    <phoneticPr fontId="1" type="noConversion"/>
  </si>
  <si>
    <r>
      <rPr>
        <sz val="12"/>
        <color rgb="FF000000"/>
        <rFont val="DFKai-SB"/>
        <family val="4"/>
        <charset val="136"/>
      </rPr>
      <t>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DFKai-SB"/>
        <family val="4"/>
        <charset val="136"/>
      </rPr>
      <t>公斤</t>
    </r>
    <phoneticPr fontId="1" type="noConversion"/>
  </si>
  <si>
    <t>穀/份</t>
    <phoneticPr fontId="1" type="noConversion"/>
  </si>
  <si>
    <t>豆/份</t>
    <phoneticPr fontId="1" type="noConversion"/>
  </si>
  <si>
    <t>蔬/份</t>
    <phoneticPr fontId="1" type="noConversion"/>
  </si>
  <si>
    <t>油/份</t>
    <phoneticPr fontId="1" type="noConversion"/>
  </si>
  <si>
    <t>果/份</t>
    <phoneticPr fontId="1" type="noConversion"/>
  </si>
  <si>
    <t>熱量</t>
    <phoneticPr fontId="1" type="noConversion"/>
  </si>
  <si>
    <t>日期</t>
    <phoneticPr fontId="9" type="noConversion"/>
  </si>
  <si>
    <t>主食明細</t>
  </si>
  <si>
    <t>主菜明細</t>
  </si>
  <si>
    <t>副菜一明細</t>
  </si>
  <si>
    <t>副菜二明細</t>
  </si>
  <si>
    <t>蔬菜明細</t>
  </si>
  <si>
    <t>湯品明細</t>
  </si>
  <si>
    <t>蔬菜大蒜</t>
    <phoneticPr fontId="1" type="noConversion"/>
  </si>
  <si>
    <t>津吉</t>
    <phoneticPr fontId="1" type="noConversion"/>
  </si>
  <si>
    <t>星期</t>
    <phoneticPr fontId="1" type="noConversion"/>
  </si>
  <si>
    <t>中學</t>
    <phoneticPr fontId="1" type="noConversion"/>
  </si>
  <si>
    <t>國民</t>
  </si>
  <si>
    <t>白米飯</t>
  </si>
  <si>
    <t>黑糯米</t>
  </si>
  <si>
    <t>燕麥飯</t>
  </si>
  <si>
    <t>燕麥</t>
  </si>
  <si>
    <t>刈包特餐</t>
  </si>
  <si>
    <t>刈包</t>
  </si>
  <si>
    <t>日期</t>
    <phoneticPr fontId="1" type="noConversion"/>
  </si>
  <si>
    <t>月葷食菜單-7案</t>
    <phoneticPr fontId="1" type="noConversion"/>
  </si>
  <si>
    <t>胡蘿蔔</t>
  </si>
  <si>
    <t>白蘿蔔</t>
    <phoneticPr fontId="9" type="noConversion"/>
  </si>
  <si>
    <t>洋蔥</t>
  </si>
  <si>
    <t>馬鈴薯</t>
  </si>
  <si>
    <t>胡蘿蔔</t>
    <phoneticPr fontId="9" type="noConversion"/>
  </si>
  <si>
    <t>薑</t>
  </si>
  <si>
    <t>時蔬</t>
    <phoneticPr fontId="9" type="noConversion"/>
  </si>
  <si>
    <t>綠豆芽</t>
  </si>
  <si>
    <t>乾木耳</t>
  </si>
  <si>
    <t>雞蛋</t>
  </si>
  <si>
    <t>金針湯</t>
    <phoneticPr fontId="1" type="noConversion"/>
  </si>
  <si>
    <t>金針菜乾</t>
    <phoneticPr fontId="1" type="noConversion"/>
  </si>
  <si>
    <t>果汁</t>
    <phoneticPr fontId="1" type="noConversion"/>
  </si>
  <si>
    <t>水果</t>
    <phoneticPr fontId="1" type="noConversion"/>
  </si>
  <si>
    <t>水果</t>
    <phoneticPr fontId="1" type="noConversion"/>
  </si>
  <si>
    <t>小餐包</t>
    <phoneticPr fontId="1" type="noConversion"/>
  </si>
  <si>
    <t>薑</t>
    <phoneticPr fontId="1" type="noConversion"/>
  </si>
  <si>
    <t>榨菜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</si>
  <si>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食材明細（食材重量以100人份計量，營養分析以個人計量,其中肉雞包含23%骨頭之採購量，每周供應特餐一次，當日得混搭供應，國中4菜1湯1附餐，國小3菜1湯1附餐）</t>
    <phoneticPr fontId="1" type="noConversion"/>
  </si>
  <si>
    <t>時瓜</t>
    <phoneticPr fontId="9" type="noConversion"/>
  </si>
  <si>
    <t>乾香菇</t>
  </si>
  <si>
    <t>綠豆湯</t>
  </si>
  <si>
    <t>百頁</t>
  </si>
  <si>
    <t>綠豆</t>
  </si>
  <si>
    <t>金針菜乾</t>
  </si>
  <si>
    <t>味噌蔬湯</t>
    <phoneticPr fontId="9" type="noConversion"/>
  </si>
  <si>
    <t>雞蛋</t>
    <phoneticPr fontId="9" type="noConversion"/>
  </si>
  <si>
    <t>味噌</t>
  </si>
  <si>
    <t>蛋花芽湯</t>
    <phoneticPr fontId="9" type="noConversion"/>
  </si>
  <si>
    <t>結球白菜</t>
  </si>
  <si>
    <t>時瓜湯</t>
    <phoneticPr fontId="9" type="noConversion"/>
  </si>
  <si>
    <t>枸杞</t>
    <phoneticPr fontId="9" type="noConversion"/>
  </si>
  <si>
    <t>蘿蔔湯</t>
    <phoneticPr fontId="9" type="noConversion"/>
  </si>
  <si>
    <t>紅砂糖</t>
  </si>
  <si>
    <t>時瓜</t>
    <phoneticPr fontId="9" type="noConversion"/>
  </si>
  <si>
    <t>糙米粥</t>
  </si>
  <si>
    <t>金針菇</t>
    <phoneticPr fontId="9" type="noConversion"/>
  </si>
  <si>
    <t>有機豆漿</t>
    <phoneticPr fontId="1" type="noConversion"/>
  </si>
  <si>
    <t>附餐一</t>
    <phoneticPr fontId="1" type="noConversion"/>
  </si>
  <si>
    <t>附餐二</t>
    <phoneticPr fontId="1" type="noConversion"/>
  </si>
  <si>
    <t>TAP豆漿</t>
    <phoneticPr fontId="1" type="noConversion"/>
  </si>
  <si>
    <t>乳/分</t>
    <phoneticPr fontId="1" type="noConversion"/>
  </si>
  <si>
    <t>烹調中心(產品)溫度標準值：</t>
  </si>
  <si>
    <r>
      <t>(1)素菜類：75</t>
    </r>
    <r>
      <rPr>
        <sz val="9"/>
        <color theme="1"/>
        <rFont val="新細明體"/>
        <family val="1"/>
        <charset val="136"/>
      </rPr>
      <t>℃以上，(2)葷菜類：85℃以上</t>
    </r>
    <phoneticPr fontId="1" type="noConversion"/>
  </si>
  <si>
    <t>日期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</si>
  <si>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</si>
  <si>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</si>
  <si>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確認者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</si>
  <si>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</si>
  <si>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</si>
  <si>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廚師</t>
    <phoneticPr fontId="1" type="noConversion"/>
  </si>
  <si>
    <t>循環</t>
    <phoneticPr fontId="1" type="noConversion"/>
  </si>
  <si>
    <t>N5</t>
    <phoneticPr fontId="1" type="noConversion"/>
  </si>
  <si>
    <t>四角油豆腐</t>
    <phoneticPr fontId="9" type="noConversion"/>
  </si>
  <si>
    <t>時瓜湯</t>
    <phoneticPr fontId="9" type="noConversion"/>
  </si>
  <si>
    <t>魚排</t>
    <phoneticPr fontId="9" type="noConversion"/>
  </si>
  <si>
    <t>蘿蔔乾</t>
    <phoneticPr fontId="9" type="noConversion"/>
  </si>
  <si>
    <t>胡蘿蔔</t>
    <phoneticPr fontId="9" type="noConversion"/>
  </si>
  <si>
    <t>O1</t>
    <phoneticPr fontId="1" type="noConversion"/>
  </si>
  <si>
    <t>O2</t>
    <phoneticPr fontId="1" type="noConversion"/>
  </si>
  <si>
    <t>O3</t>
    <phoneticPr fontId="1" type="noConversion"/>
  </si>
  <si>
    <t>O4</t>
    <phoneticPr fontId="1" type="noConversion"/>
  </si>
  <si>
    <t>O5</t>
    <phoneticPr fontId="1" type="noConversion"/>
  </si>
  <si>
    <t>豆皮</t>
    <phoneticPr fontId="9" type="noConversion"/>
  </si>
  <si>
    <t>培根豆芽</t>
    <phoneticPr fontId="9" type="noConversion"/>
  </si>
  <si>
    <t>培根</t>
    <phoneticPr fontId="9" type="noConversion"/>
  </si>
  <si>
    <t>甘藍</t>
    <phoneticPr fontId="9" type="noConversion"/>
  </si>
  <si>
    <t>時瓜</t>
    <phoneticPr fontId="9" type="noConversion"/>
  </si>
  <si>
    <t>野菜混炒</t>
    <phoneticPr fontId="9" type="noConversion"/>
  </si>
  <si>
    <t>野菜天</t>
    <phoneticPr fontId="9" type="noConversion"/>
  </si>
  <si>
    <t>時蔬</t>
    <phoneticPr fontId="9" type="noConversion"/>
  </si>
  <si>
    <t>椒鹽薯餅</t>
    <phoneticPr fontId="9" type="noConversion"/>
  </si>
  <si>
    <t>味噌芽湯</t>
    <phoneticPr fontId="9" type="noConversion"/>
  </si>
  <si>
    <t>乾裙帶菜</t>
    <phoneticPr fontId="9" type="noConversion"/>
  </si>
  <si>
    <t>味噌</t>
    <phoneticPr fontId="9" type="noConversion"/>
  </si>
  <si>
    <t>柴魚片</t>
  </si>
  <si>
    <t>時蔬湯</t>
    <phoneticPr fontId="9" type="noConversion"/>
  </si>
  <si>
    <t>時瓜</t>
  </si>
  <si>
    <t>燒仙草</t>
    <phoneticPr fontId="9" type="noConversion"/>
  </si>
  <si>
    <t>仙草凍</t>
    <phoneticPr fontId="9" type="noConversion"/>
  </si>
  <si>
    <t>西谷米</t>
    <phoneticPr fontId="9" type="noConversion"/>
  </si>
  <si>
    <t>金針湯</t>
    <phoneticPr fontId="9" type="noConversion"/>
  </si>
  <si>
    <t>榨菜</t>
    <phoneticPr fontId="9" type="noConversion"/>
  </si>
  <si>
    <t>堅果</t>
    <phoneticPr fontId="1" type="noConversion"/>
  </si>
  <si>
    <t>阿根廷魷</t>
    <phoneticPr fontId="9" type="noConversion"/>
  </si>
  <si>
    <t>虱目魚丸</t>
    <phoneticPr fontId="9" type="noConversion"/>
  </si>
  <si>
    <t>沙茶醬</t>
    <phoneticPr fontId="9" type="noConversion"/>
  </si>
  <si>
    <t>肉雞</t>
    <phoneticPr fontId="9" type="noConversion"/>
  </si>
  <si>
    <t>P5</t>
    <phoneticPr fontId="1" type="noConversion"/>
  </si>
  <si>
    <t>P4</t>
    <phoneticPr fontId="1" type="noConversion"/>
  </si>
  <si>
    <t>P3</t>
    <phoneticPr fontId="1" type="noConversion"/>
  </si>
  <si>
    <t>P2</t>
    <phoneticPr fontId="1" type="noConversion"/>
  </si>
  <si>
    <t>P1</t>
    <phoneticPr fontId="1" type="noConversion"/>
  </si>
  <si>
    <t>雞蛋</t>
    <phoneticPr fontId="9" type="noConversion"/>
  </si>
  <si>
    <t>薑</t>
    <phoneticPr fontId="9" type="noConversion"/>
  </si>
  <si>
    <t>冬粉</t>
    <phoneticPr fontId="9" type="noConversion"/>
  </si>
  <si>
    <t>豆干</t>
    <phoneticPr fontId="9" type="noConversion"/>
  </si>
  <si>
    <t>玉米濃湯</t>
    <phoneticPr fontId="9" type="noConversion"/>
  </si>
  <si>
    <t>玉米粒罐頭</t>
    <phoneticPr fontId="9" type="noConversion"/>
  </si>
  <si>
    <t>玉米醬罐頭</t>
    <phoneticPr fontId="9" type="noConversion"/>
  </si>
  <si>
    <t>玉米濃湯粉</t>
    <phoneticPr fontId="9" type="noConversion"/>
  </si>
  <si>
    <t>豬後腿肉</t>
    <phoneticPr fontId="9" type="noConversion"/>
  </si>
  <si>
    <t>綠豆芽</t>
    <phoneticPr fontId="9" type="noConversion"/>
  </si>
  <si>
    <t>乾木耳</t>
    <phoneticPr fontId="9" type="noConversion"/>
  </si>
  <si>
    <t>香滷油腐</t>
    <phoneticPr fontId="9" type="noConversion"/>
  </si>
  <si>
    <t>紅砂糖</t>
    <phoneticPr fontId="9" type="noConversion"/>
  </si>
  <si>
    <t>滷野菜天</t>
    <phoneticPr fontId="9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</si>
  <si>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</si>
  <si>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</si>
  <si>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</si>
  <si>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</si>
  <si>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Q5</t>
    <phoneticPr fontId="1" type="noConversion"/>
  </si>
  <si>
    <t>枸杞菇湯</t>
    <phoneticPr fontId="9" type="noConversion"/>
  </si>
  <si>
    <t>麻油</t>
    <phoneticPr fontId="9" type="noConversion"/>
  </si>
  <si>
    <t>枸杞</t>
    <phoneticPr fontId="9" type="noConversion"/>
  </si>
  <si>
    <t>冬至湯圓</t>
    <phoneticPr fontId="9" type="noConversion"/>
  </si>
  <si>
    <t>小湯圓</t>
    <phoneticPr fontId="9" type="noConversion"/>
  </si>
  <si>
    <t>絞肉甘藍</t>
    <phoneticPr fontId="9" type="noConversion"/>
  </si>
  <si>
    <t>R1</t>
    <phoneticPr fontId="1" type="noConversion"/>
  </si>
  <si>
    <t>R2</t>
    <phoneticPr fontId="1" type="noConversion"/>
  </si>
  <si>
    <t>R3</t>
    <phoneticPr fontId="1" type="noConversion"/>
  </si>
  <si>
    <t>R4</t>
    <phoneticPr fontId="1" type="noConversion"/>
  </si>
  <si>
    <t>R5</t>
    <phoneticPr fontId="1" type="noConversion"/>
  </si>
  <si>
    <t>調味里雞</t>
    <phoneticPr fontId="9" type="noConversion"/>
  </si>
  <si>
    <t>香雞排</t>
    <phoneticPr fontId="9" type="noConversion"/>
  </si>
  <si>
    <t>豆腐</t>
    <phoneticPr fontId="9" type="noConversion"/>
  </si>
  <si>
    <t>培根芽菜</t>
    <phoneticPr fontId="9" type="noConversion"/>
  </si>
  <si>
    <t>肉排</t>
    <phoneticPr fontId="9" type="noConversion"/>
  </si>
  <si>
    <t>蛋香冬粉</t>
    <phoneticPr fontId="9" type="noConversion"/>
  </si>
  <si>
    <t>胡蘿蔔</t>
    <phoneticPr fontId="1" type="noConversion"/>
  </si>
  <si>
    <t>豬骨</t>
    <phoneticPr fontId="1" type="noConversion"/>
  </si>
  <si>
    <t>翅小腿</t>
    <phoneticPr fontId="9" type="noConversion"/>
  </si>
  <si>
    <t>海帶結</t>
    <phoneticPr fontId="9" type="noConversion"/>
  </si>
  <si>
    <t>三絲羹湯</t>
    <phoneticPr fontId="9" type="noConversion"/>
  </si>
  <si>
    <t>枸杞銀耳</t>
    <phoneticPr fontId="9" type="noConversion"/>
  </si>
  <si>
    <t>乾銀耳</t>
    <phoneticPr fontId="9" type="noConversion"/>
  </si>
  <si>
    <t>洋蔥</t>
    <phoneticPr fontId="9" type="noConversion"/>
  </si>
  <si>
    <t>薯餅</t>
    <phoneticPr fontId="9" type="noConversion"/>
  </si>
  <si>
    <t>胡蘿蔔</t>
    <phoneticPr fontId="9" type="noConversion"/>
  </si>
  <si>
    <t>調味肉排</t>
    <phoneticPr fontId="9" type="noConversion"/>
  </si>
  <si>
    <t>蔬菜薑</t>
  </si>
  <si>
    <t xml:space="preserve"> 食材明細（食材重量以100人份計量，營養分析以個人計量,其中百頁包含23%骨頭之採購量，每周供應特餐一次，當日得混搭供應，國中4菜1湯1附餐，國小3菜1湯1附餐）</t>
  </si>
  <si>
    <t>素火腿</t>
    <phoneticPr fontId="9" type="noConversion"/>
  </si>
  <si>
    <t>月素食菜單-7案</t>
    <phoneticPr fontId="1" type="noConversion"/>
  </si>
  <si>
    <t>雞蛋</t>
    <phoneticPr fontId="9" type="noConversion"/>
  </si>
  <si>
    <t>脆筍</t>
    <phoneticPr fontId="9" type="noConversion"/>
  </si>
  <si>
    <t>凍豆腐</t>
    <phoneticPr fontId="9" type="noConversion"/>
  </si>
  <si>
    <t>小學</t>
    <phoneticPr fontId="1" type="noConversion"/>
  </si>
  <si>
    <t>花生仁湯</t>
    <phoneticPr fontId="9" type="noConversion"/>
  </si>
  <si>
    <t>月菜單編排說明:一、每周三五吃有機蔬菜。二每週五附餐二有機豆漿</t>
    <phoneticPr fontId="1" type="noConversion"/>
  </si>
  <si>
    <t>TAP豆漿/水果</t>
    <phoneticPr fontId="1" type="noConversion"/>
  </si>
  <si>
    <t>水果/TAP豆漿</t>
    <phoneticPr fontId="1" type="noConversion"/>
  </si>
  <si>
    <t xml:space="preserve">午餐廚房  </t>
    <phoneticPr fontId="1" type="noConversion"/>
  </si>
  <si>
    <t>美崙國中</t>
    <phoneticPr fontId="1" type="noConversion"/>
  </si>
  <si>
    <t>點心順序</t>
    <phoneticPr fontId="1" type="noConversion"/>
  </si>
  <si>
    <t>日期</t>
    <phoneticPr fontId="1" type="noConversion"/>
  </si>
  <si>
    <t>星期</t>
    <phoneticPr fontId="1" type="noConversion"/>
  </si>
  <si>
    <t>鑄強國小</t>
    <phoneticPr fontId="1" type="noConversion"/>
  </si>
  <si>
    <t>TAP豆漿</t>
    <phoneticPr fontId="1" type="noConversion"/>
  </si>
  <si>
    <t>水果</t>
    <phoneticPr fontId="1" type="noConversion"/>
  </si>
  <si>
    <t>海苔</t>
    <phoneticPr fontId="1" type="noConversion"/>
  </si>
  <si>
    <t>小饅頭</t>
    <phoneticPr fontId="1" type="noConversion"/>
  </si>
  <si>
    <t>咖哩絞肉</t>
    <phoneticPr fontId="9" type="noConversion"/>
  </si>
  <si>
    <t>甘藍蛋香</t>
    <phoneticPr fontId="1" type="noConversion"/>
  </si>
  <si>
    <t>雙味錦滷</t>
    <phoneticPr fontId="9" type="noConversion"/>
  </si>
  <si>
    <t>金針湯</t>
    <phoneticPr fontId="9" type="noConversion"/>
  </si>
  <si>
    <t>豬絞肉</t>
    <phoneticPr fontId="9" type="noConversion"/>
  </si>
  <si>
    <t>雞蛋</t>
    <phoneticPr fontId="1" type="noConversion"/>
  </si>
  <si>
    <t>香竹腸</t>
    <phoneticPr fontId="9" type="noConversion"/>
  </si>
  <si>
    <t>金針菜乾</t>
    <phoneticPr fontId="9" type="noConversion"/>
  </si>
  <si>
    <t>甘藍</t>
    <phoneticPr fontId="1" type="noConversion"/>
  </si>
  <si>
    <t>冷凍胡蘿蔔</t>
    <phoneticPr fontId="1" type="noConversion"/>
  </si>
  <si>
    <t>榨菜</t>
    <phoneticPr fontId="9" type="noConversion"/>
  </si>
  <si>
    <t>胡蘿蔔</t>
    <phoneticPr fontId="1" type="noConversion"/>
  </si>
  <si>
    <t>大蒜</t>
    <phoneticPr fontId="9" type="noConversion"/>
  </si>
  <si>
    <t>咖哩粉</t>
    <phoneticPr fontId="1" type="noConversion"/>
  </si>
  <si>
    <t>大蒜</t>
    <phoneticPr fontId="1" type="noConversion"/>
  </si>
  <si>
    <t>豬骨</t>
    <phoneticPr fontId="1" type="noConversion"/>
  </si>
  <si>
    <t>虱目魚排</t>
    <phoneticPr fontId="9" type="noConversion"/>
  </si>
  <si>
    <t>三杯雞</t>
    <phoneticPr fontId="9" type="noConversion"/>
  </si>
  <si>
    <t>肉雞</t>
    <phoneticPr fontId="9" type="noConversion"/>
  </si>
  <si>
    <t>乾海帶</t>
    <phoneticPr fontId="9" type="noConversion"/>
  </si>
  <si>
    <t>九層塔</t>
    <phoneticPr fontId="9" type="noConversion"/>
  </si>
  <si>
    <t>豆輪</t>
    <phoneticPr fontId="9" type="noConversion"/>
  </si>
  <si>
    <t>d1</t>
    <phoneticPr fontId="9" type="noConversion"/>
  </si>
  <si>
    <t>d2</t>
    <phoneticPr fontId="9" type="noConversion"/>
  </si>
  <si>
    <t>d3</t>
    <phoneticPr fontId="9" type="noConversion"/>
  </si>
  <si>
    <t>d4</t>
    <phoneticPr fontId="9" type="noConversion"/>
  </si>
  <si>
    <t>d5</t>
    <phoneticPr fontId="9" type="noConversion"/>
  </si>
  <si>
    <t>e1</t>
    <phoneticPr fontId="9" type="noConversion"/>
  </si>
  <si>
    <t>e2</t>
    <phoneticPr fontId="9" type="noConversion"/>
  </si>
  <si>
    <t>e3</t>
    <phoneticPr fontId="9" type="noConversion"/>
  </si>
  <si>
    <t>e4</t>
    <phoneticPr fontId="9" type="noConversion"/>
  </si>
  <si>
    <t>e5</t>
    <phoneticPr fontId="9" type="noConversion"/>
  </si>
  <si>
    <t>f1</t>
    <phoneticPr fontId="9" type="noConversion"/>
  </si>
  <si>
    <t>f2</t>
    <phoneticPr fontId="9" type="noConversion"/>
  </si>
  <si>
    <r>
      <t>f</t>
    </r>
    <r>
      <rPr>
        <sz val="12"/>
        <color theme="1"/>
        <rFont val="新細明體"/>
        <family val="2"/>
        <scheme val="minor"/>
      </rPr>
      <t>4</t>
    </r>
    <phoneticPr fontId="9" type="noConversion"/>
  </si>
  <si>
    <r>
      <t>f</t>
    </r>
    <r>
      <rPr>
        <sz val="12"/>
        <color theme="1"/>
        <rFont val="新細明體"/>
        <family val="2"/>
        <scheme val="minor"/>
      </rPr>
      <t>5</t>
    </r>
    <phoneticPr fontId="9" type="noConversion"/>
  </si>
  <si>
    <r>
      <t>g</t>
    </r>
    <r>
      <rPr>
        <sz val="12"/>
        <color theme="1"/>
        <rFont val="新細明體"/>
        <family val="2"/>
        <scheme val="minor"/>
      </rPr>
      <t>1</t>
    </r>
    <phoneticPr fontId="9" type="noConversion"/>
  </si>
  <si>
    <r>
      <t>g</t>
    </r>
    <r>
      <rPr>
        <sz val="12"/>
        <color theme="1"/>
        <rFont val="新細明體"/>
        <family val="2"/>
        <scheme val="minor"/>
      </rPr>
      <t>2</t>
    </r>
    <phoneticPr fontId="9" type="noConversion"/>
  </si>
  <si>
    <r>
      <t>g</t>
    </r>
    <r>
      <rPr>
        <sz val="12"/>
        <color theme="1"/>
        <rFont val="新細明體"/>
        <family val="2"/>
        <scheme val="minor"/>
      </rPr>
      <t>3</t>
    </r>
    <phoneticPr fontId="9" type="noConversion"/>
  </si>
  <si>
    <r>
      <t>g</t>
    </r>
    <r>
      <rPr>
        <sz val="12"/>
        <color theme="1"/>
        <rFont val="新細明體"/>
        <family val="2"/>
        <scheme val="minor"/>
      </rPr>
      <t>4</t>
    </r>
    <phoneticPr fontId="9" type="noConversion"/>
  </si>
  <si>
    <r>
      <t>g</t>
    </r>
    <r>
      <rPr>
        <sz val="12"/>
        <color theme="1"/>
        <rFont val="新細明體"/>
        <family val="2"/>
        <scheme val="minor"/>
      </rPr>
      <t>5</t>
    </r>
    <phoneticPr fontId="9" type="noConversion"/>
  </si>
  <si>
    <t>c5</t>
    <phoneticPr fontId="1" type="noConversion"/>
  </si>
  <si>
    <t>f3</t>
    <phoneticPr fontId="9" type="noConversion"/>
  </si>
  <si>
    <t>紅藜飯</t>
    <phoneticPr fontId="9" type="noConversion"/>
  </si>
  <si>
    <t>紅藜</t>
    <phoneticPr fontId="9" type="noConversion"/>
  </si>
  <si>
    <t>泰式特餐</t>
    <phoneticPr fontId="9" type="noConversion"/>
  </si>
  <si>
    <t>糙米</t>
    <phoneticPr fontId="9" type="noConversion"/>
  </si>
  <si>
    <t>小米飯</t>
    <phoneticPr fontId="9" type="noConversion"/>
  </si>
  <si>
    <t>小米</t>
    <phoneticPr fontId="9" type="noConversion"/>
  </si>
  <si>
    <t>西式特餐</t>
    <phoneticPr fontId="9" type="noConversion"/>
  </si>
  <si>
    <t>義大利麵</t>
    <phoneticPr fontId="9" type="noConversion"/>
  </si>
  <si>
    <t>紫米飯</t>
    <phoneticPr fontId="9" type="noConversion"/>
  </si>
  <si>
    <t>酢飯特餐</t>
    <phoneticPr fontId="9" type="noConversion"/>
  </si>
  <si>
    <t>壽司醋</t>
    <phoneticPr fontId="9" type="noConversion"/>
  </si>
  <si>
    <t>紅砂糖</t>
    <phoneticPr fontId="9" type="noConversion"/>
  </si>
  <si>
    <t>麥仁飯</t>
    <phoneticPr fontId="9" type="noConversion"/>
  </si>
  <si>
    <t>麥仁</t>
    <phoneticPr fontId="9" type="noConversion"/>
  </si>
  <si>
    <t>古早滷味</t>
    <phoneticPr fontId="9" type="noConversion"/>
  </si>
  <si>
    <t>雞蛋</t>
    <phoneticPr fontId="9" type="noConversion"/>
  </si>
  <si>
    <t>白蘿蔔</t>
    <phoneticPr fontId="9" type="noConversion"/>
  </si>
  <si>
    <t>胡蘿蔔</t>
    <phoneticPr fontId="9" type="noConversion"/>
  </si>
  <si>
    <t>刈包配料</t>
    <phoneticPr fontId="9" type="noConversion"/>
  </si>
  <si>
    <t>酸菜</t>
    <phoneticPr fontId="9" type="noConversion"/>
  </si>
  <si>
    <t>豆腐</t>
    <phoneticPr fontId="9" type="noConversion"/>
  </si>
  <si>
    <t>洋蔥</t>
    <phoneticPr fontId="9" type="noConversion"/>
  </si>
  <si>
    <t>豆皮粉絲</t>
    <phoneticPr fontId="9" type="noConversion"/>
  </si>
  <si>
    <t>豆皮</t>
    <phoneticPr fontId="9" type="noConversion"/>
  </si>
  <si>
    <t>冬粉</t>
    <phoneticPr fontId="9" type="noConversion"/>
  </si>
  <si>
    <t>時蔬</t>
    <phoneticPr fontId="9" type="noConversion"/>
  </si>
  <si>
    <t>豉相魚鮮</t>
    <phoneticPr fontId="9" type="noConversion"/>
  </si>
  <si>
    <t>魚丁</t>
    <phoneticPr fontId="9" type="noConversion"/>
  </si>
  <si>
    <t>虱目魚丸</t>
    <phoneticPr fontId="9" type="noConversion"/>
  </si>
  <si>
    <t>豆豉</t>
    <phoneticPr fontId="9" type="noConversion"/>
  </si>
  <si>
    <t>蛋佐玉菜</t>
    <phoneticPr fontId="9" type="noConversion"/>
  </si>
  <si>
    <t>貢丸雙味</t>
    <phoneticPr fontId="9" type="noConversion"/>
  </si>
  <si>
    <t>貢丸</t>
    <phoneticPr fontId="9" type="noConversion"/>
  </si>
  <si>
    <t>時瓜</t>
    <phoneticPr fontId="9" type="noConversion"/>
  </si>
  <si>
    <t>蔬香黑輪</t>
    <phoneticPr fontId="9" type="noConversion"/>
  </si>
  <si>
    <t>黑輪</t>
    <phoneticPr fontId="9" type="noConversion"/>
  </si>
  <si>
    <t>蜜汁豆干</t>
    <phoneticPr fontId="9" type="noConversion"/>
  </si>
  <si>
    <t>豆干</t>
    <phoneticPr fontId="9" type="noConversion"/>
  </si>
  <si>
    <t>滷包</t>
    <phoneticPr fontId="9" type="noConversion"/>
  </si>
  <si>
    <t>盛味竹腸</t>
    <phoneticPr fontId="9" type="noConversion"/>
  </si>
  <si>
    <t>滷野菜天</t>
    <phoneticPr fontId="9" type="noConversion"/>
  </si>
  <si>
    <t>野菜天</t>
    <phoneticPr fontId="9" type="noConversion"/>
  </si>
  <si>
    <t>蛋香芽湯</t>
    <phoneticPr fontId="9" type="noConversion"/>
  </si>
  <si>
    <t>乾裙帶菜</t>
  </si>
  <si>
    <t>薑</t>
    <phoneticPr fontId="9" type="noConversion"/>
  </si>
  <si>
    <t>柴魚片</t>
    <phoneticPr fontId="9" type="noConversion"/>
  </si>
  <si>
    <t>時瓜湯</t>
    <phoneticPr fontId="9" type="noConversion"/>
  </si>
  <si>
    <t>時瓜</t>
    <phoneticPr fontId="9" type="noConversion"/>
  </si>
  <si>
    <t>豬骨</t>
    <phoneticPr fontId="9" type="noConversion"/>
  </si>
  <si>
    <t>檸檬愛玉</t>
    <phoneticPr fontId="9" type="noConversion"/>
  </si>
  <si>
    <t>愛玉</t>
    <phoneticPr fontId="9" type="noConversion"/>
  </si>
  <si>
    <t>檸檬</t>
    <phoneticPr fontId="9" type="noConversion"/>
  </si>
  <si>
    <t>時蔬湯</t>
    <phoneticPr fontId="1" type="noConversion"/>
  </si>
  <si>
    <t>鮮蔬湯</t>
    <phoneticPr fontId="9" type="noConversion"/>
  </si>
  <si>
    <t>時蔬</t>
    <phoneticPr fontId="9" type="noConversion"/>
  </si>
  <si>
    <t>胡蘿蔔</t>
    <phoneticPr fontId="9" type="noConversion"/>
  </si>
  <si>
    <t>豬骨</t>
    <phoneticPr fontId="9" type="noConversion"/>
  </si>
  <si>
    <t>調味里雞</t>
    <phoneticPr fontId="9" type="noConversion"/>
  </si>
  <si>
    <t>香雞排</t>
    <phoneticPr fontId="9" type="noConversion"/>
  </si>
  <si>
    <t>牛蒡豆腐</t>
    <phoneticPr fontId="9" type="noConversion"/>
  </si>
  <si>
    <t>椒鹽薯餅</t>
    <phoneticPr fontId="9" type="noConversion"/>
  </si>
  <si>
    <t>薯餅</t>
    <phoneticPr fontId="9" type="noConversion"/>
  </si>
  <si>
    <t>胡椒鹽</t>
    <phoneticPr fontId="9" type="noConversion"/>
  </si>
  <si>
    <t>醬香雞翅</t>
    <phoneticPr fontId="9" type="noConversion"/>
  </si>
  <si>
    <t>三節翅</t>
    <phoneticPr fontId="9" type="noConversion"/>
  </si>
  <si>
    <t>京醬豆腐</t>
    <phoneticPr fontId="9" type="noConversion"/>
  </si>
  <si>
    <t>甜麵醬</t>
    <phoneticPr fontId="9" type="noConversion"/>
  </si>
  <si>
    <t>甜辣黑輪</t>
    <phoneticPr fontId="9" type="noConversion"/>
  </si>
  <si>
    <t>甜辣醬</t>
    <phoneticPr fontId="9" type="noConversion"/>
  </si>
  <si>
    <t>味噌蔬湯</t>
    <phoneticPr fontId="9" type="noConversion"/>
  </si>
  <si>
    <t>味噌</t>
    <phoneticPr fontId="9" type="noConversion"/>
  </si>
  <si>
    <t>瓜香湯</t>
    <phoneticPr fontId="9" type="noConversion"/>
  </si>
  <si>
    <t>冬蔭功湯</t>
  </si>
  <si>
    <t>金針菇</t>
    <phoneticPr fontId="9" type="noConversion"/>
  </si>
  <si>
    <t>豬骨</t>
    <phoneticPr fontId="9" type="noConversion"/>
  </si>
  <si>
    <t>番茄糊</t>
    <phoneticPr fontId="9" type="noConversion"/>
  </si>
  <si>
    <t>檸檬 香茅 月桂葉</t>
    <phoneticPr fontId="9" type="noConversion"/>
  </si>
  <si>
    <t>粉圓甜湯</t>
    <phoneticPr fontId="9" type="noConversion"/>
  </si>
  <si>
    <t>粉圓</t>
    <phoneticPr fontId="9" type="noConversion"/>
  </si>
  <si>
    <t>打拋翅腿</t>
    <phoneticPr fontId="9" type="noConversion"/>
  </si>
  <si>
    <t>翅小腿</t>
    <phoneticPr fontId="9" type="noConversion"/>
  </si>
  <si>
    <t>打拋醬</t>
    <phoneticPr fontId="9" type="noConversion"/>
  </si>
  <si>
    <t>筍香滷肉</t>
    <phoneticPr fontId="9" type="noConversion"/>
  </si>
  <si>
    <t>豬後腿肉</t>
    <phoneticPr fontId="9" type="noConversion"/>
  </si>
  <si>
    <t>麻竹筍干</t>
    <phoneticPr fontId="9" type="noConversion"/>
  </si>
  <si>
    <t>碎脯蛋香</t>
    <phoneticPr fontId="9" type="noConversion"/>
  </si>
  <si>
    <t>蘿蔔乾</t>
    <phoneticPr fontId="9" type="noConversion"/>
  </si>
  <si>
    <t>蝦醬配料</t>
    <phoneticPr fontId="9" type="noConversion"/>
  </si>
  <si>
    <t>甘藍</t>
    <phoneticPr fontId="9" type="noConversion"/>
  </si>
  <si>
    <t>蝦皮</t>
    <phoneticPr fontId="9" type="noConversion"/>
  </si>
  <si>
    <t>南洋雞堡</t>
    <phoneticPr fontId="9" type="noConversion"/>
  </si>
  <si>
    <t>雞堡</t>
    <phoneticPr fontId="9" type="noConversion"/>
  </si>
  <si>
    <t>豬後腿肉</t>
    <phoneticPr fontId="9" type="noConversion"/>
  </si>
  <si>
    <t>洋蔥</t>
    <phoneticPr fontId="9" type="noConversion"/>
  </si>
  <si>
    <t>胡蘿蔔</t>
    <phoneticPr fontId="9" type="noConversion"/>
  </si>
  <si>
    <t>豆干時蔬</t>
    <phoneticPr fontId="9" type="noConversion"/>
  </si>
  <si>
    <t>乾木耳</t>
    <phoneticPr fontId="9" type="noConversion"/>
  </si>
  <si>
    <t>相伍貢丸</t>
    <phoneticPr fontId="9" type="noConversion"/>
  </si>
  <si>
    <t>貢丸</t>
    <phoneticPr fontId="9" type="noConversion"/>
  </si>
  <si>
    <t>滷包</t>
    <phoneticPr fontId="9" type="noConversion"/>
  </si>
  <si>
    <t>蛋花蔬湯</t>
    <phoneticPr fontId="9" type="noConversion"/>
  </si>
  <si>
    <t>蠔油凍腐</t>
    <phoneticPr fontId="9" type="noConversion"/>
  </si>
  <si>
    <t>凍豆腐</t>
    <phoneticPr fontId="9" type="noConversion"/>
  </si>
  <si>
    <t>綠豆芽</t>
    <phoneticPr fontId="9" type="noConversion"/>
  </si>
  <si>
    <t>豆瓣雞丁</t>
    <phoneticPr fontId="9" type="noConversion"/>
  </si>
  <si>
    <t>肉雞</t>
    <phoneticPr fontId="9" type="noConversion"/>
  </si>
  <si>
    <t>海帶結</t>
    <phoneticPr fontId="9" type="noConversion"/>
  </si>
  <si>
    <t>大蒜</t>
    <phoneticPr fontId="9" type="noConversion"/>
  </si>
  <si>
    <t>豆瓣醬</t>
    <phoneticPr fontId="9" type="noConversion"/>
  </si>
  <si>
    <t>鹹香肉片</t>
    <phoneticPr fontId="9" type="noConversion"/>
  </si>
  <si>
    <t>鹹豬肉粉</t>
    <phoneticPr fontId="9" type="noConversion"/>
  </si>
  <si>
    <t>野菜混炒</t>
    <phoneticPr fontId="9" type="noConversion"/>
  </si>
  <si>
    <t>珍菇芽湯</t>
    <phoneticPr fontId="9" type="noConversion"/>
  </si>
  <si>
    <t>金針菇</t>
    <phoneticPr fontId="9" type="noConversion"/>
  </si>
  <si>
    <t>薑</t>
    <phoneticPr fontId="9" type="noConversion"/>
  </si>
  <si>
    <t>柴魚片</t>
    <phoneticPr fontId="9" type="noConversion"/>
  </si>
  <si>
    <t>沙茶魷鮮</t>
    <phoneticPr fontId="9" type="noConversion"/>
  </si>
  <si>
    <t>阿根廷魷</t>
    <phoneticPr fontId="9" type="noConversion"/>
  </si>
  <si>
    <t>沙茶醬</t>
    <phoneticPr fontId="9" type="noConversion"/>
  </si>
  <si>
    <t>肉絲豆芽</t>
    <phoneticPr fontId="9" type="noConversion"/>
  </si>
  <si>
    <t>綠豆芽</t>
    <phoneticPr fontId="9" type="noConversion"/>
  </si>
  <si>
    <t>乾木耳</t>
    <phoneticPr fontId="9" type="noConversion"/>
  </si>
  <si>
    <t>西式肉醬</t>
    <phoneticPr fontId="9" type="noConversion"/>
  </si>
  <si>
    <t>馬鈴薯</t>
    <phoneticPr fontId="9" type="noConversion"/>
  </si>
  <si>
    <t>巧味竹腸</t>
    <phoneticPr fontId="9" type="noConversion"/>
  </si>
  <si>
    <t>麥香雞塊</t>
    <phoneticPr fontId="9" type="noConversion"/>
  </si>
  <si>
    <t>雞塊</t>
    <phoneticPr fontId="9" type="noConversion"/>
  </si>
  <si>
    <t>培根甘藍</t>
    <phoneticPr fontId="9" type="noConversion"/>
  </si>
  <si>
    <t>培根</t>
    <phoneticPr fontId="9" type="noConversion"/>
  </si>
  <si>
    <t>甘藍</t>
    <phoneticPr fontId="9" type="noConversion"/>
  </si>
  <si>
    <t>玉米濃湯</t>
    <phoneticPr fontId="9" type="noConversion"/>
  </si>
  <si>
    <t>玉米粒罐頭</t>
    <phoneticPr fontId="9" type="noConversion"/>
  </si>
  <si>
    <t>玉米醬罐頭</t>
    <phoneticPr fontId="9" type="noConversion"/>
  </si>
  <si>
    <t>玉米濃湯粉</t>
    <phoneticPr fontId="9" type="noConversion"/>
  </si>
  <si>
    <t>家常豆干</t>
  </si>
  <si>
    <t>胡蘿蔔</t>
    <phoneticPr fontId="9" type="noConversion"/>
  </si>
  <si>
    <t>泡菜燒肉</t>
    <phoneticPr fontId="9" type="noConversion"/>
  </si>
  <si>
    <t>蛋香冬粉</t>
    <phoneticPr fontId="9" type="noConversion"/>
  </si>
  <si>
    <t>樂嗑黑輪</t>
    <phoneticPr fontId="9" type="noConversion"/>
  </si>
  <si>
    <t>香滷油腐</t>
    <phoneticPr fontId="9" type="noConversion"/>
  </si>
  <si>
    <t>四角油豆腐</t>
    <phoneticPr fontId="9" type="noConversion"/>
  </si>
  <si>
    <t>枸杞銀耳</t>
    <phoneticPr fontId="9" type="noConversion"/>
  </si>
  <si>
    <t>枸杞</t>
  </si>
  <si>
    <t>乾銀耳</t>
  </si>
  <si>
    <t>甘露牛蒡絲</t>
    <phoneticPr fontId="9" type="noConversion"/>
  </si>
  <si>
    <t>茄汁豆腐</t>
    <phoneticPr fontId="9" type="noConversion"/>
  </si>
  <si>
    <t>醬燒貢丸</t>
    <phoneticPr fontId="9" type="noConversion"/>
  </si>
  <si>
    <t>蛋花蒔湯</t>
    <phoneticPr fontId="9" type="noConversion"/>
  </si>
  <si>
    <t>咖哩雞</t>
    <phoneticPr fontId="9" type="noConversion"/>
  </si>
  <si>
    <t>咖哩粉</t>
    <phoneticPr fontId="9" type="noConversion"/>
  </si>
  <si>
    <t>關東雙煮</t>
    <phoneticPr fontId="9" type="noConversion"/>
  </si>
  <si>
    <t>雞蛋</t>
    <phoneticPr fontId="9" type="noConversion"/>
  </si>
  <si>
    <t>四角油豆腐</t>
    <phoneticPr fontId="9" type="noConversion"/>
  </si>
  <si>
    <t>白蘿蔔</t>
    <phoneticPr fontId="9" type="noConversion"/>
  </si>
  <si>
    <t>味醂</t>
    <phoneticPr fontId="9" type="noConversion"/>
  </si>
  <si>
    <t>酢飯香鬆</t>
    <phoneticPr fontId="9" type="noConversion"/>
  </si>
  <si>
    <t>香鬆</t>
    <phoneticPr fontId="9" type="noConversion"/>
  </si>
  <si>
    <t>海苔絲</t>
  </si>
  <si>
    <t>芝麻(熟)</t>
    <phoneticPr fontId="9" type="noConversion"/>
  </si>
  <si>
    <t>絞肉甘藍</t>
    <phoneticPr fontId="9" type="noConversion"/>
  </si>
  <si>
    <t>照燒凍腐</t>
    <phoneticPr fontId="9" type="noConversion"/>
  </si>
  <si>
    <t>日式黑輪</t>
    <phoneticPr fontId="9" type="noConversion"/>
  </si>
  <si>
    <t>味噌芽湯</t>
    <phoneticPr fontId="9" type="noConversion"/>
  </si>
  <si>
    <t>乾裙帶菜</t>
    <phoneticPr fontId="9" type="noConversion"/>
  </si>
  <si>
    <t>枸杞瓜湯</t>
    <phoneticPr fontId="9" type="noConversion"/>
  </si>
  <si>
    <t>枸杞</t>
    <phoneticPr fontId="9" type="noConversion"/>
  </si>
  <si>
    <t>仙草甜湯</t>
    <phoneticPr fontId="9" type="noConversion"/>
  </si>
  <si>
    <t>仙草凍</t>
    <phoneticPr fontId="9" type="noConversion"/>
  </si>
  <si>
    <t>滷包</t>
    <phoneticPr fontId="9" type="noConversion"/>
  </si>
  <si>
    <t>蔬相芙蓉</t>
    <phoneticPr fontId="9" type="noConversion"/>
  </si>
  <si>
    <t>雞蛋</t>
    <phoneticPr fontId="9" type="noConversion"/>
  </si>
  <si>
    <t>時蔬</t>
    <phoneticPr fontId="9" type="noConversion"/>
  </si>
  <si>
    <t>醬醋燒肉</t>
    <phoneticPr fontId="9" type="noConversion"/>
  </si>
  <si>
    <t>豬後腿肉</t>
    <phoneticPr fontId="9" type="noConversion"/>
  </si>
  <si>
    <t>梅林醬油</t>
    <phoneticPr fontId="9" type="noConversion"/>
  </si>
  <si>
    <t>肉雞</t>
    <phoneticPr fontId="9" type="noConversion"/>
  </si>
  <si>
    <t>培根</t>
    <phoneticPr fontId="9" type="noConversion"/>
  </si>
  <si>
    <t>綠豆芽</t>
    <phoneticPr fontId="9" type="noConversion"/>
  </si>
  <si>
    <t>錦滷竹腸</t>
    <phoneticPr fontId="9" type="noConversion"/>
  </si>
  <si>
    <t>香竹腸</t>
    <phoneticPr fontId="9" type="noConversion"/>
  </si>
  <si>
    <t>針菇芽湯</t>
    <phoneticPr fontId="9" type="noConversion"/>
  </si>
  <si>
    <t>筍干雞丁</t>
    <phoneticPr fontId="9" type="noConversion"/>
  </si>
  <si>
    <t>海結滷肉</t>
    <phoneticPr fontId="9" type="noConversion"/>
  </si>
  <si>
    <t>海帶結</t>
    <phoneticPr fontId="9" type="noConversion"/>
  </si>
  <si>
    <t>醬瓜雞丁</t>
    <phoneticPr fontId="9" type="noConversion"/>
  </si>
  <si>
    <t>醬瓜</t>
    <phoneticPr fontId="9" type="noConversion"/>
  </si>
  <si>
    <t>白蘿蔔</t>
    <phoneticPr fontId="9" type="noConversion"/>
  </si>
  <si>
    <t>白蘿蔔</t>
    <phoneticPr fontId="1" type="noConversion"/>
  </si>
  <si>
    <t>時瓜</t>
    <phoneticPr fontId="9" type="noConversion"/>
  </si>
  <si>
    <t>乳品/葡萄乾</t>
    <phoneticPr fontId="1" type="noConversion"/>
  </si>
  <si>
    <t>葡萄乾</t>
    <phoneticPr fontId="1" type="noConversion"/>
  </si>
  <si>
    <t>TAP豆漿</t>
    <phoneticPr fontId="1" type="noConversion"/>
  </si>
  <si>
    <t>乳品/堅果</t>
    <phoneticPr fontId="1" type="noConversion"/>
  </si>
  <si>
    <t>乳品</t>
    <phoneticPr fontId="1" type="noConversion"/>
  </si>
  <si>
    <t>培根</t>
    <phoneticPr fontId="9" type="noConversion"/>
  </si>
  <si>
    <t>培根豆菜</t>
    <phoneticPr fontId="9" type="noConversion"/>
  </si>
  <si>
    <t>乳品</t>
    <phoneticPr fontId="1" type="noConversion"/>
  </si>
  <si>
    <t>堅果</t>
    <phoneticPr fontId="1" type="noConversion"/>
  </si>
  <si>
    <t>乳品/葡萄乾</t>
    <phoneticPr fontId="1" type="noConversion"/>
  </si>
  <si>
    <t>葡萄乾</t>
  </si>
  <si>
    <t>堅果</t>
    <phoneticPr fontId="1" type="noConversion"/>
  </si>
  <si>
    <t>葡萄乾</t>
    <phoneticPr fontId="1" type="noConversion"/>
  </si>
  <si>
    <t>豆輪</t>
  </si>
  <si>
    <t>三杯百頁</t>
  </si>
  <si>
    <t>咖哩百頁</t>
  </si>
  <si>
    <t>津吉-本店使用台灣豬若</t>
  </si>
  <si>
    <t>咖哩絞若</t>
  </si>
  <si>
    <t>素若</t>
  </si>
  <si>
    <t>筍香滷若</t>
  </si>
  <si>
    <t>海結滷若</t>
  </si>
  <si>
    <t>西式若醬</t>
  </si>
  <si>
    <t>泡菜燒若</t>
  </si>
  <si>
    <t>醬醋燒若</t>
  </si>
  <si>
    <t>蛋</t>
    <phoneticPr fontId="1" type="noConversion"/>
  </si>
  <si>
    <t>素火腿</t>
  </si>
  <si>
    <t>麵腸</t>
  </si>
  <si>
    <t>油豆腐</t>
  </si>
  <si>
    <t>盛味麵腸</t>
    <phoneticPr fontId="9" type="noConversion"/>
  </si>
  <si>
    <t>蔬香油腐</t>
    <phoneticPr fontId="1" type="noConversion"/>
  </si>
  <si>
    <t>麵筋雙味</t>
    <phoneticPr fontId="1" type="noConversion"/>
  </si>
  <si>
    <t>麵筋</t>
    <phoneticPr fontId="1" type="noConversion"/>
  </si>
  <si>
    <t>豉相凍腐</t>
    <phoneticPr fontId="9" type="noConversion"/>
  </si>
  <si>
    <t>凍豆腐</t>
    <phoneticPr fontId="9" type="noConversion"/>
  </si>
  <si>
    <t>相滷豆包</t>
    <phoneticPr fontId="9" type="noConversion"/>
  </si>
  <si>
    <t>豆包</t>
    <phoneticPr fontId="9" type="noConversion"/>
  </si>
  <si>
    <t>甜辣油腐</t>
    <phoneticPr fontId="1" type="noConversion"/>
  </si>
  <si>
    <t>調味百頁</t>
    <phoneticPr fontId="1" type="noConversion"/>
  </si>
  <si>
    <t>香頁</t>
    <phoneticPr fontId="1" type="noConversion"/>
  </si>
  <si>
    <t>打拋素若</t>
    <phoneticPr fontId="9" type="noConversion"/>
  </si>
  <si>
    <t>香椿配料</t>
    <phoneticPr fontId="9" type="noConversion"/>
  </si>
  <si>
    <t>香椿</t>
    <phoneticPr fontId="9" type="noConversion"/>
  </si>
  <si>
    <t>豆皮</t>
    <phoneticPr fontId="1" type="noConversion"/>
  </si>
  <si>
    <t>醬瓜百頁</t>
    <phoneticPr fontId="1" type="noConversion"/>
  </si>
  <si>
    <t>素火腿豆芽</t>
    <phoneticPr fontId="9" type="noConversion"/>
  </si>
  <si>
    <t>素火腿</t>
    <phoneticPr fontId="9" type="noConversion"/>
  </si>
  <si>
    <t>素火腿芽菜</t>
    <phoneticPr fontId="9" type="noConversion"/>
  </si>
  <si>
    <t>素火腿甘藍</t>
    <phoneticPr fontId="9" type="noConversion"/>
  </si>
  <si>
    <t>素火腿豆菜</t>
    <phoneticPr fontId="9" type="noConversion"/>
  </si>
  <si>
    <t>豆皮豆芽</t>
    <phoneticPr fontId="1" type="noConversion"/>
  </si>
  <si>
    <t>巧味麵腸</t>
  </si>
  <si>
    <t>錦滷麵腸</t>
  </si>
  <si>
    <t>南洋百頁</t>
    <phoneticPr fontId="1" type="noConversion"/>
  </si>
  <si>
    <t>百頁</t>
    <phoneticPr fontId="1" type="noConversion"/>
  </si>
  <si>
    <t>鹹香油腐</t>
    <phoneticPr fontId="1" type="noConversion"/>
  </si>
  <si>
    <t>油豆腐</t>
    <phoneticPr fontId="1" type="noConversion"/>
  </si>
  <si>
    <t>相伍麵筋</t>
    <phoneticPr fontId="1" type="noConversion"/>
  </si>
  <si>
    <t>豆皮</t>
    <phoneticPr fontId="1" type="noConversion"/>
  </si>
  <si>
    <t>樂嗑凍腐</t>
    <phoneticPr fontId="1" type="noConversion"/>
  </si>
  <si>
    <t>凍豆腐</t>
    <phoneticPr fontId="1" type="noConversion"/>
  </si>
  <si>
    <t>台式泡菜</t>
    <phoneticPr fontId="9" type="noConversion"/>
  </si>
  <si>
    <t>豆瓣百頁</t>
    <phoneticPr fontId="1" type="noConversion"/>
  </si>
  <si>
    <t>沙茶油腐</t>
    <phoneticPr fontId="9" type="noConversion"/>
  </si>
  <si>
    <t>素沙茶醬</t>
    <phoneticPr fontId="9" type="noConversion"/>
  </si>
  <si>
    <t>醬燒麵筋</t>
    <phoneticPr fontId="1" type="noConversion"/>
  </si>
  <si>
    <t>日式油腐</t>
    <phoneticPr fontId="1" type="noConversion"/>
  </si>
  <si>
    <t>豆皮甘藍</t>
    <phoneticPr fontId="1" type="noConversion"/>
  </si>
  <si>
    <t>調味絞若</t>
    <phoneticPr fontId="1" type="noConversion"/>
  </si>
  <si>
    <t>素肉</t>
    <phoneticPr fontId="1" type="noConversion"/>
  </si>
  <si>
    <t>醬瓜</t>
    <phoneticPr fontId="1" type="noConversion"/>
  </si>
  <si>
    <t>過敏警語：「本月產品含有蛋、芝麻、含麩之穀物、花生、大豆、亞硫酸鹽類及其相關製品，不適合其過敏體質者食用」</t>
    <phoneticPr fontId="1" type="noConversion"/>
  </si>
  <si>
    <t>過敏警語：「本月產品含有蛋、芝麻、含麩之穀物、花生、大豆、亞硫酸鹽類及其相關製品，不適合其過敏體質者食用」</t>
    <phoneticPr fontId="1" type="noConversion"/>
  </si>
  <si>
    <t>筍干百頁</t>
    <phoneticPr fontId="1" type="noConversion"/>
  </si>
  <si>
    <t>筍干百頁</t>
    <phoneticPr fontId="1" type="noConversion"/>
  </si>
  <si>
    <t>紅醬豆腐</t>
    <phoneticPr fontId="9" type="noConversion"/>
  </si>
  <si>
    <t>素肉</t>
    <phoneticPr fontId="9" type="noConversion"/>
  </si>
  <si>
    <t>一</t>
  </si>
  <si>
    <t>二</t>
  </si>
  <si>
    <t>三</t>
  </si>
  <si>
    <t>四</t>
  </si>
  <si>
    <t>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</si>
</sst>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4]aaaa;@"/>
  </numFmts>
  <fonts count="5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name val="新細明體"/>
      <family val="3"/>
      <charset val="136"/>
      <scheme val="minor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000000"/>
      <name val="DFKai-SB"/>
      <family val="4"/>
      <charset val="136"/>
    </font>
    <font>
      <sz val="10"/>
      <color theme="1"/>
      <name val="標楷體"/>
      <family val="4"/>
      <charset val="136"/>
    </font>
    <font>
      <sz val="12"/>
      <color theme="1" tint="0.14999847407452621"/>
      <name val="DFKai-SB"/>
      <family val="4"/>
      <charset val="136"/>
    </font>
    <font>
      <sz val="12"/>
      <color theme="1" tint="0.1499984740745262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標楷體"/>
      <family val="4"/>
      <charset val="136"/>
    </font>
    <font>
      <sz val="12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 tint="0.14999847407452621"/>
      <name val="Times New Roman"/>
      <family val="1"/>
    </font>
    <font>
      <sz val="12"/>
      <color theme="1" tint="0.249977111117893"/>
      <name val="標楷體"/>
      <family val="4"/>
      <charset val="136"/>
    </font>
    <font>
      <sz val="14"/>
      <color theme="1"/>
      <name val="Times New Roman"/>
      <family val="1"/>
    </font>
    <font>
      <sz val="11"/>
      <color theme="1"/>
      <name val="DFKai-SB"/>
      <family val="4"/>
      <charset val="136"/>
    </font>
    <font>
      <sz val="12"/>
      <name val="新細明體"/>
      <family val="2"/>
      <scheme val="minor"/>
    </font>
    <font>
      <sz val="11"/>
      <color theme="1"/>
      <name val="Times New Roman"/>
      <family val="1"/>
    </font>
    <font>
      <sz val="12"/>
      <color theme="1"/>
      <name val="Microsoft JhengHei UI"/>
      <family val="2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6"/>
      <color theme="1"/>
      <name val="標楷體"/>
      <family val="4"/>
      <charset val="136"/>
    </font>
    <font>
      <sz val="9"/>
      <name val="DFKai-SB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 tint="0.14999847407452621"/>
      <name val="新細明體"/>
      <family val="1"/>
      <charset val="136"/>
      <scheme val="minor"/>
    </font>
    <font>
      <sz val="11"/>
      <color theme="0" tint="-0.499984740745262"/>
      <name val="DFKai-SB"/>
      <family val="4"/>
      <charset val="136"/>
    </font>
    <font>
      <sz val="12"/>
      <color theme="1"/>
      <name val="細明體"/>
      <family val="3"/>
      <charset val="136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0"/>
      <color theme="1" tint="0.14999847407452621"/>
      <name val="Times New Roman"/>
      <family val="1"/>
    </font>
    <font>
      <sz val="10"/>
      <color theme="1" tint="0.14999847407452621"/>
      <name val="標楷體"/>
      <family val="4"/>
      <charset val="136"/>
    </font>
    <font>
      <sz val="10"/>
      <color rgb="FF000000"/>
      <name val="DFKai-SB"/>
      <family val="4"/>
      <charset val="136"/>
    </font>
    <font>
      <sz val="10"/>
      <color theme="1" tint="0.14999847407452621"/>
      <name val="DFKai-SB"/>
      <family val="4"/>
      <charset val="136"/>
    </font>
    <font>
      <sz val="10"/>
      <color theme="1"/>
      <name val="新細明體"/>
      <family val="1"/>
      <charset val="136"/>
      <scheme val="minor"/>
    </font>
    <font>
      <b/>
      <sz val="10"/>
      <color rgb="FFFF0000"/>
      <name val="標楷體"/>
      <family val="4"/>
      <charset val="136"/>
    </font>
    <font>
      <sz val="12"/>
      <color rgb="FF0000CC"/>
      <name val="標楷體"/>
      <family val="4"/>
      <charset val="136"/>
    </font>
    <font>
      <sz val="12"/>
      <color theme="0" tint="-0.34998626667073579"/>
      <name val="DFKai-SB"/>
      <family val="4"/>
      <charset val="136"/>
    </font>
    <font>
      <sz val="7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4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rgb="FF00000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8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29" fillId="2" borderId="1" xfId="0" applyFont="1" applyFill="1" applyBorder="1" applyAlignment="1">
      <alignment horizontal="left" vertical="center" shrinkToFi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shrinkToFi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/>
    </xf>
    <xf numFmtId="0" fontId="18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32" fillId="0" borderId="5" xfId="0" applyFont="1" applyBorder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0" fontId="7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left" shrinkToFit="1"/>
    </xf>
    <xf numFmtId="0" fontId="20" fillId="2" borderId="0" xfId="0" applyFont="1" applyFill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 vertical="center" shrinkToFit="1"/>
    </xf>
    <xf numFmtId="0" fontId="17" fillId="0" borderId="1" xfId="0" applyFont="1" applyBorder="1">
      <alignment vertical="center"/>
    </xf>
    <xf numFmtId="0" fontId="17" fillId="2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shrinkToFit="1"/>
    </xf>
    <xf numFmtId="0" fontId="17" fillId="0" borderId="1" xfId="0" applyFont="1" applyBorder="1" applyAlignment="1">
      <alignment horizontal="left" shrinkToFi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 shrinkToFi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164" fontId="13" fillId="0" borderId="9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0" fontId="22" fillId="3" borderId="8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35" fillId="3" borderId="1" xfId="0" applyFont="1" applyFill="1" applyBorder="1" applyAlignment="1">
      <alignment horizontal="center" vertical="center" shrinkToFit="1"/>
    </xf>
    <xf numFmtId="0" fontId="38" fillId="2" borderId="1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39" fillId="0" borderId="1" xfId="0" applyFont="1" applyBorder="1" applyAlignment="1">
      <alignment horizontal="left" vertical="center" shrinkToFit="1"/>
    </xf>
    <xf numFmtId="0" fontId="15" fillId="3" borderId="8" xfId="0" applyFont="1" applyFill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horizontal="left" shrinkToFit="1"/>
    </xf>
    <xf numFmtId="0" fontId="36" fillId="3" borderId="1" xfId="0" applyFont="1" applyFill="1" applyBorder="1" applyAlignment="1">
      <alignment horizontal="left" vertical="center" shrinkToFit="1"/>
    </xf>
    <xf numFmtId="0" fontId="35" fillId="3" borderId="1" xfId="0" applyFont="1" applyFill="1" applyBorder="1" applyAlignment="1">
      <alignment horizontal="center" shrinkToFit="1"/>
    </xf>
    <xf numFmtId="0" fontId="19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 shrinkToFit="1"/>
    </xf>
    <xf numFmtId="0" fontId="35" fillId="3" borderId="1" xfId="0" applyFont="1" applyFill="1" applyBorder="1" applyAlignment="1">
      <alignment horizontal="left" shrinkToFit="1"/>
    </xf>
    <xf numFmtId="0" fontId="24" fillId="3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 shrinkToFit="1"/>
    </xf>
    <xf numFmtId="0" fontId="30" fillId="0" borderId="9" xfId="0" applyFont="1" applyBorder="1" applyAlignment="1"/>
    <xf numFmtId="0" fontId="34" fillId="0" borderId="8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left" vertical="center" shrinkToFit="1"/>
    </xf>
    <xf numFmtId="0" fontId="39" fillId="0" borderId="2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/>
    </xf>
    <xf numFmtId="0" fontId="14" fillId="2" borderId="0" xfId="0" applyFont="1" applyFill="1" applyAlignment="1">
      <alignment horizontal="left" vertical="center" shrinkToFit="1"/>
    </xf>
    <xf numFmtId="0" fontId="35" fillId="3" borderId="9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left" vertical="center" shrinkToFit="1"/>
    </xf>
    <xf numFmtId="0" fontId="29" fillId="2" borderId="7" xfId="0" applyFont="1" applyFill="1" applyBorder="1" applyAlignment="1">
      <alignment horizontal="left" vertical="center" shrinkToFit="1"/>
    </xf>
    <xf numFmtId="0" fontId="40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41" fillId="0" borderId="0" xfId="0" applyFont="1">
      <alignment vertical="center"/>
    </xf>
    <xf numFmtId="0" fontId="41" fillId="0" borderId="0" xfId="0" applyFont="1" applyAlignment="1">
      <alignment horizontal="right" vertical="center"/>
    </xf>
    <xf numFmtId="0" fontId="17" fillId="3" borderId="1" xfId="0" applyFont="1" applyFill="1" applyBorder="1">
      <alignment vertical="center"/>
    </xf>
    <xf numFmtId="0" fontId="17" fillId="3" borderId="1" xfId="0" applyFont="1" applyFill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38" fillId="3" borderId="1" xfId="0" applyFont="1" applyFill="1" applyBorder="1" applyAlignment="1">
      <alignment horizontal="left" vertical="center" shrinkToFit="1"/>
    </xf>
    <xf numFmtId="0" fontId="20" fillId="3" borderId="1" xfId="0" applyFont="1" applyFill="1" applyBorder="1" applyAlignment="1">
      <alignment horizontal="left" vertical="center" shrinkToFit="1"/>
    </xf>
    <xf numFmtId="0" fontId="7" fillId="3" borderId="2" xfId="0" applyFont="1" applyFill="1" applyBorder="1">
      <alignment vertical="center"/>
    </xf>
    <xf numFmtId="0" fontId="32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7" fillId="3" borderId="7" xfId="0" applyFont="1" applyFill="1" applyBorder="1" applyAlignment="1">
      <alignment horizontal="left" vertical="center" shrinkToFit="1"/>
    </xf>
    <xf numFmtId="0" fontId="37" fillId="0" borderId="8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left" vertical="center" shrinkToFit="1"/>
    </xf>
    <xf numFmtId="0" fontId="19" fillId="0" borderId="7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0" fontId="21" fillId="3" borderId="2" xfId="0" applyFont="1" applyFill="1" applyBorder="1" applyAlignment="1">
      <alignment horizontal="left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shrinkToFit="1"/>
    </xf>
    <xf numFmtId="0" fontId="18" fillId="0" borderId="8" xfId="0" applyFont="1" applyBorder="1">
      <alignment vertical="center"/>
    </xf>
    <xf numFmtId="0" fontId="18" fillId="2" borderId="8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shrinkToFit="1"/>
    </xf>
    <xf numFmtId="0" fontId="17" fillId="0" borderId="8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 shrinkToFit="1"/>
    </xf>
    <xf numFmtId="0" fontId="7" fillId="3" borderId="3" xfId="0" applyFont="1" applyFill="1" applyBorder="1" applyAlignment="1">
      <alignment horizontal="left" vertical="center" shrinkToFit="1"/>
    </xf>
    <xf numFmtId="0" fontId="20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2" fillId="0" borderId="9" xfId="0" applyFont="1" applyBorder="1">
      <alignment vertical="center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44" fillId="0" borderId="1" xfId="0" applyFont="1" applyBorder="1" applyAlignment="1">
      <alignment horizontal="left"/>
    </xf>
    <xf numFmtId="0" fontId="32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8" fillId="0" borderId="7" xfId="0" applyFont="1" applyBorder="1">
      <alignment vertical="center"/>
    </xf>
    <xf numFmtId="0" fontId="7" fillId="3" borderId="10" xfId="0" applyFont="1" applyFill="1" applyBorder="1" applyAlignment="1">
      <alignment horizontal="left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left" shrinkToFit="1"/>
    </xf>
    <xf numFmtId="0" fontId="35" fillId="3" borderId="7" xfId="0" applyFont="1" applyFill="1" applyBorder="1" applyAlignment="1">
      <alignment horizontal="left" vertical="center" shrinkToFit="1"/>
    </xf>
    <xf numFmtId="0" fontId="20" fillId="2" borderId="8" xfId="0" applyFont="1" applyFill="1" applyBorder="1">
      <alignment vertical="center"/>
    </xf>
    <xf numFmtId="0" fontId="35" fillId="3" borderId="7" xfId="0" applyFont="1" applyFill="1" applyBorder="1" applyAlignment="1">
      <alignment horizontal="left" shrinkToFit="1"/>
    </xf>
    <xf numFmtId="0" fontId="21" fillId="0" borderId="3" xfId="0" applyFont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0" fontId="35" fillId="3" borderId="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left" vertical="center" shrinkToFit="1"/>
    </xf>
    <xf numFmtId="0" fontId="46" fillId="0" borderId="1" xfId="0" applyFont="1" applyBorder="1" applyAlignment="1">
      <alignment horizontal="left" vertical="center" shrinkToFit="1"/>
    </xf>
    <xf numFmtId="0" fontId="43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164" fontId="0" fillId="0" borderId="9" xfId="0" applyNumberFormat="1" applyBorder="1">
      <alignment vertical="center"/>
    </xf>
    <xf numFmtId="0" fontId="50" fillId="0" borderId="0" xfId="0" applyFont="1" applyAlignment="1">
      <alignment horizontal="left" vertical="center"/>
    </xf>
    <xf numFmtId="0" fontId="51" fillId="0" borderId="4" xfId="0" applyFont="1" applyBorder="1" applyAlignment="1">
      <alignment horizontal="left" vertical="center"/>
    </xf>
    <xf numFmtId="0" fontId="35" fillId="3" borderId="22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vertical="center" shrinkToFit="1"/>
    </xf>
    <xf numFmtId="0" fontId="7" fillId="3" borderId="7" xfId="0" applyFont="1" applyFill="1" applyBorder="1" applyAlignment="1">
      <alignment vertical="center" shrinkToFit="1"/>
    </xf>
    <xf numFmtId="0" fontId="35" fillId="3" borderId="8" xfId="0" applyFont="1" applyFill="1" applyBorder="1" applyAlignment="1">
      <alignment horizontal="center" vertical="center" shrinkToFit="1"/>
    </xf>
    <xf numFmtId="0" fontId="21" fillId="3" borderId="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left" shrinkToFit="1"/>
    </xf>
    <xf numFmtId="0" fontId="35" fillId="3" borderId="8" xfId="0" applyFont="1" applyFill="1" applyBorder="1" applyAlignment="1">
      <alignment horizontal="left" vertical="center" shrinkToFit="1"/>
    </xf>
    <xf numFmtId="0" fontId="17" fillId="0" borderId="2" xfId="0" applyFont="1" applyBorder="1" applyAlignment="1">
      <alignment horizontal="left" shrinkToFit="1"/>
    </xf>
    <xf numFmtId="0" fontId="20" fillId="0" borderId="26" xfId="0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35" fillId="3" borderId="7" xfId="0" applyFont="1" applyFill="1" applyBorder="1" applyAlignment="1">
      <alignment horizontal="center" vertical="center" shrinkToFit="1"/>
    </xf>
    <xf numFmtId="0" fontId="45" fillId="2" borderId="7" xfId="0" applyFont="1" applyFill="1" applyBorder="1" applyAlignment="1">
      <alignment horizontal="center" vertical="center"/>
    </xf>
    <xf numFmtId="164" fontId="45" fillId="2" borderId="7" xfId="0" applyNumberFormat="1" applyFont="1" applyFill="1" applyBorder="1" applyAlignment="1">
      <alignment horizontal="center" vertical="center"/>
    </xf>
    <xf numFmtId="0" fontId="45" fillId="2" borderId="7" xfId="0" applyFont="1" applyFill="1" applyBorder="1">
      <alignment vertical="center"/>
    </xf>
    <xf numFmtId="0" fontId="47" fillId="3" borderId="7" xfId="0" applyFont="1" applyFill="1" applyBorder="1" applyAlignment="1">
      <alignment horizontal="center" vertical="center" shrinkToFit="1"/>
    </xf>
    <xf numFmtId="164" fontId="45" fillId="2" borderId="7" xfId="0" applyNumberFormat="1" applyFont="1" applyFill="1" applyBorder="1">
      <alignment vertical="center"/>
    </xf>
    <xf numFmtId="0" fontId="46" fillId="0" borderId="7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45" fillId="0" borderId="7" xfId="0" applyFont="1" applyBorder="1" applyAlignment="1">
      <alignment horizontal="center" vertical="center"/>
    </xf>
    <xf numFmtId="164" fontId="45" fillId="0" borderId="7" xfId="0" applyNumberFormat="1" applyFont="1" applyBorder="1" applyAlignment="1">
      <alignment horizontal="center" vertical="center"/>
    </xf>
    <xf numFmtId="0" fontId="48" fillId="3" borderId="7" xfId="0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21" fillId="3" borderId="7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center" shrinkToFit="1"/>
    </xf>
    <xf numFmtId="0" fontId="11" fillId="3" borderId="1" xfId="0" applyFont="1" applyFill="1" applyBorder="1" applyAlignment="1">
      <alignment horizontal="left" shrinkToFit="1"/>
    </xf>
    <xf numFmtId="0" fontId="11" fillId="3" borderId="7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 shrinkToFit="1"/>
    </xf>
    <xf numFmtId="0" fontId="7" fillId="3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left" vertical="center" shrinkToFit="1"/>
    </xf>
    <xf numFmtId="0" fontId="35" fillId="3" borderId="17" xfId="0" applyFont="1" applyFill="1" applyBorder="1" applyAlignment="1">
      <alignment horizontal="left" vertical="center" shrinkToFit="1"/>
    </xf>
    <xf numFmtId="0" fontId="21" fillId="3" borderId="29" xfId="0" applyFont="1" applyFill="1" applyBorder="1" applyAlignment="1">
      <alignment horizontal="left" vertical="center" shrinkToFit="1"/>
    </xf>
    <xf numFmtId="0" fontId="7" fillId="3" borderId="29" xfId="0" applyFont="1" applyFill="1" applyBorder="1" applyAlignment="1">
      <alignment horizontal="left" vertical="center" shrinkToFit="1"/>
    </xf>
    <xf numFmtId="0" fontId="7" fillId="3" borderId="31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32" xfId="0" applyFont="1" applyFill="1" applyBorder="1" applyAlignment="1">
      <alignment horizontal="left" vertical="center" shrinkToFit="1"/>
    </xf>
    <xf numFmtId="0" fontId="11" fillId="3" borderId="25" xfId="0" applyFont="1" applyFill="1" applyBorder="1" applyAlignment="1">
      <alignment horizontal="left" vertical="center" shrinkToFit="1"/>
    </xf>
    <xf numFmtId="0" fontId="35" fillId="3" borderId="14" xfId="0" applyFont="1" applyFill="1" applyBorder="1" applyAlignment="1">
      <alignment horizontal="left" vertical="center" shrinkToFit="1"/>
    </xf>
    <xf numFmtId="0" fontId="35" fillId="3" borderId="26" xfId="0" applyFont="1" applyFill="1" applyBorder="1" applyAlignment="1">
      <alignment horizontal="left" vertical="center" shrinkToFit="1"/>
    </xf>
    <xf numFmtId="0" fontId="35" fillId="3" borderId="33" xfId="0" applyFont="1" applyFill="1" applyBorder="1" applyAlignment="1">
      <alignment horizontal="left" vertical="center" shrinkToFit="1"/>
    </xf>
    <xf numFmtId="0" fontId="20" fillId="0" borderId="10" xfId="0" applyFont="1" applyBorder="1">
      <alignment vertical="center"/>
    </xf>
    <xf numFmtId="0" fontId="7" fillId="3" borderId="34" xfId="0" applyFont="1" applyFill="1" applyBorder="1" applyAlignment="1">
      <alignment horizontal="left" vertical="center" shrinkToFit="1"/>
    </xf>
    <xf numFmtId="0" fontId="21" fillId="3" borderId="34" xfId="0" applyFont="1" applyFill="1" applyBorder="1" applyAlignment="1">
      <alignment horizontal="left" vertical="center" shrinkToFit="1"/>
    </xf>
    <xf numFmtId="0" fontId="18" fillId="0" borderId="10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 shrinkToFit="1"/>
    </xf>
    <xf numFmtId="0" fontId="35" fillId="3" borderId="34" xfId="0" applyFont="1" applyFill="1" applyBorder="1" applyAlignment="1">
      <alignment horizontal="left" vertical="center" shrinkToFit="1"/>
    </xf>
    <xf numFmtId="0" fontId="11" fillId="3" borderId="34" xfId="0" applyFont="1" applyFill="1" applyBorder="1" applyAlignment="1">
      <alignment horizontal="left" vertical="center" shrinkToFit="1"/>
    </xf>
    <xf numFmtId="0" fontId="7" fillId="3" borderId="25" xfId="0" applyFont="1" applyFill="1" applyBorder="1" applyAlignment="1">
      <alignment horizontal="left" vertical="center" shrinkToFit="1"/>
    </xf>
    <xf numFmtId="0" fontId="21" fillId="3" borderId="8" xfId="0" applyFont="1" applyFill="1" applyBorder="1" applyAlignment="1">
      <alignment horizontal="left" shrinkToFit="1"/>
    </xf>
    <xf numFmtId="0" fontId="7" fillId="3" borderId="16" xfId="0" applyFont="1" applyFill="1" applyBorder="1" applyAlignment="1">
      <alignment horizontal="left" vertical="center" shrinkToFit="1"/>
    </xf>
    <xf numFmtId="0" fontId="7" fillId="3" borderId="19" xfId="0" applyFont="1" applyFill="1" applyBorder="1" applyAlignment="1">
      <alignment horizontal="left" vertical="center" shrinkToFit="1"/>
    </xf>
    <xf numFmtId="0" fontId="11" fillId="3" borderId="8" xfId="0" applyFont="1" applyFill="1" applyBorder="1" applyAlignment="1">
      <alignment horizontal="left" vertical="center" shrinkToFit="1"/>
    </xf>
    <xf numFmtId="0" fontId="17" fillId="0" borderId="35" xfId="0" applyFont="1" applyBorder="1" applyAlignment="1">
      <alignment horizontal="center" vertical="center"/>
    </xf>
    <xf numFmtId="0" fontId="17" fillId="2" borderId="25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 shrinkToFit="1"/>
    </xf>
    <xf numFmtId="0" fontId="3" fillId="0" borderId="19" xfId="0" applyFont="1" applyBorder="1">
      <alignment vertical="center"/>
    </xf>
    <xf numFmtId="0" fontId="35" fillId="3" borderId="16" xfId="0" applyFont="1" applyFill="1" applyBorder="1" applyAlignment="1">
      <alignment horizontal="left" vertical="center" shrinkToFit="1"/>
    </xf>
    <xf numFmtId="0" fontId="11" fillId="3" borderId="19" xfId="0" applyFont="1" applyFill="1" applyBorder="1" applyAlignment="1">
      <alignment horizontal="left" vertical="center" shrinkToFit="1"/>
    </xf>
    <xf numFmtId="0" fontId="35" fillId="3" borderId="15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left" vertical="center" shrinkToFit="1"/>
    </xf>
    <xf numFmtId="0" fontId="21" fillId="3" borderId="26" xfId="0" applyFont="1" applyFill="1" applyBorder="1" applyAlignment="1">
      <alignment horizontal="left" shrinkToFit="1"/>
    </xf>
    <xf numFmtId="0" fontId="38" fillId="2" borderId="7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35" fillId="3" borderId="3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left" vertical="center"/>
    </xf>
    <xf numFmtId="0" fontId="20" fillId="2" borderId="7" xfId="0" applyFont="1" applyFill="1" applyBorder="1">
      <alignment vertical="center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35" fillId="3" borderId="10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left" vertical="center" shrinkToFit="1"/>
    </xf>
    <xf numFmtId="0" fontId="7" fillId="3" borderId="39" xfId="0" applyFont="1" applyFill="1" applyBorder="1" applyAlignment="1">
      <alignment horizontal="left" vertical="center" shrinkToFit="1"/>
    </xf>
    <xf numFmtId="0" fontId="18" fillId="0" borderId="10" xfId="0" applyFont="1" applyBorder="1">
      <alignment vertical="center"/>
    </xf>
    <xf numFmtId="0" fontId="7" fillId="3" borderId="36" xfId="0" applyFont="1" applyFill="1" applyBorder="1" applyAlignment="1">
      <alignment horizontal="center" vertical="center" shrinkToFit="1"/>
    </xf>
    <xf numFmtId="0" fontId="21" fillId="3" borderId="23" xfId="0" applyFont="1" applyFill="1" applyBorder="1">
      <alignment vertical="center"/>
    </xf>
    <xf numFmtId="0" fontId="21" fillId="3" borderId="12" xfId="0" applyFont="1" applyFill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35" fillId="3" borderId="7" xfId="0" applyFont="1" applyFill="1" applyBorder="1" applyAlignment="1">
      <alignment horizontal="center" shrinkToFit="1"/>
    </xf>
    <xf numFmtId="0" fontId="21" fillId="3" borderId="28" xfId="0" applyFont="1" applyFill="1" applyBorder="1" applyAlignment="1">
      <alignment horizontal="center" vertical="center" shrinkToFit="1"/>
    </xf>
    <xf numFmtId="0" fontId="35" fillId="3" borderId="23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/>
    </xf>
    <xf numFmtId="0" fontId="35" fillId="3" borderId="30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 shrinkToFit="1"/>
    </xf>
    <xf numFmtId="0" fontId="35" fillId="3" borderId="37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30" fillId="0" borderId="27" xfId="0" applyFont="1" applyBorder="1" applyAlignment="1"/>
    <xf numFmtId="164" fontId="13" fillId="0" borderId="27" xfId="0" applyNumberFormat="1" applyFont="1" applyBorder="1" applyAlignment="1">
      <alignment horizontal="center" vertical="center" wrapText="1"/>
    </xf>
    <xf numFmtId="0" fontId="32" fillId="0" borderId="29" xfId="0" applyFont="1" applyBorder="1">
      <alignment vertical="center"/>
    </xf>
    <xf numFmtId="0" fontId="31" fillId="0" borderId="7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32" fillId="0" borderId="1" xfId="0" applyFont="1" applyBorder="1">
      <alignment vertical="center"/>
    </xf>
    <xf numFmtId="165" fontId="16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 shrinkToFit="1"/>
    </xf>
    <xf numFmtId="0" fontId="44" fillId="0" borderId="7" xfId="0" applyFont="1" applyBorder="1" applyAlignment="1">
      <alignment horizontal="left"/>
    </xf>
    <xf numFmtId="0" fontId="32" fillId="0" borderId="10" xfId="0" applyFont="1" applyBorder="1" applyAlignment="1">
      <alignment horizontal="center" vertical="center"/>
    </xf>
    <xf numFmtId="0" fontId="46" fillId="0" borderId="1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45" fillId="0" borderId="12" xfId="0" applyFont="1" applyBorder="1" applyAlignment="1">
      <alignment horizontal="center" vertical="center"/>
    </xf>
    <xf numFmtId="164" fontId="45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165" fontId="45" fillId="0" borderId="7" xfId="0" applyNumberFormat="1" applyFont="1" applyBorder="1" applyAlignment="1">
      <alignment horizontal="center" vertical="center"/>
    </xf>
    <xf numFmtId="164" fontId="49" fillId="0" borderId="7" xfId="0" applyNumberFormat="1" applyFont="1" applyBorder="1" applyAlignment="1">
      <alignment horizontal="left" vertical="center"/>
    </xf>
    <xf numFmtId="165" fontId="45" fillId="0" borderId="12" xfId="0" applyNumberFormat="1" applyFont="1" applyBorder="1" applyAlignment="1">
      <alignment horizontal="center" vertical="center"/>
    </xf>
    <xf numFmtId="164" fontId="49" fillId="0" borderId="12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37" fillId="0" borderId="10" xfId="0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24" fillId="2" borderId="7" xfId="0" applyFont="1" applyFill="1" applyBorder="1">
      <alignment vertical="center"/>
    </xf>
    <xf numFmtId="0" fontId="7" fillId="3" borderId="10" xfId="0" applyFont="1" applyFill="1" applyBorder="1" applyAlignment="1">
      <alignment horizontal="left" vertical="center" shrinkToFit="1"/>
    </xf>
    <xf numFmtId="0" fontId="6" fillId="3" borderId="19" xfId="0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/>
    </xf>
    <xf numFmtId="0" fontId="7" fillId="3" borderId="40" xfId="0" applyFont="1" applyFill="1" applyBorder="1" applyAlignment="1">
      <alignment horizontal="left" vertical="center" shrinkToFit="1"/>
    </xf>
    <xf numFmtId="0" fontId="52" fillId="3" borderId="11" xfId="0" applyFont="1" applyFill="1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1" fillId="3" borderId="1" xfId="0" applyFont="1" applyFill="1" applyBorder="1" applyAlignment="1">
      <alignment horizontal="center" vertical="center" shrinkToFit="1"/>
    </xf>
    <xf numFmtId="0" fontId="51" fillId="3" borderId="16" xfId="0" applyFont="1" applyFill="1" applyBorder="1" applyAlignment="1">
      <alignment horizontal="left" vertical="center" shrinkToFit="1"/>
    </xf>
    <xf numFmtId="0" fontId="51" fillId="3" borderId="1" xfId="0" applyFont="1" applyFill="1" applyBorder="1" applyAlignment="1">
      <alignment horizontal="left" vertical="center" shrinkToFit="1"/>
    </xf>
    <xf numFmtId="0" fontId="11" fillId="3" borderId="26" xfId="0" applyFont="1" applyFill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 shrinkToFit="1"/>
    </xf>
    <xf numFmtId="0" fontId="7" fillId="3" borderId="41" xfId="0" applyFont="1" applyFill="1" applyBorder="1" applyAlignment="1">
      <alignment horizontal="left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35" fillId="3" borderId="42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21" fillId="3" borderId="3" xfId="0" applyFont="1" applyFill="1" applyBorder="1" applyAlignment="1">
      <alignment horizontal="left" vertical="center" shrinkToFit="1"/>
    </xf>
    <xf numFmtId="0" fontId="40" fillId="0" borderId="44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vertical="center" shrinkToFit="1"/>
    </xf>
    <xf numFmtId="0" fontId="21" fillId="3" borderId="1" xfId="0" applyFont="1" applyFill="1" applyBorder="1" applyAlignment="1">
      <alignment horizontal="left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5"/>
  <sheetViews>
    <sheetView tabSelected="1" zoomScale="70" zoomScaleNormal="70" zoomScaleSheetLayoutView="100" workbookViewId="0">
      <selection activeCell="C3" sqref="C3:W23"/>
    </sheetView>
  </sheetViews>
  <sheetFormatPr defaultColWidth="9" defaultRowHeight="19.8"/>
  <cols>
    <col min="1" max="1" width="5.33203125" style="1" customWidth="1"/>
    <col min="2" max="2" width="4.33203125" style="185" customWidth="1"/>
    <col min="3" max="3" width="5" style="1" customWidth="1"/>
    <col min="4" max="4" width="8" style="1" customWidth="1"/>
    <col min="5" max="5" width="9" style="5" customWidth="1"/>
    <col min="6" max="6" width="13.6640625" style="5" customWidth="1"/>
    <col min="7" max="7" width="9" style="1" customWidth="1"/>
    <col min="8" max="8" width="14.109375" style="1" customWidth="1"/>
    <col min="9" max="9" width="9" style="1" customWidth="1"/>
    <col min="10" max="10" width="18.109375" style="1" customWidth="1"/>
    <col min="11" max="12" width="5.21875" style="1" customWidth="1"/>
    <col min="13" max="13" width="9.88671875" style="1" customWidth="1"/>
    <col min="14" max="14" width="15.109375" style="1" customWidth="1"/>
    <col min="15" max="15" width="7.88671875" style="5" customWidth="1"/>
    <col min="16" max="16" width="5.33203125" style="6" customWidth="1"/>
    <col min="17" max="18" width="6.33203125" style="6" customWidth="1"/>
    <col min="19" max="19" width="6" style="6" customWidth="1"/>
    <col min="20" max="20" width="6.6640625" style="6" customWidth="1"/>
    <col min="21" max="21" width="5.109375" style="1" customWidth="1"/>
    <col min="22" max="22" width="4.6640625" style="1" customWidth="1"/>
    <col min="23" max="23" width="4.77734375" style="1" customWidth="1"/>
    <col min="24" max="16384" width="9" style="1"/>
  </cols>
  <sheetData>
    <row r="1" spans="1:23">
      <c r="A1" s="64"/>
      <c r="D1" s="1">
        <v>112</v>
      </c>
      <c r="E1" s="5" t="s">
        <v>2</v>
      </c>
      <c r="F1" s="1" t="s">
        <v>34</v>
      </c>
      <c r="G1" s="1" t="s">
        <v>33</v>
      </c>
      <c r="H1" s="10">
        <v>3</v>
      </c>
      <c r="I1" s="1" t="s">
        <v>42</v>
      </c>
      <c r="K1" s="48" t="s">
        <v>13</v>
      </c>
      <c r="N1" s="48"/>
    </row>
    <row r="2" spans="1:23" ht="16.5" customHeight="1">
      <c r="A2" s="328" t="s">
        <v>23</v>
      </c>
      <c r="B2" s="336" t="s">
        <v>32</v>
      </c>
      <c r="C2" s="330" t="s">
        <v>5</v>
      </c>
      <c r="D2" s="151" t="s">
        <v>24</v>
      </c>
      <c r="E2" s="49" t="s">
        <v>6</v>
      </c>
      <c r="F2" s="96" t="s">
        <v>25</v>
      </c>
      <c r="G2" s="46" t="s">
        <v>7</v>
      </c>
      <c r="H2" s="97" t="s">
        <v>26</v>
      </c>
      <c r="I2" s="47" t="s">
        <v>8</v>
      </c>
      <c r="J2" s="96" t="s">
        <v>27</v>
      </c>
      <c r="K2" s="15" t="s">
        <v>9</v>
      </c>
      <c r="L2" s="28" t="s">
        <v>28</v>
      </c>
      <c r="M2" s="15" t="s">
        <v>3</v>
      </c>
      <c r="N2" s="28" t="s">
        <v>29</v>
      </c>
      <c r="O2" s="27" t="s">
        <v>81</v>
      </c>
      <c r="P2" s="27" t="s">
        <v>82</v>
      </c>
      <c r="Q2" s="24" t="s">
        <v>17</v>
      </c>
      <c r="R2" s="24" t="s">
        <v>18</v>
      </c>
      <c r="S2" s="25" t="s">
        <v>19</v>
      </c>
      <c r="T2" s="24" t="s">
        <v>20</v>
      </c>
      <c r="U2" s="26" t="s">
        <v>84</v>
      </c>
      <c r="V2" s="24" t="s">
        <v>21</v>
      </c>
      <c r="W2" s="25" t="s">
        <v>22</v>
      </c>
    </row>
    <row r="3" spans="1:23" ht="23.1" customHeight="1">
      <c r="A3" s="329">
        <v>45352</v>
      </c>
      <c r="B3" s="337" t="str">
        <f>IF(A3="","",RIGHT(TEXT(WEEKDAY(A3),"[$-404]aaaa;@"),1))</f>
        <v>五</v>
      </c>
      <c r="C3" s="331" t="str">
        <f>C28</f>
        <v>燕麥飯</v>
      </c>
      <c r="D3" s="96" t="str">
        <f>C29&amp;C30</f>
        <v>米燕麥</v>
      </c>
      <c r="E3" s="14" t="str">
        <f>E28</f>
        <v>咖哩絞肉</v>
      </c>
      <c r="F3" s="32" t="str">
        <f>E29&amp;E30&amp;E31&amp;E32</f>
        <v>豬絞肉馬鈴薯洋蔥咖哩粉</v>
      </c>
      <c r="G3" s="13" t="str">
        <f>G28</f>
        <v>甘藍蛋香</v>
      </c>
      <c r="H3" s="32" t="str">
        <f>G29&amp;G30&amp;G31&amp;G32</f>
        <v>雞蛋甘藍胡蘿蔔大蒜</v>
      </c>
      <c r="I3" s="27" t="str">
        <f>I28</f>
        <v>雙味錦滷</v>
      </c>
      <c r="J3" s="32" t="str">
        <f>I29&amp;I30&amp;I31&amp;I32</f>
        <v>香竹腸冷凍胡蘿蔔大蒜</v>
      </c>
      <c r="K3" s="23" t="s">
        <v>1</v>
      </c>
      <c r="L3" s="108" t="s">
        <v>30</v>
      </c>
      <c r="M3" s="23" t="str">
        <f>M28</f>
        <v>金針湯</v>
      </c>
      <c r="N3" s="32" t="str">
        <f>M29&amp;M30&amp;M31&amp;M32</f>
        <v>金針菜乾榨菜薑豬骨</v>
      </c>
      <c r="O3" s="23" t="str">
        <f>O28</f>
        <v>乳品</v>
      </c>
      <c r="Q3" s="34">
        <v>5.4</v>
      </c>
      <c r="R3" s="34">
        <v>2.5</v>
      </c>
      <c r="S3" s="35">
        <v>2</v>
      </c>
      <c r="T3" s="34">
        <v>2.9</v>
      </c>
      <c r="U3" s="23">
        <v>1</v>
      </c>
      <c r="V3" s="16"/>
      <c r="W3" s="37">
        <f t="shared" ref="W3:W23" si="0">Q3*70+R3*75+S3*25+T3*45+U3*120+V3*60</f>
        <v>866</v>
      </c>
    </row>
    <row r="4" spans="1:23" ht="23.1" customHeight="1">
      <c r="A4" s="329">
        <f>IF(A3="","",IF(MONTH(A3)&lt;&gt;MONTH(A3+1),"",A3+3))</f>
        <v>45355</v>
      </c>
      <c r="B4" s="337" t="str">
        <f t="shared" ref="B4:B23" si="1">IF(A4="","",RIGHT(TEXT(WEEKDAY(A4),"[$-404]aaaa;@"),1))</f>
        <v>一</v>
      </c>
      <c r="C4" s="331" t="str">
        <f>C34</f>
        <v>白米飯</v>
      </c>
      <c r="D4" s="96" t="str">
        <f>C35&amp;B36</f>
        <v>米</v>
      </c>
      <c r="E4" s="14" t="str">
        <f>E34</f>
        <v>虱目魚排</v>
      </c>
      <c r="F4" s="92" t="str">
        <f>E35&amp;E36&amp;E37&amp;E38</f>
        <v>魚排</v>
      </c>
      <c r="G4" s="27" t="str">
        <f>G34</f>
        <v>紅醬豆腐</v>
      </c>
      <c r="H4" s="92" t="str">
        <f>G35&amp;G36&amp;G37&amp;G38</f>
        <v>豆腐豬絞肉胡蘿蔔番茄糊</v>
      </c>
      <c r="I4" s="27" t="str">
        <f>I34</f>
        <v>貢丸雙味</v>
      </c>
      <c r="J4" s="92" t="str">
        <f>I35&amp;I36&amp;I37&amp;I38</f>
        <v>貢丸時瓜大蒜</v>
      </c>
      <c r="K4" s="23" t="s">
        <v>1</v>
      </c>
      <c r="L4" s="108" t="s">
        <v>30</v>
      </c>
      <c r="M4" s="91" t="str">
        <f>M34</f>
        <v>蛋香芽湯</v>
      </c>
      <c r="N4" s="92" t="str">
        <f>M35&amp;M36&amp;M37&amp;M38</f>
        <v>雞蛋乾裙帶菜薑柴魚片</v>
      </c>
      <c r="O4" s="23" t="str">
        <f>O34</f>
        <v>果汁</v>
      </c>
      <c r="Q4" s="34">
        <v>5</v>
      </c>
      <c r="R4" s="34">
        <v>2.5</v>
      </c>
      <c r="S4" s="35">
        <v>1.7</v>
      </c>
      <c r="T4" s="34">
        <v>2.8</v>
      </c>
      <c r="U4" s="23"/>
      <c r="V4" s="16"/>
      <c r="W4" s="37">
        <f t="shared" si="0"/>
        <v>706</v>
      </c>
    </row>
    <row r="5" spans="1:23" ht="23.1" customHeight="1">
      <c r="A5" s="329">
        <f t="shared" ref="A5:A23" si="2">IF(A4="","",IF(MONTH(A4)&lt;&gt;MONTH(A4+1),"",A4+1))</f>
        <v>45356</v>
      </c>
      <c r="B5" s="337" t="str">
        <f t="shared" si="1"/>
        <v>二</v>
      </c>
      <c r="C5" s="332" t="str">
        <f>C40</f>
        <v>糙米飯</v>
      </c>
      <c r="D5" s="96" t="str">
        <f>C41&amp;C42</f>
        <v>米糙米</v>
      </c>
      <c r="E5" s="14" t="str">
        <f>E40</f>
        <v>三杯雞</v>
      </c>
      <c r="F5" s="92" t="str">
        <f>E41&amp;E42&amp;E43&amp;E44</f>
        <v>肉雞乾海帶大蒜九層塔</v>
      </c>
      <c r="G5" s="13" t="str">
        <f>G40</f>
        <v>豆皮粉絲</v>
      </c>
      <c r="H5" s="92" t="str">
        <f>G41&amp;G42&amp;G43&amp;G44</f>
        <v>豆皮冬粉胡蘿蔔時蔬</v>
      </c>
      <c r="I5" s="27" t="str">
        <f>I40</f>
        <v>蔬香黑輪</v>
      </c>
      <c r="J5" s="92" t="str">
        <f>I41&amp;I42&amp;I43&amp;I44</f>
        <v>黑輪時蔬大蒜</v>
      </c>
      <c r="K5" s="23" t="s">
        <v>1</v>
      </c>
      <c r="L5" s="108" t="s">
        <v>30</v>
      </c>
      <c r="M5" s="23" t="str">
        <f>M40</f>
        <v>時瓜湯</v>
      </c>
      <c r="N5" s="92" t="str">
        <f>M41&amp;M42&amp;M43&amp;M44</f>
        <v>時瓜乾木耳薑豬骨</v>
      </c>
      <c r="O5" s="23" t="str">
        <f>O40</f>
        <v>水果</v>
      </c>
      <c r="P5" s="136" t="s">
        <v>80</v>
      </c>
      <c r="Q5" s="34">
        <v>5.2</v>
      </c>
      <c r="R5" s="34">
        <v>2.5</v>
      </c>
      <c r="S5" s="35">
        <v>1.8</v>
      </c>
      <c r="T5" s="34">
        <v>2.9</v>
      </c>
      <c r="U5" s="23"/>
      <c r="V5" s="16">
        <v>1</v>
      </c>
      <c r="W5" s="37">
        <f t="shared" si="0"/>
        <v>787</v>
      </c>
    </row>
    <row r="6" spans="1:23" ht="23.1" customHeight="1">
      <c r="A6" s="329">
        <f t="shared" si="2"/>
        <v>45357</v>
      </c>
      <c r="B6" s="337" t="str">
        <f t="shared" si="1"/>
        <v>三</v>
      </c>
      <c r="C6" s="332" t="str">
        <f>C46</f>
        <v>刈包特餐</v>
      </c>
      <c r="D6" s="96" t="str">
        <f>C47&amp;B48</f>
        <v>刈包</v>
      </c>
      <c r="E6" s="14" t="str">
        <f>E46</f>
        <v>古早滷味</v>
      </c>
      <c r="F6" s="92" t="str">
        <f>E47&amp;E48&amp;E49&amp;E50</f>
        <v>雞蛋白蘿蔔胡蘿蔔大蒜</v>
      </c>
      <c r="G6" s="13" t="str">
        <f>G46</f>
        <v>刈包配料</v>
      </c>
      <c r="H6" s="92" t="str">
        <f>G47&amp;G48&amp;G49&amp;G50</f>
        <v>豬絞肉酸菜大蒜</v>
      </c>
      <c r="I6" s="67" t="str">
        <f>I46</f>
        <v>蜜汁豆干</v>
      </c>
      <c r="J6" s="92" t="str">
        <f>I47&amp;I48&amp;I49&amp;I50</f>
        <v>豆干滷包大蒜</v>
      </c>
      <c r="K6" s="23" t="s">
        <v>1</v>
      </c>
      <c r="L6" s="108" t="s">
        <v>30</v>
      </c>
      <c r="M6" s="33" t="str">
        <f>M46</f>
        <v>糙米粥</v>
      </c>
      <c r="N6" s="92" t="str">
        <f>M47&amp;M48&amp;M49&amp;M50</f>
        <v>雞蛋糙米胡蘿蔔乾香菇</v>
      </c>
      <c r="O6" s="23" t="str">
        <f>O46</f>
        <v>小餐包</v>
      </c>
      <c r="Q6" s="34">
        <v>4</v>
      </c>
      <c r="R6" s="34">
        <v>2.5</v>
      </c>
      <c r="S6" s="35">
        <v>1.6</v>
      </c>
      <c r="T6" s="34">
        <v>2.9</v>
      </c>
      <c r="U6" s="23"/>
      <c r="V6" s="16"/>
      <c r="W6" s="37">
        <f t="shared" si="0"/>
        <v>638</v>
      </c>
    </row>
    <row r="7" spans="1:23" ht="23.1" customHeight="1">
      <c r="A7" s="329">
        <f t="shared" si="2"/>
        <v>45358</v>
      </c>
      <c r="B7" s="337" t="str">
        <f t="shared" si="1"/>
        <v>四</v>
      </c>
      <c r="C7" s="332" t="str">
        <f>C52</f>
        <v>糙米飯</v>
      </c>
      <c r="D7" s="96" t="str">
        <f>C53&amp;C54</f>
        <v>米糙米</v>
      </c>
      <c r="E7" s="14" t="str">
        <f>E52</f>
        <v>筍香滷肉</v>
      </c>
      <c r="F7" s="32" t="str">
        <f>E53&amp;E54&amp;E55&amp;E56</f>
        <v>豬後腿肉麻竹筍干豆輪大蒜</v>
      </c>
      <c r="G7" s="13" t="str">
        <f>G52</f>
        <v>培根豆芽</v>
      </c>
      <c r="H7" s="32" t="str">
        <f>G53&amp;G54&amp;G55&amp;G56</f>
        <v>培根綠豆芽胡蘿蔔大蒜</v>
      </c>
      <c r="I7" s="27" t="str">
        <f>I52</f>
        <v>盛味竹腸</v>
      </c>
      <c r="J7" s="32" t="str">
        <f>I53&amp;I54&amp;I55&amp;I56</f>
        <v>香竹腸時瓜大蒜</v>
      </c>
      <c r="K7" s="23" t="s">
        <v>1</v>
      </c>
      <c r="L7" s="108" t="s">
        <v>30</v>
      </c>
      <c r="M7" s="23" t="str">
        <f>M52</f>
        <v>檸檬愛玉</v>
      </c>
      <c r="N7" s="32" t="str">
        <f>M53&amp;M54&amp;M55&amp;M56</f>
        <v>愛玉檸檬紅砂糖</v>
      </c>
      <c r="O7" s="23" t="str">
        <f>O52</f>
        <v>堅果</v>
      </c>
      <c r="Q7" s="135">
        <v>5</v>
      </c>
      <c r="R7" s="34">
        <v>2.5</v>
      </c>
      <c r="S7" s="35">
        <v>2</v>
      </c>
      <c r="T7" s="34">
        <v>2.7</v>
      </c>
      <c r="U7" s="23"/>
      <c r="V7" s="16"/>
      <c r="W7" s="37">
        <f t="shared" si="0"/>
        <v>709</v>
      </c>
    </row>
    <row r="8" spans="1:23" ht="23.1" customHeight="1">
      <c r="A8" s="329">
        <f>IF(A7="","",IF(MONTH(A7)&lt;&gt;MONTH(A7+1),"",A7+1))</f>
        <v>45359</v>
      </c>
      <c r="B8" s="337" t="str">
        <f t="shared" si="1"/>
        <v>五</v>
      </c>
      <c r="C8" s="332" t="str">
        <f>C58</f>
        <v>紅藜飯</v>
      </c>
      <c r="D8" s="96" t="str">
        <f>C59&amp;C60</f>
        <v>米紅藜</v>
      </c>
      <c r="E8" s="14" t="str">
        <f>E58</f>
        <v>豉相魚鮮</v>
      </c>
      <c r="F8" s="32" t="str">
        <f>E59&amp;E60&amp;E61&amp;E62</f>
        <v>魚丁虱目魚丸結球白菜豆豉</v>
      </c>
      <c r="G8" s="13" t="str">
        <f>G58</f>
        <v>蛋佐玉菜</v>
      </c>
      <c r="H8" s="32" t="str">
        <f>G59&amp;G60&amp;G61&amp;G62</f>
        <v>雞蛋甘藍胡蘿蔔大蒜</v>
      </c>
      <c r="I8" s="27" t="str">
        <f>I58</f>
        <v>滷野菜天</v>
      </c>
      <c r="J8" s="32" t="str">
        <f>I59&amp;I60&amp;I61&amp;I62</f>
        <v>野菜天滷包大蒜</v>
      </c>
      <c r="K8" s="23" t="s">
        <v>1</v>
      </c>
      <c r="L8" s="108" t="s">
        <v>30</v>
      </c>
      <c r="M8" s="23" t="str">
        <f>M58</f>
        <v>鮮蔬湯</v>
      </c>
      <c r="N8" s="32" t="str">
        <f>M59&amp;M60&amp;M61&amp;M62</f>
        <v>時蔬胡蘿蔔薑豬骨</v>
      </c>
      <c r="O8" s="339" t="str">
        <f>O58</f>
        <v>TAP豆漿</v>
      </c>
      <c r="Q8" s="34">
        <v>5.2</v>
      </c>
      <c r="R8" s="34">
        <v>2.5</v>
      </c>
      <c r="S8" s="35">
        <v>2</v>
      </c>
      <c r="T8" s="34">
        <v>2.9</v>
      </c>
      <c r="U8" s="23"/>
      <c r="V8" s="16"/>
      <c r="W8" s="37">
        <f t="shared" si="0"/>
        <v>732</v>
      </c>
    </row>
    <row r="9" spans="1:23" ht="23.1" customHeight="1">
      <c r="A9" s="329">
        <f>IF(A8="","",IF(MONTH(A8)&lt;&gt;MONTH(A8+1),"",A8+3))</f>
        <v>45362</v>
      </c>
      <c r="B9" s="337" t="str">
        <f t="shared" si="1"/>
        <v>一</v>
      </c>
      <c r="C9" s="332" t="str">
        <f>C64</f>
        <v>白米飯</v>
      </c>
      <c r="D9" s="96" t="str">
        <f>C65&amp;B66</f>
        <v>米</v>
      </c>
      <c r="E9" s="14" t="str">
        <f>E64</f>
        <v>調味里雞</v>
      </c>
      <c r="F9" s="92" t="str">
        <f>E65&amp;E66&amp;E67&amp;E68&amp;E69</f>
        <v>香雞排</v>
      </c>
      <c r="G9" s="13" t="str">
        <f>G64</f>
        <v>牛蒡豆腐</v>
      </c>
      <c r="H9" s="92" t="str">
        <f>G65&amp;G66&amp;G67&amp;G68&amp;G69</f>
        <v>豆腐甘露牛蒡絲豬絞肉大蒜</v>
      </c>
      <c r="I9" s="13" t="str">
        <f>I64</f>
        <v>甜辣黑輪</v>
      </c>
      <c r="J9" s="92" t="str">
        <f>I65&amp;I66&amp;I67&amp;I68&amp;I69</f>
        <v>黑輪時瓜甜辣醬</v>
      </c>
      <c r="K9" s="23" t="s">
        <v>1</v>
      </c>
      <c r="L9" s="108" t="s">
        <v>30</v>
      </c>
      <c r="M9" s="91" t="str">
        <f>M64</f>
        <v>味噌蔬湯</v>
      </c>
      <c r="N9" s="92" t="str">
        <f>M65&amp;M66&amp;M67&amp;M68&amp;M69</f>
        <v>時蔬味噌薑</v>
      </c>
      <c r="O9" s="23" t="str">
        <f>O64</f>
        <v>果汁</v>
      </c>
      <c r="Q9" s="34">
        <v>5</v>
      </c>
      <c r="R9" s="34">
        <v>2.5</v>
      </c>
      <c r="S9" s="35">
        <v>1.7</v>
      </c>
      <c r="T9" s="34">
        <v>3</v>
      </c>
      <c r="U9" s="23"/>
      <c r="V9" s="16"/>
      <c r="W9" s="37">
        <f t="shared" si="0"/>
        <v>715</v>
      </c>
    </row>
    <row r="10" spans="1:23" ht="23.1" customHeight="1">
      <c r="A10" s="329">
        <f t="shared" si="2"/>
        <v>45363</v>
      </c>
      <c r="B10" s="337" t="str">
        <f t="shared" si="1"/>
        <v>二</v>
      </c>
      <c r="C10" s="332" t="str">
        <f>C70</f>
        <v>糙米飯</v>
      </c>
      <c r="D10" s="96" t="str">
        <f>C71&amp;C72</f>
        <v>米糙米</v>
      </c>
      <c r="E10" s="14" t="str">
        <f>E70</f>
        <v>海結滷肉</v>
      </c>
      <c r="F10" s="32" t="str">
        <f>E71&amp;E72&amp;E73&amp;E74&amp;E75</f>
        <v>豬後腿肉海帶結豆輪大蒜</v>
      </c>
      <c r="G10" s="13" t="str">
        <f>G70</f>
        <v>碎脯蛋香</v>
      </c>
      <c r="H10" s="32" t="str">
        <f>G71&amp;G72&amp;G73&amp;G74&amp;G75</f>
        <v>雞蛋蘿蔔乾胡蘿蔔洋蔥大蒜</v>
      </c>
      <c r="I10" s="27" t="str">
        <f>I70</f>
        <v>椒鹽薯餅</v>
      </c>
      <c r="J10" s="32" t="str">
        <f>I71&amp;I72&amp;I73&amp;I74&amp;I75</f>
        <v>薯餅胡椒鹽</v>
      </c>
      <c r="K10" s="23" t="s">
        <v>1</v>
      </c>
      <c r="L10" s="108" t="s">
        <v>30</v>
      </c>
      <c r="M10" s="23" t="str">
        <f>M70</f>
        <v>瓜香湯</v>
      </c>
      <c r="N10" s="32" t="str">
        <f>M71&amp;M72&amp;M73&amp;M74&amp;M75</f>
        <v>時瓜胡蘿蔔薑豬骨</v>
      </c>
      <c r="O10" s="23" t="str">
        <f>O70</f>
        <v>水果</v>
      </c>
      <c r="P10" s="136" t="s">
        <v>80</v>
      </c>
      <c r="Q10" s="34">
        <v>5.2</v>
      </c>
      <c r="R10" s="34">
        <v>2.5</v>
      </c>
      <c r="S10" s="35">
        <v>1.6</v>
      </c>
      <c r="T10" s="34">
        <v>2.9</v>
      </c>
      <c r="U10" s="23"/>
      <c r="V10" s="16">
        <v>1</v>
      </c>
      <c r="W10" s="37">
        <f t="shared" si="0"/>
        <v>782</v>
      </c>
    </row>
    <row r="11" spans="1:23" ht="23.1" customHeight="1">
      <c r="A11" s="329">
        <f t="shared" si="2"/>
        <v>45364</v>
      </c>
      <c r="B11" s="337" t="str">
        <f t="shared" si="1"/>
        <v>三</v>
      </c>
      <c r="C11" s="332" t="str">
        <f>C76</f>
        <v>泰式特餐</v>
      </c>
      <c r="D11" s="96" t="str">
        <f>C77&amp;C78</f>
        <v>米糙米</v>
      </c>
      <c r="E11" s="14" t="str">
        <f>E76</f>
        <v>打拋翅腿</v>
      </c>
      <c r="F11" s="32" t="str">
        <f>E77&amp;E78&amp;E79&amp;E80&amp;E81</f>
        <v>翅小腿白蘿蔔打拋醬大蒜</v>
      </c>
      <c r="G11" s="13" t="str">
        <f>G76</f>
        <v>蝦醬配料</v>
      </c>
      <c r="H11" s="32" t="str">
        <f>G77&amp;G78&amp;G79&amp;G80&amp;G81</f>
        <v>豬絞肉甘藍胡蘿蔔蝦皮大蒜</v>
      </c>
      <c r="I11" s="27" t="str">
        <f>I76</f>
        <v>南洋雞堡</v>
      </c>
      <c r="J11" s="32" t="str">
        <f>I77&amp;I78&amp;I79&amp;I80&amp;I81</f>
        <v>雞堡</v>
      </c>
      <c r="K11" s="23" t="s">
        <v>1</v>
      </c>
      <c r="L11" s="108" t="s">
        <v>30</v>
      </c>
      <c r="M11" s="33" t="str">
        <f>M76</f>
        <v>冬蔭功湯</v>
      </c>
      <c r="N11" s="32" t="str">
        <f>M77&amp;M78&amp;M79&amp;M80&amp;M81</f>
        <v>金針菇時蔬豬骨番茄糊檸檬 香茅 月桂葉</v>
      </c>
      <c r="O11" s="23" t="str">
        <f>O76</f>
        <v>小餐包</v>
      </c>
      <c r="Q11" s="34">
        <v>5.2</v>
      </c>
      <c r="R11" s="34">
        <v>2.5</v>
      </c>
      <c r="S11" s="35">
        <v>1.6</v>
      </c>
      <c r="T11" s="34">
        <v>2.9</v>
      </c>
      <c r="U11" s="23"/>
      <c r="V11" s="16"/>
      <c r="W11" s="37">
        <f t="shared" si="0"/>
        <v>722</v>
      </c>
    </row>
    <row r="12" spans="1:23" ht="23.1" customHeight="1">
      <c r="A12" s="329">
        <f t="shared" si="2"/>
        <v>45365</v>
      </c>
      <c r="B12" s="337" t="str">
        <f t="shared" si="1"/>
        <v>四</v>
      </c>
      <c r="C12" s="332" t="str">
        <f>C82</f>
        <v>糙米飯</v>
      </c>
      <c r="D12" s="96" t="str">
        <f>C83&amp;C84</f>
        <v>米糙米</v>
      </c>
      <c r="E12" s="14" t="str">
        <f>E82</f>
        <v>鹹香肉片</v>
      </c>
      <c r="F12" s="32" t="str">
        <f>E83&amp;EE84&amp;E85&amp;E86&amp;E87</f>
        <v>豬後腿肉胡蘿蔔大蒜鹹豬肉粉</v>
      </c>
      <c r="G12" s="14" t="str">
        <f>G82</f>
        <v>豆干時蔬</v>
      </c>
      <c r="H12" s="32" t="str">
        <f>G83&amp;EG84&amp;G85&amp;G86&amp;G87</f>
        <v>豆干乾木耳大蒜</v>
      </c>
      <c r="I12" s="27" t="str">
        <f>I82</f>
        <v>相伍貢丸</v>
      </c>
      <c r="J12" s="32" t="str">
        <f>I83&amp;EI84&amp;I85&amp;I86&amp;I87</f>
        <v>貢丸滷包</v>
      </c>
      <c r="K12" s="23" t="s">
        <v>1</v>
      </c>
      <c r="L12" s="108" t="s">
        <v>30</v>
      </c>
      <c r="M12" s="91" t="str">
        <f>M82</f>
        <v>粉圓甜湯</v>
      </c>
      <c r="N12" s="32" t="str">
        <f>M83&amp;EM84&amp;M85&amp;M86&amp;M87</f>
        <v>粉圓</v>
      </c>
      <c r="O12" s="5" t="str">
        <f>O82</f>
        <v>乳品/堅果</v>
      </c>
      <c r="Q12" s="135">
        <v>5.4</v>
      </c>
      <c r="R12" s="34">
        <v>2.5</v>
      </c>
      <c r="S12" s="35">
        <v>1.8</v>
      </c>
      <c r="T12" s="34">
        <v>2.9</v>
      </c>
      <c r="U12" s="23">
        <v>1</v>
      </c>
      <c r="V12" s="16"/>
      <c r="W12" s="37">
        <f t="shared" si="0"/>
        <v>861</v>
      </c>
    </row>
    <row r="13" spans="1:23" ht="23.1" customHeight="1">
      <c r="A13" s="329">
        <f>IF(A12="","",IF(MONTH(A12)&lt;&gt;MONTH(A12+1),"",A12+1))</f>
        <v>45366</v>
      </c>
      <c r="B13" s="337" t="str">
        <f t="shared" si="1"/>
        <v>五</v>
      </c>
      <c r="C13" s="332" t="str">
        <f>C88</f>
        <v>小米飯</v>
      </c>
      <c r="D13" s="96" t="str">
        <f>C89&amp;C90</f>
        <v>米小米</v>
      </c>
      <c r="E13" s="14" t="str">
        <f>E88</f>
        <v>醬瓜雞丁</v>
      </c>
      <c r="F13" s="32" t="str">
        <f>E89&amp;E90&amp;E91&amp;E92&amp;E93</f>
        <v>肉雞醬瓜白蘿蔔大蒜</v>
      </c>
      <c r="G13" s="14" t="str">
        <f>G88</f>
        <v>培根芽菜</v>
      </c>
      <c r="H13" s="32" t="str">
        <f>G89&amp;G90&amp;G91&amp;G92&amp;G93</f>
        <v>培根綠豆芽胡蘿蔔大蒜</v>
      </c>
      <c r="I13" s="14" t="str">
        <f>I88</f>
        <v>蠔油凍腐</v>
      </c>
      <c r="J13" s="32" t="str">
        <f>I89&amp;I90&amp;I91&amp;I92&amp;I93</f>
        <v>凍豆腐時蔬大蒜</v>
      </c>
      <c r="K13" s="23" t="s">
        <v>1</v>
      </c>
      <c r="L13" s="108" t="s">
        <v>30</v>
      </c>
      <c r="M13" s="14" t="str">
        <f>M88</f>
        <v>蛋花蔬湯</v>
      </c>
      <c r="N13" s="32" t="str">
        <f>M89&amp;M90&amp;M91&amp;M92&amp;M93</f>
        <v>時蔬乾木耳薑雞蛋</v>
      </c>
      <c r="O13" s="339" t="str">
        <f>O88</f>
        <v>TAP豆漿</v>
      </c>
      <c r="Q13" s="34">
        <v>5</v>
      </c>
      <c r="R13" s="34">
        <v>2.5</v>
      </c>
      <c r="S13" s="35">
        <v>2</v>
      </c>
      <c r="T13" s="34">
        <v>2.9</v>
      </c>
      <c r="U13" s="23"/>
      <c r="V13" s="16"/>
      <c r="W13" s="37">
        <f t="shared" si="0"/>
        <v>718</v>
      </c>
    </row>
    <row r="14" spans="1:23" ht="23.1" customHeight="1">
      <c r="A14" s="329">
        <f>IF(A13="","",IF(MONTH(A13)&lt;&gt;MONTH(A13+1),"",A13+3))</f>
        <v>45369</v>
      </c>
      <c r="B14" s="337" t="str">
        <f t="shared" si="1"/>
        <v>一</v>
      </c>
      <c r="C14" s="332" t="str">
        <f>C94</f>
        <v>白米飯</v>
      </c>
      <c r="D14" s="96" t="str">
        <f>C95&amp;B96</f>
        <v>米</v>
      </c>
      <c r="E14" s="14" t="str">
        <f>E94</f>
        <v>醬香雞翅</v>
      </c>
      <c r="F14" s="32" t="str">
        <f>E95&amp;E96&amp;E97&amp;E98&amp;E99</f>
        <v>三節翅滷包大蒜</v>
      </c>
      <c r="G14" s="14" t="str">
        <f>G94</f>
        <v>京醬豆腐</v>
      </c>
      <c r="H14" s="32" t="str">
        <f>G95&amp;G96&amp;G97&amp;G98&amp;G99</f>
        <v>豆腐洋蔥豬絞肉甜麵醬大蒜</v>
      </c>
      <c r="I14" s="14" t="str">
        <f>I94</f>
        <v>野菜混炒</v>
      </c>
      <c r="J14" s="32" t="str">
        <f>I95&amp;I96&amp;I97&amp;I98&amp;I99</f>
        <v>野菜天時蔬大蒜大蒜</v>
      </c>
      <c r="K14" s="23" t="s">
        <v>1</v>
      </c>
      <c r="L14" s="108" t="s">
        <v>30</v>
      </c>
      <c r="M14" s="14" t="str">
        <f>M94</f>
        <v>珍菇芽湯</v>
      </c>
      <c r="N14" s="32" t="str">
        <f>M95&amp;M96&amp;M97&amp;M98&amp;M99</f>
        <v>金針菇乾裙帶菜薑柴魚片</v>
      </c>
      <c r="O14" s="23" t="str">
        <f>O94</f>
        <v>果汁</v>
      </c>
      <c r="Q14" s="34">
        <v>5</v>
      </c>
      <c r="R14" s="34">
        <v>2.5</v>
      </c>
      <c r="S14" s="35">
        <v>2</v>
      </c>
      <c r="T14" s="34">
        <v>2.9</v>
      </c>
      <c r="U14" s="23"/>
      <c r="V14" s="16"/>
      <c r="W14" s="37">
        <f t="shared" si="0"/>
        <v>718</v>
      </c>
    </row>
    <row r="15" spans="1:23" ht="23.1" customHeight="1">
      <c r="A15" s="329">
        <f t="shared" si="2"/>
        <v>45370</v>
      </c>
      <c r="B15" s="337" t="str">
        <f t="shared" si="1"/>
        <v>二</v>
      </c>
      <c r="C15" s="332" t="str">
        <f>C100</f>
        <v>糙米飯</v>
      </c>
      <c r="D15" s="96" t="str">
        <f>C101&amp;C102</f>
        <v>米糙米</v>
      </c>
      <c r="E15" s="14" t="str">
        <f>E100</f>
        <v>沙茶魷鮮</v>
      </c>
      <c r="F15" s="92" t="str">
        <f>E101&amp;E102&amp;E103&amp;E104&amp;E105</f>
        <v>阿根廷魷虱目魚丸白蘿蔔沙茶醬大蒜</v>
      </c>
      <c r="G15" s="14" t="str">
        <f>G100</f>
        <v>肉絲豆芽</v>
      </c>
      <c r="H15" s="92" t="str">
        <f>G101&amp;G102&amp;G103&amp;G104&amp;G105</f>
        <v>豬後腿肉綠豆芽乾木耳大蒜</v>
      </c>
      <c r="I15" s="14" t="str">
        <f>I100</f>
        <v>巧味竹腸</v>
      </c>
      <c r="J15" s="92" t="str">
        <f>I101&amp;I102&amp;I103&amp;I104&amp;I105</f>
        <v>香竹腸滷包大蒜</v>
      </c>
      <c r="K15" s="23" t="s">
        <v>1</v>
      </c>
      <c r="L15" s="108" t="s">
        <v>30</v>
      </c>
      <c r="M15" s="14" t="str">
        <f>M100</f>
        <v>時蔬湯</v>
      </c>
      <c r="N15" s="92" t="str">
        <f>M101&amp;M102&amp;M103&amp;M104&amp;M105</f>
        <v>時蔬胡蘿蔔薑豬骨</v>
      </c>
      <c r="O15" s="23" t="str">
        <f>O100</f>
        <v>水果</v>
      </c>
      <c r="P15" s="136" t="s">
        <v>80</v>
      </c>
      <c r="Q15" s="34">
        <v>5</v>
      </c>
      <c r="R15" s="34">
        <v>2.5</v>
      </c>
      <c r="S15" s="35">
        <v>1.7</v>
      </c>
      <c r="T15" s="34">
        <v>2.8</v>
      </c>
      <c r="U15" s="23"/>
      <c r="V15" s="16">
        <v>1</v>
      </c>
      <c r="W15" s="37">
        <f t="shared" si="0"/>
        <v>766</v>
      </c>
    </row>
    <row r="16" spans="1:23" ht="23.1" customHeight="1">
      <c r="A16" s="329">
        <f t="shared" si="2"/>
        <v>45371</v>
      </c>
      <c r="B16" s="337" t="str">
        <f t="shared" si="1"/>
        <v>三</v>
      </c>
      <c r="C16" s="332" t="str">
        <f>C106</f>
        <v>西式特餐</v>
      </c>
      <c r="D16" s="96" t="str">
        <f>C107&amp;C108</f>
        <v>義大利麵</v>
      </c>
      <c r="E16" s="14" t="str">
        <f>E106</f>
        <v>西式肉醬</v>
      </c>
      <c r="F16" s="32" t="str">
        <f>E107&amp;E108&amp;E109&amp;E110&amp;E111</f>
        <v>豬絞肉馬鈴薯洋蔥番茄糊大蒜</v>
      </c>
      <c r="G16" s="14" t="str">
        <f>G106</f>
        <v>培根甘藍</v>
      </c>
      <c r="H16" s="32" t="str">
        <f>G107&amp;G108&amp;G109&amp;G110&amp;G111</f>
        <v>培根甘藍胡蘿蔔大蒜大蒜</v>
      </c>
      <c r="I16" s="14" t="str">
        <f>I106</f>
        <v>麥香雞塊</v>
      </c>
      <c r="J16" s="32" t="str">
        <f>I107&amp;I108&amp;I109&amp;I110&amp;I111</f>
        <v>雞塊</v>
      </c>
      <c r="K16" s="23" t="s">
        <v>1</v>
      </c>
      <c r="L16" s="108" t="s">
        <v>30</v>
      </c>
      <c r="M16" s="14" t="str">
        <f>M106</f>
        <v>玉米濃湯</v>
      </c>
      <c r="N16" s="32" t="str">
        <f>M107&amp;M108&amp;M109&amp;M110&amp;M111</f>
        <v>雞蛋玉米粒罐頭玉米醬罐頭玉米濃湯粉</v>
      </c>
      <c r="O16" s="23" t="str">
        <f>O106</f>
        <v>小餐包</v>
      </c>
      <c r="Q16" s="34">
        <v>4.2</v>
      </c>
      <c r="R16" s="34">
        <v>2.5</v>
      </c>
      <c r="S16" s="35">
        <v>1.5</v>
      </c>
      <c r="T16" s="34">
        <v>2.8</v>
      </c>
      <c r="U16" s="23"/>
      <c r="V16" s="16"/>
      <c r="W16" s="37">
        <f t="shared" si="0"/>
        <v>645</v>
      </c>
    </row>
    <row r="17" spans="1:27" ht="23.1" customHeight="1">
      <c r="A17" s="329">
        <f t="shared" si="2"/>
        <v>45372</v>
      </c>
      <c r="B17" s="337" t="str">
        <f t="shared" si="1"/>
        <v>四</v>
      </c>
      <c r="C17" s="332" t="str">
        <f>C112</f>
        <v>糙米飯</v>
      </c>
      <c r="D17" s="96" t="str">
        <f>C113&amp;C114</f>
        <v>米糙米</v>
      </c>
      <c r="E17" s="14" t="str">
        <f>E112</f>
        <v>豆瓣雞丁</v>
      </c>
      <c r="F17" s="32" t="str">
        <f>E113&amp;E114&amp;E115&amp;E116</f>
        <v>肉雞海帶結大蒜豆瓣醬</v>
      </c>
      <c r="G17" s="14" t="str">
        <f>G112</f>
        <v>家常豆干</v>
      </c>
      <c r="H17" s="32" t="str">
        <f>G113&amp;G114&amp;G115&amp;G116</f>
        <v>豆干時蔬胡蘿蔔大蒜</v>
      </c>
      <c r="I17" s="14" t="str">
        <f>I112</f>
        <v>樂嗑黑輪</v>
      </c>
      <c r="J17" s="32" t="str">
        <f>I113&amp;I114&amp;I115&amp;I116</f>
        <v>黑輪時瓜大蒜</v>
      </c>
      <c r="K17" s="23" t="s">
        <v>1</v>
      </c>
      <c r="L17" s="108" t="s">
        <v>30</v>
      </c>
      <c r="M17" s="14" t="str">
        <f>M112</f>
        <v>枸杞銀耳</v>
      </c>
      <c r="N17" s="32" t="str">
        <f>M113&amp;M114&amp;M115&amp;M116</f>
        <v>枸杞乾銀耳紅砂糖</v>
      </c>
      <c r="O17" s="23" t="str">
        <f>O112</f>
        <v>葡萄乾</v>
      </c>
      <c r="Q17" s="135">
        <v>5</v>
      </c>
      <c r="R17" s="34">
        <v>2.5</v>
      </c>
      <c r="S17" s="35">
        <v>2.2000000000000002</v>
      </c>
      <c r="T17" s="34">
        <v>2.9</v>
      </c>
      <c r="U17" s="23"/>
      <c r="V17" s="16"/>
      <c r="W17" s="37">
        <f t="shared" si="0"/>
        <v>723</v>
      </c>
    </row>
    <row r="18" spans="1:27" ht="23.1" customHeight="1">
      <c r="A18" s="329">
        <f>IF(A17="","",IF(MONTH(A17)&lt;&gt;MONTH(A17+1),"",A17+1))</f>
        <v>45373</v>
      </c>
      <c r="B18" s="337" t="str">
        <f t="shared" si="1"/>
        <v>五</v>
      </c>
      <c r="C18" s="332" t="str">
        <f>C118</f>
        <v>紫米飯</v>
      </c>
      <c r="D18" s="96" t="str">
        <f>C119&amp;C120</f>
        <v>米黑糯米</v>
      </c>
      <c r="E18" s="14" t="str">
        <f>E118</f>
        <v>泡菜燒肉</v>
      </c>
      <c r="F18" s="32" t="str">
        <f>E119&amp;E120&amp;E121&amp;E122</f>
        <v>豬後腿肉台式泡菜豆輪大蒜</v>
      </c>
      <c r="G18" s="14" t="str">
        <f>G118</f>
        <v>蛋香冬粉</v>
      </c>
      <c r="H18" s="32" t="str">
        <f>G119&amp;G120&amp;G121&amp;G122</f>
        <v>雞蛋時蔬冬粉乾木耳</v>
      </c>
      <c r="I18" s="14" t="str">
        <f>I118</f>
        <v>香滷油腐</v>
      </c>
      <c r="J18" s="32" t="str">
        <f>I119&amp;I120&amp;I121&amp;I122</f>
        <v>四角油豆腐時瓜大蒜</v>
      </c>
      <c r="K18" s="23" t="s">
        <v>1</v>
      </c>
      <c r="L18" s="108" t="s">
        <v>30</v>
      </c>
      <c r="M18" s="14" t="str">
        <f>M118</f>
        <v>金針湯</v>
      </c>
      <c r="N18" s="32" t="str">
        <f>M119&amp;M120&amp;M121&amp;M122</f>
        <v>金針菜乾榨菜薑豬骨</v>
      </c>
      <c r="O18" s="23" t="str">
        <f>O118</f>
        <v>TAP豆漿</v>
      </c>
      <c r="Q18" s="34">
        <v>5.5</v>
      </c>
      <c r="R18" s="34">
        <v>2.5</v>
      </c>
      <c r="S18" s="35">
        <v>1.8</v>
      </c>
      <c r="T18" s="34">
        <v>2.9</v>
      </c>
      <c r="U18" s="23"/>
      <c r="V18" s="16"/>
      <c r="W18" s="37">
        <f t="shared" si="0"/>
        <v>748</v>
      </c>
    </row>
    <row r="19" spans="1:27" ht="23.1" customHeight="1">
      <c r="A19" s="329">
        <f>IF(A18="","",IF(MONTH(A18)&lt;&gt;MONTH(A18+1),"",A18+3))</f>
        <v>45376</v>
      </c>
      <c r="B19" s="337" t="str">
        <f t="shared" si="1"/>
        <v>一</v>
      </c>
      <c r="C19" s="332" t="str">
        <f>C124</f>
        <v>白米飯</v>
      </c>
      <c r="D19" s="96" t="str">
        <f>C125&amp;C126</f>
        <v>米</v>
      </c>
      <c r="E19" s="14" t="str">
        <f>E124</f>
        <v>調味肉排</v>
      </c>
      <c r="F19" s="32" t="str">
        <f>E125&amp;E126&amp;E127&amp;E128&amp;E129</f>
        <v>肉排大蒜</v>
      </c>
      <c r="G19" s="14" t="str">
        <f>G124</f>
        <v>茄汁豆腐</v>
      </c>
      <c r="H19" s="32" t="str">
        <f>G125&amp;G126&amp;G127&amp;G128&amp;G129</f>
        <v>豆腐洋蔥豬絞肉番茄糊大蒜</v>
      </c>
      <c r="I19" s="14" t="str">
        <f>I124</f>
        <v>醬燒貢丸</v>
      </c>
      <c r="J19" s="32" t="str">
        <f>I125&amp;I126&amp;I127&amp;I128&amp;I129</f>
        <v>貢丸時瓜滷包大蒜</v>
      </c>
      <c r="K19" s="23" t="s">
        <v>1</v>
      </c>
      <c r="L19" s="108" t="s">
        <v>30</v>
      </c>
      <c r="M19" s="14" t="str">
        <f>M124</f>
        <v>蛋花蒔湯</v>
      </c>
      <c r="N19" s="32" t="str">
        <f>M125&amp;M126&amp;M127&amp;M128&amp;M129</f>
        <v>時蔬胡蘿蔔薑雞蛋</v>
      </c>
      <c r="O19" s="23" t="str">
        <f>O124</f>
        <v>果汁</v>
      </c>
      <c r="Q19" s="34">
        <v>5</v>
      </c>
      <c r="R19" s="34">
        <v>2.5</v>
      </c>
      <c r="S19" s="35">
        <v>2.2000000000000002</v>
      </c>
      <c r="T19" s="34">
        <v>2.9</v>
      </c>
      <c r="U19" s="23"/>
      <c r="V19" s="16"/>
      <c r="W19" s="37">
        <f t="shared" si="0"/>
        <v>723</v>
      </c>
    </row>
    <row r="20" spans="1:27" ht="23.1" customHeight="1">
      <c r="A20" s="329">
        <f>IF(A19="","",IF(MONTH(A19)&lt;&gt;MONTH(A19+1),"",A19+1))</f>
        <v>45377</v>
      </c>
      <c r="B20" s="337" t="str">
        <f t="shared" si="1"/>
        <v>二</v>
      </c>
      <c r="C20" s="332" t="str">
        <f>C130</f>
        <v>糙米飯</v>
      </c>
      <c r="D20" s="96" t="str">
        <f>C131&amp;C132</f>
        <v>米糙米</v>
      </c>
      <c r="E20" s="14" t="str">
        <f>E130</f>
        <v>咖哩雞</v>
      </c>
      <c r="F20" s="32" t="str">
        <f>E131&amp;E132&amp;E133&amp;E134&amp;E135</f>
        <v>肉雞馬鈴薯洋蔥咖哩粉大蒜</v>
      </c>
      <c r="G20" s="14" t="str">
        <f>G130</f>
        <v>絞肉甘藍</v>
      </c>
      <c r="H20" s="32" t="str">
        <f>G131&amp;G132&amp;G133&amp;G134&amp;G135</f>
        <v>豬絞肉甘藍乾木耳大蒜</v>
      </c>
      <c r="I20" s="14" t="str">
        <f>I130</f>
        <v>照燒凍腐</v>
      </c>
      <c r="J20" s="32" t="str">
        <f>I131&amp;I132&amp;I133&amp;I134&amp;I135</f>
        <v>凍豆腐胡蘿蔔大蒜</v>
      </c>
      <c r="K20" s="23" t="s">
        <v>1</v>
      </c>
      <c r="L20" s="108" t="s">
        <v>30</v>
      </c>
      <c r="M20" s="14" t="str">
        <f>M130</f>
        <v>枸杞瓜湯</v>
      </c>
      <c r="N20" s="32" t="str">
        <f>M131&amp;M132&amp;M133&amp;M134&amp;M135</f>
        <v>時瓜枸杞薑豬骨</v>
      </c>
      <c r="O20" s="23" t="str">
        <f>O130</f>
        <v>水果</v>
      </c>
      <c r="P20" s="136" t="s">
        <v>80</v>
      </c>
      <c r="Q20" s="34">
        <v>5.4</v>
      </c>
      <c r="R20" s="34">
        <v>2.5</v>
      </c>
      <c r="S20" s="35">
        <v>2</v>
      </c>
      <c r="T20" s="34">
        <v>3.1</v>
      </c>
      <c r="U20" s="23"/>
      <c r="V20" s="16">
        <v>1</v>
      </c>
      <c r="W20" s="37">
        <f t="shared" si="0"/>
        <v>815</v>
      </c>
    </row>
    <row r="21" spans="1:27" ht="23.1" customHeight="1">
      <c r="A21" s="329">
        <f t="shared" si="2"/>
        <v>45378</v>
      </c>
      <c r="B21" s="337" t="str">
        <f t="shared" si="1"/>
        <v>三</v>
      </c>
      <c r="C21" s="333" t="str">
        <f>C136</f>
        <v>酢飯特餐</v>
      </c>
      <c r="D21" s="96" t="str">
        <f>C137&amp;C138</f>
        <v>米糙米</v>
      </c>
      <c r="E21" s="14" t="str">
        <f>E136</f>
        <v>關東雙煮</v>
      </c>
      <c r="F21" s="32" t="str">
        <f>E137&amp;E138&amp;E139&amp;E140&amp;E141</f>
        <v>雞蛋四角油豆腐白蘿蔔味醂</v>
      </c>
      <c r="G21" s="128" t="str">
        <f>G136</f>
        <v>酢飯香鬆</v>
      </c>
      <c r="H21" s="32" t="str">
        <f>G137&amp;G138&amp;G139&amp;G140&amp;G141</f>
        <v>香鬆海苔絲芝麻(熟)大蒜</v>
      </c>
      <c r="I21" s="128" t="str">
        <f>I136</f>
        <v>日式黑輪</v>
      </c>
      <c r="J21" s="32" t="str">
        <f>I137&amp;I138&amp;I139&amp;I140&amp;I141</f>
        <v>黑輪胡蘿蔔大蒜</v>
      </c>
      <c r="K21" s="23" t="s">
        <v>1</v>
      </c>
      <c r="L21" s="108" t="s">
        <v>30</v>
      </c>
      <c r="M21" s="128" t="str">
        <f>M136</f>
        <v>味噌芽湯</v>
      </c>
      <c r="N21" s="32" t="str">
        <f>M137&amp;M138&amp;M139&amp;M140&amp;M141</f>
        <v>乾裙帶菜味噌薑柴魚片</v>
      </c>
      <c r="O21" s="23" t="str">
        <f>O136</f>
        <v>小餐包</v>
      </c>
      <c r="Q21" s="34">
        <v>5</v>
      </c>
      <c r="R21" s="34">
        <v>2.5</v>
      </c>
      <c r="S21" s="35">
        <v>1.7</v>
      </c>
      <c r="T21" s="34">
        <v>2.8</v>
      </c>
      <c r="U21" s="23"/>
      <c r="V21" s="16"/>
      <c r="W21" s="37">
        <f t="shared" si="0"/>
        <v>706</v>
      </c>
    </row>
    <row r="22" spans="1:27" ht="23.1" customHeight="1">
      <c r="A22" s="329">
        <f t="shared" si="2"/>
        <v>45379</v>
      </c>
      <c r="B22" s="337" t="str">
        <f t="shared" si="1"/>
        <v>四</v>
      </c>
      <c r="C22" s="334" t="str">
        <f>C142</f>
        <v>糙米飯</v>
      </c>
      <c r="D22" s="152" t="str">
        <f>C143&amp;C144</f>
        <v>米糙米</v>
      </c>
      <c r="E22" s="5" t="str">
        <f>E142</f>
        <v>醬醋燒肉</v>
      </c>
      <c r="F22" s="127" t="str">
        <f>E143&amp;E144&amp;E145&amp;E146&amp;E147</f>
        <v>豬後腿肉時瓜大蒜梅林醬油大蒜</v>
      </c>
      <c r="G22" s="126" t="str">
        <f>G142</f>
        <v>蔬相芙蓉</v>
      </c>
      <c r="H22" s="127" t="str">
        <f>G143&amp;G144&amp;G145&amp;G146&amp;G147</f>
        <v>雞蛋時蔬胡蘿蔔乾木耳大蒜</v>
      </c>
      <c r="I22" s="126" t="str">
        <f>I142</f>
        <v>滷野菜天</v>
      </c>
      <c r="J22" s="127" t="str">
        <f>I143&amp;I144&amp;I145&amp;I146&amp;I147</f>
        <v>野菜天滷包大蒜</v>
      </c>
      <c r="K22" s="23" t="s">
        <v>1</v>
      </c>
      <c r="L22" s="130" t="s">
        <v>30</v>
      </c>
      <c r="M22" s="126" t="str">
        <f>M142</f>
        <v>仙草甜湯</v>
      </c>
      <c r="N22" s="127" t="str">
        <f>M143&amp;M144&amp;M145&amp;M146&amp;M147</f>
        <v>仙草凍紅砂糖</v>
      </c>
      <c r="O22" s="191" t="str">
        <f>O142</f>
        <v>乳品/葡萄乾</v>
      </c>
      <c r="Q22" s="16">
        <v>5</v>
      </c>
      <c r="R22" s="16">
        <v>2.5</v>
      </c>
      <c r="S22" s="16">
        <v>1.8</v>
      </c>
      <c r="T22" s="16">
        <v>2.9</v>
      </c>
      <c r="U22" s="88">
        <v>1</v>
      </c>
      <c r="V22" s="16"/>
      <c r="W22" s="37">
        <f t="shared" si="0"/>
        <v>833</v>
      </c>
    </row>
    <row r="23" spans="1:27" ht="23.1" customHeight="1">
      <c r="A23" s="329">
        <f t="shared" si="2"/>
        <v>45380</v>
      </c>
      <c r="B23" s="337" t="str">
        <f t="shared" si="1"/>
        <v>五</v>
      </c>
      <c r="C23" s="335" t="str">
        <f>C148</f>
        <v>麥仁飯</v>
      </c>
      <c r="D23" s="153" t="str">
        <f>C149&amp;C150</f>
        <v>米麥仁</v>
      </c>
      <c r="E23" s="126" t="str">
        <f>E148</f>
        <v>筍干雞丁</v>
      </c>
      <c r="F23" s="129" t="str">
        <f>E149&amp;E150&amp;E151&amp;E152&amp;E153</f>
        <v>肉雞麻竹筍干大蒜</v>
      </c>
      <c r="G23" s="126" t="str">
        <f>G148</f>
        <v>培根豆菜</v>
      </c>
      <c r="H23" s="129" t="str">
        <f>G149&amp;G150&amp;G151&amp;G152&amp;G153</f>
        <v>培根綠豆芽胡蘿蔔乾木耳大蒜</v>
      </c>
      <c r="I23" s="126" t="str">
        <f>I148</f>
        <v>錦滷竹腸</v>
      </c>
      <c r="J23" s="129" t="str">
        <f>I149&amp;I150&amp;I151&amp;I152&amp;I153</f>
        <v>香竹腸滷包大蒜</v>
      </c>
      <c r="K23" s="23" t="s">
        <v>1</v>
      </c>
      <c r="L23" s="130" t="s">
        <v>30</v>
      </c>
      <c r="M23" s="126" t="str">
        <f>M148</f>
        <v>針菇芽湯</v>
      </c>
      <c r="N23" s="129" t="str">
        <f>M149&amp;M150&amp;M151&amp;M152&amp;M153</f>
        <v>金針菇乾裙帶菜薑柴魚片</v>
      </c>
      <c r="O23" s="338" t="str">
        <f>O148</f>
        <v>TAP豆漿</v>
      </c>
      <c r="P23" s="136" t="s">
        <v>80</v>
      </c>
      <c r="Q23" s="131">
        <v>5</v>
      </c>
      <c r="R23" s="16">
        <v>2.5</v>
      </c>
      <c r="S23" s="16">
        <v>2.2000000000000002</v>
      </c>
      <c r="T23" s="16">
        <v>2.9</v>
      </c>
      <c r="U23" s="18"/>
      <c r="V23" s="16"/>
      <c r="W23" s="37">
        <f t="shared" si="0"/>
        <v>723</v>
      </c>
    </row>
    <row r="24" spans="1:27" ht="23.1" customHeight="1">
      <c r="A24" s="2" t="s">
        <v>4</v>
      </c>
      <c r="B24" s="188"/>
      <c r="C24" s="138"/>
      <c r="D24" s="154"/>
      <c r="F24" s="139"/>
      <c r="G24" s="5"/>
      <c r="H24" s="139"/>
      <c r="I24" s="5"/>
      <c r="J24" s="139"/>
      <c r="K24" s="137"/>
      <c r="L24" s="140"/>
      <c r="M24" s="5"/>
      <c r="N24" s="139"/>
      <c r="P24" s="141"/>
      <c r="V24" s="6"/>
      <c r="W24" s="132"/>
    </row>
    <row r="25" spans="1:27" ht="23.1" customHeight="1">
      <c r="A25" s="11" t="s">
        <v>192</v>
      </c>
      <c r="B25" s="188"/>
      <c r="C25" s="3"/>
      <c r="D25" s="3"/>
    </row>
    <row r="26" spans="1:27">
      <c r="A26" s="351" t="s">
        <v>61</v>
      </c>
      <c r="B26" s="340"/>
      <c r="C26" s="19"/>
      <c r="D26" s="20"/>
      <c r="E26" s="19"/>
      <c r="F26" s="20"/>
      <c r="G26" s="19"/>
      <c r="H26" s="20"/>
      <c r="I26" s="19"/>
      <c r="J26" s="20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352" t="s">
        <v>94</v>
      </c>
      <c r="B27" s="341" t="s">
        <v>41</v>
      </c>
      <c r="C27" s="109" t="s">
        <v>5</v>
      </c>
      <c r="D27" s="102" t="s">
        <v>14</v>
      </c>
      <c r="E27" s="102" t="s">
        <v>6</v>
      </c>
      <c r="F27" s="102" t="s">
        <v>14</v>
      </c>
      <c r="G27" s="15" t="s">
        <v>7</v>
      </c>
      <c r="H27" s="102" t="s">
        <v>14</v>
      </c>
      <c r="I27" s="100" t="s">
        <v>8</v>
      </c>
      <c r="J27" s="102" t="s">
        <v>14</v>
      </c>
      <c r="K27" s="110" t="s">
        <v>9</v>
      </c>
      <c r="L27" s="319" t="s">
        <v>14</v>
      </c>
      <c r="M27" s="100" t="s">
        <v>3</v>
      </c>
      <c r="N27" s="101" t="s">
        <v>16</v>
      </c>
      <c r="O27" s="27" t="s">
        <v>81</v>
      </c>
      <c r="P27" s="27" t="s">
        <v>82</v>
      </c>
      <c r="Q27" s="16"/>
      <c r="R27" s="16"/>
      <c r="S27" s="17"/>
      <c r="T27" s="16"/>
      <c r="U27" s="18"/>
      <c r="V27" s="18"/>
      <c r="W27" s="18"/>
      <c r="X27" s="18"/>
      <c r="Y27" s="18"/>
      <c r="Z27" s="18"/>
      <c r="AA27" s="18"/>
    </row>
    <row r="28" spans="1:27" s="4" customFormat="1" ht="16.5" customHeight="1">
      <c r="A28" s="353" t="s">
        <v>246</v>
      </c>
      <c r="B28" s="234" t="str">
        <f>B3</f>
        <v>五</v>
      </c>
      <c r="C28" s="318" t="s">
        <v>37</v>
      </c>
      <c r="D28" s="12"/>
      <c r="E28" s="118" t="s">
        <v>205</v>
      </c>
      <c r="F28" s="12"/>
      <c r="G28" s="199" t="s">
        <v>206</v>
      </c>
      <c r="H28" s="69"/>
      <c r="I28" s="112" t="s">
        <v>207</v>
      </c>
      <c r="J28" s="112"/>
      <c r="K28" s="67" t="s">
        <v>1</v>
      </c>
      <c r="L28" s="176"/>
      <c r="M28" s="15" t="s">
        <v>208</v>
      </c>
      <c r="N28" s="12"/>
      <c r="O28" s="91" t="s">
        <v>441</v>
      </c>
      <c r="P28" s="136"/>
      <c r="Q28" s="38"/>
      <c r="R28" s="9"/>
      <c r="S28" s="9"/>
      <c r="T28" s="7"/>
    </row>
    <row r="29" spans="1:27" s="4" customFormat="1" ht="16.5" customHeight="1">
      <c r="A29" s="240"/>
      <c r="B29" s="238">
        <f>A3</f>
        <v>45352</v>
      </c>
      <c r="C29" s="158" t="s">
        <v>10</v>
      </c>
      <c r="D29" s="158">
        <v>10</v>
      </c>
      <c r="E29" s="118" t="s">
        <v>209</v>
      </c>
      <c r="F29" s="12">
        <v>6.5</v>
      </c>
      <c r="G29" s="71" t="s">
        <v>210</v>
      </c>
      <c r="H29" s="200">
        <v>1</v>
      </c>
      <c r="I29" s="118" t="s">
        <v>211</v>
      </c>
      <c r="J29" s="112">
        <v>4</v>
      </c>
      <c r="K29" s="74" t="s">
        <v>9</v>
      </c>
      <c r="L29" s="230">
        <v>7</v>
      </c>
      <c r="M29" s="15" t="s">
        <v>212</v>
      </c>
      <c r="N29" s="12">
        <v>0.1</v>
      </c>
      <c r="Q29" s="39"/>
      <c r="R29" s="40"/>
      <c r="S29" s="8"/>
      <c r="T29" s="7"/>
    </row>
    <row r="30" spans="1:27" s="4" customFormat="1" ht="16.5" customHeight="1">
      <c r="A30" s="354"/>
      <c r="B30" s="342"/>
      <c r="C30" s="12" t="s">
        <v>38</v>
      </c>
      <c r="D30" s="12">
        <v>0.4</v>
      </c>
      <c r="E30" s="103" t="s">
        <v>46</v>
      </c>
      <c r="F30" s="113">
        <v>4.5</v>
      </c>
      <c r="G30" s="68" t="s">
        <v>213</v>
      </c>
      <c r="H30" s="72">
        <v>5</v>
      </c>
      <c r="I30" s="118" t="s">
        <v>214</v>
      </c>
      <c r="J30" s="112">
        <v>1</v>
      </c>
      <c r="K30" s="67" t="s">
        <v>11</v>
      </c>
      <c r="L30" s="176">
        <v>0.05</v>
      </c>
      <c r="M30" s="15" t="s">
        <v>215</v>
      </c>
      <c r="N30" s="12">
        <v>1</v>
      </c>
      <c r="Q30" s="39"/>
      <c r="R30" s="40"/>
      <c r="S30" s="8"/>
      <c r="T30" s="7"/>
    </row>
    <row r="31" spans="1:27" s="4" customFormat="1" ht="16.5" customHeight="1">
      <c r="A31" s="354"/>
      <c r="B31" s="239"/>
      <c r="C31" s="115"/>
      <c r="D31" s="70"/>
      <c r="E31" s="103" t="s">
        <v>45</v>
      </c>
      <c r="F31" s="113">
        <v>2</v>
      </c>
      <c r="G31" s="68" t="s">
        <v>216</v>
      </c>
      <c r="H31" s="72">
        <v>1</v>
      </c>
      <c r="I31" s="118" t="s">
        <v>217</v>
      </c>
      <c r="J31" s="12">
        <v>0.05</v>
      </c>
      <c r="K31" s="67"/>
      <c r="L31" s="176"/>
      <c r="M31" s="15" t="s">
        <v>48</v>
      </c>
      <c r="N31" s="12">
        <v>0.05</v>
      </c>
      <c r="Q31" s="39"/>
      <c r="R31" s="40"/>
      <c r="S31" s="8"/>
      <c r="T31" s="7"/>
    </row>
    <row r="32" spans="1:27" s="4" customFormat="1" ht="16.5" customHeight="1">
      <c r="A32" s="354"/>
      <c r="B32" s="239"/>
      <c r="C32" s="162"/>
      <c r="D32" s="70"/>
      <c r="E32" s="118" t="s">
        <v>218</v>
      </c>
      <c r="F32" s="12"/>
      <c r="G32" s="29" t="s">
        <v>219</v>
      </c>
      <c r="H32" s="66">
        <v>0.05</v>
      </c>
      <c r="I32" s="119"/>
      <c r="J32" s="112"/>
      <c r="K32" s="67"/>
      <c r="L32" s="176"/>
      <c r="M32" s="15" t="s">
        <v>220</v>
      </c>
      <c r="N32" s="12">
        <v>1</v>
      </c>
      <c r="Q32" s="7"/>
      <c r="R32" s="7"/>
      <c r="S32" s="8"/>
      <c r="T32" s="7"/>
    </row>
    <row r="33" spans="1:20" s="4" customFormat="1" ht="16.5" customHeight="1">
      <c r="A33" s="354"/>
      <c r="B33" s="237"/>
      <c r="C33" s="15"/>
      <c r="D33" s="70"/>
      <c r="E33" s="118" t="s">
        <v>11</v>
      </c>
      <c r="F33" s="12">
        <v>0.05</v>
      </c>
      <c r="G33" s="78"/>
      <c r="H33" s="106"/>
      <c r="I33" s="78"/>
      <c r="J33" s="31"/>
      <c r="K33" s="67"/>
      <c r="L33" s="176"/>
      <c r="M33" s="231"/>
      <c r="N33" s="232"/>
      <c r="Q33" s="7"/>
      <c r="R33" s="7"/>
      <c r="S33" s="8"/>
      <c r="T33" s="7"/>
    </row>
    <row r="34" spans="1:20" s="4" customFormat="1" ht="16.5" customHeight="1">
      <c r="A34" s="355" t="s">
        <v>227</v>
      </c>
      <c r="B34" s="234" t="str">
        <f>B4</f>
        <v>一</v>
      </c>
      <c r="C34" s="144" t="s">
        <v>35</v>
      </c>
      <c r="D34" s="145"/>
      <c r="E34" s="220" t="s">
        <v>221</v>
      </c>
      <c r="F34" s="145"/>
      <c r="G34" s="84" t="s">
        <v>511</v>
      </c>
      <c r="H34" s="84"/>
      <c r="I34" s="112" t="s">
        <v>279</v>
      </c>
      <c r="J34" s="112"/>
      <c r="K34" s="67" t="s">
        <v>1</v>
      </c>
      <c r="L34" s="176"/>
      <c r="M34" s="84" t="s">
        <v>290</v>
      </c>
      <c r="N34" s="84"/>
      <c r="O34" s="178" t="s">
        <v>55</v>
      </c>
      <c r="P34" s="105"/>
      <c r="Q34" s="41"/>
      <c r="R34" s="42"/>
      <c r="S34" s="9"/>
      <c r="T34" s="7"/>
    </row>
    <row r="35" spans="1:20" s="4" customFormat="1" ht="16.5" customHeight="1">
      <c r="A35" s="356"/>
      <c r="B35" s="235">
        <f>A4</f>
        <v>45355</v>
      </c>
      <c r="C35" s="146" t="s">
        <v>10</v>
      </c>
      <c r="D35" s="145">
        <v>10</v>
      </c>
      <c r="E35" s="364" t="s">
        <v>98</v>
      </c>
      <c r="F35" s="148">
        <v>6.5</v>
      </c>
      <c r="G35" s="224" t="s">
        <v>268</v>
      </c>
      <c r="H35" s="12">
        <v>5</v>
      </c>
      <c r="I35" s="118" t="s">
        <v>280</v>
      </c>
      <c r="J35" s="112">
        <v>3</v>
      </c>
      <c r="K35" s="74" t="s">
        <v>9</v>
      </c>
      <c r="L35" s="230">
        <v>7</v>
      </c>
      <c r="M35" s="15" t="s">
        <v>263</v>
      </c>
      <c r="N35" s="12">
        <v>1</v>
      </c>
      <c r="O35" s="107"/>
      <c r="P35" s="72"/>
      <c r="Q35" s="38"/>
      <c r="R35" s="43"/>
      <c r="S35" s="8"/>
      <c r="T35" s="7"/>
    </row>
    <row r="36" spans="1:20" s="4" customFormat="1" ht="16.5" customHeight="1">
      <c r="A36" s="356"/>
      <c r="B36" s="243"/>
      <c r="C36" s="146"/>
      <c r="D36" s="70"/>
      <c r="E36" s="147"/>
      <c r="F36" s="148"/>
      <c r="G36" s="103" t="s">
        <v>209</v>
      </c>
      <c r="H36" s="290">
        <v>1</v>
      </c>
      <c r="I36" s="118" t="s">
        <v>281</v>
      </c>
      <c r="J36" s="112">
        <v>2</v>
      </c>
      <c r="K36" s="67" t="s">
        <v>11</v>
      </c>
      <c r="L36" s="176">
        <v>0.05</v>
      </c>
      <c r="M36" s="15" t="s">
        <v>291</v>
      </c>
      <c r="N36" s="12">
        <v>0.2</v>
      </c>
      <c r="O36" s="98"/>
      <c r="P36" s="72"/>
      <c r="Q36" s="41"/>
      <c r="R36" s="43"/>
      <c r="S36" s="8"/>
      <c r="T36" s="7"/>
    </row>
    <row r="37" spans="1:20" s="4" customFormat="1" ht="16.5" customHeight="1">
      <c r="A37" s="356"/>
      <c r="B37" s="239"/>
      <c r="C37" s="115"/>
      <c r="D37" s="70"/>
      <c r="E37" s="147"/>
      <c r="F37" s="148"/>
      <c r="G37" s="103" t="s">
        <v>265</v>
      </c>
      <c r="H37" s="12">
        <v>1</v>
      </c>
      <c r="I37" s="229" t="s">
        <v>11</v>
      </c>
      <c r="J37" s="102">
        <v>0.05</v>
      </c>
      <c r="K37" s="67"/>
      <c r="L37" s="176"/>
      <c r="M37" s="15" t="s">
        <v>292</v>
      </c>
      <c r="N37" s="12">
        <v>0.05</v>
      </c>
      <c r="O37" s="99"/>
      <c r="P37" s="66"/>
      <c r="Q37" s="41"/>
      <c r="R37" s="43"/>
      <c r="S37" s="8"/>
      <c r="T37" s="7"/>
    </row>
    <row r="38" spans="1:20" s="4" customFormat="1" ht="16.5" customHeight="1">
      <c r="A38" s="356"/>
      <c r="B38" s="239"/>
      <c r="C38" s="115"/>
      <c r="D38" s="70"/>
      <c r="E38" s="147"/>
      <c r="F38" s="148"/>
      <c r="G38" s="103" t="s">
        <v>323</v>
      </c>
      <c r="H38" s="12">
        <v>0.1</v>
      </c>
      <c r="I38" s="149"/>
      <c r="J38" s="148"/>
      <c r="K38" s="67"/>
      <c r="L38" s="176"/>
      <c r="M38" s="15" t="s">
        <v>293</v>
      </c>
      <c r="N38" s="12">
        <v>0.01</v>
      </c>
      <c r="O38" s="99"/>
      <c r="P38" s="66"/>
      <c r="Q38" s="39"/>
      <c r="R38" s="44"/>
      <c r="S38" s="8"/>
      <c r="T38" s="7"/>
    </row>
    <row r="39" spans="1:20" s="4" customFormat="1" ht="16.5" customHeight="1">
      <c r="A39" s="356"/>
      <c r="B39" s="243"/>
      <c r="C39" s="146"/>
      <c r="D39" s="70"/>
      <c r="E39" s="83"/>
      <c r="F39" s="30"/>
      <c r="G39" s="201" t="s">
        <v>11</v>
      </c>
      <c r="H39" s="177">
        <v>0.05</v>
      </c>
      <c r="I39" s="149"/>
      <c r="J39" s="148"/>
      <c r="K39" s="67"/>
      <c r="L39" s="176"/>
      <c r="M39" s="146"/>
      <c r="N39" s="148"/>
      <c r="Q39" s="7"/>
      <c r="R39" s="7"/>
      <c r="S39" s="8"/>
      <c r="T39" s="7"/>
    </row>
    <row r="40" spans="1:20" s="4" customFormat="1" ht="16.5" customHeight="1">
      <c r="A40" s="355" t="s">
        <v>228</v>
      </c>
      <c r="B40" s="234" t="str">
        <f>B5</f>
        <v>二</v>
      </c>
      <c r="C40" s="150" t="s">
        <v>0</v>
      </c>
      <c r="D40" s="155"/>
      <c r="E40" s="84" t="s">
        <v>222</v>
      </c>
      <c r="F40" s="84"/>
      <c r="G40" s="193" t="s">
        <v>270</v>
      </c>
      <c r="H40" s="228"/>
      <c r="I40" s="112" t="s">
        <v>282</v>
      </c>
      <c r="J40" s="112"/>
      <c r="K40" s="67" t="s">
        <v>1</v>
      </c>
      <c r="L40" s="176"/>
      <c r="M40" s="171" t="s">
        <v>294</v>
      </c>
      <c r="N40" s="158"/>
      <c r="O40" s="121" t="s">
        <v>56</v>
      </c>
      <c r="P40" s="136" t="s">
        <v>80</v>
      </c>
      <c r="Q40" s="7"/>
      <c r="R40" s="7"/>
      <c r="S40" s="9"/>
      <c r="T40" s="7"/>
    </row>
    <row r="41" spans="1:20" s="4" customFormat="1" ht="16.5" customHeight="1">
      <c r="A41" s="240"/>
      <c r="B41" s="235">
        <f>A5</f>
        <v>45356</v>
      </c>
      <c r="C41" s="15" t="s">
        <v>10</v>
      </c>
      <c r="D41" s="12">
        <v>7</v>
      </c>
      <c r="E41" s="233" t="s">
        <v>223</v>
      </c>
      <c r="F41" s="12">
        <v>9</v>
      </c>
      <c r="G41" s="233" t="s">
        <v>271</v>
      </c>
      <c r="H41" s="12">
        <v>0.5</v>
      </c>
      <c r="I41" s="118" t="s">
        <v>283</v>
      </c>
      <c r="J41" s="112">
        <v>3</v>
      </c>
      <c r="K41" s="74" t="s">
        <v>9</v>
      </c>
      <c r="L41" s="230">
        <v>7</v>
      </c>
      <c r="M41" s="15" t="s">
        <v>295</v>
      </c>
      <c r="N41" s="12">
        <v>4</v>
      </c>
      <c r="Q41" s="7"/>
      <c r="R41" s="7"/>
      <c r="S41" s="8"/>
      <c r="T41" s="7"/>
    </row>
    <row r="42" spans="1:20" s="4" customFormat="1" ht="16.5" customHeight="1">
      <c r="A42" s="357"/>
      <c r="B42" s="237"/>
      <c r="C42" s="15" t="s">
        <v>12</v>
      </c>
      <c r="D42" s="12">
        <v>3</v>
      </c>
      <c r="E42" s="317" t="s">
        <v>224</v>
      </c>
      <c r="F42" s="203">
        <v>0.3</v>
      </c>
      <c r="G42" s="233" t="s">
        <v>272</v>
      </c>
      <c r="H42" s="12">
        <v>1</v>
      </c>
      <c r="I42" s="118" t="s">
        <v>273</v>
      </c>
      <c r="J42" s="112">
        <v>2</v>
      </c>
      <c r="K42" s="67" t="s">
        <v>11</v>
      </c>
      <c r="L42" s="176">
        <v>0.05</v>
      </c>
      <c r="M42" s="320" t="s">
        <v>51</v>
      </c>
      <c r="N42" s="134">
        <v>0.01</v>
      </c>
      <c r="Q42" s="7"/>
      <c r="R42" s="7"/>
      <c r="S42" s="8"/>
      <c r="T42" s="7"/>
    </row>
    <row r="43" spans="1:20" s="4" customFormat="1" ht="16.5" customHeight="1">
      <c r="A43" s="357"/>
      <c r="B43" s="239"/>
      <c r="C43" s="115"/>
      <c r="D43" s="70"/>
      <c r="E43" s="287" t="s">
        <v>11</v>
      </c>
      <c r="F43" s="157">
        <v>0.05</v>
      </c>
      <c r="G43" s="233" t="s">
        <v>265</v>
      </c>
      <c r="H43" s="12">
        <v>1</v>
      </c>
      <c r="I43" s="118" t="s">
        <v>217</v>
      </c>
      <c r="J43" s="12">
        <v>0.05</v>
      </c>
      <c r="K43" s="67"/>
      <c r="L43" s="176"/>
      <c r="M43" s="15" t="s">
        <v>48</v>
      </c>
      <c r="N43" s="12">
        <v>0.05</v>
      </c>
      <c r="Q43" s="7"/>
      <c r="R43" s="7"/>
      <c r="S43" s="8"/>
      <c r="T43" s="7"/>
    </row>
    <row r="44" spans="1:20" s="4" customFormat="1" ht="16.5" customHeight="1">
      <c r="A44" s="356"/>
      <c r="B44" s="239"/>
      <c r="C44" s="115"/>
      <c r="D44" s="70"/>
      <c r="E44" s="287" t="s">
        <v>225</v>
      </c>
      <c r="F44" s="203">
        <v>0.01</v>
      </c>
      <c r="G44" s="233" t="s">
        <v>273</v>
      </c>
      <c r="H44" s="12">
        <v>3</v>
      </c>
      <c r="I44" s="118"/>
      <c r="J44" s="113"/>
      <c r="K44" s="67"/>
      <c r="L44" s="176"/>
      <c r="M44" s="15" t="s">
        <v>296</v>
      </c>
      <c r="N44" s="12">
        <v>1</v>
      </c>
      <c r="Q44" s="7"/>
      <c r="R44" s="7"/>
      <c r="S44" s="8"/>
      <c r="T44" s="7"/>
    </row>
    <row r="45" spans="1:20" s="4" customFormat="1" ht="16.5" customHeight="1">
      <c r="A45" s="356"/>
      <c r="B45" s="239"/>
      <c r="C45" s="115"/>
      <c r="D45" s="70"/>
      <c r="E45" s="316"/>
      <c r="F45" s="30"/>
      <c r="G45" s="312" t="s">
        <v>11</v>
      </c>
      <c r="H45" s="112">
        <v>0.05</v>
      </c>
      <c r="I45" s="168"/>
      <c r="J45" s="169"/>
      <c r="K45" s="67"/>
      <c r="L45" s="176"/>
      <c r="M45" s="79"/>
      <c r="N45" s="76"/>
      <c r="Q45" s="7"/>
      <c r="R45" s="7"/>
      <c r="S45" s="8"/>
      <c r="T45" s="7"/>
    </row>
    <row r="46" spans="1:20" s="4" customFormat="1" ht="16.5" customHeight="1">
      <c r="A46" s="355" t="s">
        <v>229</v>
      </c>
      <c r="B46" s="234" t="str">
        <f>B6</f>
        <v>三</v>
      </c>
      <c r="C46" s="150" t="s">
        <v>39</v>
      </c>
      <c r="D46" s="155"/>
      <c r="E46" s="222" t="s">
        <v>262</v>
      </c>
      <c r="F46" s="223"/>
      <c r="G46" s="313" t="s">
        <v>266</v>
      </c>
      <c r="H46" s="226"/>
      <c r="I46" s="195" t="s">
        <v>284</v>
      </c>
      <c r="J46" s="112"/>
      <c r="K46" s="166" t="s">
        <v>1</v>
      </c>
      <c r="L46" s="176"/>
      <c r="M46" s="15" t="s">
        <v>78</v>
      </c>
      <c r="N46" s="12"/>
      <c r="O46" s="121" t="s">
        <v>58</v>
      </c>
      <c r="Q46" s="7"/>
      <c r="T46" s="7"/>
    </row>
    <row r="47" spans="1:20" s="4" customFormat="1" ht="16.5" customHeight="1">
      <c r="A47" s="356"/>
      <c r="B47" s="235">
        <f>A6</f>
        <v>45357</v>
      </c>
      <c r="C47" s="15" t="s">
        <v>40</v>
      </c>
      <c r="D47" s="12">
        <v>4</v>
      </c>
      <c r="E47" s="314" t="s">
        <v>263</v>
      </c>
      <c r="F47" s="102">
        <v>5.5</v>
      </c>
      <c r="G47" s="249" t="s">
        <v>209</v>
      </c>
      <c r="H47" s="158">
        <v>4.2</v>
      </c>
      <c r="I47" s="196" t="s">
        <v>285</v>
      </c>
      <c r="J47" s="112">
        <v>4.5</v>
      </c>
      <c r="K47" s="167" t="s">
        <v>9</v>
      </c>
      <c r="L47" s="230">
        <v>7</v>
      </c>
      <c r="M47" s="15" t="s">
        <v>52</v>
      </c>
      <c r="N47" s="12">
        <v>1</v>
      </c>
      <c r="Q47" s="7"/>
      <c r="T47" s="7"/>
    </row>
    <row r="48" spans="1:20" s="4" customFormat="1" ht="16.5" customHeight="1">
      <c r="A48" s="240"/>
      <c r="B48" s="237"/>
      <c r="C48" s="115"/>
      <c r="D48" s="70"/>
      <c r="E48" s="314" t="s">
        <v>264</v>
      </c>
      <c r="F48" s="102">
        <v>4</v>
      </c>
      <c r="G48" s="249" t="s">
        <v>267</v>
      </c>
      <c r="H48" s="158">
        <v>6</v>
      </c>
      <c r="I48" s="196" t="s">
        <v>286</v>
      </c>
      <c r="J48" s="112"/>
      <c r="K48" s="166" t="s">
        <v>11</v>
      </c>
      <c r="L48" s="176">
        <v>0.05</v>
      </c>
      <c r="M48" s="15" t="s">
        <v>12</v>
      </c>
      <c r="N48" s="12">
        <v>4</v>
      </c>
      <c r="Q48" s="7"/>
      <c r="T48" s="7"/>
    </row>
    <row r="49" spans="1:22" s="4" customFormat="1" ht="16.5" customHeight="1">
      <c r="A49" s="356"/>
      <c r="B49" s="237"/>
      <c r="C49" s="88"/>
      <c r="D49" s="70"/>
      <c r="E49" s="301" t="s">
        <v>265</v>
      </c>
      <c r="F49" s="102">
        <v>1</v>
      </c>
      <c r="G49" s="249" t="s">
        <v>11</v>
      </c>
      <c r="H49" s="158">
        <v>0.05</v>
      </c>
      <c r="I49" s="196" t="s">
        <v>11</v>
      </c>
      <c r="J49" s="12">
        <v>0.05</v>
      </c>
      <c r="K49" s="166"/>
      <c r="L49" s="176"/>
      <c r="M49" s="15" t="s">
        <v>43</v>
      </c>
      <c r="N49" s="12">
        <v>0.5</v>
      </c>
      <c r="Q49" s="7"/>
      <c r="T49" s="7"/>
    </row>
    <row r="50" spans="1:22" s="4" customFormat="1" ht="16.5" customHeight="1">
      <c r="A50" s="356"/>
      <c r="B50" s="237"/>
      <c r="C50" s="15"/>
      <c r="D50" s="70"/>
      <c r="E50" s="233" t="s">
        <v>11</v>
      </c>
      <c r="F50" s="102">
        <v>0.05</v>
      </c>
      <c r="G50" s="233"/>
      <c r="H50" s="12"/>
      <c r="I50" s="99"/>
      <c r="J50" s="76"/>
      <c r="K50" s="166"/>
      <c r="L50" s="176"/>
      <c r="M50" s="15" t="s">
        <v>63</v>
      </c>
      <c r="N50" s="12">
        <v>0.05</v>
      </c>
      <c r="Q50" s="7"/>
      <c r="T50" s="7"/>
    </row>
    <row r="51" spans="1:22" s="4" customFormat="1" ht="16.5" customHeight="1">
      <c r="A51" s="356"/>
      <c r="B51" s="239"/>
      <c r="C51" s="115"/>
      <c r="D51" s="70"/>
      <c r="E51" s="315"/>
      <c r="F51" s="12"/>
      <c r="G51" s="233"/>
      <c r="H51" s="12"/>
      <c r="I51" s="99"/>
      <c r="J51" s="76"/>
      <c r="K51" s="166"/>
      <c r="L51" s="70"/>
      <c r="M51" s="15" t="s">
        <v>300</v>
      </c>
      <c r="N51" s="12">
        <v>2</v>
      </c>
      <c r="Q51" s="7"/>
      <c r="T51" s="7"/>
    </row>
    <row r="52" spans="1:22" s="4" customFormat="1" ht="16.5" customHeight="1">
      <c r="A52" s="281" t="s">
        <v>230</v>
      </c>
      <c r="B52" s="234" t="str">
        <f>B7</f>
        <v>四</v>
      </c>
      <c r="C52" s="150" t="s">
        <v>0</v>
      </c>
      <c r="D52" s="155"/>
      <c r="E52" s="118" t="s">
        <v>330</v>
      </c>
      <c r="F52" s="15"/>
      <c r="G52" s="223" t="s">
        <v>107</v>
      </c>
      <c r="H52" s="12"/>
      <c r="I52" s="195" t="s">
        <v>287</v>
      </c>
      <c r="J52" s="112"/>
      <c r="K52" s="166" t="s">
        <v>1</v>
      </c>
      <c r="L52" s="70"/>
      <c r="M52" s="171" t="s">
        <v>297</v>
      </c>
      <c r="N52" s="158"/>
      <c r="O52" s="60" t="s">
        <v>445</v>
      </c>
      <c r="P52" s="136"/>
      <c r="Q52" s="51"/>
      <c r="R52" s="52"/>
      <c r="S52" s="42"/>
      <c r="T52" s="52"/>
      <c r="V52" s="42"/>
    </row>
    <row r="53" spans="1:22" s="4" customFormat="1" ht="16.5" customHeight="1">
      <c r="A53" s="356"/>
      <c r="B53" s="235">
        <f>A7</f>
        <v>45358</v>
      </c>
      <c r="C53" s="15" t="s">
        <v>10</v>
      </c>
      <c r="D53" s="12">
        <v>7</v>
      </c>
      <c r="E53" s="163" t="s">
        <v>331</v>
      </c>
      <c r="F53" s="158">
        <v>6</v>
      </c>
      <c r="G53" s="103" t="s">
        <v>108</v>
      </c>
      <c r="H53" s="12">
        <v>0.3</v>
      </c>
      <c r="I53" s="196" t="s">
        <v>211</v>
      </c>
      <c r="J53" s="112">
        <v>3</v>
      </c>
      <c r="K53" s="167" t="s">
        <v>9</v>
      </c>
      <c r="L53" s="75">
        <v>7</v>
      </c>
      <c r="M53" s="171" t="s">
        <v>298</v>
      </c>
      <c r="N53" s="158">
        <v>5</v>
      </c>
      <c r="P53" s="50"/>
      <c r="Q53" s="44"/>
      <c r="R53" s="38"/>
      <c r="S53" s="43"/>
      <c r="T53" s="38"/>
      <c r="V53" s="43"/>
    </row>
    <row r="54" spans="1:22" s="4" customFormat="1" ht="16.5" customHeight="1">
      <c r="A54" s="356"/>
      <c r="B54" s="236"/>
      <c r="C54" s="15" t="s">
        <v>12</v>
      </c>
      <c r="D54" s="12">
        <v>3</v>
      </c>
      <c r="E54" s="163" t="s">
        <v>332</v>
      </c>
      <c r="F54" s="12">
        <v>3</v>
      </c>
      <c r="G54" s="103" t="s">
        <v>50</v>
      </c>
      <c r="H54" s="12">
        <v>6</v>
      </c>
      <c r="I54" s="196" t="s">
        <v>281</v>
      </c>
      <c r="J54" s="112">
        <v>3</v>
      </c>
      <c r="K54" s="166" t="s">
        <v>11</v>
      </c>
      <c r="L54" s="70">
        <v>0.05</v>
      </c>
      <c r="M54" s="171" t="s">
        <v>299</v>
      </c>
      <c r="N54" s="158">
        <v>0.1</v>
      </c>
      <c r="P54" s="50"/>
      <c r="Q54" s="44"/>
      <c r="R54" s="53"/>
      <c r="S54" s="53"/>
      <c r="T54" s="53"/>
      <c r="V54" s="54"/>
    </row>
    <row r="55" spans="1:22" s="4" customFormat="1" ht="16.5" customHeight="1">
      <c r="A55" s="240"/>
      <c r="B55" s="237"/>
      <c r="C55" s="15"/>
      <c r="D55" s="70"/>
      <c r="E55" s="103" t="s">
        <v>226</v>
      </c>
      <c r="F55" s="12">
        <v>0.1</v>
      </c>
      <c r="G55" s="233" t="s">
        <v>43</v>
      </c>
      <c r="H55" s="12">
        <v>0.5</v>
      </c>
      <c r="I55" s="196" t="s">
        <v>11</v>
      </c>
      <c r="J55" s="12">
        <v>0.05</v>
      </c>
      <c r="K55" s="166"/>
      <c r="L55" s="70"/>
      <c r="M55" s="171" t="s">
        <v>259</v>
      </c>
      <c r="N55" s="158">
        <v>1</v>
      </c>
      <c r="P55" s="50"/>
      <c r="Q55" s="44"/>
      <c r="R55" s="41"/>
      <c r="S55" s="43"/>
      <c r="T55" s="41"/>
      <c r="V55" s="43"/>
    </row>
    <row r="56" spans="1:22" s="4" customFormat="1" ht="16.5" customHeight="1">
      <c r="A56" s="356"/>
      <c r="B56" s="237"/>
      <c r="C56" s="15"/>
      <c r="D56" s="70"/>
      <c r="E56" s="163" t="s">
        <v>11</v>
      </c>
      <c r="F56" s="12">
        <v>0.05</v>
      </c>
      <c r="G56" s="233" t="s">
        <v>11</v>
      </c>
      <c r="H56" s="12">
        <v>0.05</v>
      </c>
      <c r="I56" s="196"/>
      <c r="J56" s="12"/>
      <c r="K56" s="166"/>
      <c r="L56" s="70"/>
      <c r="M56" s="29"/>
      <c r="N56" s="76"/>
      <c r="P56" s="50"/>
      <c r="Q56" s="44"/>
      <c r="R56" s="53"/>
      <c r="S56" s="53"/>
      <c r="T56" s="41"/>
      <c r="V56" s="43"/>
    </row>
    <row r="57" spans="1:22" s="4" customFormat="1" ht="16.5" customHeight="1">
      <c r="A57" s="356"/>
      <c r="B57" s="237"/>
      <c r="C57" s="15"/>
      <c r="D57" s="70"/>
      <c r="E57" s="297"/>
      <c r="F57" s="30"/>
      <c r="G57" s="306"/>
      <c r="H57" s="30"/>
      <c r="I57" s="99"/>
      <c r="J57" s="66"/>
      <c r="K57" s="166"/>
      <c r="L57" s="70"/>
      <c r="M57" s="79"/>
      <c r="N57" s="76"/>
      <c r="P57" s="55"/>
      <c r="Q57" s="51"/>
      <c r="R57" s="39"/>
      <c r="S57" s="56"/>
    </row>
    <row r="58" spans="1:22" s="4" customFormat="1" ht="16.5" customHeight="1">
      <c r="A58" s="355" t="s">
        <v>231</v>
      </c>
      <c r="B58" s="234" t="str">
        <f>B8</f>
        <v>五</v>
      </c>
      <c r="C58" s="296" t="s">
        <v>248</v>
      </c>
      <c r="D58" s="298"/>
      <c r="E58" s="223" t="s">
        <v>274</v>
      </c>
      <c r="F58" s="12"/>
      <c r="G58" s="307" t="s">
        <v>278</v>
      </c>
      <c r="H58" s="12"/>
      <c r="I58" s="195" t="s">
        <v>288</v>
      </c>
      <c r="J58" s="112"/>
      <c r="K58" s="166" t="s">
        <v>1</v>
      </c>
      <c r="L58" s="70"/>
      <c r="M58" s="15" t="s">
        <v>301</v>
      </c>
      <c r="N58" s="12"/>
      <c r="O58" s="121" t="s">
        <v>83</v>
      </c>
      <c r="P58" s="136"/>
      <c r="Q58" s="7"/>
      <c r="R58" s="7"/>
      <c r="S58" s="8"/>
      <c r="T58" s="7"/>
    </row>
    <row r="59" spans="1:22" s="4" customFormat="1" ht="16.5" customHeight="1">
      <c r="A59" s="356"/>
      <c r="B59" s="235">
        <f>A8</f>
        <v>45359</v>
      </c>
      <c r="C59" s="12" t="s">
        <v>10</v>
      </c>
      <c r="D59" s="299">
        <v>10</v>
      </c>
      <c r="E59" s="301" t="s">
        <v>275</v>
      </c>
      <c r="F59" s="102">
        <v>4</v>
      </c>
      <c r="G59" s="103" t="s">
        <v>52</v>
      </c>
      <c r="H59" s="12">
        <v>1.2</v>
      </c>
      <c r="I59" s="196" t="s">
        <v>289</v>
      </c>
      <c r="J59" s="112">
        <v>4</v>
      </c>
      <c r="K59" s="167" t="s">
        <v>9</v>
      </c>
      <c r="L59" s="75">
        <v>7</v>
      </c>
      <c r="M59" s="15" t="s">
        <v>302</v>
      </c>
      <c r="N59" s="12">
        <v>3</v>
      </c>
      <c r="Q59" s="7"/>
      <c r="R59" s="7"/>
      <c r="S59" s="8"/>
      <c r="T59" s="7"/>
    </row>
    <row r="60" spans="1:22" s="4" customFormat="1" ht="16.5" customHeight="1">
      <c r="A60" s="356"/>
      <c r="B60" s="234"/>
      <c r="C60" s="280" t="s">
        <v>249</v>
      </c>
      <c r="D60" s="300">
        <v>0.1</v>
      </c>
      <c r="E60" s="365" t="s">
        <v>276</v>
      </c>
      <c r="F60" s="304">
        <v>4</v>
      </c>
      <c r="G60" s="103" t="s">
        <v>109</v>
      </c>
      <c r="H60" s="12">
        <v>5</v>
      </c>
      <c r="I60" s="196" t="s">
        <v>286</v>
      </c>
      <c r="J60" s="112"/>
      <c r="K60" s="166" t="s">
        <v>11</v>
      </c>
      <c r="L60" s="70">
        <v>0.05</v>
      </c>
      <c r="M60" s="25" t="s">
        <v>303</v>
      </c>
      <c r="N60" s="12">
        <v>1</v>
      </c>
      <c r="Q60" s="7"/>
      <c r="R60" s="7"/>
      <c r="S60" s="8"/>
      <c r="T60" s="7"/>
    </row>
    <row r="61" spans="1:22" s="4" customFormat="1" ht="16.5" customHeight="1">
      <c r="A61" s="356"/>
      <c r="B61" s="237"/>
      <c r="C61" s="15"/>
      <c r="D61" s="70"/>
      <c r="E61" s="302" t="s">
        <v>72</v>
      </c>
      <c r="F61" s="157">
        <v>4</v>
      </c>
      <c r="G61" s="233" t="s">
        <v>100</v>
      </c>
      <c r="H61" s="12">
        <v>1</v>
      </c>
      <c r="I61" s="118" t="s">
        <v>217</v>
      </c>
      <c r="J61" s="12">
        <v>0.05</v>
      </c>
      <c r="K61" s="166"/>
      <c r="L61" s="70"/>
      <c r="M61" s="15" t="s">
        <v>48</v>
      </c>
      <c r="N61" s="12">
        <v>0.05</v>
      </c>
      <c r="Q61" s="7"/>
      <c r="R61" s="7"/>
      <c r="S61" s="8"/>
      <c r="T61" s="7"/>
    </row>
    <row r="62" spans="1:22" s="4" customFormat="1" ht="16.5" customHeight="1">
      <c r="A62" s="240"/>
      <c r="B62" s="237"/>
      <c r="C62" s="15"/>
      <c r="D62" s="70"/>
      <c r="E62" s="287" t="s">
        <v>277</v>
      </c>
      <c r="F62" s="157">
        <v>0.05</v>
      </c>
      <c r="G62" s="233" t="s">
        <v>11</v>
      </c>
      <c r="H62" s="12">
        <v>0.05</v>
      </c>
      <c r="I62" s="295"/>
      <c r="J62" s="290"/>
      <c r="K62" s="166"/>
      <c r="L62" s="70"/>
      <c r="M62" s="15" t="s">
        <v>304</v>
      </c>
      <c r="N62" s="12">
        <v>1</v>
      </c>
      <c r="Q62" s="7"/>
      <c r="R62" s="7"/>
      <c r="S62" s="8"/>
      <c r="T62" s="7"/>
    </row>
    <row r="63" spans="1:22" s="4" customFormat="1" ht="16.5" customHeight="1">
      <c r="A63" s="356"/>
      <c r="B63" s="237"/>
      <c r="C63" s="15"/>
      <c r="D63" s="70"/>
      <c r="E63" s="261" t="s">
        <v>11</v>
      </c>
      <c r="F63" s="305">
        <v>0.05</v>
      </c>
      <c r="G63" s="303"/>
      <c r="H63" s="284"/>
      <c r="I63" s="294"/>
      <c r="J63" s="115"/>
      <c r="K63" s="166"/>
      <c r="L63" s="70"/>
      <c r="M63" s="29"/>
      <c r="N63" s="76"/>
      <c r="Q63" s="7"/>
      <c r="R63" s="7"/>
      <c r="S63" s="8"/>
      <c r="T63" s="7"/>
    </row>
    <row r="64" spans="1:22" s="4" customFormat="1" ht="16.5" customHeight="1">
      <c r="A64" s="281" t="s">
        <v>232</v>
      </c>
      <c r="B64" s="234" t="str">
        <f>B9</f>
        <v>一</v>
      </c>
      <c r="C64" s="116" t="s">
        <v>35</v>
      </c>
      <c r="D64" s="164"/>
      <c r="E64" s="118" t="s">
        <v>305</v>
      </c>
      <c r="F64" s="15"/>
      <c r="G64" s="202" t="s">
        <v>307</v>
      </c>
      <c r="H64" s="266"/>
      <c r="I64" s="183" t="s">
        <v>315</v>
      </c>
      <c r="J64" s="161"/>
      <c r="K64" s="67" t="s">
        <v>1</v>
      </c>
      <c r="L64" s="70"/>
      <c r="M64" s="15" t="s">
        <v>317</v>
      </c>
      <c r="N64" s="12"/>
      <c r="O64" s="87" t="s">
        <v>55</v>
      </c>
      <c r="P64" s="50"/>
      <c r="Q64" s="51"/>
      <c r="R64" s="52"/>
      <c r="S64" s="42"/>
      <c r="T64" s="52"/>
      <c r="V64" s="42"/>
    </row>
    <row r="65" spans="1:22" s="4" customFormat="1" ht="16.5" customHeight="1">
      <c r="A65" s="356"/>
      <c r="B65" s="238">
        <f>A9</f>
        <v>45362</v>
      </c>
      <c r="C65" s="15" t="s">
        <v>10</v>
      </c>
      <c r="D65" s="164">
        <v>10</v>
      </c>
      <c r="E65" s="364" t="s">
        <v>306</v>
      </c>
      <c r="F65" s="12">
        <v>6.5</v>
      </c>
      <c r="G65" s="288" t="s">
        <v>268</v>
      </c>
      <c r="H65" s="158">
        <v>5</v>
      </c>
      <c r="I65" s="33" t="s">
        <v>283</v>
      </c>
      <c r="J65" s="161">
        <v>3</v>
      </c>
      <c r="K65" s="74" t="s">
        <v>9</v>
      </c>
      <c r="L65" s="75">
        <v>7</v>
      </c>
      <c r="M65" s="15" t="s">
        <v>273</v>
      </c>
      <c r="N65" s="12">
        <v>3</v>
      </c>
      <c r="O65" s="107"/>
      <c r="P65" s="50"/>
      <c r="Q65" s="44"/>
      <c r="R65" s="38"/>
      <c r="S65" s="43"/>
      <c r="T65" s="38"/>
      <c r="V65" s="43"/>
    </row>
    <row r="66" spans="1:22" s="4" customFormat="1" ht="16.5" customHeight="1">
      <c r="A66" s="356"/>
      <c r="B66" s="239"/>
      <c r="C66" s="115"/>
      <c r="D66" s="70"/>
      <c r="E66" s="201"/>
      <c r="F66" s="177"/>
      <c r="G66" s="118" t="s">
        <v>392</v>
      </c>
      <c r="H66" s="177">
        <v>1</v>
      </c>
      <c r="I66" s="159" t="s">
        <v>281</v>
      </c>
      <c r="J66" s="158">
        <v>1</v>
      </c>
      <c r="K66" s="67" t="s">
        <v>11</v>
      </c>
      <c r="L66" s="70">
        <v>0.05</v>
      </c>
      <c r="M66" s="15" t="s">
        <v>318</v>
      </c>
      <c r="N66" s="12">
        <v>0.1</v>
      </c>
      <c r="O66" s="98"/>
      <c r="P66" s="50"/>
      <c r="Q66" s="44"/>
      <c r="R66" s="53"/>
      <c r="S66" s="53"/>
      <c r="T66" s="53"/>
      <c r="V66" s="54"/>
    </row>
    <row r="67" spans="1:22" s="4" customFormat="1" ht="16.5" customHeight="1">
      <c r="A67" s="356"/>
      <c r="B67" s="239"/>
      <c r="C67" s="115"/>
      <c r="D67" s="70"/>
      <c r="E67" s="103"/>
      <c r="F67" s="113"/>
      <c r="G67" s="270" t="s">
        <v>209</v>
      </c>
      <c r="H67" s="290">
        <v>1</v>
      </c>
      <c r="I67" s="159" t="s">
        <v>316</v>
      </c>
      <c r="J67" s="161"/>
      <c r="K67" s="67"/>
      <c r="L67" s="70"/>
      <c r="M67" s="15" t="s">
        <v>48</v>
      </c>
      <c r="N67" s="12">
        <v>0.05</v>
      </c>
      <c r="O67" s="99"/>
      <c r="P67" s="50"/>
      <c r="Q67" s="44"/>
      <c r="R67" s="41"/>
      <c r="S67" s="43"/>
      <c r="T67" s="41"/>
      <c r="V67" s="43"/>
    </row>
    <row r="68" spans="1:22" s="4" customFormat="1" ht="16.5" customHeight="1">
      <c r="A68" s="356"/>
      <c r="B68" s="237"/>
      <c r="C68" s="15"/>
      <c r="D68" s="70"/>
      <c r="E68" s="103"/>
      <c r="F68" s="113"/>
      <c r="G68" s="268" t="s">
        <v>11</v>
      </c>
      <c r="H68" s="12">
        <v>0.05</v>
      </c>
      <c r="I68" s="29"/>
      <c r="J68" s="66"/>
      <c r="K68" s="67"/>
      <c r="L68" s="70"/>
      <c r="M68" s="15"/>
      <c r="N68" s="12"/>
      <c r="O68" s="99"/>
      <c r="P68" s="50"/>
      <c r="Q68" s="44"/>
      <c r="R68" s="53"/>
      <c r="S68" s="53"/>
      <c r="T68" s="41"/>
      <c r="V68" s="43"/>
    </row>
    <row r="69" spans="1:22" s="4" customFormat="1" ht="16.5" customHeight="1">
      <c r="A69" s="240"/>
      <c r="B69" s="237"/>
      <c r="C69" s="15"/>
      <c r="D69" s="70"/>
      <c r="E69" s="197"/>
      <c r="F69" s="169"/>
      <c r="G69" s="286"/>
      <c r="H69" s="285"/>
      <c r="I69" s="29"/>
      <c r="J69" s="66"/>
      <c r="K69" s="67"/>
      <c r="L69" s="70"/>
      <c r="M69" s="29"/>
      <c r="N69" s="104"/>
      <c r="P69" s="55"/>
      <c r="Q69" s="51"/>
      <c r="R69" s="39"/>
      <c r="S69" s="56"/>
    </row>
    <row r="70" spans="1:22" s="4" customFormat="1" ht="16.5" customHeight="1">
      <c r="A70" s="355" t="s">
        <v>233</v>
      </c>
      <c r="B70" s="241" t="str">
        <f>B10</f>
        <v>二</v>
      </c>
      <c r="C70" s="116" t="s">
        <v>0</v>
      </c>
      <c r="D70" s="164"/>
      <c r="E70" s="118" t="s">
        <v>430</v>
      </c>
      <c r="F70" s="15"/>
      <c r="G70" s="275" t="s">
        <v>333</v>
      </c>
      <c r="H70" s="12"/>
      <c r="I70" s="112" t="s">
        <v>308</v>
      </c>
      <c r="J70" s="112"/>
      <c r="K70" s="67" t="s">
        <v>1</v>
      </c>
      <c r="L70" s="70"/>
      <c r="M70" s="12" t="s">
        <v>319</v>
      </c>
      <c r="N70" s="12"/>
      <c r="O70" s="121" t="s">
        <v>56</v>
      </c>
      <c r="P70" s="136" t="s">
        <v>80</v>
      </c>
      <c r="Q70" s="7"/>
      <c r="S70" s="81"/>
      <c r="T70" s="69"/>
    </row>
    <row r="71" spans="1:22" s="4" customFormat="1" ht="16.5" customHeight="1">
      <c r="A71" s="356"/>
      <c r="B71" s="242">
        <f>A10</f>
        <v>45363</v>
      </c>
      <c r="C71" s="15" t="s">
        <v>10</v>
      </c>
      <c r="D71" s="164">
        <v>7</v>
      </c>
      <c r="E71" s="163" t="s">
        <v>331</v>
      </c>
      <c r="F71" s="158">
        <v>6</v>
      </c>
      <c r="G71" s="249" t="s">
        <v>263</v>
      </c>
      <c r="H71" s="158">
        <v>1.2</v>
      </c>
      <c r="I71" s="118" t="s">
        <v>309</v>
      </c>
      <c r="J71" s="112">
        <v>4</v>
      </c>
      <c r="K71" s="74" t="s">
        <v>9</v>
      </c>
      <c r="L71" s="75">
        <v>7</v>
      </c>
      <c r="M71" s="90" t="s">
        <v>110</v>
      </c>
      <c r="N71" s="184">
        <v>4</v>
      </c>
      <c r="P71" s="40"/>
      <c r="Q71" s="7"/>
      <c r="S71" s="82"/>
      <c r="T71" s="72"/>
    </row>
    <row r="72" spans="1:22" s="4" customFormat="1" ht="16.5" customHeight="1">
      <c r="A72" s="356"/>
      <c r="B72" s="241"/>
      <c r="C72" s="15" t="s">
        <v>12</v>
      </c>
      <c r="D72" s="164">
        <v>3</v>
      </c>
      <c r="E72" s="163" t="s">
        <v>431</v>
      </c>
      <c r="F72" s="12">
        <v>3</v>
      </c>
      <c r="G72" s="233" t="s">
        <v>334</v>
      </c>
      <c r="H72" s="12">
        <v>3</v>
      </c>
      <c r="I72" s="118" t="s">
        <v>310</v>
      </c>
      <c r="J72" s="15"/>
      <c r="K72" s="67" t="s">
        <v>11</v>
      </c>
      <c r="L72" s="70">
        <v>0.05</v>
      </c>
      <c r="M72" s="25" t="s">
        <v>100</v>
      </c>
      <c r="N72" s="12">
        <v>1</v>
      </c>
      <c r="P72" s="40"/>
      <c r="Q72" s="7"/>
      <c r="S72" s="78"/>
      <c r="T72" s="72"/>
    </row>
    <row r="73" spans="1:22" s="4" customFormat="1" ht="16.5" customHeight="1">
      <c r="A73" s="356"/>
      <c r="B73" s="239"/>
      <c r="C73" s="162"/>
      <c r="D73" s="176"/>
      <c r="E73" s="103" t="s">
        <v>226</v>
      </c>
      <c r="F73" s="12">
        <v>0.1</v>
      </c>
      <c r="G73" s="233" t="s">
        <v>265</v>
      </c>
      <c r="H73" s="12">
        <v>3</v>
      </c>
      <c r="I73" s="118"/>
      <c r="J73" s="12"/>
      <c r="K73" s="67"/>
      <c r="L73" s="70"/>
      <c r="M73" s="15" t="s">
        <v>48</v>
      </c>
      <c r="N73" s="12">
        <v>0.05</v>
      </c>
      <c r="P73" s="40"/>
      <c r="Q73" s="7"/>
      <c r="S73" s="78"/>
      <c r="T73" s="72"/>
    </row>
    <row r="74" spans="1:22" s="4" customFormat="1" ht="16.5" customHeight="1">
      <c r="A74" s="356"/>
      <c r="B74" s="237"/>
      <c r="C74" s="275"/>
      <c r="D74" s="176"/>
      <c r="E74" s="163" t="s">
        <v>11</v>
      </c>
      <c r="F74" s="12">
        <v>0.05</v>
      </c>
      <c r="G74" s="103" t="s">
        <v>269</v>
      </c>
      <c r="H74" s="12">
        <v>3</v>
      </c>
      <c r="I74" s="118"/>
      <c r="J74" s="12"/>
      <c r="K74" s="67"/>
      <c r="L74" s="70"/>
      <c r="M74" s="15" t="s">
        <v>304</v>
      </c>
      <c r="N74" s="12">
        <v>1</v>
      </c>
      <c r="P74" s="40"/>
      <c r="Q74" s="7"/>
      <c r="S74" s="29"/>
      <c r="T74" s="66"/>
    </row>
    <row r="75" spans="1:22" s="4" customFormat="1" ht="16.5" customHeight="1">
      <c r="A75" s="358"/>
      <c r="B75" s="237"/>
      <c r="C75" s="275"/>
      <c r="D75" s="176"/>
      <c r="E75" s="118"/>
      <c r="F75" s="12"/>
      <c r="G75" s="103" t="s">
        <v>11</v>
      </c>
      <c r="H75" s="12">
        <v>0.05</v>
      </c>
      <c r="I75" s="29"/>
      <c r="J75" s="66"/>
      <c r="K75" s="67"/>
      <c r="L75" s="70"/>
      <c r="M75" s="79"/>
      <c r="N75" s="104"/>
      <c r="Q75" s="7"/>
      <c r="R75" s="7"/>
      <c r="S75" s="8"/>
      <c r="T75" s="7"/>
    </row>
    <row r="76" spans="1:22" s="4" customFormat="1" ht="16.5" customHeight="1">
      <c r="A76" s="281" t="s">
        <v>234</v>
      </c>
      <c r="B76" s="234" t="str">
        <f>B11</f>
        <v>三</v>
      </c>
      <c r="C76" s="308" t="s">
        <v>250</v>
      </c>
      <c r="D76" s="299"/>
      <c r="E76" s="309" t="s">
        <v>327</v>
      </c>
      <c r="F76" s="246"/>
      <c r="G76" s="173" t="s">
        <v>335</v>
      </c>
      <c r="H76" s="173"/>
      <c r="I76" s="183" t="s">
        <v>338</v>
      </c>
      <c r="J76" s="161"/>
      <c r="K76" s="67" t="s">
        <v>1</v>
      </c>
      <c r="L76" s="70"/>
      <c r="M76" s="381" t="s">
        <v>320</v>
      </c>
      <c r="N76" s="381"/>
      <c r="O76" s="121" t="s">
        <v>58</v>
      </c>
    </row>
    <row r="77" spans="1:22" s="4" customFormat="1" ht="16.5" customHeight="1">
      <c r="A77" s="356"/>
      <c r="B77" s="238">
        <f>A11</f>
        <v>45364</v>
      </c>
      <c r="C77" s="12" t="s">
        <v>10</v>
      </c>
      <c r="D77" s="299">
        <v>8</v>
      </c>
      <c r="E77" s="249" t="s">
        <v>328</v>
      </c>
      <c r="F77" s="158">
        <v>5</v>
      </c>
      <c r="G77" s="163" t="s">
        <v>209</v>
      </c>
      <c r="H77" s="173">
        <v>3.5</v>
      </c>
      <c r="I77" s="33" t="s">
        <v>339</v>
      </c>
      <c r="J77" s="161">
        <v>4</v>
      </c>
      <c r="K77" s="74" t="s">
        <v>9</v>
      </c>
      <c r="L77" s="75">
        <v>7</v>
      </c>
      <c r="M77" s="158" t="s">
        <v>321</v>
      </c>
      <c r="N77" s="246">
        <v>1</v>
      </c>
    </row>
    <row r="78" spans="1:22" s="4" customFormat="1" ht="16.5" customHeight="1">
      <c r="A78" s="356"/>
      <c r="B78" s="239"/>
      <c r="C78" s="290" t="s">
        <v>251</v>
      </c>
      <c r="D78" s="275">
        <v>4</v>
      </c>
      <c r="E78" s="249" t="s">
        <v>264</v>
      </c>
      <c r="F78" s="158">
        <v>3</v>
      </c>
      <c r="G78" s="163" t="s">
        <v>336</v>
      </c>
      <c r="H78" s="279">
        <v>5</v>
      </c>
      <c r="I78" s="81"/>
      <c r="J78" s="66"/>
      <c r="K78" s="67" t="s">
        <v>11</v>
      </c>
      <c r="L78" s="70">
        <v>0.05</v>
      </c>
      <c r="M78" s="158" t="s">
        <v>273</v>
      </c>
      <c r="N78" s="246">
        <v>3</v>
      </c>
    </row>
    <row r="79" spans="1:22" s="4" customFormat="1" ht="16.5" customHeight="1">
      <c r="A79" s="356"/>
      <c r="B79" s="239"/>
      <c r="C79" s="15"/>
      <c r="D79" s="310"/>
      <c r="E79" s="249" t="s">
        <v>329</v>
      </c>
      <c r="F79" s="158">
        <v>0.01</v>
      </c>
      <c r="G79" s="289" t="s">
        <v>265</v>
      </c>
      <c r="H79" s="12">
        <v>1</v>
      </c>
      <c r="I79" s="29"/>
      <c r="J79" s="66"/>
      <c r="K79" s="67"/>
      <c r="L79" s="70"/>
      <c r="M79" s="158" t="s">
        <v>322</v>
      </c>
      <c r="N79" s="246">
        <v>1</v>
      </c>
    </row>
    <row r="80" spans="1:22" s="4" customFormat="1" ht="16.5" customHeight="1">
      <c r="A80" s="356"/>
      <c r="B80" s="239"/>
      <c r="C80" s="15"/>
      <c r="D80" s="311"/>
      <c r="E80" s="163" t="s">
        <v>11</v>
      </c>
      <c r="F80" s="158">
        <v>0.05</v>
      </c>
      <c r="G80" s="247" t="s">
        <v>337</v>
      </c>
      <c r="H80" s="173">
        <v>0.02</v>
      </c>
      <c r="I80" s="29"/>
      <c r="J80" s="66"/>
      <c r="K80" s="67"/>
      <c r="L80" s="70"/>
      <c r="M80" s="158" t="s">
        <v>323</v>
      </c>
      <c r="N80" s="246">
        <v>1</v>
      </c>
    </row>
    <row r="81" spans="1:19" s="4" customFormat="1" ht="16.5" customHeight="1">
      <c r="A81" s="356"/>
      <c r="B81" s="239"/>
      <c r="C81" s="115"/>
      <c r="D81" s="70"/>
      <c r="E81" s="103"/>
      <c r="F81" s="12"/>
      <c r="G81" s="247" t="s">
        <v>11</v>
      </c>
      <c r="H81" s="173">
        <v>0.05</v>
      </c>
      <c r="I81" s="79"/>
      <c r="J81" s="30"/>
      <c r="K81" s="67"/>
      <c r="L81" s="70"/>
      <c r="M81" s="321" t="s">
        <v>324</v>
      </c>
      <c r="N81" s="246"/>
    </row>
    <row r="82" spans="1:19" ht="16.5" customHeight="1">
      <c r="A82" s="246" t="s">
        <v>235</v>
      </c>
      <c r="B82" s="241" t="str">
        <f>B12</f>
        <v>四</v>
      </c>
      <c r="C82" s="150" t="s">
        <v>0</v>
      </c>
      <c r="D82" s="155"/>
      <c r="E82" s="158" t="s">
        <v>357</v>
      </c>
      <c r="F82" s="158"/>
      <c r="G82" s="173" t="s">
        <v>343</v>
      </c>
      <c r="H82" s="279"/>
      <c r="I82" s="183" t="s">
        <v>345</v>
      </c>
      <c r="J82" s="161"/>
      <c r="K82" s="67" t="s">
        <v>1</v>
      </c>
      <c r="L82" s="70"/>
      <c r="M82" s="158" t="s">
        <v>325</v>
      </c>
      <c r="N82" s="246"/>
      <c r="O82" s="185" t="s">
        <v>440</v>
      </c>
    </row>
    <row r="83" spans="1:19" ht="16.5" customHeight="1">
      <c r="A83" s="359"/>
      <c r="B83" s="242">
        <f>A12</f>
        <v>45365</v>
      </c>
      <c r="C83" s="15" t="s">
        <v>10</v>
      </c>
      <c r="D83" s="12">
        <v>7</v>
      </c>
      <c r="E83" s="159" t="s">
        <v>340</v>
      </c>
      <c r="F83" s="158">
        <v>6.7</v>
      </c>
      <c r="G83" s="118" t="s">
        <v>285</v>
      </c>
      <c r="H83" s="12">
        <v>3</v>
      </c>
      <c r="I83" s="33" t="s">
        <v>346</v>
      </c>
      <c r="J83" s="161">
        <v>3</v>
      </c>
      <c r="K83" s="74" t="s">
        <v>9</v>
      </c>
      <c r="L83" s="75">
        <v>7</v>
      </c>
      <c r="M83" s="158" t="s">
        <v>326</v>
      </c>
      <c r="N83" s="246">
        <v>2</v>
      </c>
      <c r="O83" s="4"/>
      <c r="P83" s="40"/>
    </row>
    <row r="84" spans="1:19" ht="16.5" customHeight="1">
      <c r="A84" s="356"/>
      <c r="C84" s="15" t="s">
        <v>12</v>
      </c>
      <c r="D84" s="12">
        <v>3</v>
      </c>
      <c r="E84" s="159" t="s">
        <v>341</v>
      </c>
      <c r="F84" s="158">
        <v>3</v>
      </c>
      <c r="G84" s="159" t="s">
        <v>273</v>
      </c>
      <c r="H84" s="291">
        <v>3</v>
      </c>
      <c r="I84" s="159" t="s">
        <v>295</v>
      </c>
      <c r="J84" s="158">
        <v>1</v>
      </c>
      <c r="K84" s="67" t="s">
        <v>11</v>
      </c>
      <c r="L84" s="70">
        <v>0.05</v>
      </c>
      <c r="M84" s="158" t="s">
        <v>259</v>
      </c>
      <c r="N84" s="246">
        <v>1</v>
      </c>
      <c r="O84" s="4"/>
      <c r="P84" s="40"/>
    </row>
    <row r="85" spans="1:19" ht="16.5" customHeight="1">
      <c r="A85" s="356"/>
      <c r="B85" s="343"/>
      <c r="C85" s="18"/>
      <c r="D85" s="70"/>
      <c r="E85" s="118" t="s">
        <v>342</v>
      </c>
      <c r="F85" s="12">
        <v>1</v>
      </c>
      <c r="G85" s="118" t="s">
        <v>344</v>
      </c>
      <c r="H85" s="102">
        <v>0.05</v>
      </c>
      <c r="I85" s="159" t="s">
        <v>347</v>
      </c>
      <c r="J85" s="161"/>
      <c r="K85" s="67"/>
      <c r="L85" s="70"/>
      <c r="M85" s="29"/>
      <c r="N85" s="292"/>
      <c r="O85" s="4"/>
    </row>
    <row r="86" spans="1:19" ht="16.5" customHeight="1">
      <c r="A86" s="356"/>
      <c r="B86" s="343"/>
      <c r="C86" s="18"/>
      <c r="D86" s="70"/>
      <c r="E86" s="159" t="s">
        <v>11</v>
      </c>
      <c r="F86" s="158">
        <v>0.05</v>
      </c>
      <c r="G86" s="248" t="s">
        <v>11</v>
      </c>
      <c r="H86" s="173">
        <v>0.05</v>
      </c>
      <c r="I86" s="29"/>
      <c r="J86" s="66"/>
      <c r="K86" s="67"/>
      <c r="L86" s="70"/>
      <c r="M86" s="29"/>
      <c r="N86" s="292"/>
      <c r="O86" s="4"/>
    </row>
    <row r="87" spans="1:19" ht="16.5" customHeight="1">
      <c r="A87" s="356"/>
      <c r="B87" s="343"/>
      <c r="C87" s="250"/>
      <c r="D87" s="70"/>
      <c r="E87" s="159" t="s">
        <v>358</v>
      </c>
      <c r="F87" s="158"/>
      <c r="G87" s="99"/>
      <c r="H87" s="30"/>
      <c r="I87" s="79"/>
      <c r="J87" s="30"/>
      <c r="K87" s="67"/>
      <c r="L87" s="70"/>
      <c r="M87" s="79"/>
      <c r="N87" s="292"/>
      <c r="O87" s="4"/>
    </row>
    <row r="88" spans="1:19" ht="16.5" customHeight="1">
      <c r="A88" s="281" t="s">
        <v>236</v>
      </c>
      <c r="B88" s="344" t="str">
        <f>B13</f>
        <v>五</v>
      </c>
      <c r="C88" s="380" t="s">
        <v>252</v>
      </c>
      <c r="D88" s="380"/>
      <c r="E88" s="117" t="s">
        <v>432</v>
      </c>
      <c r="F88" s="15"/>
      <c r="G88" s="281" t="s">
        <v>169</v>
      </c>
      <c r="H88" s="290"/>
      <c r="I88" s="112" t="s">
        <v>349</v>
      </c>
      <c r="J88" s="112"/>
      <c r="K88" s="67" t="s">
        <v>1</v>
      </c>
      <c r="L88" s="70"/>
      <c r="M88" s="12" t="s">
        <v>348</v>
      </c>
      <c r="N88" s="155"/>
      <c r="O88" s="121" t="s">
        <v>439</v>
      </c>
      <c r="P88" s="136"/>
    </row>
    <row r="89" spans="1:19" ht="16.5" customHeight="1">
      <c r="A89" s="356"/>
      <c r="B89" s="345">
        <f>A13</f>
        <v>45366</v>
      </c>
      <c r="C89" s="12" t="s">
        <v>10</v>
      </c>
      <c r="D89" s="15">
        <v>10</v>
      </c>
      <c r="E89" s="103" t="s">
        <v>353</v>
      </c>
      <c r="F89" s="12">
        <v>9</v>
      </c>
      <c r="G89" s="229" t="s">
        <v>442</v>
      </c>
      <c r="H89" s="102">
        <v>0.3</v>
      </c>
      <c r="I89" s="118" t="s">
        <v>350</v>
      </c>
      <c r="J89" s="112">
        <v>4</v>
      </c>
      <c r="K89" s="74" t="s">
        <v>9</v>
      </c>
      <c r="L89" s="75">
        <v>7</v>
      </c>
      <c r="M89" s="12" t="s">
        <v>273</v>
      </c>
      <c r="N89" s="155">
        <v>3</v>
      </c>
    </row>
    <row r="90" spans="1:19" ht="16.5" customHeight="1">
      <c r="A90" s="359"/>
      <c r="B90" s="346"/>
      <c r="C90" s="12" t="s">
        <v>253</v>
      </c>
      <c r="D90" s="15">
        <v>0.4</v>
      </c>
      <c r="E90" s="103" t="s">
        <v>433</v>
      </c>
      <c r="F90" s="12">
        <v>2</v>
      </c>
      <c r="G90" s="282" t="s">
        <v>351</v>
      </c>
      <c r="H90" s="102">
        <v>6</v>
      </c>
      <c r="I90" s="119" t="s">
        <v>273</v>
      </c>
      <c r="J90" s="112">
        <v>2</v>
      </c>
      <c r="K90" s="67" t="s">
        <v>11</v>
      </c>
      <c r="L90" s="70">
        <v>0.05</v>
      </c>
      <c r="M90" s="118" t="s">
        <v>344</v>
      </c>
      <c r="N90" s="155">
        <v>0.05</v>
      </c>
    </row>
    <row r="91" spans="1:19" ht="16.5" customHeight="1">
      <c r="A91" s="246"/>
      <c r="B91" s="237"/>
      <c r="C91" s="227"/>
      <c r="D91" s="170"/>
      <c r="E91" s="103" t="s">
        <v>434</v>
      </c>
      <c r="F91" s="12">
        <v>2</v>
      </c>
      <c r="G91" s="118" t="s">
        <v>303</v>
      </c>
      <c r="H91" s="12">
        <v>1</v>
      </c>
      <c r="I91" s="119" t="s">
        <v>11</v>
      </c>
      <c r="J91" s="112">
        <v>0.05</v>
      </c>
      <c r="K91" s="67"/>
      <c r="L91" s="70"/>
      <c r="M91" s="12" t="s">
        <v>48</v>
      </c>
      <c r="N91" s="155">
        <v>0.05</v>
      </c>
    </row>
    <row r="92" spans="1:19" ht="16.5" customHeight="1">
      <c r="A92" s="246"/>
      <c r="B92" s="343"/>
      <c r="C92" s="18"/>
      <c r="D92" s="18"/>
      <c r="E92" s="103" t="s">
        <v>355</v>
      </c>
      <c r="F92" s="12">
        <v>0.05</v>
      </c>
      <c r="G92" s="118" t="s">
        <v>11</v>
      </c>
      <c r="H92" s="290">
        <v>0.05</v>
      </c>
      <c r="I92" s="118"/>
      <c r="J92" s="12"/>
      <c r="K92" s="67"/>
      <c r="L92" s="70"/>
      <c r="M92" s="12" t="s">
        <v>263</v>
      </c>
      <c r="N92" s="155">
        <v>1</v>
      </c>
    </row>
    <row r="93" spans="1:19" ht="16.5" customHeight="1">
      <c r="A93" s="246"/>
      <c r="B93" s="343"/>
      <c r="C93" s="18"/>
      <c r="D93" s="18"/>
      <c r="E93" s="103"/>
      <c r="F93" s="278"/>
      <c r="G93" s="283"/>
      <c r="H93" s="284"/>
      <c r="I93" s="78"/>
      <c r="J93" s="31"/>
      <c r="K93" s="67"/>
      <c r="L93" s="70"/>
      <c r="M93" s="179"/>
      <c r="N93" s="293"/>
    </row>
    <row r="94" spans="1:19" ht="16.5" customHeight="1">
      <c r="A94" s="360" t="s">
        <v>237</v>
      </c>
      <c r="B94" s="241" t="str">
        <f>B14</f>
        <v>一</v>
      </c>
      <c r="C94" s="150" t="s">
        <v>35</v>
      </c>
      <c r="D94" s="155"/>
      <c r="E94" s="276" t="s">
        <v>311</v>
      </c>
      <c r="F94" s="272"/>
      <c r="G94" s="266" t="s">
        <v>313</v>
      </c>
      <c r="H94" s="260"/>
      <c r="I94" s="112" t="s">
        <v>359</v>
      </c>
      <c r="J94" s="112"/>
      <c r="K94" s="67" t="s">
        <v>1</v>
      </c>
      <c r="L94" s="70"/>
      <c r="M94" s="12" t="s">
        <v>360</v>
      </c>
      <c r="N94" s="155"/>
      <c r="O94" s="178" t="s">
        <v>55</v>
      </c>
      <c r="R94" s="38"/>
      <c r="S94" s="9"/>
    </row>
    <row r="95" spans="1:19" ht="16.5" customHeight="1">
      <c r="A95" s="246"/>
      <c r="B95" s="242">
        <f>A14</f>
        <v>45369</v>
      </c>
      <c r="C95" s="15" t="s">
        <v>10</v>
      </c>
      <c r="D95" s="12">
        <v>10</v>
      </c>
      <c r="E95" s="277" t="s">
        <v>312</v>
      </c>
      <c r="F95" s="273">
        <v>9</v>
      </c>
      <c r="G95" s="267" t="s">
        <v>268</v>
      </c>
      <c r="H95" s="262">
        <v>5</v>
      </c>
      <c r="I95" s="118" t="s">
        <v>289</v>
      </c>
      <c r="J95" s="112">
        <v>4</v>
      </c>
      <c r="K95" s="74" t="s">
        <v>9</v>
      </c>
      <c r="L95" s="75">
        <v>7</v>
      </c>
      <c r="M95" s="12" t="s">
        <v>361</v>
      </c>
      <c r="N95" s="155">
        <v>1</v>
      </c>
      <c r="O95" s="107"/>
      <c r="R95" s="39"/>
      <c r="S95" s="40"/>
    </row>
    <row r="96" spans="1:19" ht="16.5" customHeight="1">
      <c r="A96" s="361"/>
      <c r="B96" s="239"/>
      <c r="C96" s="115"/>
      <c r="D96" s="70"/>
      <c r="E96" s="196" t="s">
        <v>286</v>
      </c>
      <c r="F96" s="155"/>
      <c r="G96" s="268" t="s">
        <v>269</v>
      </c>
      <c r="H96" s="263">
        <v>2</v>
      </c>
      <c r="I96" s="119" t="s">
        <v>273</v>
      </c>
      <c r="J96" s="112">
        <v>1</v>
      </c>
      <c r="K96" s="67" t="s">
        <v>11</v>
      </c>
      <c r="L96" s="70">
        <v>0.05</v>
      </c>
      <c r="M96" s="12" t="s">
        <v>291</v>
      </c>
      <c r="N96" s="12">
        <v>0.2</v>
      </c>
      <c r="O96" s="98"/>
      <c r="R96" s="39"/>
      <c r="S96" s="40"/>
    </row>
    <row r="97" spans="1:19" ht="16.5" customHeight="1">
      <c r="A97" s="359"/>
      <c r="B97" s="239"/>
      <c r="C97" s="115"/>
      <c r="D97" s="70"/>
      <c r="E97" s="196" t="s">
        <v>11</v>
      </c>
      <c r="F97" s="155">
        <v>0.05</v>
      </c>
      <c r="G97" s="269" t="s">
        <v>209</v>
      </c>
      <c r="H97" s="263">
        <v>1</v>
      </c>
      <c r="I97" s="119" t="s">
        <v>11</v>
      </c>
      <c r="J97" s="112">
        <v>0.05</v>
      </c>
      <c r="K97" s="67"/>
      <c r="L97" s="70"/>
      <c r="M97" s="12" t="s">
        <v>362</v>
      </c>
      <c r="N97" s="12">
        <v>0.05</v>
      </c>
      <c r="O97" s="99"/>
      <c r="R97" s="39"/>
      <c r="S97" s="40"/>
    </row>
    <row r="98" spans="1:19" ht="16.5" customHeight="1">
      <c r="A98" s="356"/>
      <c r="B98" s="239"/>
      <c r="C98" s="115"/>
      <c r="D98" s="70"/>
      <c r="E98" s="233"/>
      <c r="F98" s="155"/>
      <c r="G98" s="118" t="s">
        <v>314</v>
      </c>
      <c r="H98" s="263">
        <v>0.05</v>
      </c>
      <c r="I98" s="119" t="s">
        <v>11</v>
      </c>
      <c r="J98" s="112">
        <v>0.05</v>
      </c>
      <c r="K98" s="67"/>
      <c r="L98" s="70"/>
      <c r="M98" s="12" t="s">
        <v>363</v>
      </c>
      <c r="N98" s="12">
        <v>0.01</v>
      </c>
      <c r="O98" s="99"/>
      <c r="R98" s="39"/>
      <c r="S98" s="40"/>
    </row>
    <row r="99" spans="1:19" ht="16.5" customHeight="1">
      <c r="A99" s="356"/>
      <c r="B99" s="343"/>
      <c r="C99" s="18"/>
      <c r="D99" s="18"/>
      <c r="E99" s="271"/>
      <c r="F99" s="274"/>
      <c r="G99" s="270" t="s">
        <v>11</v>
      </c>
      <c r="H99" s="264">
        <v>0.05</v>
      </c>
      <c r="I99" s="78"/>
      <c r="J99" s="31"/>
      <c r="K99" s="67"/>
      <c r="L99" s="70"/>
      <c r="M99" s="181"/>
      <c r="N99" s="182"/>
      <c r="O99" s="4"/>
    </row>
    <row r="100" spans="1:19" ht="16.5" customHeight="1">
      <c r="A100" s="362" t="s">
        <v>238</v>
      </c>
      <c r="B100" s="241" t="str">
        <f>B15</f>
        <v>二</v>
      </c>
      <c r="C100" s="150" t="s">
        <v>0</v>
      </c>
      <c r="D100" s="155"/>
      <c r="E100" s="155" t="s">
        <v>364</v>
      </c>
      <c r="F100" s="155"/>
      <c r="G100" s="112" t="s">
        <v>367</v>
      </c>
      <c r="H100" s="195"/>
      <c r="I100" s="12" t="s">
        <v>372</v>
      </c>
      <c r="J100" s="12"/>
      <c r="K100" s="67" t="s">
        <v>1</v>
      </c>
      <c r="L100" s="70"/>
      <c r="M100" s="12" t="s">
        <v>119</v>
      </c>
      <c r="N100" s="12"/>
      <c r="O100" s="121" t="s">
        <v>57</v>
      </c>
      <c r="P100" s="136" t="s">
        <v>80</v>
      </c>
    </row>
    <row r="101" spans="1:19" ht="16.5" customHeight="1">
      <c r="A101" s="356"/>
      <c r="B101" s="242">
        <f>A15</f>
        <v>45370</v>
      </c>
      <c r="C101" s="15" t="s">
        <v>10</v>
      </c>
      <c r="D101" s="164">
        <v>7</v>
      </c>
      <c r="E101" s="118" t="s">
        <v>365</v>
      </c>
      <c r="F101" s="155">
        <v>4</v>
      </c>
      <c r="G101" s="163" t="s">
        <v>340</v>
      </c>
      <c r="H101" s="193">
        <v>1</v>
      </c>
      <c r="I101" s="118" t="s">
        <v>211</v>
      </c>
      <c r="J101" s="12">
        <v>4</v>
      </c>
      <c r="K101" s="74" t="s">
        <v>9</v>
      </c>
      <c r="L101" s="75">
        <v>7</v>
      </c>
      <c r="M101" s="183" t="s">
        <v>113</v>
      </c>
      <c r="N101" s="184">
        <v>3</v>
      </c>
      <c r="O101" s="4"/>
    </row>
    <row r="102" spans="1:19" ht="16.5" customHeight="1">
      <c r="A102" s="356"/>
      <c r="B102" s="241"/>
      <c r="C102" s="15" t="s">
        <v>12</v>
      </c>
      <c r="D102" s="164">
        <v>3</v>
      </c>
      <c r="E102" s="366" t="s">
        <v>276</v>
      </c>
      <c r="F102" s="155">
        <v>4</v>
      </c>
      <c r="G102" s="259" t="s">
        <v>368</v>
      </c>
      <c r="H102" s="264">
        <v>6</v>
      </c>
      <c r="I102" s="118" t="s">
        <v>286</v>
      </c>
      <c r="J102" s="12"/>
      <c r="K102" s="67" t="s">
        <v>11</v>
      </c>
      <c r="L102" s="70">
        <v>0.05</v>
      </c>
      <c r="M102" s="88" t="s">
        <v>100</v>
      </c>
      <c r="N102" s="12">
        <v>1</v>
      </c>
      <c r="O102" s="4"/>
    </row>
    <row r="103" spans="1:19" ht="16.5" customHeight="1">
      <c r="A103" s="356"/>
      <c r="B103" s="237"/>
      <c r="C103" s="15"/>
      <c r="D103" s="176"/>
      <c r="E103" s="159" t="s">
        <v>435</v>
      </c>
      <c r="F103" s="155">
        <v>4</v>
      </c>
      <c r="G103" s="103" t="s">
        <v>369</v>
      </c>
      <c r="H103" s="264">
        <v>0.05</v>
      </c>
      <c r="I103" s="119" t="s">
        <v>11</v>
      </c>
      <c r="J103" s="112">
        <v>0.05</v>
      </c>
      <c r="K103" s="67"/>
      <c r="L103" s="70"/>
      <c r="M103" s="15" t="s">
        <v>48</v>
      </c>
      <c r="N103" s="12">
        <v>0.05</v>
      </c>
      <c r="O103" s="4"/>
    </row>
    <row r="104" spans="1:19" ht="16.5" customHeight="1">
      <c r="A104" s="359"/>
      <c r="B104" s="237"/>
      <c r="C104" s="15"/>
      <c r="D104" s="176"/>
      <c r="E104" s="118" t="s">
        <v>366</v>
      </c>
      <c r="F104" s="155">
        <v>0.02</v>
      </c>
      <c r="G104" s="103" t="s">
        <v>11</v>
      </c>
      <c r="H104" s="263">
        <v>0.05</v>
      </c>
      <c r="I104" s="29"/>
      <c r="J104" s="66"/>
      <c r="K104" s="67"/>
      <c r="L104" s="70"/>
      <c r="M104" s="15" t="s">
        <v>304</v>
      </c>
      <c r="N104" s="12">
        <v>1</v>
      </c>
      <c r="O104" s="4"/>
    </row>
    <row r="105" spans="1:19" ht="16.5" customHeight="1">
      <c r="A105" s="356"/>
      <c r="B105" s="239"/>
      <c r="C105" s="115"/>
      <c r="D105" s="176"/>
      <c r="E105" s="118" t="s">
        <v>11</v>
      </c>
      <c r="F105" s="155">
        <v>0.05</v>
      </c>
      <c r="G105" s="201"/>
      <c r="H105" s="265"/>
      <c r="I105" s="29"/>
      <c r="J105" s="66"/>
      <c r="K105" s="67"/>
      <c r="L105" s="70"/>
      <c r="M105" s="89"/>
      <c r="N105" s="88"/>
      <c r="O105" s="4"/>
    </row>
    <row r="106" spans="1:19" ht="16.5" customHeight="1">
      <c r="A106" s="362" t="s">
        <v>247</v>
      </c>
      <c r="B106" s="241" t="str">
        <f>B16</f>
        <v>三</v>
      </c>
      <c r="C106" s="252" t="s">
        <v>254</v>
      </c>
      <c r="D106" s="221"/>
      <c r="E106" s="118" t="s">
        <v>370</v>
      </c>
      <c r="F106" s="275"/>
      <c r="G106" s="112" t="s">
        <v>375</v>
      </c>
      <c r="H106" s="195"/>
      <c r="I106" s="12" t="s">
        <v>373</v>
      </c>
      <c r="J106" s="12"/>
      <c r="K106" s="67" t="s">
        <v>1</v>
      </c>
      <c r="L106" s="70"/>
      <c r="M106" s="171" t="s">
        <v>378</v>
      </c>
      <c r="N106" s="158"/>
      <c r="O106" s="121" t="s">
        <v>58</v>
      </c>
    </row>
    <row r="107" spans="1:19" ht="16.5" customHeight="1">
      <c r="A107" s="356"/>
      <c r="B107" s="242">
        <f>A16</f>
        <v>45371</v>
      </c>
      <c r="C107" s="134" t="s">
        <v>255</v>
      </c>
      <c r="D107" s="221">
        <v>4</v>
      </c>
      <c r="E107" s="118" t="s">
        <v>209</v>
      </c>
      <c r="F107" s="12">
        <v>6</v>
      </c>
      <c r="G107" s="118" t="s">
        <v>376</v>
      </c>
      <c r="H107" s="112">
        <v>0.3</v>
      </c>
      <c r="I107" s="118" t="s">
        <v>374</v>
      </c>
      <c r="J107" s="12">
        <v>4</v>
      </c>
      <c r="K107" s="74" t="s">
        <v>9</v>
      </c>
      <c r="L107" s="75">
        <v>7</v>
      </c>
      <c r="M107" s="171" t="s">
        <v>263</v>
      </c>
      <c r="N107" s="158">
        <v>0.6</v>
      </c>
      <c r="O107" s="4"/>
    </row>
    <row r="108" spans="1:19" ht="16.5" customHeight="1">
      <c r="A108" s="356"/>
      <c r="B108" s="241"/>
      <c r="C108" s="15"/>
      <c r="D108" s="12"/>
      <c r="E108" s="118" t="s">
        <v>371</v>
      </c>
      <c r="F108" s="12">
        <v>4</v>
      </c>
      <c r="G108" s="159" t="s">
        <v>377</v>
      </c>
      <c r="H108" s="112">
        <v>7</v>
      </c>
      <c r="I108" s="118"/>
      <c r="J108" s="15"/>
      <c r="K108" s="67" t="s">
        <v>11</v>
      </c>
      <c r="L108" s="70">
        <v>0.05</v>
      </c>
      <c r="M108" s="171" t="s">
        <v>379</v>
      </c>
      <c r="N108" s="158">
        <v>2</v>
      </c>
      <c r="O108" s="4"/>
    </row>
    <row r="109" spans="1:19" ht="16.5" customHeight="1">
      <c r="A109" s="356"/>
      <c r="B109" s="237"/>
      <c r="C109" s="15"/>
      <c r="D109" s="70"/>
      <c r="E109" s="118" t="s">
        <v>269</v>
      </c>
      <c r="F109" s="12">
        <v>4</v>
      </c>
      <c r="G109" s="118" t="s">
        <v>342</v>
      </c>
      <c r="H109" s="12">
        <v>0.5</v>
      </c>
      <c r="I109" s="118"/>
      <c r="J109" s="12"/>
      <c r="K109" s="67"/>
      <c r="L109" s="70"/>
      <c r="M109" s="171" t="s">
        <v>380</v>
      </c>
      <c r="N109" s="158">
        <v>2</v>
      </c>
      <c r="O109" s="4"/>
    </row>
    <row r="110" spans="1:19" ht="16.5" customHeight="1">
      <c r="A110" s="356"/>
      <c r="B110" s="237"/>
      <c r="C110" s="15"/>
      <c r="D110" s="70"/>
      <c r="E110" s="118" t="s">
        <v>323</v>
      </c>
      <c r="F110" s="12">
        <v>0.1</v>
      </c>
      <c r="G110" s="119" t="s">
        <v>11</v>
      </c>
      <c r="H110" s="112">
        <v>0.05</v>
      </c>
      <c r="I110" s="118"/>
      <c r="J110" s="12"/>
      <c r="K110" s="67"/>
      <c r="L110" s="70"/>
      <c r="M110" s="171" t="s">
        <v>381</v>
      </c>
      <c r="N110" s="158">
        <v>0.1</v>
      </c>
      <c r="O110" s="4"/>
    </row>
    <row r="111" spans="1:19" ht="16.5" customHeight="1">
      <c r="A111" s="359"/>
      <c r="B111" s="237"/>
      <c r="C111" s="15"/>
      <c r="D111" s="70"/>
      <c r="E111" s="118" t="s">
        <v>11</v>
      </c>
      <c r="F111" s="12">
        <v>0.05</v>
      </c>
      <c r="G111" s="103" t="s">
        <v>11</v>
      </c>
      <c r="H111" s="12">
        <v>0.05</v>
      </c>
      <c r="I111" s="29"/>
      <c r="J111" s="66"/>
      <c r="K111" s="67"/>
      <c r="L111" s="70"/>
      <c r="M111" s="25"/>
      <c r="N111" s="172"/>
      <c r="O111" s="4"/>
    </row>
    <row r="112" spans="1:19" ht="16.5" customHeight="1">
      <c r="A112" s="362" t="s">
        <v>239</v>
      </c>
      <c r="B112" s="241" t="str">
        <f>B17</f>
        <v>四</v>
      </c>
      <c r="C112" s="150" t="s">
        <v>0</v>
      </c>
      <c r="D112" s="155"/>
      <c r="E112" s="117" t="s">
        <v>352</v>
      </c>
      <c r="F112" s="15"/>
      <c r="G112" s="13" t="s">
        <v>382</v>
      </c>
      <c r="H112" s="14"/>
      <c r="I112" s="5" t="s">
        <v>386</v>
      </c>
      <c r="J112" s="172"/>
      <c r="K112" s="67" t="s">
        <v>1</v>
      </c>
      <c r="L112" s="70"/>
      <c r="M112" s="88" t="s">
        <v>389</v>
      </c>
      <c r="N112" s="172"/>
      <c r="O112" s="121" t="s">
        <v>438</v>
      </c>
    </row>
    <row r="113" spans="1:22" ht="16.5" customHeight="1">
      <c r="A113" s="357"/>
      <c r="B113" s="242">
        <f>A17</f>
        <v>45372</v>
      </c>
      <c r="C113" s="15" t="s">
        <v>10</v>
      </c>
      <c r="D113" s="12">
        <v>7</v>
      </c>
      <c r="E113" s="103" t="s">
        <v>353</v>
      </c>
      <c r="F113" s="12">
        <v>9</v>
      </c>
      <c r="G113" s="160" t="s">
        <v>139</v>
      </c>
      <c r="H113" s="14">
        <v>3</v>
      </c>
      <c r="I113" s="256" t="s">
        <v>283</v>
      </c>
      <c r="J113" s="254">
        <v>4</v>
      </c>
      <c r="K113" s="74" t="s">
        <v>9</v>
      </c>
      <c r="L113" s="75">
        <v>7</v>
      </c>
      <c r="M113" s="12" t="s">
        <v>390</v>
      </c>
      <c r="N113" s="12">
        <v>0.01</v>
      </c>
      <c r="O113" s="4"/>
    </row>
    <row r="114" spans="1:22" ht="16.5" customHeight="1">
      <c r="A114" s="357"/>
      <c r="B114" s="241"/>
      <c r="C114" s="15" t="s">
        <v>12</v>
      </c>
      <c r="D114" s="12">
        <v>3</v>
      </c>
      <c r="E114" s="103" t="s">
        <v>354</v>
      </c>
      <c r="F114" s="12">
        <v>3</v>
      </c>
      <c r="G114" s="160" t="s">
        <v>113</v>
      </c>
      <c r="H114" s="14">
        <v>3</v>
      </c>
      <c r="I114" s="256" t="s">
        <v>281</v>
      </c>
      <c r="J114" s="258">
        <v>1</v>
      </c>
      <c r="K114" s="67" t="s">
        <v>11</v>
      </c>
      <c r="L114" s="70">
        <v>0.05</v>
      </c>
      <c r="M114" s="12" t="s">
        <v>391</v>
      </c>
      <c r="N114" s="12">
        <v>0.2</v>
      </c>
      <c r="O114" s="4"/>
    </row>
    <row r="115" spans="1:22" ht="16.5" customHeight="1">
      <c r="A115" s="357"/>
      <c r="B115" s="343"/>
      <c r="C115" s="18"/>
      <c r="D115" s="18"/>
      <c r="E115" s="103" t="s">
        <v>355</v>
      </c>
      <c r="F115" s="12">
        <v>0.05</v>
      </c>
      <c r="G115" s="160" t="s">
        <v>181</v>
      </c>
      <c r="H115" s="14">
        <v>1</v>
      </c>
      <c r="I115" s="5" t="s">
        <v>217</v>
      </c>
      <c r="J115" s="172">
        <v>0.05</v>
      </c>
      <c r="K115" s="67"/>
      <c r="L115" s="70"/>
      <c r="M115" s="12" t="s">
        <v>259</v>
      </c>
      <c r="N115" s="12">
        <v>1</v>
      </c>
      <c r="O115" s="4"/>
    </row>
    <row r="116" spans="1:22" ht="16.5" customHeight="1">
      <c r="A116" s="357"/>
      <c r="B116" s="237"/>
      <c r="C116" s="15"/>
      <c r="D116" s="70"/>
      <c r="E116" s="103" t="s">
        <v>356</v>
      </c>
      <c r="F116" s="15"/>
      <c r="G116" s="160" t="s">
        <v>11</v>
      </c>
      <c r="H116" s="14">
        <v>0.05</v>
      </c>
      <c r="I116" s="29"/>
      <c r="J116" s="66"/>
      <c r="K116" s="67"/>
      <c r="L116" s="70"/>
      <c r="M116" s="29"/>
      <c r="N116" s="76"/>
      <c r="O116" s="4"/>
    </row>
    <row r="117" spans="1:22" ht="16.5" customHeight="1">
      <c r="A117" s="359"/>
      <c r="B117" s="237"/>
      <c r="C117" s="100"/>
      <c r="D117" s="251"/>
      <c r="G117" s="29"/>
      <c r="H117" s="104"/>
      <c r="I117" s="174"/>
      <c r="J117" s="175"/>
      <c r="K117" s="67"/>
      <c r="L117" s="70"/>
      <c r="M117" s="78"/>
      <c r="N117" s="86"/>
      <c r="O117" s="4"/>
    </row>
    <row r="118" spans="1:22" ht="16.5" customHeight="1">
      <c r="A118" s="362" t="s">
        <v>240</v>
      </c>
      <c r="B118" s="344" t="str">
        <f>B18</f>
        <v>五</v>
      </c>
      <c r="C118" s="111" t="s">
        <v>256</v>
      </c>
      <c r="D118" s="84"/>
      <c r="E118" s="118" t="s">
        <v>384</v>
      </c>
      <c r="F118" s="15"/>
      <c r="G118" s="213" t="s">
        <v>385</v>
      </c>
      <c r="H118" s="254"/>
      <c r="I118" s="256" t="s">
        <v>387</v>
      </c>
      <c r="J118" s="255"/>
      <c r="K118" s="166" t="s">
        <v>1</v>
      </c>
      <c r="L118" s="70"/>
      <c r="M118" s="12" t="s">
        <v>208</v>
      </c>
      <c r="N118" s="12"/>
      <c r="O118" s="121" t="s">
        <v>83</v>
      </c>
      <c r="P118" s="136"/>
    </row>
    <row r="119" spans="1:22" ht="16.5" customHeight="1">
      <c r="A119" s="356"/>
      <c r="B119" s="345">
        <f>A18</f>
        <v>45373</v>
      </c>
      <c r="C119" s="15" t="s">
        <v>10</v>
      </c>
      <c r="D119" s="15">
        <v>10</v>
      </c>
      <c r="E119" s="163" t="s">
        <v>331</v>
      </c>
      <c r="F119" s="158">
        <v>6</v>
      </c>
      <c r="G119" s="163" t="s">
        <v>263</v>
      </c>
      <c r="H119" s="158">
        <v>1.2</v>
      </c>
      <c r="I119" s="23" t="s">
        <v>388</v>
      </c>
      <c r="J119" s="257">
        <v>4</v>
      </c>
      <c r="K119" s="167" t="s">
        <v>9</v>
      </c>
      <c r="L119" s="75">
        <v>7</v>
      </c>
      <c r="M119" s="12" t="s">
        <v>67</v>
      </c>
      <c r="N119" s="12">
        <v>0.1</v>
      </c>
    </row>
    <row r="120" spans="1:22" ht="16.5" customHeight="1">
      <c r="A120" s="356"/>
      <c r="B120" s="344"/>
      <c r="C120" s="15" t="s">
        <v>36</v>
      </c>
      <c r="D120" s="15">
        <v>0.4</v>
      </c>
      <c r="E120" s="163" t="s">
        <v>497</v>
      </c>
      <c r="F120" s="12">
        <v>2</v>
      </c>
      <c r="G120" s="103" t="s">
        <v>273</v>
      </c>
      <c r="H120" s="12">
        <v>3</v>
      </c>
      <c r="I120" s="88" t="s">
        <v>281</v>
      </c>
      <c r="J120" s="258">
        <v>1</v>
      </c>
      <c r="K120" s="67" t="s">
        <v>11</v>
      </c>
      <c r="L120" s="70">
        <v>0.05</v>
      </c>
      <c r="M120" s="12" t="s">
        <v>215</v>
      </c>
      <c r="N120" s="12">
        <v>1</v>
      </c>
    </row>
    <row r="121" spans="1:22" ht="16.5" customHeight="1">
      <c r="A121" s="356"/>
      <c r="B121" s="343"/>
      <c r="C121" s="253"/>
      <c r="D121" s="253"/>
      <c r="E121" s="103" t="s">
        <v>226</v>
      </c>
      <c r="F121" s="12">
        <v>0.1</v>
      </c>
      <c r="G121" s="103" t="s">
        <v>272</v>
      </c>
      <c r="H121" s="12">
        <v>1</v>
      </c>
      <c r="I121" s="88" t="s">
        <v>217</v>
      </c>
      <c r="J121" s="172">
        <v>0.05</v>
      </c>
      <c r="K121" s="67"/>
      <c r="L121" s="70"/>
      <c r="M121" s="12" t="s">
        <v>48</v>
      </c>
      <c r="N121" s="12">
        <v>0.05</v>
      </c>
    </row>
    <row r="122" spans="1:22" ht="16.5" customHeight="1">
      <c r="A122" s="356"/>
      <c r="B122" s="343"/>
      <c r="C122" s="18"/>
      <c r="D122" s="18"/>
      <c r="E122" s="163" t="s">
        <v>11</v>
      </c>
      <c r="F122" s="12">
        <v>0.05</v>
      </c>
      <c r="G122" s="103" t="s">
        <v>344</v>
      </c>
      <c r="H122" s="12">
        <v>0.02</v>
      </c>
      <c r="I122" s="29"/>
      <c r="J122" s="106"/>
      <c r="K122" s="67"/>
      <c r="L122" s="70"/>
      <c r="M122" s="12" t="s">
        <v>322</v>
      </c>
      <c r="N122" s="12">
        <v>1</v>
      </c>
    </row>
    <row r="123" spans="1:22" ht="16.5" customHeight="1">
      <c r="A123" s="356"/>
      <c r="B123" s="239"/>
      <c r="C123" s="115"/>
      <c r="D123" s="70"/>
      <c r="E123" s="88"/>
      <c r="F123" s="88"/>
      <c r="G123" s="103" t="s">
        <v>11</v>
      </c>
      <c r="H123" s="12">
        <v>0.05</v>
      </c>
      <c r="I123" s="29"/>
      <c r="J123" s="66"/>
      <c r="K123" s="67"/>
      <c r="L123" s="70"/>
      <c r="M123" s="78"/>
      <c r="N123" s="86"/>
    </row>
    <row r="124" spans="1:22" ht="16.5" customHeight="1">
      <c r="A124" s="362" t="s">
        <v>241</v>
      </c>
      <c r="B124" s="241" t="str">
        <f>B19</f>
        <v>一</v>
      </c>
      <c r="C124" s="150" t="s">
        <v>35</v>
      </c>
      <c r="D124" s="155"/>
      <c r="E124" s="84" t="s">
        <v>182</v>
      </c>
      <c r="F124" s="12"/>
      <c r="G124" s="15" t="s">
        <v>393</v>
      </c>
      <c r="H124" s="12"/>
      <c r="I124" s="5" t="s">
        <v>394</v>
      </c>
      <c r="J124" s="254"/>
      <c r="K124" s="67" t="s">
        <v>1</v>
      </c>
      <c r="L124" s="70"/>
      <c r="M124" s="12" t="s">
        <v>395</v>
      </c>
      <c r="N124" s="12"/>
      <c r="O124" s="87" t="s">
        <v>55</v>
      </c>
      <c r="P124" s="50"/>
      <c r="Q124" s="39"/>
      <c r="R124" s="56"/>
      <c r="S124" s="57"/>
      <c r="T124" s="58"/>
      <c r="V124" s="58"/>
    </row>
    <row r="125" spans="1:22" ht="16.5" customHeight="1">
      <c r="A125" s="357"/>
      <c r="B125" s="242">
        <f>A19</f>
        <v>45376</v>
      </c>
      <c r="C125" s="15" t="s">
        <v>10</v>
      </c>
      <c r="D125" s="12">
        <v>10</v>
      </c>
      <c r="E125" s="364" t="s">
        <v>170</v>
      </c>
      <c r="F125" s="12">
        <v>6</v>
      </c>
      <c r="G125" s="163" t="s">
        <v>268</v>
      </c>
      <c r="H125" s="158">
        <v>5</v>
      </c>
      <c r="I125" s="245" t="s">
        <v>280</v>
      </c>
      <c r="J125" s="161">
        <v>3</v>
      </c>
      <c r="K125" s="74" t="s">
        <v>9</v>
      </c>
      <c r="L125" s="75">
        <v>7</v>
      </c>
      <c r="M125" s="12" t="s">
        <v>273</v>
      </c>
      <c r="N125" s="12">
        <v>3</v>
      </c>
      <c r="O125" s="107"/>
      <c r="P125" s="50"/>
      <c r="Q125" s="39"/>
      <c r="R125" s="44"/>
      <c r="S125" s="57"/>
      <c r="T125" s="59"/>
      <c r="V125" s="59"/>
    </row>
    <row r="126" spans="1:22" ht="16.5" customHeight="1">
      <c r="A126" s="357"/>
      <c r="B126" s="241"/>
      <c r="C126" s="15"/>
      <c r="D126" s="12"/>
      <c r="E126" s="103"/>
      <c r="F126" s="12"/>
      <c r="G126" s="103" t="s">
        <v>269</v>
      </c>
      <c r="H126" s="12">
        <v>2</v>
      </c>
      <c r="I126" s="163" t="s">
        <v>281</v>
      </c>
      <c r="J126" s="158">
        <v>1</v>
      </c>
      <c r="K126" s="67" t="s">
        <v>11</v>
      </c>
      <c r="L126" s="70">
        <v>0.05</v>
      </c>
      <c r="M126" s="88" t="s">
        <v>265</v>
      </c>
      <c r="N126" s="12">
        <v>1</v>
      </c>
      <c r="O126" s="98"/>
      <c r="P126" s="50"/>
      <c r="Q126" s="60"/>
      <c r="R126" s="44"/>
      <c r="S126" s="41"/>
      <c r="T126" s="43"/>
      <c r="V126" s="43"/>
    </row>
    <row r="127" spans="1:22" ht="16.5" customHeight="1">
      <c r="A127" s="357"/>
      <c r="B127" s="343"/>
      <c r="C127" s="18"/>
      <c r="D127" s="18"/>
      <c r="E127" s="103"/>
      <c r="F127" s="12"/>
      <c r="G127" s="103" t="s">
        <v>209</v>
      </c>
      <c r="H127" s="12">
        <v>1</v>
      </c>
      <c r="I127" s="163" t="s">
        <v>286</v>
      </c>
      <c r="J127" s="244"/>
      <c r="K127" s="67"/>
      <c r="L127" s="70"/>
      <c r="M127" s="12" t="s">
        <v>48</v>
      </c>
      <c r="N127" s="12">
        <v>0.05</v>
      </c>
      <c r="O127" s="99"/>
      <c r="P127" s="50"/>
      <c r="Q127" s="39"/>
      <c r="R127" s="44"/>
      <c r="S127" s="61"/>
      <c r="T127" s="44"/>
      <c r="V127" s="44"/>
    </row>
    <row r="128" spans="1:22" ht="16.5" customHeight="1">
      <c r="A128" s="357"/>
      <c r="B128" s="343"/>
      <c r="C128" s="18"/>
      <c r="D128" s="18"/>
      <c r="E128" s="114" t="s">
        <v>11</v>
      </c>
      <c r="F128" s="112">
        <v>0.05</v>
      </c>
      <c r="G128" s="103" t="s">
        <v>323</v>
      </c>
      <c r="H128" s="12">
        <v>0.1</v>
      </c>
      <c r="I128" s="198" t="s">
        <v>11</v>
      </c>
      <c r="J128" s="112">
        <v>0.05</v>
      </c>
      <c r="K128" s="67"/>
      <c r="L128" s="70"/>
      <c r="M128" s="12" t="s">
        <v>263</v>
      </c>
      <c r="N128" s="12">
        <v>1</v>
      </c>
      <c r="O128" s="99"/>
      <c r="P128" s="50"/>
      <c r="Q128" s="39"/>
      <c r="R128" s="44"/>
      <c r="S128" s="39"/>
      <c r="T128" s="44"/>
      <c r="V128" s="44"/>
    </row>
    <row r="129" spans="1:22" ht="16.5" customHeight="1">
      <c r="A129" s="357"/>
      <c r="B129" s="343"/>
      <c r="C129" s="18"/>
      <c r="D129" s="18"/>
      <c r="E129" s="29"/>
      <c r="F129" s="66"/>
      <c r="G129" s="103" t="s">
        <v>11</v>
      </c>
      <c r="H129" s="12">
        <v>0.05</v>
      </c>
      <c r="I129" s="192"/>
      <c r="J129" s="30"/>
      <c r="K129" s="67"/>
      <c r="L129" s="70"/>
      <c r="M129" s="79"/>
      <c r="N129" s="76"/>
      <c r="O129" s="4"/>
      <c r="P129" s="55"/>
      <c r="Q129" s="62"/>
      <c r="R129" s="56"/>
      <c r="S129" s="39"/>
      <c r="T129" s="44"/>
      <c r="V129" s="44"/>
    </row>
    <row r="130" spans="1:22" ht="16.5" customHeight="1">
      <c r="A130" s="362" t="s">
        <v>242</v>
      </c>
      <c r="B130" s="241" t="str">
        <f>B20</f>
        <v>二</v>
      </c>
      <c r="C130" s="150" t="s">
        <v>0</v>
      </c>
      <c r="D130" s="155"/>
      <c r="E130" s="118" t="s">
        <v>396</v>
      </c>
      <c r="F130" s="15"/>
      <c r="G130" s="158" t="s">
        <v>407</v>
      </c>
      <c r="H130" s="12"/>
      <c r="I130" s="5" t="s">
        <v>408</v>
      </c>
      <c r="J130" s="254"/>
      <c r="K130" s="67" t="s">
        <v>1</v>
      </c>
      <c r="L130" s="70"/>
      <c r="M130" s="12" t="s">
        <v>412</v>
      </c>
      <c r="N130" s="12"/>
      <c r="O130" s="121" t="s">
        <v>56</v>
      </c>
      <c r="P130" s="136" t="s">
        <v>80</v>
      </c>
      <c r="Q130" s="56"/>
      <c r="R130" s="39"/>
      <c r="S130" s="56"/>
      <c r="T130" s="57"/>
      <c r="V130" s="58"/>
    </row>
    <row r="131" spans="1:22" ht="16.5" customHeight="1">
      <c r="A131" s="359"/>
      <c r="B131" s="242">
        <f>A20</f>
        <v>45377</v>
      </c>
      <c r="C131" s="15" t="s">
        <v>10</v>
      </c>
      <c r="D131" s="12">
        <v>7</v>
      </c>
      <c r="E131" s="118" t="s">
        <v>223</v>
      </c>
      <c r="F131" s="12">
        <v>9</v>
      </c>
      <c r="G131" s="159" t="s">
        <v>209</v>
      </c>
      <c r="H131" s="158">
        <v>0.6</v>
      </c>
      <c r="I131" s="23" t="s">
        <v>350</v>
      </c>
      <c r="J131" s="172">
        <v>4</v>
      </c>
      <c r="K131" s="74" t="s">
        <v>9</v>
      </c>
      <c r="L131" s="75">
        <v>7</v>
      </c>
      <c r="M131" s="12" t="s">
        <v>281</v>
      </c>
      <c r="N131" s="12">
        <v>4</v>
      </c>
      <c r="O131" s="4"/>
      <c r="P131" s="40"/>
      <c r="Q131" s="61"/>
      <c r="R131" s="39"/>
      <c r="S131" s="44"/>
      <c r="T131" s="39"/>
      <c r="V131" s="43"/>
    </row>
    <row r="132" spans="1:22" ht="16.5" customHeight="1">
      <c r="A132" s="357"/>
      <c r="B132" s="237"/>
      <c r="C132" s="15" t="s">
        <v>12</v>
      </c>
      <c r="D132" s="12">
        <v>3</v>
      </c>
      <c r="E132" s="118" t="s">
        <v>371</v>
      </c>
      <c r="F132" s="12">
        <v>3</v>
      </c>
      <c r="G132" s="118" t="s">
        <v>336</v>
      </c>
      <c r="H132" s="12">
        <v>6</v>
      </c>
      <c r="I132" s="88" t="s">
        <v>265</v>
      </c>
      <c r="J132" s="172">
        <v>1</v>
      </c>
      <c r="K132" s="67" t="s">
        <v>11</v>
      </c>
      <c r="L132" s="70">
        <v>0.05</v>
      </c>
      <c r="M132" s="88" t="s">
        <v>413</v>
      </c>
      <c r="N132" s="12">
        <v>0.01</v>
      </c>
      <c r="O132" s="4"/>
      <c r="P132" s="40"/>
      <c r="Q132" s="61"/>
      <c r="R132" s="60"/>
      <c r="S132" s="44"/>
      <c r="T132" s="41"/>
      <c r="V132" s="43"/>
    </row>
    <row r="133" spans="1:22" ht="16.5" customHeight="1">
      <c r="A133" s="357"/>
      <c r="B133" s="343"/>
      <c r="C133" s="18"/>
      <c r="D133" s="18"/>
      <c r="E133" s="118" t="s">
        <v>269</v>
      </c>
      <c r="F133" s="12">
        <v>3</v>
      </c>
      <c r="G133" s="118" t="s">
        <v>51</v>
      </c>
      <c r="H133" s="12">
        <v>0.01</v>
      </c>
      <c r="I133" s="88" t="s">
        <v>217</v>
      </c>
      <c r="J133" s="172">
        <v>0.05</v>
      </c>
      <c r="K133" s="67"/>
      <c r="L133" s="70"/>
      <c r="M133" s="12" t="s">
        <v>48</v>
      </c>
      <c r="N133" s="12">
        <v>0.05</v>
      </c>
      <c r="O133" s="4"/>
      <c r="P133" s="40"/>
      <c r="Q133" s="61"/>
      <c r="R133" s="39"/>
      <c r="S133" s="44"/>
      <c r="T133" s="41"/>
      <c r="V133" s="43"/>
    </row>
    <row r="134" spans="1:22" ht="16.5" customHeight="1">
      <c r="A134" s="357"/>
      <c r="B134" s="343"/>
      <c r="C134" s="18"/>
      <c r="D134" s="18"/>
      <c r="E134" s="118" t="s">
        <v>397</v>
      </c>
      <c r="F134" s="12">
        <v>0.01</v>
      </c>
      <c r="G134" s="118" t="s">
        <v>11</v>
      </c>
      <c r="H134" s="12">
        <v>0.05</v>
      </c>
      <c r="I134" s="29"/>
      <c r="J134" s="66"/>
      <c r="K134" s="67"/>
      <c r="L134" s="70"/>
      <c r="M134" s="12" t="s">
        <v>322</v>
      </c>
      <c r="N134" s="12">
        <v>1</v>
      </c>
      <c r="O134" s="4"/>
      <c r="P134" s="40"/>
      <c r="Q134" s="44"/>
      <c r="R134" s="39"/>
      <c r="S134" s="44"/>
      <c r="T134" s="41"/>
      <c r="V134" s="43"/>
    </row>
    <row r="135" spans="1:22" ht="16.5" customHeight="1">
      <c r="A135" s="357"/>
      <c r="B135" s="343"/>
      <c r="C135" s="250"/>
      <c r="D135" s="250"/>
      <c r="E135" s="118" t="s">
        <v>11</v>
      </c>
      <c r="F135" s="12">
        <v>0.05</v>
      </c>
      <c r="I135" s="29"/>
      <c r="J135" s="66"/>
      <c r="K135" s="67"/>
      <c r="L135" s="70"/>
      <c r="M135" s="78"/>
      <c r="N135" s="86"/>
      <c r="O135" s="4"/>
      <c r="P135" s="4"/>
      <c r="Q135" s="56"/>
      <c r="R135" s="62"/>
      <c r="S135" s="56"/>
      <c r="T135" s="63"/>
      <c r="V135" s="56"/>
    </row>
    <row r="136" spans="1:22" ht="16.5" customHeight="1">
      <c r="A136" s="362" t="s">
        <v>243</v>
      </c>
      <c r="B136" s="344" t="str">
        <f>B21</f>
        <v>三</v>
      </c>
      <c r="C136" s="327" t="s">
        <v>257</v>
      </c>
      <c r="D136" s="275"/>
      <c r="E136" s="326" t="s">
        <v>398</v>
      </c>
      <c r="F136" s="172"/>
      <c r="G136" s="25" t="s">
        <v>403</v>
      </c>
      <c r="H136" s="172"/>
      <c r="I136" s="5" t="s">
        <v>409</v>
      </c>
      <c r="J136" s="254"/>
      <c r="K136" s="67" t="s">
        <v>1</v>
      </c>
      <c r="L136" s="70"/>
      <c r="M136" s="15" t="s">
        <v>410</v>
      </c>
      <c r="N136" s="12"/>
      <c r="O136" s="121" t="s">
        <v>58</v>
      </c>
      <c r="P136" s="4"/>
    </row>
    <row r="137" spans="1:22" ht="16.5" customHeight="1">
      <c r="A137" s="357"/>
      <c r="B137" s="345">
        <f>A21</f>
        <v>45378</v>
      </c>
      <c r="C137" s="12" t="s">
        <v>10</v>
      </c>
      <c r="D137" s="15">
        <v>8</v>
      </c>
      <c r="E137" s="88" t="s">
        <v>399</v>
      </c>
      <c r="F137" s="172">
        <v>5.5</v>
      </c>
      <c r="G137" s="322" t="s">
        <v>404</v>
      </c>
      <c r="H137" s="172">
        <v>3</v>
      </c>
      <c r="I137" s="23" t="s">
        <v>283</v>
      </c>
      <c r="J137" s="172">
        <v>3</v>
      </c>
      <c r="K137" s="74" t="s">
        <v>9</v>
      </c>
      <c r="L137" s="75">
        <v>7</v>
      </c>
      <c r="M137" s="15" t="s">
        <v>411</v>
      </c>
      <c r="N137" s="12">
        <v>0.2</v>
      </c>
      <c r="O137" s="4"/>
      <c r="P137" s="4"/>
    </row>
    <row r="138" spans="1:22" ht="16.5" customHeight="1">
      <c r="A138" s="359"/>
      <c r="B138" s="346"/>
      <c r="C138" s="12" t="s">
        <v>251</v>
      </c>
      <c r="D138" s="15">
        <v>3</v>
      </c>
      <c r="E138" s="23" t="s">
        <v>400</v>
      </c>
      <c r="F138" s="172">
        <v>4</v>
      </c>
      <c r="G138" s="322" t="s">
        <v>405</v>
      </c>
      <c r="H138" s="172">
        <v>0.03</v>
      </c>
      <c r="I138" s="88" t="s">
        <v>265</v>
      </c>
      <c r="J138" s="172">
        <v>0.5</v>
      </c>
      <c r="K138" s="67" t="s">
        <v>11</v>
      </c>
      <c r="L138" s="70">
        <v>0.05</v>
      </c>
      <c r="M138" s="15" t="s">
        <v>318</v>
      </c>
      <c r="N138" s="12">
        <v>0.1</v>
      </c>
      <c r="O138" s="4"/>
      <c r="P138" s="4"/>
    </row>
    <row r="139" spans="1:22" ht="16.5" customHeight="1">
      <c r="A139" s="357"/>
      <c r="B139" s="346"/>
      <c r="C139" s="15" t="s">
        <v>258</v>
      </c>
      <c r="D139" s="15">
        <v>0.05</v>
      </c>
      <c r="E139" s="88" t="s">
        <v>401</v>
      </c>
      <c r="F139" s="172">
        <v>3</v>
      </c>
      <c r="G139" s="12" t="s">
        <v>406</v>
      </c>
      <c r="H139" s="15">
        <v>0.1</v>
      </c>
      <c r="I139" s="88" t="s">
        <v>217</v>
      </c>
      <c r="J139" s="172">
        <v>0.05</v>
      </c>
      <c r="K139" s="67"/>
      <c r="L139" s="70"/>
      <c r="M139" s="15" t="s">
        <v>48</v>
      </c>
      <c r="N139" s="12">
        <v>0.05</v>
      </c>
      <c r="O139" s="4"/>
      <c r="P139" s="4"/>
    </row>
    <row r="140" spans="1:22" ht="16.5" customHeight="1">
      <c r="A140" s="357"/>
      <c r="B140" s="346"/>
      <c r="C140" s="12" t="s">
        <v>259</v>
      </c>
      <c r="D140" s="15">
        <v>0.1</v>
      </c>
      <c r="E140" s="88" t="s">
        <v>402</v>
      </c>
      <c r="F140" s="172">
        <v>0.01</v>
      </c>
      <c r="G140" s="133" t="s">
        <v>11</v>
      </c>
      <c r="H140" s="194">
        <v>0.05</v>
      </c>
      <c r="I140" s="99"/>
      <c r="J140" s="73"/>
      <c r="K140" s="67"/>
      <c r="L140" s="70"/>
      <c r="M140" s="15" t="s">
        <v>118</v>
      </c>
      <c r="N140" s="12">
        <v>0.01</v>
      </c>
      <c r="O140" s="4"/>
      <c r="P140" s="4"/>
    </row>
    <row r="141" spans="1:22" ht="16.5" customHeight="1">
      <c r="A141" s="357"/>
      <c r="B141" s="237"/>
      <c r="C141" s="227"/>
      <c r="D141" s="170"/>
      <c r="E141" s="87"/>
      <c r="F141" s="31"/>
      <c r="G141" s="133"/>
      <c r="H141" s="194"/>
      <c r="I141" s="192"/>
      <c r="J141" s="31"/>
      <c r="K141" s="67"/>
      <c r="L141" s="70"/>
      <c r="M141" s="78"/>
      <c r="N141" s="86"/>
      <c r="O141" s="4"/>
      <c r="P141" s="4"/>
    </row>
    <row r="142" spans="1:22" s="5" customFormat="1" ht="16.2" customHeight="1">
      <c r="A142" s="362" t="s">
        <v>244</v>
      </c>
      <c r="B142" s="347" t="str">
        <f>B22</f>
        <v>四</v>
      </c>
      <c r="C142" s="150" t="s">
        <v>0</v>
      </c>
      <c r="D142" s="155"/>
      <c r="E142" s="88" t="s">
        <v>420</v>
      </c>
      <c r="F142" s="172"/>
      <c r="G142" s="225" t="s">
        <v>417</v>
      </c>
      <c r="H142" s="226"/>
      <c r="I142" s="112" t="s">
        <v>149</v>
      </c>
      <c r="J142" s="112"/>
      <c r="K142" s="67"/>
      <c r="L142" s="70"/>
      <c r="M142" s="158" t="s">
        <v>414</v>
      </c>
      <c r="N142" s="158"/>
      <c r="O142" s="185" t="s">
        <v>437</v>
      </c>
      <c r="P142" s="6"/>
      <c r="Q142" s="6"/>
      <c r="R142" s="6"/>
      <c r="S142" s="6"/>
      <c r="T142" s="6"/>
    </row>
    <row r="143" spans="1:22" s="5" customFormat="1" ht="16.2" customHeight="1">
      <c r="A143" s="357"/>
      <c r="B143" s="348">
        <f>A22</f>
        <v>45379</v>
      </c>
      <c r="C143" s="15" t="s">
        <v>10</v>
      </c>
      <c r="D143" s="12">
        <v>7</v>
      </c>
      <c r="E143" s="159" t="s">
        <v>421</v>
      </c>
      <c r="F143" s="158">
        <v>6</v>
      </c>
      <c r="G143" s="163" t="s">
        <v>418</v>
      </c>
      <c r="H143" s="323">
        <v>1.7</v>
      </c>
      <c r="I143" s="118" t="s">
        <v>112</v>
      </c>
      <c r="J143" s="112">
        <v>4</v>
      </c>
      <c r="K143" s="74"/>
      <c r="L143" s="75"/>
      <c r="M143" s="158" t="s">
        <v>415</v>
      </c>
      <c r="N143" s="158">
        <v>5</v>
      </c>
      <c r="O143" s="4"/>
      <c r="P143" s="40"/>
      <c r="Q143" s="6"/>
      <c r="R143" s="6"/>
      <c r="S143" s="6"/>
      <c r="T143" s="6"/>
    </row>
    <row r="144" spans="1:22" s="5" customFormat="1" ht="16.2" customHeight="1">
      <c r="A144" s="357"/>
      <c r="B144" s="239"/>
      <c r="C144" s="15" t="s">
        <v>12</v>
      </c>
      <c r="D144" s="12">
        <v>3</v>
      </c>
      <c r="E144" s="88" t="s">
        <v>436</v>
      </c>
      <c r="F144" s="172">
        <v>3</v>
      </c>
      <c r="G144" s="133" t="s">
        <v>419</v>
      </c>
      <c r="H144" s="134">
        <v>6</v>
      </c>
      <c r="I144" s="118" t="s">
        <v>416</v>
      </c>
      <c r="J144" s="12"/>
      <c r="K144" s="67"/>
      <c r="L144" s="70"/>
      <c r="M144" s="158"/>
      <c r="N144" s="158"/>
      <c r="O144" s="4"/>
      <c r="P144" s="40"/>
      <c r="Q144" s="6"/>
      <c r="R144" s="6"/>
      <c r="S144" s="6"/>
      <c r="T144" s="6"/>
    </row>
    <row r="145" spans="1:20" s="5" customFormat="1" ht="16.2" customHeight="1">
      <c r="A145" s="363"/>
      <c r="B145" s="343"/>
      <c r="C145" s="115"/>
      <c r="D145" s="70"/>
      <c r="E145" s="118" t="s">
        <v>11</v>
      </c>
      <c r="F145" s="12">
        <v>0.05</v>
      </c>
      <c r="G145" s="133" t="s">
        <v>383</v>
      </c>
      <c r="H145" s="134">
        <v>1</v>
      </c>
      <c r="I145" s="118" t="s">
        <v>11</v>
      </c>
      <c r="J145" s="12">
        <v>0.05</v>
      </c>
      <c r="K145" s="67"/>
      <c r="L145" s="70"/>
      <c r="M145" s="158" t="s">
        <v>259</v>
      </c>
      <c r="N145" s="158">
        <v>1</v>
      </c>
      <c r="O145" s="4"/>
      <c r="P145" s="6"/>
      <c r="Q145" s="6"/>
      <c r="R145" s="6"/>
      <c r="S145" s="6"/>
      <c r="T145" s="6"/>
    </row>
    <row r="146" spans="1:20" s="5" customFormat="1" ht="16.2" customHeight="1">
      <c r="A146" s="357"/>
      <c r="B146" s="343"/>
      <c r="C146" s="115"/>
      <c r="D146" s="70"/>
      <c r="E146" s="88" t="s">
        <v>422</v>
      </c>
      <c r="F146" s="172"/>
      <c r="G146" s="133" t="s">
        <v>51</v>
      </c>
      <c r="H146" s="134">
        <v>0.01</v>
      </c>
      <c r="I146" s="103"/>
      <c r="J146" s="12"/>
      <c r="K146" s="67"/>
      <c r="L146" s="70"/>
      <c r="M146" s="29"/>
      <c r="N146" s="76"/>
      <c r="O146" s="4"/>
      <c r="P146" s="6"/>
      <c r="Q146" s="6"/>
      <c r="R146" s="6"/>
      <c r="S146" s="6"/>
      <c r="T146" s="6"/>
    </row>
    <row r="147" spans="1:20" s="5" customFormat="1" ht="16.2" customHeight="1">
      <c r="A147" s="357"/>
      <c r="B147" s="343"/>
      <c r="C147" s="180"/>
      <c r="D147" s="251"/>
      <c r="E147" s="118" t="s">
        <v>11</v>
      </c>
      <c r="F147" s="12">
        <v>0.05</v>
      </c>
      <c r="G147" s="133" t="s">
        <v>11</v>
      </c>
      <c r="H147" s="134">
        <v>0.05</v>
      </c>
      <c r="I147" s="29"/>
      <c r="J147" s="66"/>
      <c r="K147" s="67"/>
      <c r="L147" s="70"/>
      <c r="M147" s="29"/>
      <c r="N147" s="76"/>
      <c r="O147" s="4"/>
      <c r="P147" s="6"/>
      <c r="Q147" s="6"/>
      <c r="R147" s="6"/>
      <c r="S147" s="6"/>
      <c r="T147" s="6"/>
    </row>
    <row r="148" spans="1:20" s="5" customFormat="1" ht="16.2" customHeight="1">
      <c r="A148" s="362" t="s">
        <v>245</v>
      </c>
      <c r="B148" s="349" t="str">
        <f>B23</f>
        <v>五</v>
      </c>
      <c r="C148" s="111" t="s">
        <v>260</v>
      </c>
      <c r="D148" s="84"/>
      <c r="E148" s="233" t="s">
        <v>429</v>
      </c>
      <c r="F148" s="12"/>
      <c r="G148" s="158" t="s">
        <v>443</v>
      </c>
      <c r="H148" s="12"/>
      <c r="I148" s="88" t="s">
        <v>426</v>
      </c>
      <c r="J148" s="172"/>
      <c r="K148" s="67"/>
      <c r="L148" s="70"/>
      <c r="M148" s="158" t="s">
        <v>428</v>
      </c>
      <c r="N148" s="158"/>
      <c r="O148" s="121" t="s">
        <v>439</v>
      </c>
      <c r="P148" s="136"/>
      <c r="Q148" s="6"/>
      <c r="R148" s="6"/>
      <c r="S148" s="6"/>
      <c r="T148" s="6"/>
    </row>
    <row r="149" spans="1:20" s="5" customFormat="1" ht="16.2" customHeight="1">
      <c r="A149" s="357"/>
      <c r="B149" s="350">
        <f>A23</f>
        <v>45380</v>
      </c>
      <c r="C149" s="15" t="s">
        <v>10</v>
      </c>
      <c r="D149" s="15">
        <v>10</v>
      </c>
      <c r="E149" s="249" t="s">
        <v>423</v>
      </c>
      <c r="F149" s="158">
        <v>9</v>
      </c>
      <c r="G149" s="159" t="s">
        <v>424</v>
      </c>
      <c r="H149" s="158">
        <v>0.3</v>
      </c>
      <c r="I149" s="118" t="s">
        <v>427</v>
      </c>
      <c r="J149" s="12">
        <v>4</v>
      </c>
      <c r="K149" s="74"/>
      <c r="L149" s="75"/>
      <c r="M149" s="12" t="s">
        <v>361</v>
      </c>
      <c r="N149" s="12">
        <v>1</v>
      </c>
      <c r="Q149" s="6"/>
      <c r="R149" s="6"/>
      <c r="S149" s="6"/>
      <c r="T149" s="6"/>
    </row>
    <row r="150" spans="1:20" s="5" customFormat="1" ht="16.2" customHeight="1">
      <c r="A150" s="357"/>
      <c r="B150" s="185"/>
      <c r="C150" s="15" t="s">
        <v>261</v>
      </c>
      <c r="D150" s="15">
        <v>0.4</v>
      </c>
      <c r="E150" s="324" t="s">
        <v>332</v>
      </c>
      <c r="F150" s="14">
        <v>4</v>
      </c>
      <c r="G150" s="118" t="s">
        <v>425</v>
      </c>
      <c r="H150" s="12">
        <v>6</v>
      </c>
      <c r="I150" s="118" t="s">
        <v>347</v>
      </c>
      <c r="J150" s="12"/>
      <c r="K150" s="67"/>
      <c r="L150" s="70"/>
      <c r="M150" s="12" t="s">
        <v>291</v>
      </c>
      <c r="N150" s="12">
        <v>0.2</v>
      </c>
      <c r="Q150" s="6"/>
      <c r="R150" s="6"/>
      <c r="S150" s="6"/>
      <c r="T150" s="6"/>
    </row>
    <row r="151" spans="1:20" s="5" customFormat="1" ht="16.2" customHeight="1">
      <c r="A151" s="357"/>
      <c r="B151" s="343"/>
      <c r="C151" s="325"/>
      <c r="D151" s="170"/>
      <c r="E151" s="103"/>
      <c r="F151" s="12"/>
      <c r="G151" s="118" t="s">
        <v>265</v>
      </c>
      <c r="H151" s="12">
        <v>1</v>
      </c>
      <c r="I151" s="119" t="s">
        <v>11</v>
      </c>
      <c r="J151" s="112">
        <v>0.05</v>
      </c>
      <c r="K151" s="67"/>
      <c r="L151" s="70"/>
      <c r="M151" s="12" t="s">
        <v>362</v>
      </c>
      <c r="N151" s="12">
        <v>0.05</v>
      </c>
      <c r="Q151" s="6"/>
      <c r="R151" s="6"/>
      <c r="S151" s="6"/>
      <c r="T151" s="6"/>
    </row>
    <row r="152" spans="1:20" s="5" customFormat="1" ht="16.2" customHeight="1">
      <c r="A152" s="363"/>
      <c r="B152" s="343"/>
      <c r="C152" s="88"/>
      <c r="D152" s="70"/>
      <c r="E152" s="103" t="s">
        <v>11</v>
      </c>
      <c r="F152" s="12">
        <v>0.05</v>
      </c>
      <c r="G152" s="118" t="s">
        <v>51</v>
      </c>
      <c r="H152" s="12">
        <v>0.01</v>
      </c>
      <c r="I152" s="29"/>
      <c r="J152" s="66"/>
      <c r="K152" s="67"/>
      <c r="L152" s="70"/>
      <c r="M152" s="12" t="s">
        <v>363</v>
      </c>
      <c r="N152" s="12">
        <v>0.01</v>
      </c>
      <c r="Q152" s="6"/>
      <c r="R152" s="6"/>
      <c r="S152" s="6"/>
      <c r="T152" s="6"/>
    </row>
    <row r="153" spans="1:20" s="5" customFormat="1" ht="16.2" customHeight="1">
      <c r="A153" s="357"/>
      <c r="B153" s="237"/>
      <c r="C153" s="15"/>
      <c r="D153" s="70"/>
      <c r="E153" s="103"/>
      <c r="F153" s="12"/>
      <c r="G153" s="118" t="s">
        <v>11</v>
      </c>
      <c r="H153" s="12">
        <v>0.05</v>
      </c>
      <c r="I153" s="79"/>
      <c r="J153" s="30"/>
      <c r="K153" s="67"/>
      <c r="L153" s="70"/>
      <c r="M153" s="79"/>
      <c r="N153" s="76"/>
      <c r="Q153" s="6"/>
      <c r="R153" s="6"/>
      <c r="S153" s="6"/>
      <c r="T153" s="6"/>
    </row>
    <row r="154" spans="1:20">
      <c r="A154" s="212"/>
    </row>
    <row r="155" spans="1:20">
      <c r="A155" s="212"/>
    </row>
    <row r="156" spans="1:20">
      <c r="A156" s="212"/>
    </row>
    <row r="157" spans="1:20">
      <c r="A157" s="212"/>
    </row>
    <row r="158" spans="1:20">
      <c r="A158" s="212"/>
    </row>
    <row r="160" spans="1:20">
      <c r="A160" s="212"/>
    </row>
    <row r="161" spans="1:1">
      <c r="A161" s="212"/>
    </row>
    <row r="162" spans="1:1">
      <c r="A162" s="212"/>
    </row>
    <row r="163" spans="1:1">
      <c r="A163" s="212"/>
    </row>
    <row r="164" spans="1:1">
      <c r="A164" s="212"/>
    </row>
    <row r="165" spans="1:1">
      <c r="A165" s="212"/>
    </row>
  </sheetData>
  <mergeCells count="2">
    <mergeCell ref="C88:D88"/>
    <mergeCell ref="M76:N76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5" max="15" man="1"/>
    <brk id="33" max="15" man="1"/>
    <brk id="63" max="15" man="1"/>
    <brk id="93" max="15" man="1"/>
    <brk id="123" max="15" man="1"/>
  </rowBreaks>
  <colBreaks count="1" manualBreakCount="1">
    <brk id="16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3"/>
  <sheetViews>
    <sheetView zoomScale="70" zoomScaleNormal="70" zoomScaleSheetLayoutView="85" workbookViewId="0">
      <selection activeCell="C3" sqref="C3:U23"/>
    </sheetView>
  </sheetViews>
  <sheetFormatPr defaultColWidth="9" defaultRowHeight="19.8"/>
  <cols>
    <col min="1" max="1" width="6.21875" style="1" customWidth="1"/>
    <col min="2" max="2" width="4.33203125" style="185" customWidth="1"/>
    <col min="3" max="3" width="5" style="1" customWidth="1"/>
    <col min="4" max="4" width="8" style="1" customWidth="1"/>
    <col min="5" max="5" width="9" style="5" customWidth="1"/>
    <col min="6" max="6" width="13.6640625" style="5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1" customWidth="1"/>
    <col min="13" max="13" width="5.44140625" style="5" customWidth="1"/>
    <col min="14" max="14" width="5.33203125" style="6" customWidth="1"/>
    <col min="15" max="16" width="6.33203125" style="6" customWidth="1"/>
    <col min="17" max="17" width="6" style="6" customWidth="1"/>
    <col min="18" max="18" width="6.6640625" style="6" customWidth="1"/>
    <col min="19" max="19" width="5.109375" style="1" customWidth="1"/>
    <col min="20" max="20" width="4.6640625" style="1" customWidth="1"/>
    <col min="21" max="21" width="4.77734375" style="1" customWidth="1"/>
    <col min="22" max="16384" width="9" style="1"/>
  </cols>
  <sheetData>
    <row r="1" spans="1:21">
      <c r="A1" s="64"/>
      <c r="D1" s="1">
        <v>112</v>
      </c>
      <c r="E1" s="5" t="s">
        <v>2</v>
      </c>
      <c r="F1" s="1" t="s">
        <v>34</v>
      </c>
      <c r="G1" s="1" t="s">
        <v>190</v>
      </c>
      <c r="H1" s="10">
        <v>3</v>
      </c>
      <c r="I1" s="1" t="s">
        <v>42</v>
      </c>
      <c r="L1" s="219" t="s">
        <v>13</v>
      </c>
    </row>
    <row r="2" spans="1:21" ht="16.5" customHeight="1">
      <c r="A2" s="122" t="s">
        <v>23</v>
      </c>
      <c r="B2" s="186" t="s">
        <v>32</v>
      </c>
      <c r="C2" s="45" t="s">
        <v>5</v>
      </c>
      <c r="D2" s="151" t="s">
        <v>24</v>
      </c>
      <c r="E2" s="49" t="s">
        <v>6</v>
      </c>
      <c r="F2" s="96" t="s">
        <v>25</v>
      </c>
      <c r="G2" s="46" t="s">
        <v>7</v>
      </c>
      <c r="H2" s="97" t="s">
        <v>26</v>
      </c>
      <c r="I2" s="15" t="s">
        <v>9</v>
      </c>
      <c r="J2" s="28" t="s">
        <v>28</v>
      </c>
      <c r="K2" s="15" t="s">
        <v>3</v>
      </c>
      <c r="L2" s="28" t="s">
        <v>29</v>
      </c>
      <c r="M2" s="27" t="s">
        <v>81</v>
      </c>
      <c r="N2" s="27" t="s">
        <v>82</v>
      </c>
      <c r="O2" s="24" t="s">
        <v>17</v>
      </c>
      <c r="P2" s="24" t="s">
        <v>18</v>
      </c>
      <c r="Q2" s="25" t="s">
        <v>19</v>
      </c>
      <c r="R2" s="24" t="s">
        <v>20</v>
      </c>
      <c r="S2" s="26" t="s">
        <v>84</v>
      </c>
      <c r="T2" s="24" t="s">
        <v>21</v>
      </c>
      <c r="U2" s="25" t="s">
        <v>22</v>
      </c>
    </row>
    <row r="3" spans="1:21" ht="23.1" customHeight="1">
      <c r="A3" s="93">
        <v>45352</v>
      </c>
      <c r="B3" s="187" t="str">
        <f>IF(A3="","",RIGHT(TEXT(WEEKDAY(A3),"[$-404]aaaa;@"),1))</f>
        <v>五</v>
      </c>
      <c r="C3" s="94" t="str">
        <f>C28</f>
        <v>燕麥飯</v>
      </c>
      <c r="D3" s="96" t="str">
        <f>C29&amp;C30</f>
        <v>米燕麥</v>
      </c>
      <c r="E3" s="14" t="str">
        <f>E28</f>
        <v>咖哩絞肉</v>
      </c>
      <c r="F3" s="32" t="str">
        <f>E29&amp;E30&amp;E31&amp;E32</f>
        <v>豬絞肉馬鈴薯洋蔥咖哩粉</v>
      </c>
      <c r="G3" s="13" t="str">
        <f>G28</f>
        <v>甘藍蛋香</v>
      </c>
      <c r="H3" s="32" t="str">
        <f>G29&amp;G30&amp;G31&amp;G32</f>
        <v>雞蛋甘藍胡蘿蔔大蒜</v>
      </c>
      <c r="I3" s="23" t="s">
        <v>1</v>
      </c>
      <c r="J3" s="108" t="s">
        <v>30</v>
      </c>
      <c r="K3" s="23" t="str">
        <f>K28</f>
        <v>金針湯</v>
      </c>
      <c r="L3" s="32" t="str">
        <f>K29&amp;K30&amp;K31&amp;K32</f>
        <v>金針菜乾榨菜薑豬骨</v>
      </c>
      <c r="M3" s="23" t="str">
        <f>M28</f>
        <v>乳品</v>
      </c>
      <c r="O3" s="34">
        <v>5.4</v>
      </c>
      <c r="P3" s="34">
        <v>2.2999999999999998</v>
      </c>
      <c r="Q3" s="35">
        <v>2</v>
      </c>
      <c r="R3" s="34">
        <v>2.9</v>
      </c>
      <c r="S3" s="23">
        <v>1</v>
      </c>
      <c r="T3" s="16"/>
      <c r="U3" s="37">
        <f t="shared" ref="U3:U23" si="0">O3*70+P3*75+Q3*25+R3*45+S3*120+T3*60</f>
        <v>851</v>
      </c>
    </row>
    <row r="4" spans="1:21" ht="23.1" customHeight="1">
      <c r="A4" s="93">
        <v>45355</v>
      </c>
      <c r="B4" s="187" t="str">
        <f t="shared" ref="B4:B23" si="1">IF(A4="","",RIGHT(TEXT(WEEKDAY(A4),"[$-404]aaaa;@"),1))</f>
        <v>一</v>
      </c>
      <c r="C4" s="94" t="str">
        <f>C34</f>
        <v>白米飯</v>
      </c>
      <c r="D4" s="96" t="str">
        <f>C35&amp;B36</f>
        <v>米</v>
      </c>
      <c r="E4" s="14" t="str">
        <f>E34</f>
        <v>虱目魚排</v>
      </c>
      <c r="F4" s="92" t="str">
        <f>E35&amp;E36&amp;E37&amp;E38</f>
        <v>魚排</v>
      </c>
      <c r="G4" s="27" t="str">
        <f>G34</f>
        <v>紅醬豆腐</v>
      </c>
      <c r="H4" s="92" t="str">
        <f>G35&amp;G36&amp;G37&amp;G38</f>
        <v>豆腐豬絞肉胡蘿蔔番茄糊</v>
      </c>
      <c r="I4" s="23" t="s">
        <v>1</v>
      </c>
      <c r="J4" s="108" t="s">
        <v>30</v>
      </c>
      <c r="K4" s="91" t="str">
        <f>K34</f>
        <v>蛋香芽湯</v>
      </c>
      <c r="L4" s="92" t="str">
        <f>K35&amp;K36&amp;K37&amp;K38</f>
        <v>雞蛋乾裙帶菜薑柴魚片</v>
      </c>
      <c r="M4" s="23" t="str">
        <f>M34</f>
        <v>果汁</v>
      </c>
      <c r="O4" s="34">
        <v>5</v>
      </c>
      <c r="P4" s="34">
        <v>2.2999999999999998</v>
      </c>
      <c r="Q4" s="35">
        <v>1.7</v>
      </c>
      <c r="R4" s="34">
        <v>2.8</v>
      </c>
      <c r="S4" s="23"/>
      <c r="T4" s="16"/>
      <c r="U4" s="37">
        <f t="shared" si="0"/>
        <v>691</v>
      </c>
    </row>
    <row r="5" spans="1:21" ht="23.1" customHeight="1">
      <c r="A5" s="93">
        <v>45356</v>
      </c>
      <c r="B5" s="187" t="str">
        <f t="shared" si="1"/>
        <v>二</v>
      </c>
      <c r="C5" s="95" t="str">
        <f>C40</f>
        <v>糙米飯</v>
      </c>
      <c r="D5" s="96" t="str">
        <f>C41&amp;C42</f>
        <v>米糙米</v>
      </c>
      <c r="E5" s="14" t="str">
        <f>E40</f>
        <v>三杯雞</v>
      </c>
      <c r="F5" s="92" t="str">
        <f>E41&amp;E42&amp;E43&amp;E44</f>
        <v>肉雞乾海帶大蒜九層塔</v>
      </c>
      <c r="G5" s="13" t="str">
        <f>G40</f>
        <v>豆皮粉絲</v>
      </c>
      <c r="H5" s="92" t="str">
        <f>G41&amp;G42&amp;G43&amp;G44</f>
        <v>豆皮冬粉胡蘿蔔時蔬</v>
      </c>
      <c r="I5" s="23" t="s">
        <v>1</v>
      </c>
      <c r="J5" s="108" t="s">
        <v>30</v>
      </c>
      <c r="K5" s="23" t="str">
        <f>K40</f>
        <v>時瓜湯</v>
      </c>
      <c r="L5" s="92" t="str">
        <f>K41&amp;K42&amp;K43&amp;K44</f>
        <v>時瓜乾木耳薑豬骨</v>
      </c>
      <c r="M5" s="23" t="str">
        <f>M40</f>
        <v>水果</v>
      </c>
      <c r="N5" s="136" t="s">
        <v>80</v>
      </c>
      <c r="O5" s="34">
        <v>5.2</v>
      </c>
      <c r="P5" s="34">
        <v>2.2999999999999998</v>
      </c>
      <c r="Q5" s="35">
        <v>1.8</v>
      </c>
      <c r="R5" s="34">
        <v>2.9</v>
      </c>
      <c r="S5" s="23"/>
      <c r="T5" s="16">
        <v>1</v>
      </c>
      <c r="U5" s="37">
        <f t="shared" si="0"/>
        <v>772</v>
      </c>
    </row>
    <row r="6" spans="1:21" ht="23.1" customHeight="1">
      <c r="A6" s="93">
        <v>45357</v>
      </c>
      <c r="B6" s="187" t="str">
        <f t="shared" si="1"/>
        <v>三</v>
      </c>
      <c r="C6" s="95" t="str">
        <f>C46</f>
        <v>刈包特餐</v>
      </c>
      <c r="D6" s="96" t="str">
        <f>C47&amp;B48</f>
        <v>刈包</v>
      </c>
      <c r="E6" s="14" t="str">
        <f>E46</f>
        <v>古早滷味</v>
      </c>
      <c r="F6" s="92" t="str">
        <f>E47&amp;E48&amp;E49&amp;E50</f>
        <v>雞蛋白蘿蔔胡蘿蔔大蒜</v>
      </c>
      <c r="G6" s="13" t="str">
        <f>G46</f>
        <v>刈包配料</v>
      </c>
      <c r="H6" s="92" t="str">
        <f>G47&amp;G48&amp;G49&amp;G50</f>
        <v>豬絞肉酸菜大蒜</v>
      </c>
      <c r="I6" s="23" t="s">
        <v>1</v>
      </c>
      <c r="J6" s="108" t="s">
        <v>30</v>
      </c>
      <c r="K6" s="33" t="str">
        <f>K46</f>
        <v>糙米粥</v>
      </c>
      <c r="L6" s="92" t="str">
        <f>K47&amp;K48&amp;K49&amp;K50</f>
        <v>雞蛋糙米胡蘿蔔乾香菇</v>
      </c>
      <c r="M6" s="23" t="str">
        <f>M46</f>
        <v>小餐包</v>
      </c>
      <c r="O6" s="34">
        <v>4</v>
      </c>
      <c r="P6" s="34">
        <v>2.2999999999999998</v>
      </c>
      <c r="Q6" s="35">
        <v>1.6</v>
      </c>
      <c r="R6" s="34">
        <v>2.9</v>
      </c>
      <c r="S6" s="23"/>
      <c r="T6" s="16"/>
      <c r="U6" s="37">
        <f t="shared" si="0"/>
        <v>623</v>
      </c>
    </row>
    <row r="7" spans="1:21" ht="23.1" customHeight="1">
      <c r="A7" s="93">
        <v>45358</v>
      </c>
      <c r="B7" s="187" t="str">
        <f t="shared" si="1"/>
        <v>四</v>
      </c>
      <c r="C7" s="95" t="str">
        <f>C52</f>
        <v>糙米飯</v>
      </c>
      <c r="D7" s="96" t="str">
        <f>C53&amp;C54</f>
        <v>米糙米</v>
      </c>
      <c r="E7" s="14" t="str">
        <f>E52</f>
        <v>筍香滷肉</v>
      </c>
      <c r="F7" s="32" t="str">
        <f>E53&amp;E54&amp;E55&amp;E56</f>
        <v>豬後腿肉麻竹筍干豆輪大蒜</v>
      </c>
      <c r="G7" s="13" t="str">
        <f>G52</f>
        <v>培根豆芽</v>
      </c>
      <c r="H7" s="32" t="str">
        <f>G53&amp;G54&amp;G55&amp;G56</f>
        <v>培根綠豆芽胡蘿蔔大蒜</v>
      </c>
      <c r="I7" s="23" t="s">
        <v>1</v>
      </c>
      <c r="J7" s="108" t="s">
        <v>30</v>
      </c>
      <c r="K7" s="23" t="str">
        <f>K52</f>
        <v>檸檬愛玉</v>
      </c>
      <c r="L7" s="32" t="str">
        <f>K53&amp;K54&amp;K55&amp;K56</f>
        <v>愛玉檸檬紅砂糖</v>
      </c>
      <c r="M7" s="23" t="str">
        <f>M58</f>
        <v>TAP豆漿</v>
      </c>
      <c r="O7" s="135">
        <v>5</v>
      </c>
      <c r="P7" s="34">
        <v>2.2999999999999998</v>
      </c>
      <c r="Q7" s="35">
        <v>2</v>
      </c>
      <c r="R7" s="34">
        <v>2.7</v>
      </c>
      <c r="S7" s="23"/>
      <c r="T7" s="16"/>
      <c r="U7" s="37">
        <f t="shared" si="0"/>
        <v>694</v>
      </c>
    </row>
    <row r="8" spans="1:21" ht="23.1" customHeight="1">
      <c r="A8" s="93">
        <v>45359</v>
      </c>
      <c r="B8" s="187" t="str">
        <f t="shared" si="1"/>
        <v>五</v>
      </c>
      <c r="C8" s="95" t="str">
        <f>C58</f>
        <v>紅藜飯</v>
      </c>
      <c r="D8" s="96" t="str">
        <f>C59&amp;C60</f>
        <v>米紅藜</v>
      </c>
      <c r="E8" s="14" t="str">
        <f>E58</f>
        <v>豉相魚鮮</v>
      </c>
      <c r="F8" s="32" t="str">
        <f>E59&amp;E60&amp;E61&amp;E62</f>
        <v>魚丁虱目魚丸結球白菜豆豉</v>
      </c>
      <c r="G8" s="13" t="str">
        <f>G58</f>
        <v>蛋佐玉菜</v>
      </c>
      <c r="H8" s="32" t="str">
        <f>G59&amp;G60&amp;G61&amp;G62</f>
        <v>雞蛋甘藍胡蘿蔔大蒜</v>
      </c>
      <c r="I8" s="23" t="s">
        <v>1</v>
      </c>
      <c r="J8" s="108" t="s">
        <v>30</v>
      </c>
      <c r="K8" s="23" t="str">
        <f>K58</f>
        <v>鮮蔬湯</v>
      </c>
      <c r="L8" s="32" t="str">
        <f>K59&amp;K60&amp;K61&amp;K62</f>
        <v>時蔬胡蘿蔔薑豬骨</v>
      </c>
      <c r="M8" s="23" t="str">
        <f>M52</f>
        <v>堅果</v>
      </c>
      <c r="O8" s="34">
        <v>5.2</v>
      </c>
      <c r="P8" s="34">
        <v>2.2999999999999998</v>
      </c>
      <c r="Q8" s="35">
        <v>2</v>
      </c>
      <c r="R8" s="34">
        <v>2.9</v>
      </c>
      <c r="S8" s="23"/>
      <c r="T8" s="16"/>
      <c r="U8" s="37">
        <f t="shared" si="0"/>
        <v>717</v>
      </c>
    </row>
    <row r="9" spans="1:21" ht="23.1" customHeight="1">
      <c r="A9" s="93">
        <v>45362</v>
      </c>
      <c r="B9" s="187" t="str">
        <f t="shared" si="1"/>
        <v>一</v>
      </c>
      <c r="C9" s="95" t="str">
        <f>C64</f>
        <v>白米飯</v>
      </c>
      <c r="D9" s="96" t="str">
        <f>C65&amp;B66</f>
        <v>米</v>
      </c>
      <c r="E9" s="14" t="str">
        <f>E64</f>
        <v>調味里雞</v>
      </c>
      <c r="F9" s="92" t="str">
        <f>E65&amp;E66&amp;E67&amp;E68&amp;E69</f>
        <v>香雞排</v>
      </c>
      <c r="G9" s="13" t="str">
        <f>G64</f>
        <v>牛蒡豆腐</v>
      </c>
      <c r="H9" s="92" t="str">
        <f>G65&amp;G66&amp;G67&amp;G68&amp;G69</f>
        <v>豆腐甘露牛蒡絲豬絞肉大蒜</v>
      </c>
      <c r="I9" s="23" t="s">
        <v>1</v>
      </c>
      <c r="J9" s="108" t="s">
        <v>30</v>
      </c>
      <c r="K9" s="91" t="str">
        <f>K64</f>
        <v>味噌蔬湯</v>
      </c>
      <c r="L9" s="92" t="str">
        <f>K65&amp;K66&amp;K67&amp;K68&amp;K69</f>
        <v>時蔬味噌薑</v>
      </c>
      <c r="M9" s="23" t="str">
        <f>M64</f>
        <v>果汁</v>
      </c>
      <c r="O9" s="34">
        <v>5</v>
      </c>
      <c r="P9" s="34">
        <v>2.2999999999999998</v>
      </c>
      <c r="Q9" s="35">
        <v>1.7</v>
      </c>
      <c r="R9" s="34">
        <v>3</v>
      </c>
      <c r="S9" s="23"/>
      <c r="T9" s="16"/>
      <c r="U9" s="37">
        <f t="shared" si="0"/>
        <v>700</v>
      </c>
    </row>
    <row r="10" spans="1:21" ht="23.1" customHeight="1">
      <c r="A10" s="93">
        <v>45363</v>
      </c>
      <c r="B10" s="187" t="str">
        <f t="shared" si="1"/>
        <v>二</v>
      </c>
      <c r="C10" s="95" t="str">
        <f>C70</f>
        <v>糙米飯</v>
      </c>
      <c r="D10" s="96" t="str">
        <f>C71&amp;C72</f>
        <v>米糙米</v>
      </c>
      <c r="E10" s="14" t="str">
        <f>E70</f>
        <v>海結滷肉</v>
      </c>
      <c r="F10" s="32" t="str">
        <f>E71&amp;E72&amp;E73&amp;E74&amp;E75</f>
        <v>豬後腿肉海帶結豆輪大蒜</v>
      </c>
      <c r="G10" s="13" t="str">
        <f>G70</f>
        <v>碎脯蛋香</v>
      </c>
      <c r="H10" s="32" t="str">
        <f>G71&amp;G72&amp;G73&amp;G74&amp;G75</f>
        <v>雞蛋蘿蔔乾胡蘿蔔洋蔥大蒜</v>
      </c>
      <c r="I10" s="23" t="s">
        <v>1</v>
      </c>
      <c r="J10" s="108" t="s">
        <v>30</v>
      </c>
      <c r="K10" s="23" t="str">
        <f>K70</f>
        <v>瓜香湯</v>
      </c>
      <c r="L10" s="32" t="str">
        <f>K71&amp;K72&amp;K73&amp;K74&amp;K75</f>
        <v>時瓜胡蘿蔔薑豬骨</v>
      </c>
      <c r="M10" s="23" t="str">
        <f>M70</f>
        <v>水果</v>
      </c>
      <c r="N10" s="136" t="s">
        <v>80</v>
      </c>
      <c r="O10" s="34">
        <v>5.2</v>
      </c>
      <c r="P10" s="34">
        <v>2.2999999999999998</v>
      </c>
      <c r="Q10" s="35">
        <v>1.6</v>
      </c>
      <c r="R10" s="34">
        <v>2.9</v>
      </c>
      <c r="S10" s="23"/>
      <c r="T10" s="16">
        <v>1</v>
      </c>
      <c r="U10" s="37">
        <f t="shared" si="0"/>
        <v>767</v>
      </c>
    </row>
    <row r="11" spans="1:21" ht="23.1" customHeight="1">
      <c r="A11" s="93">
        <v>45364</v>
      </c>
      <c r="B11" s="187" t="str">
        <f t="shared" si="1"/>
        <v>三</v>
      </c>
      <c r="C11" s="95" t="str">
        <f>C76</f>
        <v>泰式特餐</v>
      </c>
      <c r="D11" s="96" t="str">
        <f>C77&amp;C78</f>
        <v>米糙米</v>
      </c>
      <c r="E11" s="14" t="str">
        <f>E76</f>
        <v>打拋翅腿</v>
      </c>
      <c r="F11" s="32" t="str">
        <f>E77&amp;E78&amp;E79&amp;E80&amp;E81</f>
        <v>翅小腿白蘿蔔打拋醬大蒜</v>
      </c>
      <c r="G11" s="13" t="str">
        <f>G76</f>
        <v>蝦醬配料</v>
      </c>
      <c r="H11" s="32" t="str">
        <f>G77&amp;G78&amp;G79&amp;G80&amp;G81</f>
        <v>豬絞肉甘藍胡蘿蔔蝦皮大蒜</v>
      </c>
      <c r="I11" s="23" t="s">
        <v>1</v>
      </c>
      <c r="J11" s="108" t="s">
        <v>30</v>
      </c>
      <c r="K11" s="33" t="str">
        <f>K76</f>
        <v>冬蔭功湯</v>
      </c>
      <c r="L11" s="32" t="str">
        <f>K77&amp;K78&amp;K79&amp;K80&amp;K81</f>
        <v>金針菇時蔬豬骨番茄糊檸檬 香茅 月桂葉</v>
      </c>
      <c r="M11" s="23" t="str">
        <f>M76</f>
        <v>小餐包</v>
      </c>
      <c r="O11" s="34">
        <v>5.2</v>
      </c>
      <c r="P11" s="34">
        <v>2.2999999999999998</v>
      </c>
      <c r="Q11" s="35">
        <v>1.6</v>
      </c>
      <c r="R11" s="34">
        <v>2.9</v>
      </c>
      <c r="S11" s="23"/>
      <c r="T11" s="16"/>
      <c r="U11" s="37">
        <f t="shared" si="0"/>
        <v>707</v>
      </c>
    </row>
    <row r="12" spans="1:21" ht="23.1" customHeight="1">
      <c r="A12" s="93">
        <v>45365</v>
      </c>
      <c r="B12" s="187" t="str">
        <f t="shared" si="1"/>
        <v>四</v>
      </c>
      <c r="C12" s="95" t="str">
        <f>C82</f>
        <v>糙米飯</v>
      </c>
      <c r="D12" s="96" t="str">
        <f>C83&amp;C84</f>
        <v>米糙米</v>
      </c>
      <c r="E12" s="14" t="str">
        <f>E82</f>
        <v>鹹香肉片</v>
      </c>
      <c r="F12" s="32" t="str">
        <f>E83&amp;EE84&amp;E85&amp;E86&amp;E87</f>
        <v>豬後腿肉胡蘿蔔大蒜鹹豬肉粉</v>
      </c>
      <c r="G12" s="14" t="str">
        <f>G82</f>
        <v>豆干時蔬</v>
      </c>
      <c r="H12" s="32" t="str">
        <f>G83&amp;EG84&amp;G85&amp;G86&amp;G87</f>
        <v>豆干乾木耳大蒜</v>
      </c>
      <c r="I12" s="23" t="s">
        <v>1</v>
      </c>
      <c r="J12" s="108" t="s">
        <v>30</v>
      </c>
      <c r="K12" s="91" t="str">
        <f>K82</f>
        <v>粉圓甜湯</v>
      </c>
      <c r="L12" s="32" t="str">
        <f>K83&amp;EK84&amp;K85&amp;K86&amp;K87</f>
        <v>粉圓</v>
      </c>
      <c r="M12" s="5" t="str">
        <f>M82</f>
        <v>乳品/堅果</v>
      </c>
      <c r="O12" s="135">
        <v>5.4</v>
      </c>
      <c r="P12" s="34">
        <v>2.2999999999999998</v>
      </c>
      <c r="Q12" s="35">
        <v>1.8</v>
      </c>
      <c r="R12" s="34">
        <v>2.9</v>
      </c>
      <c r="S12" s="23">
        <v>1</v>
      </c>
      <c r="T12" s="16"/>
      <c r="U12" s="37">
        <f t="shared" si="0"/>
        <v>846</v>
      </c>
    </row>
    <row r="13" spans="1:21" ht="23.1" customHeight="1">
      <c r="A13" s="93">
        <v>45366</v>
      </c>
      <c r="B13" s="187" t="str">
        <f t="shared" si="1"/>
        <v>五</v>
      </c>
      <c r="C13" s="95" t="str">
        <f>C88</f>
        <v>小米飯</v>
      </c>
      <c r="D13" s="96" t="str">
        <f>C89&amp;C90</f>
        <v>米小米</v>
      </c>
      <c r="E13" s="14" t="str">
        <f>E88</f>
        <v>醬瓜雞丁</v>
      </c>
      <c r="F13" s="32" t="str">
        <f>E89&amp;E90&amp;E91&amp;E92&amp;E93</f>
        <v>肉雞醬瓜白蘿蔔大蒜</v>
      </c>
      <c r="G13" s="14" t="str">
        <f>G88</f>
        <v>培根芽菜</v>
      </c>
      <c r="H13" s="32" t="str">
        <f>G89&amp;G90&amp;G91&amp;G92&amp;G93</f>
        <v>培根綠豆芽胡蘿蔔大蒜</v>
      </c>
      <c r="I13" s="23" t="s">
        <v>1</v>
      </c>
      <c r="J13" s="108" t="s">
        <v>30</v>
      </c>
      <c r="K13" s="14" t="str">
        <f>K88</f>
        <v>蛋花蔬湯</v>
      </c>
      <c r="L13" s="32" t="str">
        <f>K89&amp;K90&amp;K91&amp;K92&amp;K93</f>
        <v>時蔬乾木耳薑雞蛋</v>
      </c>
      <c r="M13" s="23" t="str">
        <f>M88</f>
        <v>TAP豆漿</v>
      </c>
      <c r="O13" s="34">
        <v>5</v>
      </c>
      <c r="P13" s="34">
        <v>2.2999999999999998</v>
      </c>
      <c r="Q13" s="35">
        <v>2</v>
      </c>
      <c r="R13" s="34">
        <v>2.9</v>
      </c>
      <c r="S13" s="23"/>
      <c r="T13" s="16"/>
      <c r="U13" s="37">
        <f t="shared" si="0"/>
        <v>703</v>
      </c>
    </row>
    <row r="14" spans="1:21" ht="23.1" customHeight="1">
      <c r="A14" s="93">
        <v>45369</v>
      </c>
      <c r="B14" s="187" t="str">
        <f t="shared" si="1"/>
        <v>一</v>
      </c>
      <c r="C14" s="95" t="str">
        <f>C94</f>
        <v>白米飯</v>
      </c>
      <c r="D14" s="96" t="str">
        <f>C95&amp;B96</f>
        <v>米</v>
      </c>
      <c r="E14" s="14" t="str">
        <f>E94</f>
        <v>醬香雞翅</v>
      </c>
      <c r="F14" s="32" t="str">
        <f>E95&amp;E96&amp;E97&amp;E98&amp;E99</f>
        <v>三節翅滷包大蒜</v>
      </c>
      <c r="G14" s="14" t="str">
        <f>G94</f>
        <v>京醬豆腐</v>
      </c>
      <c r="H14" s="32" t="str">
        <f>G95&amp;G96&amp;G97&amp;G98&amp;G99</f>
        <v>豆腐洋蔥豬絞肉甜麵醬大蒜</v>
      </c>
      <c r="I14" s="23" t="s">
        <v>1</v>
      </c>
      <c r="J14" s="108" t="s">
        <v>30</v>
      </c>
      <c r="K14" s="14" t="str">
        <f>K94</f>
        <v>珍菇芽湯</v>
      </c>
      <c r="L14" s="32" t="str">
        <f>K95&amp;K96&amp;K97&amp;K98&amp;K99</f>
        <v>金針菇乾裙帶菜薑柴魚片</v>
      </c>
      <c r="M14" s="23" t="str">
        <f>M94</f>
        <v>果汁</v>
      </c>
      <c r="O14" s="34">
        <v>5</v>
      </c>
      <c r="P14" s="34">
        <v>2.2999999999999998</v>
      </c>
      <c r="Q14" s="35">
        <v>2</v>
      </c>
      <c r="R14" s="34">
        <v>2.9</v>
      </c>
      <c r="S14" s="23"/>
      <c r="T14" s="16"/>
      <c r="U14" s="37">
        <f t="shared" si="0"/>
        <v>703</v>
      </c>
    </row>
    <row r="15" spans="1:21" ht="23.1" customHeight="1">
      <c r="A15" s="93">
        <v>45370</v>
      </c>
      <c r="B15" s="187" t="str">
        <f t="shared" si="1"/>
        <v>二</v>
      </c>
      <c r="C15" s="95" t="str">
        <f>C100</f>
        <v>糙米飯</v>
      </c>
      <c r="D15" s="96" t="str">
        <f>C101&amp;C102</f>
        <v>米糙米</v>
      </c>
      <c r="E15" s="14" t="str">
        <f>E100</f>
        <v>沙茶魷鮮</v>
      </c>
      <c r="F15" s="92" t="str">
        <f>E101&amp;E102&amp;E103&amp;E104&amp;E105</f>
        <v>阿根廷魷虱目魚丸白蘿蔔沙茶醬大蒜</v>
      </c>
      <c r="G15" s="14" t="str">
        <f>G100</f>
        <v>肉絲豆芽</v>
      </c>
      <c r="H15" s="92" t="str">
        <f>G101&amp;G102&amp;G103&amp;G104&amp;G105</f>
        <v>豬後腿肉綠豆芽乾木耳大蒜</v>
      </c>
      <c r="I15" s="23" t="s">
        <v>1</v>
      </c>
      <c r="J15" s="108" t="s">
        <v>30</v>
      </c>
      <c r="K15" s="14" t="str">
        <f>K100</f>
        <v>時蔬湯</v>
      </c>
      <c r="L15" s="92" t="str">
        <f>K101&amp;K102&amp;K103&amp;K104&amp;K105</f>
        <v>時蔬胡蘿蔔薑豬骨</v>
      </c>
      <c r="M15" s="23" t="str">
        <f>M100</f>
        <v>水果</v>
      </c>
      <c r="N15" s="136" t="s">
        <v>80</v>
      </c>
      <c r="O15" s="34">
        <v>5</v>
      </c>
      <c r="P15" s="34">
        <v>2.2999999999999998</v>
      </c>
      <c r="Q15" s="35">
        <v>1.7</v>
      </c>
      <c r="R15" s="34">
        <v>2.8</v>
      </c>
      <c r="S15" s="23"/>
      <c r="T15" s="16">
        <v>1</v>
      </c>
      <c r="U15" s="37">
        <f t="shared" si="0"/>
        <v>751</v>
      </c>
    </row>
    <row r="16" spans="1:21" ht="23.1" customHeight="1">
      <c r="A16" s="93">
        <v>45371</v>
      </c>
      <c r="B16" s="187" t="str">
        <f t="shared" si="1"/>
        <v>三</v>
      </c>
      <c r="C16" s="95" t="str">
        <f>C106</f>
        <v>西式特餐</v>
      </c>
      <c r="D16" s="96" t="str">
        <f>C107&amp;C108</f>
        <v>義大利麵</v>
      </c>
      <c r="E16" s="14" t="str">
        <f>E106</f>
        <v>西式肉醬</v>
      </c>
      <c r="F16" s="32" t="str">
        <f>E107&amp;E108&amp;E109&amp;E110&amp;E111</f>
        <v>豬絞肉馬鈴薯洋蔥番茄糊大蒜</v>
      </c>
      <c r="G16" s="14" t="str">
        <f>G106</f>
        <v>培根甘藍</v>
      </c>
      <c r="H16" s="32" t="str">
        <f>G107&amp;G108&amp;G109&amp;G110&amp;G111</f>
        <v>培根甘藍胡蘿蔔大蒜大蒜</v>
      </c>
      <c r="I16" s="23" t="s">
        <v>1</v>
      </c>
      <c r="J16" s="108" t="s">
        <v>30</v>
      </c>
      <c r="K16" s="14" t="str">
        <f>K106</f>
        <v>玉米濃湯</v>
      </c>
      <c r="L16" s="32" t="str">
        <f>K107&amp;K108&amp;K109&amp;K110&amp;K111</f>
        <v>雞蛋玉米粒罐頭玉米醬罐頭玉米濃湯粉</v>
      </c>
      <c r="M16" s="23" t="str">
        <f>M106</f>
        <v>小餐包</v>
      </c>
      <c r="O16" s="34">
        <v>4.2</v>
      </c>
      <c r="P16" s="34">
        <v>2.2999999999999998</v>
      </c>
      <c r="Q16" s="35">
        <v>1.5</v>
      </c>
      <c r="R16" s="34">
        <v>2.8</v>
      </c>
      <c r="S16" s="23"/>
      <c r="T16" s="16"/>
      <c r="U16" s="37">
        <f t="shared" si="0"/>
        <v>630</v>
      </c>
    </row>
    <row r="17" spans="1:25" ht="23.1" customHeight="1">
      <c r="A17" s="93">
        <v>45372</v>
      </c>
      <c r="B17" s="187" t="str">
        <f t="shared" si="1"/>
        <v>四</v>
      </c>
      <c r="C17" s="95" t="str">
        <f>C112</f>
        <v>糙米飯</v>
      </c>
      <c r="D17" s="96" t="str">
        <f>C113&amp;C114</f>
        <v>米糙米</v>
      </c>
      <c r="E17" s="14" t="str">
        <f>E112</f>
        <v>豆瓣雞丁</v>
      </c>
      <c r="F17" s="32" t="str">
        <f>E113&amp;E114&amp;E115&amp;E116</f>
        <v>肉雞海帶結大蒜豆瓣醬</v>
      </c>
      <c r="G17" s="14" t="str">
        <f>G112</f>
        <v>家常豆干</v>
      </c>
      <c r="H17" s="32" t="str">
        <f>G113&amp;G114&amp;G115&amp;G116</f>
        <v>豆干時蔬胡蘿蔔大蒜</v>
      </c>
      <c r="I17" s="23" t="s">
        <v>1</v>
      </c>
      <c r="J17" s="108" t="s">
        <v>30</v>
      </c>
      <c r="K17" s="14" t="str">
        <f>K112</f>
        <v>枸杞銀耳</v>
      </c>
      <c r="L17" s="32" t="str">
        <f>K113&amp;K114&amp;K115&amp;K116</f>
        <v>枸杞乾銀耳紅砂糖</v>
      </c>
      <c r="M17" s="23" t="str">
        <f>M112</f>
        <v>葡萄乾</v>
      </c>
      <c r="O17" s="135">
        <v>5</v>
      </c>
      <c r="P17" s="34">
        <v>2.2999999999999998</v>
      </c>
      <c r="Q17" s="35">
        <v>2.2000000000000002</v>
      </c>
      <c r="R17" s="34">
        <v>2.9</v>
      </c>
      <c r="S17" s="23"/>
      <c r="T17" s="16"/>
      <c r="U17" s="37">
        <f t="shared" si="0"/>
        <v>708</v>
      </c>
    </row>
    <row r="18" spans="1:25" ht="23.1" customHeight="1">
      <c r="A18" s="93">
        <v>45373</v>
      </c>
      <c r="B18" s="187" t="str">
        <f t="shared" si="1"/>
        <v>五</v>
      </c>
      <c r="C18" s="95" t="str">
        <f>C118</f>
        <v>紫米飯</v>
      </c>
      <c r="D18" s="96" t="str">
        <f>C119&amp;C120</f>
        <v>米黑糯米</v>
      </c>
      <c r="E18" s="14" t="str">
        <f>E118</f>
        <v>泡菜燒肉</v>
      </c>
      <c r="F18" s="32" t="str">
        <f>E119&amp;E120&amp;E121&amp;E122</f>
        <v>豬後腿肉台式泡菜豆輪大蒜</v>
      </c>
      <c r="G18" s="14" t="str">
        <f>G118</f>
        <v>蛋香冬粉</v>
      </c>
      <c r="H18" s="32" t="str">
        <f>G119&amp;G120&amp;G121&amp;G122</f>
        <v>雞蛋時蔬冬粉乾木耳</v>
      </c>
      <c r="I18" s="23" t="s">
        <v>1</v>
      </c>
      <c r="J18" s="108" t="s">
        <v>30</v>
      </c>
      <c r="K18" s="14" t="str">
        <f>K118</f>
        <v>金針湯</v>
      </c>
      <c r="L18" s="32" t="str">
        <f>K119&amp;K120&amp;K121&amp;K122</f>
        <v>金針菜乾榨菜薑豬骨</v>
      </c>
      <c r="M18" s="23" t="str">
        <f>M118</f>
        <v>TAP豆漿</v>
      </c>
      <c r="O18" s="34">
        <v>5.5</v>
      </c>
      <c r="P18" s="34">
        <v>2.2999999999999998</v>
      </c>
      <c r="Q18" s="35">
        <v>1.8</v>
      </c>
      <c r="R18" s="34">
        <v>2.9</v>
      </c>
      <c r="S18" s="23"/>
      <c r="T18" s="16"/>
      <c r="U18" s="37">
        <f t="shared" si="0"/>
        <v>733</v>
      </c>
    </row>
    <row r="19" spans="1:25" ht="23.1" customHeight="1">
      <c r="A19" s="93">
        <v>45376</v>
      </c>
      <c r="B19" s="187" t="str">
        <f t="shared" si="1"/>
        <v>一</v>
      </c>
      <c r="C19" s="95" t="str">
        <f>C124</f>
        <v>白米飯</v>
      </c>
      <c r="D19" s="96" t="str">
        <f>C125&amp;C126</f>
        <v>米</v>
      </c>
      <c r="E19" s="14" t="str">
        <f>E124</f>
        <v>調味肉排</v>
      </c>
      <c r="F19" s="32" t="str">
        <f>E125&amp;E126&amp;E127&amp;E128&amp;E129</f>
        <v>肉排大蒜</v>
      </c>
      <c r="G19" s="14" t="str">
        <f>G124</f>
        <v>茄汁豆腐</v>
      </c>
      <c r="H19" s="32" t="str">
        <f>G125&amp;G126&amp;G127&amp;G128&amp;G129</f>
        <v>豆腐洋蔥豬絞肉番茄糊大蒜</v>
      </c>
      <c r="I19" s="23" t="s">
        <v>1</v>
      </c>
      <c r="J19" s="108" t="s">
        <v>30</v>
      </c>
      <c r="K19" s="14" t="str">
        <f>K124</f>
        <v>蛋花蒔湯</v>
      </c>
      <c r="L19" s="32" t="str">
        <f>K125&amp;K126&amp;K127&amp;K128&amp;K129</f>
        <v>時蔬胡蘿蔔薑雞蛋</v>
      </c>
      <c r="M19" s="23" t="str">
        <f>M124</f>
        <v>果汁</v>
      </c>
      <c r="O19" s="34">
        <v>5</v>
      </c>
      <c r="P19" s="34">
        <v>2.2999999999999998</v>
      </c>
      <c r="Q19" s="35">
        <v>2.2000000000000002</v>
      </c>
      <c r="R19" s="34">
        <v>2.9</v>
      </c>
      <c r="S19" s="23"/>
      <c r="T19" s="16"/>
      <c r="U19" s="37">
        <f t="shared" si="0"/>
        <v>708</v>
      </c>
    </row>
    <row r="20" spans="1:25" ht="23.1" customHeight="1">
      <c r="A20" s="93">
        <v>45377</v>
      </c>
      <c r="B20" s="187" t="str">
        <f t="shared" si="1"/>
        <v>二</v>
      </c>
      <c r="C20" s="95" t="str">
        <f>C130</f>
        <v>糙米飯</v>
      </c>
      <c r="D20" s="96" t="str">
        <f>C131&amp;C132</f>
        <v>米糙米</v>
      </c>
      <c r="E20" s="14" t="str">
        <f>E130</f>
        <v>咖哩雞</v>
      </c>
      <c r="F20" s="32" t="str">
        <f>E131&amp;E132&amp;E133&amp;E134&amp;E135</f>
        <v>肉雞馬鈴薯洋蔥咖哩粉大蒜</v>
      </c>
      <c r="G20" s="14" t="str">
        <f>G130</f>
        <v>絞肉甘藍</v>
      </c>
      <c r="H20" s="32" t="str">
        <f>G131&amp;G132&amp;G133&amp;G134&amp;G135</f>
        <v>豬絞肉甘藍乾木耳大蒜</v>
      </c>
      <c r="I20" s="23" t="s">
        <v>1</v>
      </c>
      <c r="J20" s="108" t="s">
        <v>30</v>
      </c>
      <c r="K20" s="14" t="str">
        <f>K130</f>
        <v>枸杞瓜湯</v>
      </c>
      <c r="L20" s="32" t="str">
        <f>K131&amp;K132&amp;K133&amp;K134&amp;K135</f>
        <v>時瓜枸杞薑豬骨</v>
      </c>
      <c r="M20" s="23" t="str">
        <f>M130</f>
        <v>水果</v>
      </c>
      <c r="N20" s="136" t="s">
        <v>80</v>
      </c>
      <c r="O20" s="34">
        <v>5.4</v>
      </c>
      <c r="P20" s="34">
        <v>2.2999999999999998</v>
      </c>
      <c r="Q20" s="35">
        <v>2</v>
      </c>
      <c r="R20" s="34">
        <v>3.1</v>
      </c>
      <c r="S20" s="23"/>
      <c r="T20" s="16">
        <v>1</v>
      </c>
      <c r="U20" s="37">
        <f t="shared" si="0"/>
        <v>800</v>
      </c>
    </row>
    <row r="21" spans="1:25" ht="23.1" customHeight="1">
      <c r="A21" s="93">
        <v>45378</v>
      </c>
      <c r="B21" s="187" t="str">
        <f t="shared" si="1"/>
        <v>三</v>
      </c>
      <c r="C21" s="123" t="str">
        <f>C136</f>
        <v>酢飯特餐</v>
      </c>
      <c r="D21" s="96" t="str">
        <f>C137&amp;C138</f>
        <v>米糙米</v>
      </c>
      <c r="E21" s="14" t="str">
        <f>E136</f>
        <v>關東雙煮</v>
      </c>
      <c r="F21" s="32" t="str">
        <f>E137&amp;E138&amp;E139&amp;E140&amp;E141</f>
        <v>雞蛋四角油豆腐白蘿蔔味醂</v>
      </c>
      <c r="G21" s="128" t="str">
        <f>G136</f>
        <v>酢飯香鬆</v>
      </c>
      <c r="H21" s="32" t="str">
        <f>G137&amp;G138&amp;G139&amp;G140&amp;G141</f>
        <v>香鬆海苔絲芝麻(熟)大蒜</v>
      </c>
      <c r="I21" s="23" t="s">
        <v>1</v>
      </c>
      <c r="J21" s="108" t="s">
        <v>30</v>
      </c>
      <c r="K21" s="128" t="str">
        <f>K136</f>
        <v>味噌芽湯</v>
      </c>
      <c r="L21" s="32" t="str">
        <f>K137&amp;K138&amp;K139&amp;K140&amp;K141</f>
        <v>乾裙帶菜味噌薑柴魚片</v>
      </c>
      <c r="M21" s="23" t="str">
        <f>M136</f>
        <v>小餐包</v>
      </c>
      <c r="O21" s="34">
        <v>5</v>
      </c>
      <c r="P21" s="34">
        <v>2.2999999999999998</v>
      </c>
      <c r="Q21" s="35">
        <v>1.7</v>
      </c>
      <c r="R21" s="34">
        <v>2.8</v>
      </c>
      <c r="S21" s="23"/>
      <c r="T21" s="16"/>
      <c r="U21" s="37">
        <f t="shared" si="0"/>
        <v>691</v>
      </c>
    </row>
    <row r="22" spans="1:25" ht="23.1" customHeight="1">
      <c r="A22" s="93">
        <v>45379</v>
      </c>
      <c r="B22" s="187" t="str">
        <f t="shared" si="1"/>
        <v>四</v>
      </c>
      <c r="C22" s="124" t="str">
        <f>C142</f>
        <v>糙米飯</v>
      </c>
      <c r="D22" s="152" t="str">
        <f>C143&amp;C144</f>
        <v>米糙米</v>
      </c>
      <c r="E22" s="5" t="str">
        <f>E142</f>
        <v>醬醋燒肉</v>
      </c>
      <c r="F22" s="127" t="str">
        <f>E143&amp;E144&amp;E145&amp;E146&amp;E147</f>
        <v>豬後腿肉時瓜大蒜梅林醬油大蒜</v>
      </c>
      <c r="G22" s="126" t="str">
        <f>G142</f>
        <v>蔬相芙蓉</v>
      </c>
      <c r="H22" s="127" t="str">
        <f>G143&amp;G144&amp;G145&amp;G146&amp;G147</f>
        <v>雞蛋時蔬胡蘿蔔乾木耳大蒜</v>
      </c>
      <c r="I22" s="23" t="s">
        <v>1</v>
      </c>
      <c r="J22" s="130" t="s">
        <v>30</v>
      </c>
      <c r="K22" s="126" t="str">
        <f>K142</f>
        <v>仙草甜湯</v>
      </c>
      <c r="L22" s="127" t="str">
        <f>K143&amp;K144&amp;K145&amp;K146&amp;K147</f>
        <v>仙草凍紅砂糖</v>
      </c>
      <c r="M22" s="23" t="str">
        <f>M142</f>
        <v>乳品/葡萄乾</v>
      </c>
      <c r="O22" s="16">
        <v>5</v>
      </c>
      <c r="P22" s="34">
        <v>2.2999999999999998</v>
      </c>
      <c r="Q22" s="16">
        <v>1.8</v>
      </c>
      <c r="R22" s="16">
        <v>2.9</v>
      </c>
      <c r="S22" s="88">
        <v>1</v>
      </c>
      <c r="T22" s="16"/>
      <c r="U22" s="37">
        <f t="shared" si="0"/>
        <v>818</v>
      </c>
    </row>
    <row r="23" spans="1:25" ht="23.1" customHeight="1">
      <c r="A23" s="93">
        <v>45380</v>
      </c>
      <c r="B23" s="187" t="str">
        <f t="shared" si="1"/>
        <v>五</v>
      </c>
      <c r="C23" s="125" t="str">
        <f>C148</f>
        <v>麥仁飯</v>
      </c>
      <c r="D23" s="153" t="str">
        <f>C149&amp;C150</f>
        <v>米麥仁</v>
      </c>
      <c r="E23" s="126" t="str">
        <f>E148</f>
        <v>筍干雞丁</v>
      </c>
      <c r="F23" s="129" t="str">
        <f>E149&amp;E150&amp;E151&amp;E152&amp;E153</f>
        <v>肉雞麻竹筍干大蒜</v>
      </c>
      <c r="G23" s="126" t="str">
        <f>G148</f>
        <v>培根豆菜</v>
      </c>
      <c r="H23" s="129" t="str">
        <f>G149&amp;G150&amp;G151&amp;G152&amp;G153</f>
        <v>培根綠豆芽胡蘿蔔乾木耳大蒜</v>
      </c>
      <c r="I23" s="23" t="s">
        <v>1</v>
      </c>
      <c r="J23" s="130" t="s">
        <v>30</v>
      </c>
      <c r="K23" s="126" t="str">
        <f>K148</f>
        <v>針菇芽湯</v>
      </c>
      <c r="L23" s="129" t="str">
        <f>K149&amp;K150&amp;K151&amp;K152&amp;K153</f>
        <v>金針菇乾裙帶菜薑柴魚片</v>
      </c>
      <c r="M23" s="23" t="str">
        <f>M148</f>
        <v>TAP豆漿</v>
      </c>
      <c r="N23" s="379"/>
      <c r="O23" s="131">
        <v>5</v>
      </c>
      <c r="P23" s="34">
        <v>2.2999999999999998</v>
      </c>
      <c r="Q23" s="16">
        <v>2.2000000000000002</v>
      </c>
      <c r="R23" s="16">
        <v>2.9</v>
      </c>
      <c r="S23" s="18"/>
      <c r="T23" s="16"/>
      <c r="U23" s="37">
        <f t="shared" si="0"/>
        <v>708</v>
      </c>
    </row>
    <row r="24" spans="1:25" ht="20.100000000000001" customHeight="1">
      <c r="A24" s="218" t="s">
        <v>4</v>
      </c>
      <c r="B24" s="188"/>
      <c r="C24" s="138"/>
      <c r="D24" s="154"/>
      <c r="F24" s="139"/>
      <c r="G24" s="5"/>
      <c r="H24" s="139"/>
      <c r="I24" s="137"/>
      <c r="J24" s="140"/>
      <c r="K24" s="5"/>
      <c r="L24" s="139"/>
      <c r="N24" s="141"/>
      <c r="T24" s="6"/>
      <c r="U24" s="132"/>
    </row>
    <row r="25" spans="1:25" ht="20.100000000000001" customHeight="1">
      <c r="A25" s="11" t="s">
        <v>192</v>
      </c>
      <c r="B25" s="188"/>
      <c r="C25" s="3"/>
      <c r="D25" s="3"/>
    </row>
    <row r="26" spans="1:25">
      <c r="A26" s="21" t="s">
        <v>61</v>
      </c>
      <c r="B26" s="189"/>
      <c r="C26" s="19"/>
      <c r="D26" s="20"/>
      <c r="E26" s="19"/>
      <c r="F26" s="20"/>
      <c r="G26" s="19"/>
      <c r="H26" s="20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>
      <c r="A27" s="156" t="s">
        <v>94</v>
      </c>
      <c r="B27" s="190" t="s">
        <v>41</v>
      </c>
      <c r="C27" s="109" t="s">
        <v>5</v>
      </c>
      <c r="D27" s="102" t="s">
        <v>14</v>
      </c>
      <c r="E27" s="102" t="s">
        <v>6</v>
      </c>
      <c r="F27" s="102" t="s">
        <v>14</v>
      </c>
      <c r="G27" s="100" t="s">
        <v>7</v>
      </c>
      <c r="H27" s="102" t="s">
        <v>14</v>
      </c>
      <c r="I27" s="110" t="s">
        <v>9</v>
      </c>
      <c r="J27" s="102" t="s">
        <v>14</v>
      </c>
      <c r="K27" s="100" t="s">
        <v>3</v>
      </c>
      <c r="L27" s="101" t="s">
        <v>16</v>
      </c>
      <c r="M27" s="27" t="s">
        <v>81</v>
      </c>
      <c r="N27" s="27" t="s">
        <v>82</v>
      </c>
      <c r="O27" s="16"/>
      <c r="P27" s="16"/>
      <c r="Q27" s="17"/>
      <c r="R27" s="16"/>
      <c r="S27" s="18"/>
      <c r="T27" s="18"/>
      <c r="U27" s="18"/>
      <c r="V27" s="18"/>
      <c r="W27" s="18"/>
      <c r="X27" s="18"/>
      <c r="Y27" s="18"/>
    </row>
    <row r="28" spans="1:25" s="4" customFormat="1" ht="16.5" customHeight="1">
      <c r="A28" s="353" t="s">
        <v>246</v>
      </c>
      <c r="B28" s="234" t="str">
        <f>B3</f>
        <v>五</v>
      </c>
      <c r="C28" s="318" t="s">
        <v>37</v>
      </c>
      <c r="D28" s="12"/>
      <c r="E28" s="118" t="s">
        <v>205</v>
      </c>
      <c r="F28" s="12"/>
      <c r="G28" s="199" t="s">
        <v>206</v>
      </c>
      <c r="H28" s="69"/>
      <c r="I28" s="67" t="s">
        <v>1</v>
      </c>
      <c r="J28" s="70"/>
      <c r="K28" s="15" t="s">
        <v>208</v>
      </c>
      <c r="L28" s="12"/>
      <c r="M28" s="91" t="s">
        <v>441</v>
      </c>
      <c r="N28" s="136"/>
      <c r="O28" s="38"/>
      <c r="P28" s="9"/>
      <c r="Q28" s="9"/>
      <c r="R28" s="7"/>
    </row>
    <row r="29" spans="1:25" s="4" customFormat="1" ht="16.5" customHeight="1">
      <c r="A29" s="240"/>
      <c r="B29" s="238">
        <f>A3</f>
        <v>45352</v>
      </c>
      <c r="C29" s="158" t="s">
        <v>10</v>
      </c>
      <c r="D29" s="158">
        <v>10</v>
      </c>
      <c r="E29" s="118" t="s">
        <v>209</v>
      </c>
      <c r="F29" s="12">
        <v>6.5</v>
      </c>
      <c r="G29" s="71" t="s">
        <v>210</v>
      </c>
      <c r="H29" s="200">
        <v>1</v>
      </c>
      <c r="I29" s="74" t="s">
        <v>9</v>
      </c>
      <c r="J29" s="75">
        <v>7</v>
      </c>
      <c r="K29" s="15" t="s">
        <v>212</v>
      </c>
      <c r="L29" s="12">
        <v>0.1</v>
      </c>
      <c r="O29" s="39"/>
      <c r="P29" s="40"/>
      <c r="Q29" s="8"/>
      <c r="R29" s="7"/>
    </row>
    <row r="30" spans="1:25" s="4" customFormat="1" ht="16.5" customHeight="1">
      <c r="A30" s="354"/>
      <c r="B30" s="342"/>
      <c r="C30" s="12" t="s">
        <v>38</v>
      </c>
      <c r="D30" s="12">
        <v>0.4</v>
      </c>
      <c r="E30" s="103" t="s">
        <v>46</v>
      </c>
      <c r="F30" s="113">
        <v>4.5</v>
      </c>
      <c r="G30" s="68" t="s">
        <v>213</v>
      </c>
      <c r="H30" s="72">
        <v>5</v>
      </c>
      <c r="I30" s="67" t="s">
        <v>11</v>
      </c>
      <c r="J30" s="70">
        <v>0.05</v>
      </c>
      <c r="K30" s="15" t="s">
        <v>125</v>
      </c>
      <c r="L30" s="12">
        <v>1</v>
      </c>
      <c r="O30" s="39"/>
      <c r="P30" s="40"/>
      <c r="Q30" s="8"/>
      <c r="R30" s="7"/>
    </row>
    <row r="31" spans="1:25" s="4" customFormat="1" ht="16.5" customHeight="1">
      <c r="A31" s="354"/>
      <c r="B31" s="239"/>
      <c r="C31" s="115"/>
      <c r="D31" s="70"/>
      <c r="E31" s="103" t="s">
        <v>45</v>
      </c>
      <c r="F31" s="113">
        <v>2</v>
      </c>
      <c r="G31" s="68" t="s">
        <v>172</v>
      </c>
      <c r="H31" s="72">
        <v>1</v>
      </c>
      <c r="I31" s="67"/>
      <c r="J31" s="70"/>
      <c r="K31" s="15" t="s">
        <v>48</v>
      </c>
      <c r="L31" s="12">
        <v>0.05</v>
      </c>
      <c r="O31" s="39"/>
      <c r="P31" s="40"/>
      <c r="Q31" s="8"/>
      <c r="R31" s="7"/>
    </row>
    <row r="32" spans="1:25" s="4" customFormat="1" ht="16.5" customHeight="1">
      <c r="A32" s="354"/>
      <c r="B32" s="239"/>
      <c r="C32" s="162"/>
      <c r="D32" s="70"/>
      <c r="E32" s="118" t="s">
        <v>218</v>
      </c>
      <c r="F32" s="12"/>
      <c r="G32" s="29" t="s">
        <v>15</v>
      </c>
      <c r="H32" s="66">
        <v>0.05</v>
      </c>
      <c r="I32" s="67"/>
      <c r="J32" s="70"/>
      <c r="K32" s="15" t="s">
        <v>173</v>
      </c>
      <c r="L32" s="12">
        <v>1</v>
      </c>
      <c r="O32" s="7"/>
      <c r="P32" s="7"/>
      <c r="Q32" s="8"/>
      <c r="R32" s="7"/>
    </row>
    <row r="33" spans="1:18" s="4" customFormat="1" ht="16.5" customHeight="1">
      <c r="A33" s="354"/>
      <c r="B33" s="237"/>
      <c r="C33" s="15"/>
      <c r="D33" s="70"/>
      <c r="E33" s="118" t="s">
        <v>11</v>
      </c>
      <c r="F33" s="12">
        <v>0.05</v>
      </c>
      <c r="G33" s="78"/>
      <c r="H33" s="106"/>
      <c r="I33" s="67"/>
      <c r="J33" s="70"/>
      <c r="K33" s="231"/>
      <c r="L33" s="232"/>
      <c r="O33" s="7"/>
      <c r="P33" s="7"/>
      <c r="Q33" s="8"/>
      <c r="R33" s="7"/>
    </row>
    <row r="34" spans="1:18" s="4" customFormat="1" ht="16.5" customHeight="1">
      <c r="A34" s="355" t="s">
        <v>227</v>
      </c>
      <c r="B34" s="234" t="str">
        <f>B4</f>
        <v>一</v>
      </c>
      <c r="C34" s="144" t="s">
        <v>35</v>
      </c>
      <c r="D34" s="145"/>
      <c r="E34" s="220" t="s">
        <v>221</v>
      </c>
      <c r="F34" s="145"/>
      <c r="G34" s="84" t="s">
        <v>511</v>
      </c>
      <c r="H34" s="84"/>
      <c r="I34" s="67" t="s">
        <v>1</v>
      </c>
      <c r="J34" s="70"/>
      <c r="K34" s="84" t="s">
        <v>290</v>
      </c>
      <c r="L34" s="84"/>
      <c r="M34" s="178" t="s">
        <v>55</v>
      </c>
      <c r="N34" s="105"/>
      <c r="O34" s="41"/>
      <c r="P34" s="42"/>
      <c r="Q34" s="9"/>
      <c r="R34" s="7"/>
    </row>
    <row r="35" spans="1:18" s="4" customFormat="1" ht="16.5" customHeight="1">
      <c r="A35" s="356"/>
      <c r="B35" s="235">
        <f>A4</f>
        <v>45355</v>
      </c>
      <c r="C35" s="146" t="s">
        <v>10</v>
      </c>
      <c r="D35" s="145">
        <v>10</v>
      </c>
      <c r="E35" s="364" t="s">
        <v>98</v>
      </c>
      <c r="F35" s="148">
        <v>6.5</v>
      </c>
      <c r="G35" s="224" t="s">
        <v>168</v>
      </c>
      <c r="H35" s="12">
        <v>5</v>
      </c>
      <c r="I35" s="74" t="s">
        <v>9</v>
      </c>
      <c r="J35" s="75">
        <v>7</v>
      </c>
      <c r="K35" s="15" t="s">
        <v>136</v>
      </c>
      <c r="L35" s="12">
        <v>1</v>
      </c>
      <c r="M35" s="107"/>
      <c r="N35" s="72"/>
      <c r="O35" s="38"/>
      <c r="P35" s="43"/>
      <c r="Q35" s="8"/>
      <c r="R35" s="7"/>
    </row>
    <row r="36" spans="1:18" s="4" customFormat="1" ht="16.5" customHeight="1">
      <c r="A36" s="356"/>
      <c r="B36" s="243"/>
      <c r="C36" s="146"/>
      <c r="D36" s="70"/>
      <c r="E36" s="147"/>
      <c r="F36" s="148"/>
      <c r="G36" s="103" t="s">
        <v>209</v>
      </c>
      <c r="H36" s="290">
        <v>1</v>
      </c>
      <c r="I36" s="67" t="s">
        <v>11</v>
      </c>
      <c r="J36" s="70">
        <v>0.05</v>
      </c>
      <c r="K36" s="15" t="s">
        <v>291</v>
      </c>
      <c r="L36" s="12">
        <v>0.2</v>
      </c>
      <c r="M36" s="98"/>
      <c r="N36" s="72"/>
      <c r="O36" s="41"/>
      <c r="P36" s="43"/>
      <c r="Q36" s="8"/>
      <c r="R36" s="7"/>
    </row>
    <row r="37" spans="1:18" s="4" customFormat="1" ht="16.5" customHeight="1">
      <c r="A37" s="356"/>
      <c r="B37" s="239"/>
      <c r="C37" s="115"/>
      <c r="D37" s="70"/>
      <c r="E37" s="147"/>
      <c r="F37" s="148"/>
      <c r="G37" s="103" t="s">
        <v>47</v>
      </c>
      <c r="H37" s="12">
        <v>1</v>
      </c>
      <c r="I37" s="67"/>
      <c r="J37" s="70"/>
      <c r="K37" s="15" t="s">
        <v>137</v>
      </c>
      <c r="L37" s="12">
        <v>0.05</v>
      </c>
      <c r="M37" s="99"/>
      <c r="N37" s="66"/>
      <c r="O37" s="41"/>
      <c r="P37" s="43"/>
      <c r="Q37" s="8"/>
      <c r="R37" s="7"/>
    </row>
    <row r="38" spans="1:18" s="4" customFormat="1" ht="16.5" customHeight="1">
      <c r="A38" s="356"/>
      <c r="B38" s="239"/>
      <c r="C38" s="115"/>
      <c r="D38" s="70"/>
      <c r="E38" s="147"/>
      <c r="F38" s="148"/>
      <c r="G38" s="103" t="s">
        <v>323</v>
      </c>
      <c r="H38" s="12">
        <v>0.1</v>
      </c>
      <c r="I38" s="67"/>
      <c r="J38" s="70"/>
      <c r="K38" s="15" t="s">
        <v>293</v>
      </c>
      <c r="L38" s="12">
        <v>0.01</v>
      </c>
      <c r="M38" s="99"/>
      <c r="N38" s="66"/>
      <c r="O38" s="39"/>
      <c r="P38" s="44"/>
      <c r="Q38" s="8"/>
      <c r="R38" s="7"/>
    </row>
    <row r="39" spans="1:18" s="4" customFormat="1" ht="16.5" customHeight="1">
      <c r="A39" s="356"/>
      <c r="B39" s="243"/>
      <c r="C39" s="146"/>
      <c r="D39" s="70"/>
      <c r="E39" s="83"/>
      <c r="F39" s="30"/>
      <c r="G39" s="201" t="s">
        <v>11</v>
      </c>
      <c r="H39" s="177">
        <v>0.05</v>
      </c>
      <c r="I39" s="67"/>
      <c r="J39" s="70"/>
      <c r="K39" s="146"/>
      <c r="L39" s="148"/>
      <c r="O39" s="7"/>
      <c r="P39" s="7"/>
      <c r="Q39" s="8"/>
      <c r="R39" s="7"/>
    </row>
    <row r="40" spans="1:18" s="4" customFormat="1" ht="16.5" customHeight="1">
      <c r="A40" s="355" t="s">
        <v>228</v>
      </c>
      <c r="B40" s="234" t="str">
        <f>B5</f>
        <v>二</v>
      </c>
      <c r="C40" s="150" t="s">
        <v>0</v>
      </c>
      <c r="D40" s="155"/>
      <c r="E40" s="84" t="s">
        <v>222</v>
      </c>
      <c r="F40" s="84"/>
      <c r="G40" s="193" t="s">
        <v>270</v>
      </c>
      <c r="H40" s="228"/>
      <c r="I40" s="67" t="s">
        <v>1</v>
      </c>
      <c r="J40" s="70"/>
      <c r="K40" s="171" t="s">
        <v>97</v>
      </c>
      <c r="L40" s="158"/>
      <c r="M40" s="121" t="s">
        <v>56</v>
      </c>
      <c r="N40" s="136" t="s">
        <v>80</v>
      </c>
      <c r="O40" s="7"/>
      <c r="P40" s="7"/>
      <c r="Q40" s="9"/>
      <c r="R40" s="7"/>
    </row>
    <row r="41" spans="1:18" s="4" customFormat="1" ht="16.5" customHeight="1">
      <c r="A41" s="240"/>
      <c r="B41" s="235">
        <f>A5</f>
        <v>45356</v>
      </c>
      <c r="C41" s="15" t="s">
        <v>10</v>
      </c>
      <c r="D41" s="12">
        <v>7</v>
      </c>
      <c r="E41" s="233" t="s">
        <v>130</v>
      </c>
      <c r="F41" s="12">
        <v>9</v>
      </c>
      <c r="G41" s="233" t="s">
        <v>106</v>
      </c>
      <c r="H41" s="12">
        <v>0.5</v>
      </c>
      <c r="I41" s="74" t="s">
        <v>9</v>
      </c>
      <c r="J41" s="75">
        <v>7</v>
      </c>
      <c r="K41" s="15" t="s">
        <v>77</v>
      </c>
      <c r="L41" s="12">
        <v>4</v>
      </c>
      <c r="O41" s="7"/>
      <c r="P41" s="7"/>
      <c r="Q41" s="8"/>
      <c r="R41" s="7"/>
    </row>
    <row r="42" spans="1:18" s="4" customFormat="1" ht="16.5" customHeight="1">
      <c r="A42" s="357"/>
      <c r="B42" s="237"/>
      <c r="C42" s="15" t="s">
        <v>12</v>
      </c>
      <c r="D42" s="12">
        <v>3</v>
      </c>
      <c r="E42" s="317" t="s">
        <v>224</v>
      </c>
      <c r="F42" s="203">
        <v>0.3</v>
      </c>
      <c r="G42" s="233" t="s">
        <v>138</v>
      </c>
      <c r="H42" s="12">
        <v>1</v>
      </c>
      <c r="I42" s="67" t="s">
        <v>11</v>
      </c>
      <c r="J42" s="70">
        <v>0.05</v>
      </c>
      <c r="K42" s="320" t="s">
        <v>51</v>
      </c>
      <c r="L42" s="134">
        <v>0.01</v>
      </c>
      <c r="O42" s="7"/>
      <c r="P42" s="7"/>
      <c r="Q42" s="8"/>
      <c r="R42" s="7"/>
    </row>
    <row r="43" spans="1:18" s="4" customFormat="1" ht="16.5" customHeight="1">
      <c r="A43" s="357"/>
      <c r="B43" s="239"/>
      <c r="C43" s="115"/>
      <c r="D43" s="70"/>
      <c r="E43" s="287" t="s">
        <v>11</v>
      </c>
      <c r="F43" s="157">
        <v>0.05</v>
      </c>
      <c r="G43" s="233" t="s">
        <v>100</v>
      </c>
      <c r="H43" s="12">
        <v>1</v>
      </c>
      <c r="I43" s="67"/>
      <c r="J43" s="70"/>
      <c r="K43" s="15" t="s">
        <v>48</v>
      </c>
      <c r="L43" s="12">
        <v>0.05</v>
      </c>
      <c r="O43" s="7"/>
      <c r="P43" s="7"/>
      <c r="Q43" s="8"/>
      <c r="R43" s="7"/>
    </row>
    <row r="44" spans="1:18" s="4" customFormat="1" ht="16.5" customHeight="1">
      <c r="A44" s="356"/>
      <c r="B44" s="239"/>
      <c r="C44" s="115"/>
      <c r="D44" s="70"/>
      <c r="E44" s="287" t="s">
        <v>225</v>
      </c>
      <c r="F44" s="203">
        <v>0.01</v>
      </c>
      <c r="G44" s="233" t="s">
        <v>113</v>
      </c>
      <c r="H44" s="12">
        <v>3</v>
      </c>
      <c r="I44" s="67"/>
      <c r="J44" s="70"/>
      <c r="K44" s="15" t="s">
        <v>296</v>
      </c>
      <c r="L44" s="12">
        <v>1</v>
      </c>
      <c r="O44" s="7"/>
      <c r="P44" s="7"/>
      <c r="Q44" s="8"/>
      <c r="R44" s="7"/>
    </row>
    <row r="45" spans="1:18" s="4" customFormat="1" ht="16.5" customHeight="1">
      <c r="A45" s="356"/>
      <c r="B45" s="239"/>
      <c r="C45" s="115"/>
      <c r="D45" s="70"/>
      <c r="E45" s="316"/>
      <c r="F45" s="30"/>
      <c r="G45" s="312" t="s">
        <v>11</v>
      </c>
      <c r="H45" s="112">
        <v>0.05</v>
      </c>
      <c r="I45" s="67"/>
      <c r="J45" s="70"/>
      <c r="K45" s="79"/>
      <c r="L45" s="76"/>
      <c r="O45" s="7"/>
      <c r="P45" s="7"/>
      <c r="Q45" s="8"/>
      <c r="R45" s="7"/>
    </row>
    <row r="46" spans="1:18" s="4" customFormat="1" ht="16.5" customHeight="1">
      <c r="A46" s="355" t="s">
        <v>229</v>
      </c>
      <c r="B46" s="234" t="str">
        <f>B6</f>
        <v>三</v>
      </c>
      <c r="C46" s="150" t="s">
        <v>39</v>
      </c>
      <c r="D46" s="155"/>
      <c r="E46" s="222" t="s">
        <v>262</v>
      </c>
      <c r="F46" s="223"/>
      <c r="G46" s="313" t="s">
        <v>266</v>
      </c>
      <c r="H46" s="226"/>
      <c r="I46" s="166" t="s">
        <v>1</v>
      </c>
      <c r="J46" s="70"/>
      <c r="K46" s="15" t="s">
        <v>78</v>
      </c>
      <c r="L46" s="12"/>
      <c r="M46" s="121" t="s">
        <v>58</v>
      </c>
      <c r="O46" s="7"/>
      <c r="R46" s="7"/>
    </row>
    <row r="47" spans="1:18" s="4" customFormat="1" ht="16.5" customHeight="1">
      <c r="A47" s="356"/>
      <c r="B47" s="235">
        <f>A6</f>
        <v>45357</v>
      </c>
      <c r="C47" s="15" t="s">
        <v>40</v>
      </c>
      <c r="D47" s="12">
        <v>4</v>
      </c>
      <c r="E47" s="314" t="s">
        <v>136</v>
      </c>
      <c r="F47" s="102">
        <v>5.5</v>
      </c>
      <c r="G47" s="249" t="s">
        <v>209</v>
      </c>
      <c r="H47" s="158">
        <v>4.2</v>
      </c>
      <c r="I47" s="167" t="s">
        <v>9</v>
      </c>
      <c r="J47" s="75">
        <v>7</v>
      </c>
      <c r="K47" s="15" t="s">
        <v>52</v>
      </c>
      <c r="L47" s="12">
        <v>1</v>
      </c>
      <c r="O47" s="7"/>
      <c r="R47" s="7"/>
    </row>
    <row r="48" spans="1:18" s="4" customFormat="1" ht="16.5" customHeight="1">
      <c r="A48" s="240"/>
      <c r="B48" s="237"/>
      <c r="C48" s="115"/>
      <c r="D48" s="70"/>
      <c r="E48" s="314" t="s">
        <v>264</v>
      </c>
      <c r="F48" s="102">
        <v>4</v>
      </c>
      <c r="G48" s="249" t="s">
        <v>267</v>
      </c>
      <c r="H48" s="158">
        <v>6</v>
      </c>
      <c r="I48" s="67" t="s">
        <v>11</v>
      </c>
      <c r="J48" s="70">
        <v>0.05</v>
      </c>
      <c r="K48" s="15" t="s">
        <v>12</v>
      </c>
      <c r="L48" s="12">
        <v>4</v>
      </c>
      <c r="O48" s="7"/>
      <c r="R48" s="7"/>
    </row>
    <row r="49" spans="1:20" s="4" customFormat="1" ht="16.5" customHeight="1">
      <c r="A49" s="356"/>
      <c r="B49" s="237"/>
      <c r="C49" s="88"/>
      <c r="D49" s="70"/>
      <c r="E49" s="301" t="s">
        <v>100</v>
      </c>
      <c r="F49" s="102">
        <v>1</v>
      </c>
      <c r="G49" s="249" t="s">
        <v>11</v>
      </c>
      <c r="H49" s="158">
        <v>0.05</v>
      </c>
      <c r="I49" s="67"/>
      <c r="J49" s="70"/>
      <c r="K49" s="15" t="s">
        <v>43</v>
      </c>
      <c r="L49" s="12">
        <v>0.5</v>
      </c>
      <c r="O49" s="7"/>
      <c r="R49" s="7"/>
    </row>
    <row r="50" spans="1:20" s="4" customFormat="1" ht="16.5" customHeight="1">
      <c r="A50" s="356"/>
      <c r="B50" s="237"/>
      <c r="C50" s="15"/>
      <c r="D50" s="70"/>
      <c r="E50" s="233" t="s">
        <v>11</v>
      </c>
      <c r="F50" s="102">
        <v>0.05</v>
      </c>
      <c r="G50" s="233"/>
      <c r="H50" s="12"/>
      <c r="I50" s="67"/>
      <c r="J50" s="70"/>
      <c r="K50" s="15" t="s">
        <v>63</v>
      </c>
      <c r="L50" s="12">
        <v>0.05</v>
      </c>
      <c r="O50" s="7"/>
      <c r="R50" s="7"/>
    </row>
    <row r="51" spans="1:20" s="4" customFormat="1" ht="16.5" customHeight="1">
      <c r="A51" s="356"/>
      <c r="B51" s="239"/>
      <c r="C51" s="115"/>
      <c r="D51" s="70"/>
      <c r="E51" s="315"/>
      <c r="F51" s="12"/>
      <c r="G51" s="233"/>
      <c r="H51" s="12"/>
      <c r="I51" s="67"/>
      <c r="J51" s="70"/>
      <c r="K51" s="15" t="s">
        <v>300</v>
      </c>
      <c r="L51" s="12">
        <v>2</v>
      </c>
      <c r="O51" s="7"/>
      <c r="R51" s="7"/>
    </row>
    <row r="52" spans="1:20" s="4" customFormat="1" ht="16.5" customHeight="1">
      <c r="A52" s="281" t="s">
        <v>230</v>
      </c>
      <c r="B52" s="234" t="str">
        <f>B7</f>
        <v>四</v>
      </c>
      <c r="C52" s="150" t="s">
        <v>0</v>
      </c>
      <c r="D52" s="155"/>
      <c r="E52" s="118" t="s">
        <v>330</v>
      </c>
      <c r="F52" s="15"/>
      <c r="G52" s="223" t="s">
        <v>107</v>
      </c>
      <c r="H52" s="12"/>
      <c r="I52" s="67" t="s">
        <v>1</v>
      </c>
      <c r="J52" s="70"/>
      <c r="K52" s="171" t="s">
        <v>297</v>
      </c>
      <c r="L52" s="158"/>
      <c r="M52" s="60" t="s">
        <v>445</v>
      </c>
      <c r="N52" s="136"/>
      <c r="O52" s="51"/>
      <c r="P52" s="52"/>
      <c r="Q52" s="42"/>
      <c r="R52" s="52"/>
      <c r="T52" s="42"/>
    </row>
    <row r="53" spans="1:20" s="4" customFormat="1" ht="16.5" customHeight="1">
      <c r="A53" s="356"/>
      <c r="B53" s="235">
        <f>A7</f>
        <v>45358</v>
      </c>
      <c r="C53" s="15" t="s">
        <v>10</v>
      </c>
      <c r="D53" s="12">
        <v>7</v>
      </c>
      <c r="E53" s="163" t="s">
        <v>144</v>
      </c>
      <c r="F53" s="158">
        <v>6</v>
      </c>
      <c r="G53" s="103" t="s">
        <v>108</v>
      </c>
      <c r="H53" s="12">
        <v>0.3</v>
      </c>
      <c r="I53" s="74" t="s">
        <v>9</v>
      </c>
      <c r="J53" s="75">
        <v>7</v>
      </c>
      <c r="K53" s="171" t="s">
        <v>298</v>
      </c>
      <c r="L53" s="158">
        <v>5</v>
      </c>
      <c r="N53" s="50"/>
      <c r="O53" s="44"/>
      <c r="P53" s="38"/>
      <c r="Q53" s="43"/>
      <c r="R53" s="38"/>
      <c r="T53" s="43"/>
    </row>
    <row r="54" spans="1:20" s="4" customFormat="1" ht="16.5" customHeight="1">
      <c r="A54" s="356"/>
      <c r="B54" s="236"/>
      <c r="C54" s="15" t="s">
        <v>12</v>
      </c>
      <c r="D54" s="12">
        <v>3</v>
      </c>
      <c r="E54" s="163" t="s">
        <v>332</v>
      </c>
      <c r="F54" s="12">
        <v>3</v>
      </c>
      <c r="G54" s="103" t="s">
        <v>50</v>
      </c>
      <c r="H54" s="12">
        <v>6</v>
      </c>
      <c r="I54" s="67" t="s">
        <v>11</v>
      </c>
      <c r="J54" s="70">
        <v>0.05</v>
      </c>
      <c r="K54" s="171" t="s">
        <v>299</v>
      </c>
      <c r="L54" s="158">
        <v>0.1</v>
      </c>
      <c r="N54" s="50"/>
      <c r="O54" s="44"/>
      <c r="P54" s="53"/>
      <c r="Q54" s="53"/>
      <c r="R54" s="53"/>
      <c r="T54" s="54"/>
    </row>
    <row r="55" spans="1:20" s="4" customFormat="1" ht="16.5" customHeight="1">
      <c r="A55" s="240"/>
      <c r="B55" s="237"/>
      <c r="C55" s="15"/>
      <c r="D55" s="70"/>
      <c r="E55" s="103" t="s">
        <v>226</v>
      </c>
      <c r="F55" s="12">
        <v>0.1</v>
      </c>
      <c r="G55" s="233" t="s">
        <v>43</v>
      </c>
      <c r="H55" s="12">
        <v>0.5</v>
      </c>
      <c r="I55" s="67"/>
      <c r="J55" s="70"/>
      <c r="K55" s="171" t="s">
        <v>148</v>
      </c>
      <c r="L55" s="158">
        <v>1</v>
      </c>
      <c r="N55" s="50"/>
      <c r="O55" s="44"/>
      <c r="P55" s="41"/>
      <c r="Q55" s="43"/>
      <c r="R55" s="41"/>
      <c r="T55" s="43"/>
    </row>
    <row r="56" spans="1:20" s="4" customFormat="1" ht="16.5" customHeight="1">
      <c r="A56" s="356"/>
      <c r="B56" s="237"/>
      <c r="C56" s="15"/>
      <c r="D56" s="70"/>
      <c r="E56" s="163" t="s">
        <v>11</v>
      </c>
      <c r="F56" s="12">
        <v>0.05</v>
      </c>
      <c r="G56" s="233" t="s">
        <v>11</v>
      </c>
      <c r="H56" s="12">
        <v>0.05</v>
      </c>
      <c r="I56" s="67"/>
      <c r="J56" s="70"/>
      <c r="K56" s="29"/>
      <c r="L56" s="76"/>
      <c r="N56" s="50"/>
      <c r="O56" s="44"/>
      <c r="P56" s="53"/>
      <c r="Q56" s="53"/>
      <c r="R56" s="41"/>
      <c r="T56" s="43"/>
    </row>
    <row r="57" spans="1:20" s="4" customFormat="1" ht="16.5" customHeight="1">
      <c r="A57" s="356"/>
      <c r="B57" s="237"/>
      <c r="C57" s="15"/>
      <c r="D57" s="70"/>
      <c r="E57" s="297"/>
      <c r="F57" s="30"/>
      <c r="G57" s="306"/>
      <c r="H57" s="30"/>
      <c r="I57" s="67"/>
      <c r="J57" s="70"/>
      <c r="K57" s="79"/>
      <c r="L57" s="76"/>
      <c r="N57" s="55"/>
      <c r="O57" s="51"/>
      <c r="P57" s="39"/>
      <c r="Q57" s="56"/>
    </row>
    <row r="58" spans="1:20" s="4" customFormat="1" ht="16.5" customHeight="1">
      <c r="A58" s="355" t="s">
        <v>231</v>
      </c>
      <c r="B58" s="234" t="str">
        <f>B8</f>
        <v>五</v>
      </c>
      <c r="C58" s="296" t="s">
        <v>248</v>
      </c>
      <c r="D58" s="298"/>
      <c r="E58" s="223" t="s">
        <v>274</v>
      </c>
      <c r="F58" s="12"/>
      <c r="G58" s="307" t="s">
        <v>278</v>
      </c>
      <c r="H58" s="12"/>
      <c r="I58" s="67" t="s">
        <v>1</v>
      </c>
      <c r="J58" s="70"/>
      <c r="K58" s="15" t="s">
        <v>301</v>
      </c>
      <c r="L58" s="12"/>
      <c r="M58" s="121" t="s">
        <v>83</v>
      </c>
      <c r="N58" s="136"/>
      <c r="O58" s="7"/>
      <c r="P58" s="7"/>
      <c r="Q58" s="8"/>
      <c r="R58" s="7"/>
    </row>
    <row r="59" spans="1:20" s="4" customFormat="1" ht="16.5" customHeight="1">
      <c r="A59" s="356"/>
      <c r="B59" s="235">
        <f>A8</f>
        <v>45359</v>
      </c>
      <c r="C59" s="12" t="s">
        <v>10</v>
      </c>
      <c r="D59" s="299">
        <v>10</v>
      </c>
      <c r="E59" s="301" t="s">
        <v>275</v>
      </c>
      <c r="F59" s="102">
        <v>4</v>
      </c>
      <c r="G59" s="103" t="s">
        <v>52</v>
      </c>
      <c r="H59" s="12">
        <v>1.2</v>
      </c>
      <c r="I59" s="74" t="s">
        <v>9</v>
      </c>
      <c r="J59" s="75">
        <v>7</v>
      </c>
      <c r="K59" s="15" t="s">
        <v>113</v>
      </c>
      <c r="L59" s="12">
        <v>3</v>
      </c>
      <c r="O59" s="7"/>
      <c r="P59" s="7"/>
      <c r="Q59" s="8"/>
      <c r="R59" s="7"/>
    </row>
    <row r="60" spans="1:20" s="4" customFormat="1" ht="16.5" customHeight="1">
      <c r="A60" s="356"/>
      <c r="B60" s="234"/>
      <c r="C60" s="280" t="s">
        <v>249</v>
      </c>
      <c r="D60" s="300">
        <v>0.1</v>
      </c>
      <c r="E60" s="365" t="s">
        <v>128</v>
      </c>
      <c r="F60" s="304">
        <v>4</v>
      </c>
      <c r="G60" s="103" t="s">
        <v>109</v>
      </c>
      <c r="H60" s="12">
        <v>5</v>
      </c>
      <c r="I60" s="67" t="s">
        <v>11</v>
      </c>
      <c r="J60" s="70">
        <v>0.05</v>
      </c>
      <c r="K60" s="25" t="s">
        <v>100</v>
      </c>
      <c r="L60" s="12">
        <v>1</v>
      </c>
      <c r="O60" s="7"/>
      <c r="P60" s="7"/>
      <c r="Q60" s="8"/>
      <c r="R60" s="7"/>
    </row>
    <row r="61" spans="1:20" s="4" customFormat="1" ht="16.5" customHeight="1">
      <c r="A61" s="356"/>
      <c r="B61" s="237"/>
      <c r="C61" s="15"/>
      <c r="D61" s="70"/>
      <c r="E61" s="302" t="s">
        <v>72</v>
      </c>
      <c r="F61" s="157">
        <v>4</v>
      </c>
      <c r="G61" s="233" t="s">
        <v>100</v>
      </c>
      <c r="H61" s="12">
        <v>1</v>
      </c>
      <c r="I61" s="67"/>
      <c r="J61" s="70"/>
      <c r="K61" s="15" t="s">
        <v>48</v>
      </c>
      <c r="L61" s="12">
        <v>0.05</v>
      </c>
      <c r="O61" s="7"/>
      <c r="P61" s="7"/>
      <c r="Q61" s="8"/>
      <c r="R61" s="7"/>
    </row>
    <row r="62" spans="1:20" s="4" customFormat="1" ht="16.5" customHeight="1">
      <c r="A62" s="240"/>
      <c r="B62" s="237"/>
      <c r="C62" s="15"/>
      <c r="D62" s="70"/>
      <c r="E62" s="287" t="s">
        <v>277</v>
      </c>
      <c r="F62" s="157">
        <v>0.05</v>
      </c>
      <c r="G62" s="233" t="s">
        <v>11</v>
      </c>
      <c r="H62" s="12">
        <v>0.05</v>
      </c>
      <c r="I62" s="67"/>
      <c r="J62" s="70"/>
      <c r="K62" s="15" t="s">
        <v>296</v>
      </c>
      <c r="L62" s="12">
        <v>1</v>
      </c>
      <c r="O62" s="7"/>
      <c r="P62" s="7"/>
      <c r="Q62" s="8"/>
      <c r="R62" s="7"/>
    </row>
    <row r="63" spans="1:20" s="4" customFormat="1" ht="16.5" customHeight="1">
      <c r="A63" s="356"/>
      <c r="B63" s="237"/>
      <c r="C63" s="15"/>
      <c r="D63" s="70"/>
      <c r="E63" s="261" t="s">
        <v>11</v>
      </c>
      <c r="F63" s="305">
        <v>0.05</v>
      </c>
      <c r="G63" s="303"/>
      <c r="H63" s="284"/>
      <c r="I63" s="67"/>
      <c r="J63" s="70"/>
      <c r="K63" s="29"/>
      <c r="L63" s="76"/>
      <c r="O63" s="7"/>
      <c r="P63" s="7"/>
      <c r="Q63" s="8"/>
      <c r="R63" s="7"/>
    </row>
    <row r="64" spans="1:20" s="4" customFormat="1" ht="16.5" customHeight="1">
      <c r="A64" s="281" t="s">
        <v>232</v>
      </c>
      <c r="B64" s="234" t="str">
        <f>B9</f>
        <v>一</v>
      </c>
      <c r="C64" s="116" t="s">
        <v>35</v>
      </c>
      <c r="D64" s="164"/>
      <c r="E64" s="118" t="s">
        <v>166</v>
      </c>
      <c r="F64" s="15"/>
      <c r="G64" s="202" t="s">
        <v>307</v>
      </c>
      <c r="H64" s="266"/>
      <c r="I64" s="67" t="s">
        <v>1</v>
      </c>
      <c r="J64" s="70"/>
      <c r="K64" s="15" t="s">
        <v>317</v>
      </c>
      <c r="L64" s="12"/>
      <c r="M64" s="87" t="s">
        <v>55</v>
      </c>
      <c r="N64" s="50"/>
      <c r="O64" s="51"/>
      <c r="P64" s="52"/>
      <c r="Q64" s="42"/>
      <c r="R64" s="52"/>
      <c r="T64" s="42"/>
    </row>
    <row r="65" spans="1:20" s="4" customFormat="1" ht="16.5" customHeight="1">
      <c r="A65" s="356"/>
      <c r="B65" s="238">
        <f>A9</f>
        <v>45362</v>
      </c>
      <c r="C65" s="15" t="s">
        <v>10</v>
      </c>
      <c r="D65" s="164">
        <v>10</v>
      </c>
      <c r="E65" s="364" t="s">
        <v>167</v>
      </c>
      <c r="F65" s="12">
        <v>6.5</v>
      </c>
      <c r="G65" s="288" t="s">
        <v>168</v>
      </c>
      <c r="H65" s="158">
        <v>5</v>
      </c>
      <c r="I65" s="74" t="s">
        <v>9</v>
      </c>
      <c r="J65" s="75">
        <v>7</v>
      </c>
      <c r="K65" s="15" t="s">
        <v>113</v>
      </c>
      <c r="L65" s="12">
        <v>3</v>
      </c>
      <c r="M65" s="107"/>
      <c r="N65" s="50"/>
      <c r="O65" s="44"/>
      <c r="P65" s="38"/>
      <c r="Q65" s="43"/>
      <c r="R65" s="38"/>
      <c r="T65" s="43"/>
    </row>
    <row r="66" spans="1:20" s="4" customFormat="1" ht="16.5" customHeight="1">
      <c r="A66" s="356"/>
      <c r="B66" s="239"/>
      <c r="C66" s="115"/>
      <c r="D66" s="70"/>
      <c r="E66" s="201"/>
      <c r="F66" s="177"/>
      <c r="G66" s="118" t="s">
        <v>392</v>
      </c>
      <c r="H66" s="177">
        <v>1</v>
      </c>
      <c r="I66" s="67" t="s">
        <v>11</v>
      </c>
      <c r="J66" s="70">
        <v>0.05</v>
      </c>
      <c r="K66" s="15" t="s">
        <v>117</v>
      </c>
      <c r="L66" s="12">
        <v>0.1</v>
      </c>
      <c r="M66" s="98"/>
      <c r="N66" s="50"/>
      <c r="O66" s="44"/>
      <c r="P66" s="53"/>
      <c r="Q66" s="53"/>
      <c r="R66" s="53"/>
      <c r="T66" s="54"/>
    </row>
    <row r="67" spans="1:20" s="4" customFormat="1" ht="16.5" customHeight="1">
      <c r="A67" s="356"/>
      <c r="B67" s="239"/>
      <c r="C67" s="115"/>
      <c r="D67" s="70"/>
      <c r="E67" s="103"/>
      <c r="F67" s="113"/>
      <c r="G67" s="270" t="s">
        <v>209</v>
      </c>
      <c r="H67" s="290">
        <v>1</v>
      </c>
      <c r="I67" s="67"/>
      <c r="J67" s="70"/>
      <c r="K67" s="15" t="s">
        <v>48</v>
      </c>
      <c r="L67" s="12">
        <v>0.05</v>
      </c>
      <c r="M67" s="99"/>
      <c r="N67" s="50"/>
      <c r="O67" s="44"/>
      <c r="P67" s="41"/>
      <c r="Q67" s="43"/>
      <c r="R67" s="41"/>
      <c r="T67" s="43"/>
    </row>
    <row r="68" spans="1:20" s="4" customFormat="1" ht="16.5" customHeight="1">
      <c r="A68" s="356"/>
      <c r="B68" s="237"/>
      <c r="C68" s="15"/>
      <c r="D68" s="70"/>
      <c r="E68" s="103"/>
      <c r="F68" s="113"/>
      <c r="G68" s="268" t="s">
        <v>11</v>
      </c>
      <c r="H68" s="12">
        <v>0.05</v>
      </c>
      <c r="I68" s="67"/>
      <c r="J68" s="70"/>
      <c r="K68" s="15"/>
      <c r="L68" s="12"/>
      <c r="M68" s="99"/>
      <c r="N68" s="50"/>
      <c r="O68" s="44"/>
      <c r="P68" s="53"/>
      <c r="Q68" s="53"/>
      <c r="R68" s="41"/>
      <c r="T68" s="43"/>
    </row>
    <row r="69" spans="1:20" s="4" customFormat="1" ht="16.5" customHeight="1">
      <c r="A69" s="240"/>
      <c r="B69" s="237"/>
      <c r="C69" s="15"/>
      <c r="D69" s="70"/>
      <c r="E69" s="197"/>
      <c r="F69" s="169"/>
      <c r="G69" s="286"/>
      <c r="H69" s="285"/>
      <c r="I69" s="67"/>
      <c r="J69" s="70"/>
      <c r="K69" s="29"/>
      <c r="L69" s="104"/>
      <c r="N69" s="55"/>
      <c r="O69" s="51"/>
      <c r="P69" s="39"/>
      <c r="Q69" s="56"/>
    </row>
    <row r="70" spans="1:20" s="4" customFormat="1" ht="16.5" customHeight="1">
      <c r="A70" s="355" t="s">
        <v>233</v>
      </c>
      <c r="B70" s="241" t="str">
        <f>B10</f>
        <v>二</v>
      </c>
      <c r="C70" s="116" t="s">
        <v>0</v>
      </c>
      <c r="D70" s="164"/>
      <c r="E70" s="118" t="s">
        <v>430</v>
      </c>
      <c r="F70" s="15"/>
      <c r="G70" s="275" t="s">
        <v>333</v>
      </c>
      <c r="H70" s="12"/>
      <c r="I70" s="67" t="s">
        <v>1</v>
      </c>
      <c r="J70" s="70"/>
      <c r="K70" s="12" t="s">
        <v>319</v>
      </c>
      <c r="L70" s="12"/>
      <c r="M70" s="121" t="s">
        <v>56</v>
      </c>
      <c r="N70" s="136" t="s">
        <v>80</v>
      </c>
      <c r="O70" s="7"/>
      <c r="Q70" s="81"/>
      <c r="R70" s="69"/>
    </row>
    <row r="71" spans="1:20" s="4" customFormat="1" ht="16.5" customHeight="1">
      <c r="A71" s="356"/>
      <c r="B71" s="242">
        <f>A10</f>
        <v>45363</v>
      </c>
      <c r="C71" s="15" t="s">
        <v>10</v>
      </c>
      <c r="D71" s="164">
        <v>7</v>
      </c>
      <c r="E71" s="163" t="s">
        <v>144</v>
      </c>
      <c r="F71" s="158">
        <v>6</v>
      </c>
      <c r="G71" s="249" t="s">
        <v>136</v>
      </c>
      <c r="H71" s="158">
        <v>1.2</v>
      </c>
      <c r="I71" s="74" t="s">
        <v>9</v>
      </c>
      <c r="J71" s="75">
        <v>7</v>
      </c>
      <c r="K71" s="90" t="s">
        <v>110</v>
      </c>
      <c r="L71" s="184">
        <v>4</v>
      </c>
      <c r="N71" s="40"/>
      <c r="O71" s="7"/>
      <c r="Q71" s="82"/>
      <c r="R71" s="72"/>
    </row>
    <row r="72" spans="1:20" s="4" customFormat="1" ht="16.5" customHeight="1">
      <c r="A72" s="356"/>
      <c r="B72" s="241"/>
      <c r="C72" s="15" t="s">
        <v>12</v>
      </c>
      <c r="D72" s="164">
        <v>3</v>
      </c>
      <c r="E72" s="163" t="s">
        <v>175</v>
      </c>
      <c r="F72" s="12">
        <v>3</v>
      </c>
      <c r="G72" s="233" t="s">
        <v>99</v>
      </c>
      <c r="H72" s="12">
        <v>3</v>
      </c>
      <c r="I72" s="67" t="s">
        <v>11</v>
      </c>
      <c r="J72" s="70">
        <v>0.05</v>
      </c>
      <c r="K72" s="25" t="s">
        <v>100</v>
      </c>
      <c r="L72" s="12">
        <v>1</v>
      </c>
      <c r="N72" s="40"/>
      <c r="O72" s="7"/>
      <c r="Q72" s="78"/>
      <c r="R72" s="72"/>
    </row>
    <row r="73" spans="1:20" s="4" customFormat="1" ht="16.5" customHeight="1">
      <c r="A73" s="356"/>
      <c r="B73" s="239"/>
      <c r="C73" s="162"/>
      <c r="D73" s="176"/>
      <c r="E73" s="103" t="s">
        <v>226</v>
      </c>
      <c r="F73" s="12">
        <v>0.1</v>
      </c>
      <c r="G73" s="233" t="s">
        <v>100</v>
      </c>
      <c r="H73" s="12">
        <v>3</v>
      </c>
      <c r="I73" s="67"/>
      <c r="J73" s="70"/>
      <c r="K73" s="15" t="s">
        <v>48</v>
      </c>
      <c r="L73" s="12">
        <v>0.05</v>
      </c>
      <c r="N73" s="40"/>
      <c r="O73" s="7"/>
      <c r="Q73" s="78"/>
      <c r="R73" s="72"/>
    </row>
    <row r="74" spans="1:20" s="4" customFormat="1" ht="16.5" customHeight="1">
      <c r="A74" s="356"/>
      <c r="B74" s="237"/>
      <c r="C74" s="275"/>
      <c r="D74" s="176"/>
      <c r="E74" s="163" t="s">
        <v>11</v>
      </c>
      <c r="F74" s="12">
        <v>0.05</v>
      </c>
      <c r="G74" s="103" t="s">
        <v>179</v>
      </c>
      <c r="H74" s="12">
        <v>3</v>
      </c>
      <c r="I74" s="67"/>
      <c r="J74" s="70"/>
      <c r="K74" s="15" t="s">
        <v>296</v>
      </c>
      <c r="L74" s="12">
        <v>1</v>
      </c>
      <c r="N74" s="40"/>
      <c r="O74" s="7"/>
      <c r="Q74" s="29"/>
      <c r="R74" s="66"/>
    </row>
    <row r="75" spans="1:20" s="4" customFormat="1" ht="16.5" customHeight="1">
      <c r="A75" s="358"/>
      <c r="B75" s="237"/>
      <c r="C75" s="275"/>
      <c r="D75" s="176"/>
      <c r="E75" s="118"/>
      <c r="F75" s="12"/>
      <c r="G75" s="103" t="s">
        <v>11</v>
      </c>
      <c r="H75" s="12">
        <v>0.05</v>
      </c>
      <c r="I75" s="67"/>
      <c r="J75" s="70"/>
      <c r="K75" s="79"/>
      <c r="L75" s="104"/>
      <c r="O75" s="7"/>
      <c r="P75" s="7"/>
      <c r="Q75" s="8"/>
      <c r="R75" s="7"/>
    </row>
    <row r="76" spans="1:20" s="4" customFormat="1" ht="16.5" customHeight="1">
      <c r="A76" s="281" t="s">
        <v>234</v>
      </c>
      <c r="B76" s="234" t="str">
        <f>B11</f>
        <v>三</v>
      </c>
      <c r="C76" s="308" t="s">
        <v>250</v>
      </c>
      <c r="D76" s="299"/>
      <c r="E76" s="309" t="s">
        <v>327</v>
      </c>
      <c r="F76" s="246"/>
      <c r="G76" s="173" t="s">
        <v>335</v>
      </c>
      <c r="H76" s="173"/>
      <c r="I76" s="67" t="s">
        <v>1</v>
      </c>
      <c r="J76" s="70"/>
      <c r="K76" s="381" t="s">
        <v>320</v>
      </c>
      <c r="L76" s="381"/>
      <c r="M76" s="121" t="s">
        <v>58</v>
      </c>
    </row>
    <row r="77" spans="1:20" s="4" customFormat="1" ht="16.5" customHeight="1">
      <c r="A77" s="356"/>
      <c r="B77" s="238">
        <f>A11</f>
        <v>45364</v>
      </c>
      <c r="C77" s="12" t="s">
        <v>10</v>
      </c>
      <c r="D77" s="299">
        <v>8</v>
      </c>
      <c r="E77" s="249" t="s">
        <v>174</v>
      </c>
      <c r="F77" s="158">
        <v>5</v>
      </c>
      <c r="G77" s="163" t="s">
        <v>209</v>
      </c>
      <c r="H77" s="173">
        <v>3.5</v>
      </c>
      <c r="I77" s="74" t="s">
        <v>9</v>
      </c>
      <c r="J77" s="75">
        <v>7</v>
      </c>
      <c r="K77" s="158" t="s">
        <v>79</v>
      </c>
      <c r="L77" s="246">
        <v>1</v>
      </c>
    </row>
    <row r="78" spans="1:20" s="4" customFormat="1" ht="16.5" customHeight="1">
      <c r="A78" s="356"/>
      <c r="B78" s="239"/>
      <c r="C78" s="290" t="s">
        <v>251</v>
      </c>
      <c r="D78" s="275">
        <v>4</v>
      </c>
      <c r="E78" s="249" t="s">
        <v>264</v>
      </c>
      <c r="F78" s="158">
        <v>3</v>
      </c>
      <c r="G78" s="163" t="s">
        <v>336</v>
      </c>
      <c r="H78" s="279">
        <v>5</v>
      </c>
      <c r="I78" s="67" t="s">
        <v>11</v>
      </c>
      <c r="J78" s="70">
        <v>0.05</v>
      </c>
      <c r="K78" s="158" t="s">
        <v>113</v>
      </c>
      <c r="L78" s="246">
        <v>3</v>
      </c>
    </row>
    <row r="79" spans="1:20" s="4" customFormat="1" ht="16.5" customHeight="1">
      <c r="A79" s="356"/>
      <c r="B79" s="239"/>
      <c r="C79" s="15"/>
      <c r="D79" s="310"/>
      <c r="E79" s="249" t="s">
        <v>329</v>
      </c>
      <c r="F79" s="158">
        <v>0.01</v>
      </c>
      <c r="G79" s="289" t="s">
        <v>100</v>
      </c>
      <c r="H79" s="12">
        <v>1</v>
      </c>
      <c r="I79" s="67"/>
      <c r="J79" s="70"/>
      <c r="K79" s="158" t="s">
        <v>296</v>
      </c>
      <c r="L79" s="246">
        <v>1</v>
      </c>
    </row>
    <row r="80" spans="1:20" s="4" customFormat="1" ht="16.5" customHeight="1">
      <c r="A80" s="356"/>
      <c r="B80" s="239"/>
      <c r="C80" s="15"/>
      <c r="D80" s="311"/>
      <c r="E80" s="163" t="s">
        <v>11</v>
      </c>
      <c r="F80" s="158">
        <v>0.05</v>
      </c>
      <c r="G80" s="247" t="s">
        <v>337</v>
      </c>
      <c r="H80" s="173">
        <v>0.02</v>
      </c>
      <c r="I80" s="67"/>
      <c r="J80" s="70"/>
      <c r="K80" s="158" t="s">
        <v>323</v>
      </c>
      <c r="L80" s="246">
        <v>1</v>
      </c>
    </row>
    <row r="81" spans="1:17" s="4" customFormat="1" ht="16.5" customHeight="1">
      <c r="A81" s="356"/>
      <c r="B81" s="239"/>
      <c r="C81" s="115"/>
      <c r="D81" s="70"/>
      <c r="E81" s="103"/>
      <c r="F81" s="12"/>
      <c r="G81" s="247" t="s">
        <v>11</v>
      </c>
      <c r="H81" s="173">
        <v>0.05</v>
      </c>
      <c r="I81" s="67"/>
      <c r="J81" s="70"/>
      <c r="K81" s="321" t="s">
        <v>324</v>
      </c>
      <c r="L81" s="246"/>
    </row>
    <row r="82" spans="1:17" ht="16.5" customHeight="1">
      <c r="A82" s="246" t="s">
        <v>235</v>
      </c>
      <c r="B82" s="241" t="str">
        <f>B12</f>
        <v>四</v>
      </c>
      <c r="C82" s="150" t="s">
        <v>0</v>
      </c>
      <c r="D82" s="155"/>
      <c r="E82" s="158" t="s">
        <v>357</v>
      </c>
      <c r="F82" s="158"/>
      <c r="G82" s="173" t="s">
        <v>343</v>
      </c>
      <c r="H82" s="279"/>
      <c r="I82" s="67" t="s">
        <v>1</v>
      </c>
      <c r="J82" s="70"/>
      <c r="K82" s="158" t="s">
        <v>325</v>
      </c>
      <c r="L82" s="246"/>
      <c r="M82" s="185" t="s">
        <v>440</v>
      </c>
    </row>
    <row r="83" spans="1:17" ht="16.5" customHeight="1">
      <c r="A83" s="359"/>
      <c r="B83" s="242">
        <f>A12</f>
        <v>45365</v>
      </c>
      <c r="C83" s="15" t="s">
        <v>10</v>
      </c>
      <c r="D83" s="12">
        <v>7</v>
      </c>
      <c r="E83" s="159" t="s">
        <v>144</v>
      </c>
      <c r="F83" s="158">
        <v>6.7</v>
      </c>
      <c r="G83" s="118" t="s">
        <v>139</v>
      </c>
      <c r="H83" s="12">
        <v>3</v>
      </c>
      <c r="I83" s="74" t="s">
        <v>9</v>
      </c>
      <c r="J83" s="75">
        <v>7</v>
      </c>
      <c r="K83" s="158" t="s">
        <v>326</v>
      </c>
      <c r="L83" s="246">
        <v>2</v>
      </c>
      <c r="M83" s="4"/>
      <c r="N83" s="40"/>
    </row>
    <row r="84" spans="1:17" ht="16.5" customHeight="1">
      <c r="A84" s="356"/>
      <c r="C84" s="15" t="s">
        <v>12</v>
      </c>
      <c r="D84" s="12">
        <v>3</v>
      </c>
      <c r="E84" s="159" t="s">
        <v>179</v>
      </c>
      <c r="F84" s="158">
        <v>3</v>
      </c>
      <c r="G84" s="159" t="s">
        <v>113</v>
      </c>
      <c r="H84" s="291">
        <v>3</v>
      </c>
      <c r="I84" s="67" t="s">
        <v>11</v>
      </c>
      <c r="J84" s="70">
        <v>0.05</v>
      </c>
      <c r="K84" s="158" t="s">
        <v>148</v>
      </c>
      <c r="L84" s="246">
        <v>1</v>
      </c>
      <c r="M84" s="4"/>
      <c r="N84" s="40"/>
    </row>
    <row r="85" spans="1:17" ht="16.5" customHeight="1">
      <c r="A85" s="356"/>
      <c r="B85" s="343"/>
      <c r="C85" s="18"/>
      <c r="D85" s="70"/>
      <c r="E85" s="118" t="s">
        <v>100</v>
      </c>
      <c r="F85" s="12">
        <v>1</v>
      </c>
      <c r="G85" s="118" t="s">
        <v>146</v>
      </c>
      <c r="H85" s="102">
        <v>0.05</v>
      </c>
      <c r="I85" s="67"/>
      <c r="J85" s="70"/>
      <c r="K85" s="29"/>
      <c r="L85" s="292"/>
      <c r="M85" s="4"/>
    </row>
    <row r="86" spans="1:17" ht="16.5" customHeight="1">
      <c r="A86" s="356"/>
      <c r="B86" s="343"/>
      <c r="C86" s="18"/>
      <c r="D86" s="70"/>
      <c r="E86" s="159" t="s">
        <v>11</v>
      </c>
      <c r="F86" s="158">
        <v>0.05</v>
      </c>
      <c r="G86" s="248" t="s">
        <v>11</v>
      </c>
      <c r="H86" s="173">
        <v>0.05</v>
      </c>
      <c r="I86" s="67"/>
      <c r="J86" s="70"/>
      <c r="K86" s="29"/>
      <c r="L86" s="292"/>
      <c r="M86" s="4"/>
    </row>
    <row r="87" spans="1:17" ht="16.5" customHeight="1">
      <c r="A87" s="356"/>
      <c r="B87" s="343"/>
      <c r="C87" s="250"/>
      <c r="D87" s="70"/>
      <c r="E87" s="159" t="s">
        <v>358</v>
      </c>
      <c r="F87" s="158"/>
      <c r="G87" s="99"/>
      <c r="H87" s="30"/>
      <c r="I87" s="67"/>
      <c r="J87" s="70"/>
      <c r="K87" s="79"/>
      <c r="L87" s="292"/>
      <c r="M87" s="4"/>
    </row>
    <row r="88" spans="1:17" ht="16.5" customHeight="1">
      <c r="A88" s="281" t="s">
        <v>236</v>
      </c>
      <c r="B88" s="344" t="str">
        <f>B13</f>
        <v>五</v>
      </c>
      <c r="C88" s="380" t="s">
        <v>252</v>
      </c>
      <c r="D88" s="380"/>
      <c r="E88" s="117" t="s">
        <v>432</v>
      </c>
      <c r="F88" s="15"/>
      <c r="G88" s="281" t="s">
        <v>169</v>
      </c>
      <c r="H88" s="290"/>
      <c r="I88" s="67" t="s">
        <v>1</v>
      </c>
      <c r="J88" s="70"/>
      <c r="K88" s="12" t="s">
        <v>348</v>
      </c>
      <c r="L88" s="155"/>
      <c r="M88" s="121" t="s">
        <v>83</v>
      </c>
      <c r="N88" s="136"/>
    </row>
    <row r="89" spans="1:17" ht="16.5" customHeight="1">
      <c r="A89" s="356"/>
      <c r="B89" s="345">
        <f>A13</f>
        <v>45366</v>
      </c>
      <c r="C89" s="12" t="s">
        <v>10</v>
      </c>
      <c r="D89" s="15">
        <v>10</v>
      </c>
      <c r="E89" s="103" t="s">
        <v>130</v>
      </c>
      <c r="F89" s="12">
        <v>9</v>
      </c>
      <c r="G89" s="229" t="s">
        <v>108</v>
      </c>
      <c r="H89" s="102">
        <v>0.3</v>
      </c>
      <c r="I89" s="74" t="s">
        <v>9</v>
      </c>
      <c r="J89" s="75">
        <v>7</v>
      </c>
      <c r="K89" s="12" t="s">
        <v>113</v>
      </c>
      <c r="L89" s="155">
        <v>3</v>
      </c>
    </row>
    <row r="90" spans="1:17" ht="16.5" customHeight="1">
      <c r="A90" s="359"/>
      <c r="B90" s="346"/>
      <c r="C90" s="12" t="s">
        <v>253</v>
      </c>
      <c r="D90" s="15">
        <v>0.4</v>
      </c>
      <c r="E90" s="103" t="s">
        <v>433</v>
      </c>
      <c r="F90" s="12">
        <v>2</v>
      </c>
      <c r="G90" s="282" t="s">
        <v>145</v>
      </c>
      <c r="H90" s="102">
        <v>6</v>
      </c>
      <c r="I90" s="67" t="s">
        <v>11</v>
      </c>
      <c r="J90" s="70">
        <v>0.05</v>
      </c>
      <c r="K90" s="118" t="s">
        <v>146</v>
      </c>
      <c r="L90" s="155">
        <v>0.05</v>
      </c>
    </row>
    <row r="91" spans="1:17" ht="16.5" customHeight="1">
      <c r="A91" s="246"/>
      <c r="B91" s="237"/>
      <c r="C91" s="227"/>
      <c r="D91" s="170"/>
      <c r="E91" s="103" t="s">
        <v>264</v>
      </c>
      <c r="F91" s="12">
        <v>2</v>
      </c>
      <c r="G91" s="118" t="s">
        <v>100</v>
      </c>
      <c r="H91" s="12">
        <v>1</v>
      </c>
      <c r="I91" s="67"/>
      <c r="J91" s="70"/>
      <c r="K91" s="12" t="s">
        <v>48</v>
      </c>
      <c r="L91" s="155">
        <v>0.05</v>
      </c>
    </row>
    <row r="92" spans="1:17" ht="16.5" customHeight="1">
      <c r="A92" s="246"/>
      <c r="B92" s="343"/>
      <c r="C92" s="18"/>
      <c r="D92" s="18"/>
      <c r="E92" s="103" t="s">
        <v>217</v>
      </c>
      <c r="F92" s="12">
        <v>0.05</v>
      </c>
      <c r="G92" s="118" t="s">
        <v>11</v>
      </c>
      <c r="H92" s="290">
        <v>0.05</v>
      </c>
      <c r="I92" s="67"/>
      <c r="J92" s="70"/>
      <c r="K92" s="12" t="s">
        <v>136</v>
      </c>
      <c r="L92" s="155">
        <v>1</v>
      </c>
    </row>
    <row r="93" spans="1:17" ht="16.5" customHeight="1">
      <c r="A93" s="246"/>
      <c r="B93" s="343"/>
      <c r="C93" s="18"/>
      <c r="D93" s="18"/>
      <c r="E93" s="103"/>
      <c r="F93" s="278"/>
      <c r="G93" s="283"/>
      <c r="H93" s="284"/>
      <c r="I93" s="67"/>
      <c r="J93" s="70"/>
      <c r="K93" s="179"/>
      <c r="L93" s="293"/>
    </row>
    <row r="94" spans="1:17" ht="16.5" customHeight="1">
      <c r="A94" s="360" t="s">
        <v>237</v>
      </c>
      <c r="B94" s="241" t="str">
        <f>B14</f>
        <v>一</v>
      </c>
      <c r="C94" s="150" t="s">
        <v>35</v>
      </c>
      <c r="D94" s="155"/>
      <c r="E94" s="276" t="s">
        <v>311</v>
      </c>
      <c r="F94" s="272"/>
      <c r="G94" s="266" t="s">
        <v>313</v>
      </c>
      <c r="H94" s="260"/>
      <c r="I94" s="67" t="s">
        <v>1</v>
      </c>
      <c r="J94" s="70"/>
      <c r="K94" s="12" t="s">
        <v>360</v>
      </c>
      <c r="L94" s="155"/>
      <c r="M94" s="178" t="s">
        <v>55</v>
      </c>
      <c r="P94" s="38"/>
      <c r="Q94" s="9"/>
    </row>
    <row r="95" spans="1:17" ht="16.5" customHeight="1">
      <c r="A95" s="246"/>
      <c r="B95" s="242">
        <f>A14</f>
        <v>45369</v>
      </c>
      <c r="C95" s="15" t="s">
        <v>10</v>
      </c>
      <c r="D95" s="12">
        <v>10</v>
      </c>
      <c r="E95" s="277" t="s">
        <v>312</v>
      </c>
      <c r="F95" s="273">
        <v>9</v>
      </c>
      <c r="G95" s="267" t="s">
        <v>168</v>
      </c>
      <c r="H95" s="262">
        <v>5</v>
      </c>
      <c r="I95" s="74" t="s">
        <v>9</v>
      </c>
      <c r="J95" s="75">
        <v>7</v>
      </c>
      <c r="K95" s="12" t="s">
        <v>79</v>
      </c>
      <c r="L95" s="155">
        <v>1</v>
      </c>
      <c r="M95" s="107"/>
      <c r="P95" s="39"/>
      <c r="Q95" s="40"/>
    </row>
    <row r="96" spans="1:17" ht="16.5" customHeight="1">
      <c r="A96" s="361"/>
      <c r="B96" s="239"/>
      <c r="C96" s="115"/>
      <c r="D96" s="70"/>
      <c r="E96" s="196" t="s">
        <v>286</v>
      </c>
      <c r="F96" s="155"/>
      <c r="G96" s="268" t="s">
        <v>179</v>
      </c>
      <c r="H96" s="263">
        <v>2</v>
      </c>
      <c r="I96" s="67" t="s">
        <v>11</v>
      </c>
      <c r="J96" s="70">
        <v>0.05</v>
      </c>
      <c r="K96" s="12" t="s">
        <v>291</v>
      </c>
      <c r="L96" s="12">
        <v>0.2</v>
      </c>
      <c r="M96" s="98"/>
      <c r="P96" s="39"/>
      <c r="Q96" s="40"/>
    </row>
    <row r="97" spans="1:17" ht="16.5" customHeight="1">
      <c r="A97" s="359"/>
      <c r="B97" s="239"/>
      <c r="C97" s="115"/>
      <c r="D97" s="70"/>
      <c r="E97" s="196" t="s">
        <v>11</v>
      </c>
      <c r="F97" s="155">
        <v>0.05</v>
      </c>
      <c r="G97" s="269" t="s">
        <v>209</v>
      </c>
      <c r="H97" s="263">
        <v>1</v>
      </c>
      <c r="I97" s="67"/>
      <c r="J97" s="70"/>
      <c r="K97" s="12" t="s">
        <v>137</v>
      </c>
      <c r="L97" s="12">
        <v>0.05</v>
      </c>
      <c r="M97" s="99"/>
      <c r="P97" s="39"/>
      <c r="Q97" s="40"/>
    </row>
    <row r="98" spans="1:17" ht="16.5" customHeight="1">
      <c r="A98" s="356"/>
      <c r="B98" s="239"/>
      <c r="C98" s="115"/>
      <c r="D98" s="70"/>
      <c r="E98" s="233"/>
      <c r="F98" s="155"/>
      <c r="G98" s="118" t="s">
        <v>314</v>
      </c>
      <c r="H98" s="263">
        <v>0.05</v>
      </c>
      <c r="I98" s="67"/>
      <c r="J98" s="70"/>
      <c r="K98" s="12" t="s">
        <v>293</v>
      </c>
      <c r="L98" s="12">
        <v>0.01</v>
      </c>
      <c r="M98" s="99"/>
      <c r="P98" s="39"/>
      <c r="Q98" s="40"/>
    </row>
    <row r="99" spans="1:17" ht="16.5" customHeight="1">
      <c r="A99" s="356"/>
      <c r="B99" s="343"/>
      <c r="C99" s="18"/>
      <c r="D99" s="18"/>
      <c r="E99" s="271"/>
      <c r="F99" s="274"/>
      <c r="G99" s="270" t="s">
        <v>11</v>
      </c>
      <c r="H99" s="264">
        <v>0.05</v>
      </c>
      <c r="I99" s="67"/>
      <c r="J99" s="70"/>
      <c r="K99" s="181"/>
      <c r="L99" s="182"/>
      <c r="M99" s="4"/>
    </row>
    <row r="100" spans="1:17" ht="16.5" customHeight="1">
      <c r="A100" s="362" t="s">
        <v>238</v>
      </c>
      <c r="B100" s="241" t="str">
        <f>B15</f>
        <v>二</v>
      </c>
      <c r="C100" s="150" t="s">
        <v>0</v>
      </c>
      <c r="D100" s="155"/>
      <c r="E100" s="155" t="s">
        <v>364</v>
      </c>
      <c r="F100" s="155"/>
      <c r="G100" s="112" t="s">
        <v>367</v>
      </c>
      <c r="H100" s="195"/>
      <c r="I100" s="67" t="s">
        <v>1</v>
      </c>
      <c r="J100" s="70"/>
      <c r="K100" s="12" t="s">
        <v>119</v>
      </c>
      <c r="L100" s="12"/>
      <c r="M100" s="121" t="s">
        <v>57</v>
      </c>
      <c r="N100" s="136" t="s">
        <v>80</v>
      </c>
    </row>
    <row r="101" spans="1:17" ht="16.5" customHeight="1">
      <c r="A101" s="356"/>
      <c r="B101" s="242">
        <f>A15</f>
        <v>45370</v>
      </c>
      <c r="C101" s="15" t="s">
        <v>10</v>
      </c>
      <c r="D101" s="164">
        <v>7</v>
      </c>
      <c r="E101" s="118" t="s">
        <v>127</v>
      </c>
      <c r="F101" s="155">
        <v>4</v>
      </c>
      <c r="G101" s="163" t="s">
        <v>144</v>
      </c>
      <c r="H101" s="193">
        <v>1</v>
      </c>
      <c r="I101" s="74" t="s">
        <v>9</v>
      </c>
      <c r="J101" s="75">
        <v>7</v>
      </c>
      <c r="K101" s="183" t="s">
        <v>113</v>
      </c>
      <c r="L101" s="184">
        <v>3</v>
      </c>
      <c r="M101" s="4"/>
    </row>
    <row r="102" spans="1:17" ht="16.5" customHeight="1">
      <c r="A102" s="356"/>
      <c r="B102" s="241"/>
      <c r="C102" s="15" t="s">
        <v>12</v>
      </c>
      <c r="D102" s="164">
        <v>3</v>
      </c>
      <c r="E102" s="366" t="s">
        <v>128</v>
      </c>
      <c r="F102" s="155">
        <v>4</v>
      </c>
      <c r="G102" s="259" t="s">
        <v>145</v>
      </c>
      <c r="H102" s="264">
        <v>6</v>
      </c>
      <c r="I102" s="67" t="s">
        <v>11</v>
      </c>
      <c r="J102" s="70">
        <v>0.05</v>
      </c>
      <c r="K102" s="88" t="s">
        <v>100</v>
      </c>
      <c r="L102" s="12">
        <v>1</v>
      </c>
      <c r="M102" s="4"/>
    </row>
    <row r="103" spans="1:17" ht="16.5" customHeight="1">
      <c r="A103" s="356"/>
      <c r="B103" s="237"/>
      <c r="C103" s="15"/>
      <c r="D103" s="176"/>
      <c r="E103" s="159" t="s">
        <v>435</v>
      </c>
      <c r="F103" s="155">
        <v>4</v>
      </c>
      <c r="G103" s="103" t="s">
        <v>146</v>
      </c>
      <c r="H103" s="264">
        <v>0.05</v>
      </c>
      <c r="I103" s="67"/>
      <c r="J103" s="70"/>
      <c r="K103" s="15" t="s">
        <v>48</v>
      </c>
      <c r="L103" s="12">
        <v>0.05</v>
      </c>
      <c r="M103" s="4"/>
    </row>
    <row r="104" spans="1:17" ht="16.5" customHeight="1">
      <c r="A104" s="359"/>
      <c r="B104" s="237"/>
      <c r="C104" s="15"/>
      <c r="D104" s="176"/>
      <c r="E104" s="118" t="s">
        <v>129</v>
      </c>
      <c r="F104" s="155">
        <v>0.02</v>
      </c>
      <c r="G104" s="103" t="s">
        <v>11</v>
      </c>
      <c r="H104" s="263">
        <v>0.05</v>
      </c>
      <c r="I104" s="67"/>
      <c r="J104" s="70"/>
      <c r="K104" s="15" t="s">
        <v>296</v>
      </c>
      <c r="L104" s="12">
        <v>1</v>
      </c>
      <c r="M104" s="4"/>
    </row>
    <row r="105" spans="1:17" ht="16.5" customHeight="1">
      <c r="A105" s="356"/>
      <c r="B105" s="239"/>
      <c r="C105" s="115"/>
      <c r="D105" s="176"/>
      <c r="E105" s="118" t="s">
        <v>11</v>
      </c>
      <c r="F105" s="155">
        <v>0.05</v>
      </c>
      <c r="G105" s="201"/>
      <c r="H105" s="265"/>
      <c r="I105" s="67"/>
      <c r="J105" s="70"/>
      <c r="K105" s="89"/>
      <c r="L105" s="88"/>
      <c r="M105" s="4"/>
    </row>
    <row r="106" spans="1:17" ht="16.5" customHeight="1">
      <c r="A106" s="362" t="s">
        <v>247</v>
      </c>
      <c r="B106" s="241" t="str">
        <f>B16</f>
        <v>三</v>
      </c>
      <c r="C106" s="252" t="s">
        <v>254</v>
      </c>
      <c r="D106" s="221"/>
      <c r="E106" s="118" t="s">
        <v>370</v>
      </c>
      <c r="F106" s="275"/>
      <c r="G106" s="112" t="s">
        <v>375</v>
      </c>
      <c r="H106" s="195"/>
      <c r="I106" s="67" t="s">
        <v>1</v>
      </c>
      <c r="J106" s="70"/>
      <c r="K106" s="171" t="s">
        <v>140</v>
      </c>
      <c r="L106" s="158"/>
      <c r="M106" s="121" t="s">
        <v>58</v>
      </c>
    </row>
    <row r="107" spans="1:17" ht="16.5" customHeight="1">
      <c r="A107" s="356"/>
      <c r="B107" s="242">
        <f>A16</f>
        <v>45371</v>
      </c>
      <c r="C107" s="134" t="s">
        <v>255</v>
      </c>
      <c r="D107" s="221">
        <v>4</v>
      </c>
      <c r="E107" s="118" t="s">
        <v>209</v>
      </c>
      <c r="F107" s="12">
        <v>6</v>
      </c>
      <c r="G107" s="118" t="s">
        <v>108</v>
      </c>
      <c r="H107" s="112">
        <v>0.3</v>
      </c>
      <c r="I107" s="74" t="s">
        <v>9</v>
      </c>
      <c r="J107" s="75">
        <v>7</v>
      </c>
      <c r="K107" s="171" t="s">
        <v>136</v>
      </c>
      <c r="L107" s="158">
        <v>0.6</v>
      </c>
      <c r="M107" s="4"/>
    </row>
    <row r="108" spans="1:17" ht="16.5" customHeight="1">
      <c r="A108" s="356"/>
      <c r="B108" s="241"/>
      <c r="C108" s="15"/>
      <c r="D108" s="12"/>
      <c r="E108" s="118" t="s">
        <v>371</v>
      </c>
      <c r="F108" s="12">
        <v>4</v>
      </c>
      <c r="G108" s="159" t="s">
        <v>336</v>
      </c>
      <c r="H108" s="112">
        <v>7</v>
      </c>
      <c r="I108" s="67" t="s">
        <v>11</v>
      </c>
      <c r="J108" s="70">
        <v>0.05</v>
      </c>
      <c r="K108" s="171" t="s">
        <v>379</v>
      </c>
      <c r="L108" s="158">
        <v>2</v>
      </c>
      <c r="M108" s="4"/>
    </row>
    <row r="109" spans="1:17" ht="16.5" customHeight="1">
      <c r="A109" s="356"/>
      <c r="B109" s="237"/>
      <c r="C109" s="15"/>
      <c r="D109" s="70"/>
      <c r="E109" s="118" t="s">
        <v>179</v>
      </c>
      <c r="F109" s="12">
        <v>4</v>
      </c>
      <c r="G109" s="118" t="s">
        <v>100</v>
      </c>
      <c r="H109" s="12">
        <v>0.5</v>
      </c>
      <c r="I109" s="67"/>
      <c r="J109" s="70"/>
      <c r="K109" s="171" t="s">
        <v>142</v>
      </c>
      <c r="L109" s="158">
        <v>2</v>
      </c>
      <c r="M109" s="4"/>
    </row>
    <row r="110" spans="1:17" ht="16.5" customHeight="1">
      <c r="A110" s="356"/>
      <c r="B110" s="237"/>
      <c r="C110" s="15"/>
      <c r="D110" s="70"/>
      <c r="E110" s="118" t="s">
        <v>323</v>
      </c>
      <c r="F110" s="12">
        <v>0.1</v>
      </c>
      <c r="G110" s="119" t="s">
        <v>11</v>
      </c>
      <c r="H110" s="112">
        <v>0.05</v>
      </c>
      <c r="I110" s="67"/>
      <c r="J110" s="70"/>
      <c r="K110" s="171" t="s">
        <v>381</v>
      </c>
      <c r="L110" s="158">
        <v>0.1</v>
      </c>
      <c r="M110" s="4"/>
    </row>
    <row r="111" spans="1:17" ht="16.5" customHeight="1">
      <c r="A111" s="359"/>
      <c r="B111" s="237"/>
      <c r="C111" s="15"/>
      <c r="D111" s="70"/>
      <c r="E111" s="118" t="s">
        <v>11</v>
      </c>
      <c r="F111" s="12">
        <v>0.05</v>
      </c>
      <c r="G111" s="103" t="s">
        <v>11</v>
      </c>
      <c r="H111" s="12">
        <v>0.05</v>
      </c>
      <c r="I111" s="67"/>
      <c r="J111" s="70"/>
      <c r="K111" s="25"/>
      <c r="L111" s="172"/>
      <c r="M111" s="4"/>
    </row>
    <row r="112" spans="1:17" ht="16.5" customHeight="1">
      <c r="A112" s="362" t="s">
        <v>239</v>
      </c>
      <c r="B112" s="241" t="str">
        <f>B17</f>
        <v>四</v>
      </c>
      <c r="C112" s="150" t="s">
        <v>0</v>
      </c>
      <c r="D112" s="155"/>
      <c r="E112" s="117" t="s">
        <v>352</v>
      </c>
      <c r="F112" s="15"/>
      <c r="G112" s="13" t="s">
        <v>382</v>
      </c>
      <c r="H112" s="14"/>
      <c r="I112" s="67" t="s">
        <v>1</v>
      </c>
      <c r="J112" s="70"/>
      <c r="K112" s="88" t="s">
        <v>177</v>
      </c>
      <c r="L112" s="172"/>
      <c r="M112" s="5" t="s">
        <v>447</v>
      </c>
    </row>
    <row r="113" spans="1:20" ht="16.5" customHeight="1">
      <c r="A113" s="357"/>
      <c r="B113" s="242">
        <f>A17</f>
        <v>45372</v>
      </c>
      <c r="C113" s="15" t="s">
        <v>10</v>
      </c>
      <c r="D113" s="12">
        <v>7</v>
      </c>
      <c r="E113" s="103" t="s">
        <v>130</v>
      </c>
      <c r="F113" s="12">
        <v>9</v>
      </c>
      <c r="G113" s="160" t="s">
        <v>139</v>
      </c>
      <c r="H113" s="14">
        <v>3</v>
      </c>
      <c r="I113" s="74" t="s">
        <v>9</v>
      </c>
      <c r="J113" s="75">
        <v>7</v>
      </c>
      <c r="K113" s="12" t="s">
        <v>390</v>
      </c>
      <c r="L113" s="12">
        <v>0.01</v>
      </c>
      <c r="M113" s="4"/>
    </row>
    <row r="114" spans="1:20" ht="16.5" customHeight="1">
      <c r="A114" s="357"/>
      <c r="B114" s="241"/>
      <c r="C114" s="15" t="s">
        <v>12</v>
      </c>
      <c r="D114" s="12">
        <v>3</v>
      </c>
      <c r="E114" s="103" t="s">
        <v>175</v>
      </c>
      <c r="F114" s="12">
        <v>3</v>
      </c>
      <c r="G114" s="160" t="s">
        <v>113</v>
      </c>
      <c r="H114" s="14">
        <v>3</v>
      </c>
      <c r="I114" s="67" t="s">
        <v>11</v>
      </c>
      <c r="J114" s="70">
        <v>0.05</v>
      </c>
      <c r="K114" s="12" t="s">
        <v>391</v>
      </c>
      <c r="L114" s="12">
        <v>0.2</v>
      </c>
      <c r="M114" s="4"/>
    </row>
    <row r="115" spans="1:20" ht="16.5" customHeight="1">
      <c r="A115" s="357"/>
      <c r="B115" s="343"/>
      <c r="C115" s="18"/>
      <c r="D115" s="18"/>
      <c r="E115" s="103" t="s">
        <v>217</v>
      </c>
      <c r="F115" s="12">
        <v>0.05</v>
      </c>
      <c r="G115" s="160" t="s">
        <v>100</v>
      </c>
      <c r="H115" s="14">
        <v>1</v>
      </c>
      <c r="I115" s="67"/>
      <c r="J115" s="70"/>
      <c r="K115" s="12" t="s">
        <v>148</v>
      </c>
      <c r="L115" s="12">
        <v>1</v>
      </c>
      <c r="M115" s="4"/>
    </row>
    <row r="116" spans="1:20" ht="16.5" customHeight="1">
      <c r="A116" s="357"/>
      <c r="B116" s="237"/>
      <c r="C116" s="15"/>
      <c r="D116" s="70"/>
      <c r="E116" s="103" t="s">
        <v>356</v>
      </c>
      <c r="F116" s="15"/>
      <c r="G116" s="160" t="s">
        <v>11</v>
      </c>
      <c r="H116" s="14">
        <v>0.05</v>
      </c>
      <c r="I116" s="67"/>
      <c r="J116" s="70"/>
      <c r="K116" s="29"/>
      <c r="L116" s="76"/>
      <c r="M116" s="4"/>
    </row>
    <row r="117" spans="1:20" ht="16.5" customHeight="1">
      <c r="A117" s="359"/>
      <c r="B117" s="237"/>
      <c r="C117" s="100"/>
      <c r="D117" s="251"/>
      <c r="G117" s="29"/>
      <c r="H117" s="104"/>
      <c r="I117" s="67"/>
      <c r="J117" s="70"/>
      <c r="K117" s="78"/>
      <c r="L117" s="86"/>
      <c r="M117" s="4"/>
    </row>
    <row r="118" spans="1:20" ht="16.5" customHeight="1">
      <c r="A118" s="362" t="s">
        <v>240</v>
      </c>
      <c r="B118" s="344" t="str">
        <f>B18</f>
        <v>五</v>
      </c>
      <c r="C118" s="111" t="s">
        <v>256</v>
      </c>
      <c r="D118" s="84"/>
      <c r="E118" s="118" t="s">
        <v>384</v>
      </c>
      <c r="F118" s="15"/>
      <c r="G118" s="213" t="s">
        <v>171</v>
      </c>
      <c r="H118" s="254"/>
      <c r="I118" s="166" t="s">
        <v>1</v>
      </c>
      <c r="J118" s="70"/>
      <c r="K118" s="12" t="s">
        <v>208</v>
      </c>
      <c r="L118" s="12"/>
      <c r="M118" s="121" t="s">
        <v>83</v>
      </c>
      <c r="N118" s="136"/>
    </row>
    <row r="119" spans="1:20" ht="16.5" customHeight="1">
      <c r="A119" s="356"/>
      <c r="B119" s="345">
        <f>A18</f>
        <v>45373</v>
      </c>
      <c r="C119" s="15" t="s">
        <v>10</v>
      </c>
      <c r="D119" s="15">
        <v>10</v>
      </c>
      <c r="E119" s="163" t="s">
        <v>144</v>
      </c>
      <c r="F119" s="158">
        <v>6</v>
      </c>
      <c r="G119" s="163" t="s">
        <v>136</v>
      </c>
      <c r="H119" s="158">
        <v>1.2</v>
      </c>
      <c r="I119" s="167" t="s">
        <v>9</v>
      </c>
      <c r="J119" s="75">
        <v>7</v>
      </c>
      <c r="K119" s="12" t="s">
        <v>67</v>
      </c>
      <c r="L119" s="12">
        <v>0.1</v>
      </c>
    </row>
    <row r="120" spans="1:20" ht="16.5" customHeight="1">
      <c r="A120" s="356"/>
      <c r="B120" s="344"/>
      <c r="C120" s="15" t="s">
        <v>36</v>
      </c>
      <c r="D120" s="15">
        <v>0.4</v>
      </c>
      <c r="E120" s="163" t="s">
        <v>497</v>
      </c>
      <c r="F120" s="12">
        <v>2</v>
      </c>
      <c r="G120" s="103" t="s">
        <v>113</v>
      </c>
      <c r="H120" s="12">
        <v>3</v>
      </c>
      <c r="I120" s="67" t="s">
        <v>11</v>
      </c>
      <c r="J120" s="70">
        <v>0.05</v>
      </c>
      <c r="K120" s="12" t="s">
        <v>125</v>
      </c>
      <c r="L120" s="12">
        <v>1</v>
      </c>
    </row>
    <row r="121" spans="1:20" ht="16.5" customHeight="1">
      <c r="A121" s="356"/>
      <c r="B121" s="343"/>
      <c r="C121" s="253"/>
      <c r="D121" s="253"/>
      <c r="E121" s="103" t="s">
        <v>226</v>
      </c>
      <c r="F121" s="12">
        <v>0.1</v>
      </c>
      <c r="G121" s="103" t="s">
        <v>138</v>
      </c>
      <c r="H121" s="12">
        <v>1</v>
      </c>
      <c r="I121" s="67"/>
      <c r="J121" s="70"/>
      <c r="K121" s="12" t="s">
        <v>48</v>
      </c>
      <c r="L121" s="12">
        <v>0.05</v>
      </c>
    </row>
    <row r="122" spans="1:20" ht="16.5" customHeight="1">
      <c r="A122" s="356"/>
      <c r="B122" s="343"/>
      <c r="C122" s="18"/>
      <c r="D122" s="18"/>
      <c r="E122" s="163" t="s">
        <v>11</v>
      </c>
      <c r="F122" s="12">
        <v>0.05</v>
      </c>
      <c r="G122" s="103" t="s">
        <v>146</v>
      </c>
      <c r="H122" s="12">
        <v>0.02</v>
      </c>
      <c r="I122" s="67"/>
      <c r="J122" s="70"/>
      <c r="K122" s="12" t="s">
        <v>296</v>
      </c>
      <c r="L122" s="12">
        <v>1</v>
      </c>
    </row>
    <row r="123" spans="1:20" ht="16.5" customHeight="1">
      <c r="A123" s="356"/>
      <c r="B123" s="239"/>
      <c r="C123" s="115"/>
      <c r="D123" s="70"/>
      <c r="E123" s="88"/>
      <c r="F123" s="88"/>
      <c r="G123" s="103" t="s">
        <v>11</v>
      </c>
      <c r="H123" s="12">
        <v>0.05</v>
      </c>
      <c r="I123" s="67"/>
      <c r="J123" s="70"/>
      <c r="K123" s="78"/>
      <c r="L123" s="86"/>
    </row>
    <row r="124" spans="1:20" ht="16.5" customHeight="1">
      <c r="A124" s="362" t="s">
        <v>241</v>
      </c>
      <c r="B124" s="241" t="str">
        <f>B19</f>
        <v>一</v>
      </c>
      <c r="C124" s="150" t="s">
        <v>35</v>
      </c>
      <c r="D124" s="155"/>
      <c r="E124" s="84" t="s">
        <v>182</v>
      </c>
      <c r="F124" s="12"/>
      <c r="G124" s="15" t="s">
        <v>393</v>
      </c>
      <c r="H124" s="12"/>
      <c r="I124" s="67" t="s">
        <v>1</v>
      </c>
      <c r="J124" s="70"/>
      <c r="K124" s="12" t="s">
        <v>395</v>
      </c>
      <c r="L124" s="12"/>
      <c r="M124" s="87" t="s">
        <v>55</v>
      </c>
      <c r="N124" s="50"/>
      <c r="O124" s="39"/>
      <c r="P124" s="56"/>
      <c r="Q124" s="57"/>
      <c r="R124" s="58"/>
      <c r="T124" s="58"/>
    </row>
    <row r="125" spans="1:20" ht="16.5" customHeight="1">
      <c r="A125" s="357"/>
      <c r="B125" s="242">
        <f>A19</f>
        <v>45376</v>
      </c>
      <c r="C125" s="15" t="s">
        <v>10</v>
      </c>
      <c r="D125" s="12">
        <v>10</v>
      </c>
      <c r="E125" s="364" t="s">
        <v>170</v>
      </c>
      <c r="F125" s="12">
        <v>6</v>
      </c>
      <c r="G125" s="163" t="s">
        <v>168</v>
      </c>
      <c r="H125" s="158">
        <v>5</v>
      </c>
      <c r="I125" s="74" t="s">
        <v>9</v>
      </c>
      <c r="J125" s="75">
        <v>7</v>
      </c>
      <c r="K125" s="12" t="s">
        <v>113</v>
      </c>
      <c r="L125" s="12">
        <v>3</v>
      </c>
      <c r="M125" s="107"/>
      <c r="N125" s="50"/>
      <c r="O125" s="39"/>
      <c r="P125" s="44"/>
      <c r="Q125" s="57"/>
      <c r="R125" s="59"/>
      <c r="T125" s="59"/>
    </row>
    <row r="126" spans="1:20" ht="16.5" customHeight="1">
      <c r="A126" s="357"/>
      <c r="B126" s="241"/>
      <c r="C126" s="15"/>
      <c r="D126" s="12"/>
      <c r="E126" s="103"/>
      <c r="F126" s="12"/>
      <c r="G126" s="103" t="s">
        <v>179</v>
      </c>
      <c r="H126" s="12">
        <v>1</v>
      </c>
      <c r="I126" s="67" t="s">
        <v>11</v>
      </c>
      <c r="J126" s="70">
        <v>0.05</v>
      </c>
      <c r="K126" s="88" t="s">
        <v>100</v>
      </c>
      <c r="L126" s="12">
        <v>1</v>
      </c>
      <c r="M126" s="98"/>
      <c r="N126" s="50"/>
      <c r="O126" s="60"/>
      <c r="P126" s="44"/>
      <c r="Q126" s="41"/>
      <c r="R126" s="43"/>
      <c r="T126" s="43"/>
    </row>
    <row r="127" spans="1:20" ht="16.5" customHeight="1">
      <c r="A127" s="357"/>
      <c r="B127" s="343"/>
      <c r="C127" s="18"/>
      <c r="D127" s="18"/>
      <c r="E127" s="103"/>
      <c r="F127" s="12"/>
      <c r="G127" s="103" t="s">
        <v>209</v>
      </c>
      <c r="H127" s="12">
        <v>1</v>
      </c>
      <c r="I127" s="67"/>
      <c r="J127" s="70"/>
      <c r="K127" s="12" t="s">
        <v>48</v>
      </c>
      <c r="L127" s="12">
        <v>0.05</v>
      </c>
      <c r="M127" s="99"/>
      <c r="N127" s="50"/>
      <c r="O127" s="39"/>
      <c r="P127" s="44"/>
      <c r="Q127" s="61"/>
      <c r="R127" s="44"/>
      <c r="T127" s="44"/>
    </row>
    <row r="128" spans="1:20" ht="16.5" customHeight="1">
      <c r="A128" s="357"/>
      <c r="B128" s="343"/>
      <c r="C128" s="18"/>
      <c r="D128" s="18"/>
      <c r="E128" s="114" t="s">
        <v>11</v>
      </c>
      <c r="F128" s="112">
        <v>0.05</v>
      </c>
      <c r="G128" s="103" t="s">
        <v>323</v>
      </c>
      <c r="H128" s="12">
        <v>0.1</v>
      </c>
      <c r="I128" s="67"/>
      <c r="J128" s="70"/>
      <c r="K128" s="12" t="s">
        <v>136</v>
      </c>
      <c r="L128" s="12">
        <v>1</v>
      </c>
      <c r="M128" s="99"/>
      <c r="N128" s="50"/>
      <c r="O128" s="39"/>
      <c r="P128" s="44"/>
      <c r="Q128" s="39"/>
      <c r="R128" s="44"/>
      <c r="T128" s="44"/>
    </row>
    <row r="129" spans="1:20" ht="16.5" customHeight="1">
      <c r="A129" s="357"/>
      <c r="B129" s="343"/>
      <c r="C129" s="18"/>
      <c r="D129" s="18"/>
      <c r="E129" s="29"/>
      <c r="F129" s="66"/>
      <c r="G129" s="103" t="s">
        <v>11</v>
      </c>
      <c r="H129" s="12">
        <v>0.05</v>
      </c>
      <c r="I129" s="67"/>
      <c r="J129" s="70"/>
      <c r="K129" s="79"/>
      <c r="L129" s="76"/>
      <c r="M129" s="4"/>
      <c r="N129" s="55"/>
      <c r="O129" s="62"/>
      <c r="P129" s="56"/>
      <c r="Q129" s="39"/>
      <c r="R129" s="44"/>
      <c r="T129" s="44"/>
    </row>
    <row r="130" spans="1:20" ht="16.5" customHeight="1">
      <c r="A130" s="362" t="s">
        <v>242</v>
      </c>
      <c r="B130" s="241" t="str">
        <f>B20</f>
        <v>二</v>
      </c>
      <c r="C130" s="150" t="s">
        <v>0</v>
      </c>
      <c r="D130" s="155"/>
      <c r="E130" s="118" t="s">
        <v>396</v>
      </c>
      <c r="F130" s="15"/>
      <c r="G130" s="158" t="s">
        <v>160</v>
      </c>
      <c r="H130" s="12"/>
      <c r="I130" s="67" t="s">
        <v>1</v>
      </c>
      <c r="J130" s="70"/>
      <c r="K130" s="12" t="s">
        <v>412</v>
      </c>
      <c r="L130" s="12"/>
      <c r="M130" s="121" t="s">
        <v>56</v>
      </c>
      <c r="N130" s="136" t="s">
        <v>80</v>
      </c>
      <c r="O130" s="56"/>
      <c r="P130" s="39"/>
      <c r="Q130" s="56"/>
      <c r="R130" s="57"/>
      <c r="T130" s="58"/>
    </row>
    <row r="131" spans="1:20" ht="16.5" customHeight="1">
      <c r="A131" s="359"/>
      <c r="B131" s="242">
        <f>A20</f>
        <v>45377</v>
      </c>
      <c r="C131" s="15" t="s">
        <v>10</v>
      </c>
      <c r="D131" s="12">
        <v>7</v>
      </c>
      <c r="E131" s="118" t="s">
        <v>130</v>
      </c>
      <c r="F131" s="12">
        <v>9</v>
      </c>
      <c r="G131" s="159" t="s">
        <v>209</v>
      </c>
      <c r="H131" s="158">
        <v>0.6</v>
      </c>
      <c r="I131" s="74" t="s">
        <v>9</v>
      </c>
      <c r="J131" s="75">
        <v>7</v>
      </c>
      <c r="K131" s="12" t="s">
        <v>77</v>
      </c>
      <c r="L131" s="12">
        <v>4</v>
      </c>
      <c r="M131" s="4"/>
      <c r="N131" s="40"/>
      <c r="O131" s="61"/>
      <c r="P131" s="39"/>
      <c r="Q131" s="44"/>
      <c r="R131" s="39"/>
      <c r="T131" s="43"/>
    </row>
    <row r="132" spans="1:20" ht="16.5" customHeight="1">
      <c r="A132" s="357"/>
      <c r="B132" s="237"/>
      <c r="C132" s="15" t="s">
        <v>12</v>
      </c>
      <c r="D132" s="12">
        <v>3</v>
      </c>
      <c r="E132" s="118" t="s">
        <v>371</v>
      </c>
      <c r="F132" s="12">
        <v>3</v>
      </c>
      <c r="G132" s="118" t="s">
        <v>336</v>
      </c>
      <c r="H132" s="12">
        <v>6</v>
      </c>
      <c r="I132" s="67" t="s">
        <v>11</v>
      </c>
      <c r="J132" s="70">
        <v>0.05</v>
      </c>
      <c r="K132" s="88" t="s">
        <v>157</v>
      </c>
      <c r="L132" s="12">
        <v>0.01</v>
      </c>
      <c r="M132" s="4"/>
      <c r="N132" s="40"/>
      <c r="O132" s="61"/>
      <c r="P132" s="60"/>
      <c r="Q132" s="44"/>
      <c r="R132" s="41"/>
      <c r="T132" s="43"/>
    </row>
    <row r="133" spans="1:20" ht="16.5" customHeight="1">
      <c r="A133" s="357"/>
      <c r="B133" s="343"/>
      <c r="C133" s="18"/>
      <c r="D133" s="18"/>
      <c r="E133" s="118" t="s">
        <v>179</v>
      </c>
      <c r="F133" s="12">
        <v>3</v>
      </c>
      <c r="G133" s="118" t="s">
        <v>51</v>
      </c>
      <c r="H133" s="12">
        <v>0.01</v>
      </c>
      <c r="I133" s="67"/>
      <c r="J133" s="70"/>
      <c r="K133" s="12" t="s">
        <v>48</v>
      </c>
      <c r="L133" s="12">
        <v>0.05</v>
      </c>
      <c r="M133" s="4"/>
      <c r="N133" s="40"/>
      <c r="O133" s="61"/>
      <c r="P133" s="39"/>
      <c r="Q133" s="44"/>
      <c r="R133" s="41"/>
      <c r="T133" s="43"/>
    </row>
    <row r="134" spans="1:20" ht="16.5" customHeight="1">
      <c r="A134" s="357"/>
      <c r="B134" s="343"/>
      <c r="C134" s="18"/>
      <c r="D134" s="18"/>
      <c r="E134" s="118" t="s">
        <v>397</v>
      </c>
      <c r="F134" s="12">
        <v>0.01</v>
      </c>
      <c r="G134" s="118" t="s">
        <v>11</v>
      </c>
      <c r="H134" s="12">
        <v>0.05</v>
      </c>
      <c r="I134" s="67"/>
      <c r="J134" s="70"/>
      <c r="K134" s="12" t="s">
        <v>296</v>
      </c>
      <c r="L134" s="12">
        <v>1</v>
      </c>
      <c r="M134" s="4"/>
      <c r="N134" s="40"/>
      <c r="O134" s="44"/>
      <c r="P134" s="39"/>
      <c r="Q134" s="44"/>
      <c r="R134" s="41"/>
      <c r="T134" s="43"/>
    </row>
    <row r="135" spans="1:20" ht="16.5" customHeight="1">
      <c r="A135" s="357"/>
      <c r="B135" s="343"/>
      <c r="C135" s="250"/>
      <c r="D135" s="250"/>
      <c r="E135" s="118" t="s">
        <v>11</v>
      </c>
      <c r="F135" s="12">
        <v>0.05</v>
      </c>
      <c r="I135" s="67"/>
      <c r="J135" s="70"/>
      <c r="K135" s="78"/>
      <c r="L135" s="86"/>
      <c r="M135" s="4"/>
      <c r="N135" s="4"/>
      <c r="O135" s="56"/>
      <c r="P135" s="62"/>
      <c r="Q135" s="56"/>
      <c r="R135" s="63"/>
      <c r="T135" s="56"/>
    </row>
    <row r="136" spans="1:20" ht="16.5" customHeight="1">
      <c r="A136" s="362" t="s">
        <v>243</v>
      </c>
      <c r="B136" s="344" t="str">
        <f>B21</f>
        <v>三</v>
      </c>
      <c r="C136" s="327" t="s">
        <v>257</v>
      </c>
      <c r="D136" s="275"/>
      <c r="E136" s="326" t="s">
        <v>398</v>
      </c>
      <c r="F136" s="172"/>
      <c r="G136" s="25" t="s">
        <v>403</v>
      </c>
      <c r="H136" s="172"/>
      <c r="I136" s="67" t="s">
        <v>1</v>
      </c>
      <c r="J136" s="70"/>
      <c r="K136" s="15" t="s">
        <v>410</v>
      </c>
      <c r="L136" s="12"/>
      <c r="M136" s="121" t="s">
        <v>58</v>
      </c>
      <c r="N136" s="4"/>
    </row>
    <row r="137" spans="1:20" ht="16.5" customHeight="1">
      <c r="A137" s="357"/>
      <c r="B137" s="345">
        <f>A21</f>
        <v>45378</v>
      </c>
      <c r="C137" s="12" t="s">
        <v>10</v>
      </c>
      <c r="D137" s="15">
        <v>8</v>
      </c>
      <c r="E137" s="88" t="s">
        <v>136</v>
      </c>
      <c r="F137" s="172">
        <v>5.5</v>
      </c>
      <c r="G137" s="322" t="s">
        <v>404</v>
      </c>
      <c r="H137" s="172">
        <v>3</v>
      </c>
      <c r="I137" s="74" t="s">
        <v>9</v>
      </c>
      <c r="J137" s="75">
        <v>7</v>
      </c>
      <c r="K137" s="15" t="s">
        <v>116</v>
      </c>
      <c r="L137" s="12">
        <v>0.2</v>
      </c>
      <c r="M137" s="4"/>
      <c r="N137" s="4"/>
    </row>
    <row r="138" spans="1:20" ht="16.5" customHeight="1">
      <c r="A138" s="359"/>
      <c r="B138" s="346"/>
      <c r="C138" s="12" t="s">
        <v>251</v>
      </c>
      <c r="D138" s="15">
        <v>3</v>
      </c>
      <c r="E138" s="23" t="s">
        <v>96</v>
      </c>
      <c r="F138" s="172">
        <v>4</v>
      </c>
      <c r="G138" s="322" t="s">
        <v>405</v>
      </c>
      <c r="H138" s="172">
        <v>0.03</v>
      </c>
      <c r="I138" s="67" t="s">
        <v>11</v>
      </c>
      <c r="J138" s="70">
        <v>0.05</v>
      </c>
      <c r="K138" s="15" t="s">
        <v>117</v>
      </c>
      <c r="L138" s="12">
        <v>0.1</v>
      </c>
      <c r="M138" s="4"/>
      <c r="N138" s="4"/>
    </row>
    <row r="139" spans="1:20" ht="16.5" customHeight="1">
      <c r="A139" s="357"/>
      <c r="B139" s="346"/>
      <c r="C139" s="15" t="s">
        <v>258</v>
      </c>
      <c r="D139" s="15">
        <v>0.05</v>
      </c>
      <c r="E139" s="88" t="s">
        <v>264</v>
      </c>
      <c r="F139" s="172">
        <v>3</v>
      </c>
      <c r="G139" s="12" t="s">
        <v>406</v>
      </c>
      <c r="H139" s="15">
        <v>0.1</v>
      </c>
      <c r="I139" s="67"/>
      <c r="J139" s="70"/>
      <c r="K139" s="15" t="s">
        <v>48</v>
      </c>
      <c r="L139" s="12">
        <v>0.05</v>
      </c>
      <c r="M139" s="4"/>
      <c r="N139" s="4"/>
    </row>
    <row r="140" spans="1:20" ht="16.5" customHeight="1">
      <c r="A140" s="357"/>
      <c r="B140" s="346"/>
      <c r="C140" s="12" t="s">
        <v>148</v>
      </c>
      <c r="D140" s="15">
        <v>0.1</v>
      </c>
      <c r="E140" s="88" t="s">
        <v>402</v>
      </c>
      <c r="F140" s="172">
        <v>0.01</v>
      </c>
      <c r="G140" s="133" t="s">
        <v>11</v>
      </c>
      <c r="H140" s="194">
        <v>0.05</v>
      </c>
      <c r="I140" s="67"/>
      <c r="J140" s="70"/>
      <c r="K140" s="15" t="s">
        <v>118</v>
      </c>
      <c r="L140" s="12">
        <v>0.01</v>
      </c>
      <c r="M140" s="4"/>
      <c r="N140" s="4"/>
    </row>
    <row r="141" spans="1:20" ht="16.5" customHeight="1">
      <c r="A141" s="357"/>
      <c r="B141" s="237"/>
      <c r="C141" s="227"/>
      <c r="D141" s="170"/>
      <c r="E141" s="87"/>
      <c r="F141" s="31"/>
      <c r="G141" s="133"/>
      <c r="H141" s="194"/>
      <c r="I141" s="67"/>
      <c r="J141" s="70"/>
      <c r="K141" s="78"/>
      <c r="L141" s="86"/>
      <c r="M141" s="4"/>
      <c r="N141" s="4"/>
    </row>
    <row r="142" spans="1:20" s="5" customFormat="1" ht="16.2" customHeight="1">
      <c r="A142" s="362" t="s">
        <v>244</v>
      </c>
      <c r="B142" s="347" t="str">
        <f>B22</f>
        <v>四</v>
      </c>
      <c r="C142" s="150" t="s">
        <v>0</v>
      </c>
      <c r="D142" s="155"/>
      <c r="E142" s="88" t="s">
        <v>420</v>
      </c>
      <c r="F142" s="172"/>
      <c r="G142" s="225" t="s">
        <v>417</v>
      </c>
      <c r="H142" s="226"/>
      <c r="I142" s="67" t="s">
        <v>1</v>
      </c>
      <c r="J142" s="70"/>
      <c r="K142" s="158" t="s">
        <v>414</v>
      </c>
      <c r="L142" s="158"/>
      <c r="M142" s="185" t="s">
        <v>446</v>
      </c>
      <c r="N142" s="6"/>
      <c r="O142" s="6"/>
      <c r="P142" s="6"/>
      <c r="Q142" s="6"/>
      <c r="R142" s="6"/>
    </row>
    <row r="143" spans="1:20" s="5" customFormat="1" ht="16.2" customHeight="1">
      <c r="A143" s="357"/>
      <c r="B143" s="348">
        <f>A22</f>
        <v>45379</v>
      </c>
      <c r="C143" s="15" t="s">
        <v>10</v>
      </c>
      <c r="D143" s="12">
        <v>7</v>
      </c>
      <c r="E143" s="159" t="s">
        <v>144</v>
      </c>
      <c r="F143" s="158">
        <v>6</v>
      </c>
      <c r="G143" s="163" t="s">
        <v>136</v>
      </c>
      <c r="H143" s="323">
        <v>1.7</v>
      </c>
      <c r="I143" s="74" t="s">
        <v>9</v>
      </c>
      <c r="J143" s="75">
        <v>7</v>
      </c>
      <c r="K143" s="158" t="s">
        <v>122</v>
      </c>
      <c r="L143" s="158">
        <v>5</v>
      </c>
      <c r="M143" s="4"/>
      <c r="N143" s="40"/>
      <c r="O143" s="6"/>
      <c r="P143" s="6"/>
      <c r="Q143" s="6"/>
      <c r="R143" s="6"/>
    </row>
    <row r="144" spans="1:20" s="5" customFormat="1" ht="16.2" customHeight="1">
      <c r="A144" s="357"/>
      <c r="B144" s="239"/>
      <c r="C144" s="15" t="s">
        <v>12</v>
      </c>
      <c r="D144" s="12">
        <v>3</v>
      </c>
      <c r="E144" s="88" t="s">
        <v>77</v>
      </c>
      <c r="F144" s="172">
        <v>3</v>
      </c>
      <c r="G144" s="133" t="s">
        <v>113</v>
      </c>
      <c r="H144" s="134">
        <v>6</v>
      </c>
      <c r="I144" s="67" t="s">
        <v>11</v>
      </c>
      <c r="J144" s="70">
        <v>0.05</v>
      </c>
      <c r="K144" s="158"/>
      <c r="L144" s="158"/>
      <c r="M144" s="4"/>
      <c r="N144" s="40"/>
      <c r="O144" s="6"/>
      <c r="P144" s="6"/>
      <c r="Q144" s="6"/>
      <c r="R144" s="6"/>
    </row>
    <row r="145" spans="1:18" s="5" customFormat="1" ht="16.2" customHeight="1">
      <c r="A145" s="363"/>
      <c r="B145" s="343"/>
      <c r="C145" s="115"/>
      <c r="D145" s="70"/>
      <c r="E145" s="118" t="s">
        <v>11</v>
      </c>
      <c r="F145" s="12">
        <v>0.05</v>
      </c>
      <c r="G145" s="133" t="s">
        <v>100</v>
      </c>
      <c r="H145" s="134">
        <v>1</v>
      </c>
      <c r="I145" s="67"/>
      <c r="J145" s="70"/>
      <c r="K145" s="158" t="s">
        <v>148</v>
      </c>
      <c r="L145" s="158">
        <v>1</v>
      </c>
      <c r="M145" s="4"/>
      <c r="N145" s="6"/>
      <c r="O145" s="6"/>
      <c r="P145" s="6"/>
      <c r="Q145" s="6"/>
      <c r="R145" s="6"/>
    </row>
    <row r="146" spans="1:18" s="5" customFormat="1" ht="16.2" customHeight="1">
      <c r="A146" s="357"/>
      <c r="B146" s="343"/>
      <c r="C146" s="115"/>
      <c r="D146" s="70"/>
      <c r="E146" s="88" t="s">
        <v>422</v>
      </c>
      <c r="F146" s="172"/>
      <c r="G146" s="133" t="s">
        <v>51</v>
      </c>
      <c r="H146" s="134">
        <v>0.01</v>
      </c>
      <c r="I146" s="67"/>
      <c r="J146" s="70"/>
      <c r="K146" s="29"/>
      <c r="L146" s="76"/>
      <c r="M146" s="4"/>
      <c r="N146" s="6"/>
      <c r="O146" s="6"/>
      <c r="P146" s="6"/>
      <c r="Q146" s="6"/>
      <c r="R146" s="6"/>
    </row>
    <row r="147" spans="1:18" s="5" customFormat="1" ht="16.2" customHeight="1">
      <c r="A147" s="357"/>
      <c r="B147" s="343"/>
      <c r="C147" s="180"/>
      <c r="D147" s="251"/>
      <c r="E147" s="118" t="s">
        <v>11</v>
      </c>
      <c r="F147" s="12">
        <v>0.05</v>
      </c>
      <c r="G147" s="133" t="s">
        <v>11</v>
      </c>
      <c r="H147" s="134">
        <v>0.05</v>
      </c>
      <c r="I147" s="67"/>
      <c r="J147" s="70"/>
      <c r="K147" s="29"/>
      <c r="L147" s="76"/>
      <c r="M147" s="4"/>
      <c r="N147" s="6"/>
      <c r="O147" s="6"/>
      <c r="P147" s="6"/>
      <c r="Q147" s="6"/>
      <c r="R147" s="6"/>
    </row>
    <row r="148" spans="1:18" s="5" customFormat="1" ht="16.2" customHeight="1">
      <c r="A148" s="362" t="s">
        <v>245</v>
      </c>
      <c r="B148" s="349" t="str">
        <f>B23</f>
        <v>五</v>
      </c>
      <c r="C148" s="111" t="s">
        <v>260</v>
      </c>
      <c r="D148" s="84"/>
      <c r="E148" s="233" t="s">
        <v>429</v>
      </c>
      <c r="F148" s="12"/>
      <c r="G148" s="158" t="s">
        <v>443</v>
      </c>
      <c r="H148" s="12"/>
      <c r="I148" s="67" t="s">
        <v>1</v>
      </c>
      <c r="J148" s="70"/>
      <c r="K148" s="158" t="s">
        <v>428</v>
      </c>
      <c r="L148" s="158"/>
      <c r="M148" s="121" t="s">
        <v>83</v>
      </c>
      <c r="N148" s="136"/>
      <c r="O148" s="6"/>
      <c r="P148" s="6"/>
      <c r="Q148" s="6"/>
      <c r="R148" s="6"/>
    </row>
    <row r="149" spans="1:18" s="5" customFormat="1" ht="16.2" customHeight="1">
      <c r="A149" s="357"/>
      <c r="B149" s="350">
        <f>A23</f>
        <v>45380</v>
      </c>
      <c r="C149" s="15" t="s">
        <v>10</v>
      </c>
      <c r="D149" s="15">
        <v>10</v>
      </c>
      <c r="E149" s="249" t="s">
        <v>130</v>
      </c>
      <c r="F149" s="158">
        <v>9</v>
      </c>
      <c r="G149" s="159" t="s">
        <v>108</v>
      </c>
      <c r="H149" s="158">
        <v>0.3</v>
      </c>
      <c r="I149" s="74" t="s">
        <v>9</v>
      </c>
      <c r="J149" s="75">
        <v>7</v>
      </c>
      <c r="K149" s="12" t="s">
        <v>79</v>
      </c>
      <c r="L149" s="12">
        <v>1</v>
      </c>
      <c r="O149" s="6"/>
      <c r="P149" s="6"/>
      <c r="Q149" s="6"/>
      <c r="R149" s="6"/>
    </row>
    <row r="150" spans="1:18" s="5" customFormat="1" ht="16.2" customHeight="1">
      <c r="A150" s="357"/>
      <c r="B150" s="185"/>
      <c r="C150" s="15" t="s">
        <v>261</v>
      </c>
      <c r="D150" s="15">
        <v>0.4</v>
      </c>
      <c r="E150" s="324" t="s">
        <v>332</v>
      </c>
      <c r="F150" s="14">
        <v>4</v>
      </c>
      <c r="G150" s="118" t="s">
        <v>145</v>
      </c>
      <c r="H150" s="12">
        <v>6</v>
      </c>
      <c r="I150" s="67" t="s">
        <v>11</v>
      </c>
      <c r="J150" s="70">
        <v>0.05</v>
      </c>
      <c r="K150" s="12" t="s">
        <v>291</v>
      </c>
      <c r="L150" s="12">
        <v>0.2</v>
      </c>
      <c r="O150" s="6"/>
      <c r="P150" s="6"/>
      <c r="Q150" s="6"/>
      <c r="R150" s="6"/>
    </row>
    <row r="151" spans="1:18" s="5" customFormat="1" ht="16.2" customHeight="1">
      <c r="A151" s="357"/>
      <c r="B151" s="343"/>
      <c r="C151" s="325"/>
      <c r="D151" s="170"/>
      <c r="E151" s="103"/>
      <c r="F151" s="12"/>
      <c r="G151" s="118" t="s">
        <v>100</v>
      </c>
      <c r="H151" s="12">
        <v>1</v>
      </c>
      <c r="I151" s="67"/>
      <c r="J151" s="70"/>
      <c r="K151" s="12" t="s">
        <v>137</v>
      </c>
      <c r="L151" s="12">
        <v>0.05</v>
      </c>
      <c r="O151" s="6"/>
      <c r="P151" s="6"/>
      <c r="Q151" s="6"/>
      <c r="R151" s="6"/>
    </row>
    <row r="152" spans="1:18" s="5" customFormat="1" ht="16.2" customHeight="1">
      <c r="A152" s="363"/>
      <c r="B152" s="343"/>
      <c r="C152" s="88"/>
      <c r="D152" s="70"/>
      <c r="E152" s="103" t="s">
        <v>11</v>
      </c>
      <c r="F152" s="12">
        <v>0.05</v>
      </c>
      <c r="G152" s="118" t="s">
        <v>51</v>
      </c>
      <c r="H152" s="12">
        <v>0.01</v>
      </c>
      <c r="I152" s="67"/>
      <c r="J152" s="70"/>
      <c r="K152" s="12" t="s">
        <v>293</v>
      </c>
      <c r="L152" s="12">
        <v>0.01</v>
      </c>
      <c r="O152" s="6"/>
      <c r="P152" s="6"/>
      <c r="Q152" s="6"/>
      <c r="R152" s="6"/>
    </row>
    <row r="153" spans="1:18" s="5" customFormat="1" ht="16.2" customHeight="1">
      <c r="A153" s="357"/>
      <c r="B153" s="237"/>
      <c r="C153" s="15"/>
      <c r="D153" s="70"/>
      <c r="E153" s="103"/>
      <c r="F153" s="12"/>
      <c r="G153" s="118" t="s">
        <v>11</v>
      </c>
      <c r="H153" s="12">
        <v>0.05</v>
      </c>
      <c r="I153" s="67"/>
      <c r="J153" s="70"/>
      <c r="K153" s="79"/>
      <c r="L153" s="76"/>
      <c r="O153" s="6"/>
      <c r="P153" s="6"/>
      <c r="Q153" s="6"/>
      <c r="R153" s="6"/>
    </row>
  </sheetData>
  <mergeCells count="2">
    <mergeCell ref="C88:D88"/>
    <mergeCell ref="K76:L76"/>
  </mergeCells>
  <phoneticPr fontId="1" type="noConversion"/>
  <printOptions horizontalCentered="1"/>
  <pageMargins left="0" right="0" top="0" bottom="0" header="0.11811023622047244" footer="0.11811023622047244"/>
  <pageSetup paperSize="9" scale="109" orientation="landscape" r:id="rId1"/>
  <rowBreaks count="5" manualBreakCount="5">
    <brk id="25" max="13" man="1"/>
    <brk id="33" max="13" man="1"/>
    <brk id="63" max="13" man="1"/>
    <brk id="93" max="13" man="1"/>
    <brk id="123" max="13" man="1"/>
  </rowBreaks>
  <colBreaks count="1" manualBreakCount="1">
    <brk id="14" max="1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53"/>
  <sheetViews>
    <sheetView zoomScale="85" zoomScaleNormal="85" zoomScaleSheetLayoutView="100" workbookViewId="0">
      <selection activeCell="W10" sqref="W10"/>
    </sheetView>
  </sheetViews>
  <sheetFormatPr defaultColWidth="9" defaultRowHeight="19.8"/>
  <cols>
    <col min="1" max="1" width="6.21875" style="1" customWidth="1"/>
    <col min="2" max="2" width="4.33203125" style="185" customWidth="1"/>
    <col min="3" max="3" width="5" style="1" customWidth="1"/>
    <col min="4" max="4" width="8" style="1" customWidth="1"/>
    <col min="5" max="5" width="9" style="5" customWidth="1"/>
    <col min="6" max="6" width="13.6640625" style="5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1" customWidth="1"/>
    <col min="13" max="13" width="5.44140625" style="5" customWidth="1"/>
    <col min="14" max="14" width="5.33203125" style="6" customWidth="1"/>
    <col min="15" max="16" width="6.33203125" style="6" customWidth="1"/>
    <col min="17" max="17" width="6" style="6" customWidth="1"/>
    <col min="18" max="18" width="6.6640625" style="6" customWidth="1"/>
    <col min="19" max="19" width="5.109375" style="1" customWidth="1"/>
    <col min="20" max="20" width="4.6640625" style="1" customWidth="1"/>
    <col min="21" max="21" width="4.77734375" style="1" customWidth="1"/>
    <col min="22" max="16384" width="9" style="1"/>
  </cols>
  <sheetData>
    <row r="1" spans="1:21">
      <c r="A1" s="64"/>
      <c r="D1" s="1">
        <v>112</v>
      </c>
      <c r="E1" s="5" t="s">
        <v>2</v>
      </c>
      <c r="F1" s="1" t="s">
        <v>34</v>
      </c>
      <c r="G1" s="1" t="s">
        <v>190</v>
      </c>
      <c r="H1" s="10">
        <v>3</v>
      </c>
      <c r="I1" s="1" t="s">
        <v>42</v>
      </c>
      <c r="L1" s="219" t="s">
        <v>13</v>
      </c>
    </row>
    <row r="2" spans="1:21" ht="16.5" customHeight="1">
      <c r="A2" s="122" t="s">
        <v>23</v>
      </c>
      <c r="B2" s="186" t="s">
        <v>32</v>
      </c>
      <c r="C2" s="45" t="s">
        <v>5</v>
      </c>
      <c r="D2" s="151" t="s">
        <v>24</v>
      </c>
      <c r="E2" s="49" t="s">
        <v>6</v>
      </c>
      <c r="F2" s="96" t="s">
        <v>25</v>
      </c>
      <c r="G2" s="46" t="s">
        <v>7</v>
      </c>
      <c r="H2" s="97" t="s">
        <v>26</v>
      </c>
      <c r="I2" s="15" t="s">
        <v>9</v>
      </c>
      <c r="J2" s="28" t="s">
        <v>28</v>
      </c>
      <c r="K2" s="15" t="s">
        <v>3</v>
      </c>
      <c r="L2" s="28" t="s">
        <v>29</v>
      </c>
      <c r="M2" s="27" t="s">
        <v>81</v>
      </c>
      <c r="N2" s="27" t="s">
        <v>82</v>
      </c>
      <c r="O2" s="24" t="s">
        <v>17</v>
      </c>
      <c r="P2" s="24" t="s">
        <v>18</v>
      </c>
      <c r="Q2" s="25" t="s">
        <v>19</v>
      </c>
      <c r="R2" s="24" t="s">
        <v>20</v>
      </c>
      <c r="S2" s="26" t="s">
        <v>84</v>
      </c>
      <c r="T2" s="24" t="s">
        <v>21</v>
      </c>
      <c r="U2" s="25" t="s">
        <v>22</v>
      </c>
    </row>
    <row r="3" spans="1:21" ht="23.1" customHeight="1">
      <c r="A3" s="93">
        <v>45352</v>
      </c>
      <c r="B3" s="187" t="str">
        <f>IF(A3="","",RIGHT(TEXT(WEEKDAY(A3),"[$-404]aaaa;@"),1))</f>
        <v>五</v>
      </c>
      <c r="C3" s="94" t="str">
        <f>C28</f>
        <v>燕麥飯</v>
      </c>
      <c r="D3" s="96" t="str">
        <f>C29&amp;C30</f>
        <v>米燕麥</v>
      </c>
      <c r="E3" s="14" t="str">
        <f>E28</f>
        <v>咖哩絞肉</v>
      </c>
      <c r="F3" s="32" t="str">
        <f>E29&amp;E30&amp;E31&amp;E32</f>
        <v>豬絞肉馬鈴薯洋蔥咖哩粉</v>
      </c>
      <c r="G3" s="13" t="str">
        <f>G28</f>
        <v>甘藍蛋香</v>
      </c>
      <c r="H3" s="32" t="str">
        <f>G29&amp;G30&amp;G31&amp;G32</f>
        <v>雞蛋甘藍胡蘿蔔大蒜</v>
      </c>
      <c r="I3" s="23" t="s">
        <v>1</v>
      </c>
      <c r="J3" s="108" t="s">
        <v>30</v>
      </c>
      <c r="K3" s="23" t="str">
        <f>K28</f>
        <v>金針湯</v>
      </c>
      <c r="L3" s="32" t="str">
        <f>K29&amp;K30&amp;K31&amp;K32</f>
        <v>金針菜乾榨菜薑豬骨</v>
      </c>
      <c r="M3" s="23" t="str">
        <f>M28</f>
        <v>乳品</v>
      </c>
      <c r="O3" s="34">
        <v>5.4</v>
      </c>
      <c r="P3" s="34">
        <v>2.2999999999999998</v>
      </c>
      <c r="Q3" s="35">
        <v>2</v>
      </c>
      <c r="R3" s="34">
        <v>2.9</v>
      </c>
      <c r="S3" s="23">
        <v>1</v>
      </c>
      <c r="T3" s="16"/>
      <c r="U3" s="37">
        <f t="shared" ref="U3:U23" si="0">O3*70+P3*75+Q3*25+R3*45+S3*120+T3*60</f>
        <v>851</v>
      </c>
    </row>
    <row r="4" spans="1:21" ht="23.1" customHeight="1">
      <c r="A4" s="93">
        <v>45355</v>
      </c>
      <c r="B4" s="187" t="str">
        <f t="shared" ref="B4:B23" si="1">IF(A4="","",RIGHT(TEXT(WEEKDAY(A4),"[$-404]aaaa;@"),1))</f>
        <v>一</v>
      </c>
      <c r="C4" s="94" t="str">
        <f>C34</f>
        <v>白米飯</v>
      </c>
      <c r="D4" s="96" t="str">
        <f>C35&amp;B36</f>
        <v>米</v>
      </c>
      <c r="E4" s="14" t="str">
        <f>E34</f>
        <v>虱目魚排</v>
      </c>
      <c r="F4" s="92" t="str">
        <f>E35&amp;E36&amp;E37&amp;E38</f>
        <v>魚排</v>
      </c>
      <c r="G4" s="27" t="str">
        <f>G34</f>
        <v>紅醬豆腐</v>
      </c>
      <c r="H4" s="92" t="str">
        <f>G35&amp;G36&amp;G37&amp;G38</f>
        <v>豆腐豬絞肉胡蘿蔔番茄糊</v>
      </c>
      <c r="I4" s="23" t="s">
        <v>1</v>
      </c>
      <c r="J4" s="108" t="s">
        <v>30</v>
      </c>
      <c r="K4" s="91" t="str">
        <f>K34</f>
        <v>蛋香芽湯</v>
      </c>
      <c r="L4" s="92" t="str">
        <f>K35&amp;K36&amp;K37&amp;K38</f>
        <v>雞蛋乾裙帶菜薑柴魚片</v>
      </c>
      <c r="M4" s="23" t="str">
        <f>M34</f>
        <v>果汁</v>
      </c>
      <c r="O4" s="34">
        <v>5</v>
      </c>
      <c r="P4" s="34">
        <v>2.2999999999999998</v>
      </c>
      <c r="Q4" s="35">
        <v>1.7</v>
      </c>
      <c r="R4" s="34">
        <v>2.8</v>
      </c>
      <c r="S4" s="23"/>
      <c r="T4" s="16"/>
      <c r="U4" s="37">
        <f t="shared" si="0"/>
        <v>691</v>
      </c>
    </row>
    <row r="5" spans="1:21" ht="23.1" customHeight="1">
      <c r="A5" s="93">
        <v>45356</v>
      </c>
      <c r="B5" s="187" t="str">
        <f t="shared" si="1"/>
        <v>二</v>
      </c>
      <c r="C5" s="95" t="str">
        <f>C40</f>
        <v>糙米飯</v>
      </c>
      <c r="D5" s="96" t="str">
        <f>C41&amp;C42</f>
        <v>米糙米</v>
      </c>
      <c r="E5" s="14" t="str">
        <f>E40</f>
        <v>三杯雞</v>
      </c>
      <c r="F5" s="92" t="str">
        <f>E41&amp;E42&amp;E43&amp;E44</f>
        <v>肉雞乾海帶大蒜九層塔</v>
      </c>
      <c r="G5" s="13" t="str">
        <f>G40</f>
        <v>豆皮粉絲</v>
      </c>
      <c r="H5" s="92" t="str">
        <f>G41&amp;G42&amp;G43&amp;G44</f>
        <v>豆皮冬粉胡蘿蔔時蔬</v>
      </c>
      <c r="I5" s="23" t="s">
        <v>1</v>
      </c>
      <c r="J5" s="108" t="s">
        <v>30</v>
      </c>
      <c r="K5" s="23" t="str">
        <f>K40</f>
        <v>時瓜湯</v>
      </c>
      <c r="L5" s="92" t="str">
        <f>K41&amp;K42&amp;K43&amp;K44</f>
        <v>時瓜乾木耳薑豬骨</v>
      </c>
      <c r="M5" s="23" t="str">
        <f>M40</f>
        <v>水果</v>
      </c>
      <c r="N5" s="136" t="s">
        <v>80</v>
      </c>
      <c r="O5" s="34">
        <v>5.2</v>
      </c>
      <c r="P5" s="34">
        <v>2.2999999999999998</v>
      </c>
      <c r="Q5" s="35">
        <v>1.8</v>
      </c>
      <c r="R5" s="34">
        <v>2.9</v>
      </c>
      <c r="S5" s="23"/>
      <c r="T5" s="16">
        <v>1</v>
      </c>
      <c r="U5" s="37">
        <f t="shared" si="0"/>
        <v>772</v>
      </c>
    </row>
    <row r="6" spans="1:21" ht="23.1" customHeight="1">
      <c r="A6" s="93">
        <v>45357</v>
      </c>
      <c r="B6" s="187" t="str">
        <f t="shared" si="1"/>
        <v>三</v>
      </c>
      <c r="C6" s="95" t="str">
        <f>C46</f>
        <v>刈包特餐</v>
      </c>
      <c r="D6" s="96" t="str">
        <f>C47&amp;B48</f>
        <v>刈包</v>
      </c>
      <c r="E6" s="14" t="str">
        <f>E46</f>
        <v>古早滷味</v>
      </c>
      <c r="F6" s="92" t="str">
        <f>E47&amp;E48&amp;E49&amp;E50</f>
        <v>雞蛋白蘿蔔胡蘿蔔大蒜</v>
      </c>
      <c r="G6" s="13" t="str">
        <f>G46</f>
        <v>刈包配料</v>
      </c>
      <c r="H6" s="92" t="str">
        <f>G47&amp;G48&amp;G49&amp;G50</f>
        <v>豬絞肉酸菜大蒜</v>
      </c>
      <c r="I6" s="23" t="s">
        <v>1</v>
      </c>
      <c r="J6" s="108" t="s">
        <v>30</v>
      </c>
      <c r="K6" s="33" t="str">
        <f>K46</f>
        <v>糙米粥</v>
      </c>
      <c r="L6" s="92" t="str">
        <f>K47&amp;K48&amp;K49&amp;K50</f>
        <v>雞蛋糙米胡蘿蔔乾香菇</v>
      </c>
      <c r="M6" s="23" t="str">
        <f>M46</f>
        <v>小餐包</v>
      </c>
      <c r="O6" s="34">
        <v>4</v>
      </c>
      <c r="P6" s="34">
        <v>2.2999999999999998</v>
      </c>
      <c r="Q6" s="35">
        <v>1.6</v>
      </c>
      <c r="R6" s="34">
        <v>2.9</v>
      </c>
      <c r="S6" s="23"/>
      <c r="T6" s="16"/>
      <c r="U6" s="37">
        <f t="shared" si="0"/>
        <v>623</v>
      </c>
    </row>
    <row r="7" spans="1:21" ht="23.1" customHeight="1">
      <c r="A7" s="93">
        <v>45358</v>
      </c>
      <c r="B7" s="187" t="str">
        <f t="shared" si="1"/>
        <v>四</v>
      </c>
      <c r="C7" s="95" t="str">
        <f>C52</f>
        <v>糙米飯</v>
      </c>
      <c r="D7" s="96" t="str">
        <f>C53&amp;C54</f>
        <v>米糙米</v>
      </c>
      <c r="E7" s="14" t="str">
        <f>E52</f>
        <v>筍香滷肉</v>
      </c>
      <c r="F7" s="32" t="str">
        <f>E53&amp;E54&amp;E55&amp;E56</f>
        <v>豬後腿肉麻竹筍干豆輪大蒜</v>
      </c>
      <c r="G7" s="13" t="str">
        <f>G52</f>
        <v>培根豆芽</v>
      </c>
      <c r="H7" s="32" t="str">
        <f>G53&amp;G54&amp;G55&amp;G56</f>
        <v>培根綠豆芽胡蘿蔔大蒜</v>
      </c>
      <c r="I7" s="23" t="s">
        <v>1</v>
      </c>
      <c r="J7" s="108" t="s">
        <v>30</v>
      </c>
      <c r="K7" s="23" t="str">
        <f>K52</f>
        <v>檸檬愛玉</v>
      </c>
      <c r="L7" s="32" t="str">
        <f>K53&amp;K54&amp;K55&amp;K56</f>
        <v>愛玉檸檬紅砂糖</v>
      </c>
      <c r="M7" s="23" t="str">
        <f>M58</f>
        <v>TAP豆漿</v>
      </c>
      <c r="O7" s="135">
        <v>5</v>
      </c>
      <c r="P7" s="34">
        <v>2.2999999999999998</v>
      </c>
      <c r="Q7" s="35">
        <v>2</v>
      </c>
      <c r="R7" s="34">
        <v>2.7</v>
      </c>
      <c r="S7" s="23"/>
      <c r="T7" s="16"/>
      <c r="U7" s="37">
        <f t="shared" si="0"/>
        <v>694</v>
      </c>
    </row>
    <row r="8" spans="1:21" ht="23.1" customHeight="1">
      <c r="A8" s="93">
        <v>45359</v>
      </c>
      <c r="B8" s="187" t="str">
        <f t="shared" si="1"/>
        <v>五</v>
      </c>
      <c r="C8" s="95" t="str">
        <f>C58</f>
        <v>紅藜飯</v>
      </c>
      <c r="D8" s="96" t="str">
        <f>C59&amp;C60</f>
        <v>米紅藜</v>
      </c>
      <c r="E8" s="14" t="str">
        <f>E58</f>
        <v>豉相魚鮮</v>
      </c>
      <c r="F8" s="32" t="str">
        <f>E59&amp;E60&amp;E61&amp;E62</f>
        <v>魚丁虱目魚丸結球白菜豆豉</v>
      </c>
      <c r="G8" s="13" t="str">
        <f>G58</f>
        <v>蛋佐玉菜</v>
      </c>
      <c r="H8" s="32" t="str">
        <f>G59&amp;G60&amp;G61&amp;G62</f>
        <v>雞蛋甘藍胡蘿蔔大蒜</v>
      </c>
      <c r="I8" s="23" t="s">
        <v>1</v>
      </c>
      <c r="J8" s="108" t="s">
        <v>30</v>
      </c>
      <c r="K8" s="23" t="str">
        <f>K58</f>
        <v>鮮蔬湯</v>
      </c>
      <c r="L8" s="32" t="str">
        <f>K59&amp;K60&amp;K61&amp;K62</f>
        <v>時蔬胡蘿蔔薑豬骨</v>
      </c>
      <c r="M8" s="23" t="str">
        <f>M52</f>
        <v>堅果</v>
      </c>
      <c r="O8" s="34">
        <v>5.2</v>
      </c>
      <c r="P8" s="34">
        <v>2.2999999999999998</v>
      </c>
      <c r="Q8" s="35">
        <v>2</v>
      </c>
      <c r="R8" s="34">
        <v>2.9</v>
      </c>
      <c r="S8" s="23"/>
      <c r="T8" s="16"/>
      <c r="U8" s="37">
        <f t="shared" si="0"/>
        <v>717</v>
      </c>
    </row>
    <row r="9" spans="1:21" ht="23.1" customHeight="1">
      <c r="A9" s="93">
        <v>45362</v>
      </c>
      <c r="B9" s="187" t="str">
        <f t="shared" si="1"/>
        <v>一</v>
      </c>
      <c r="C9" s="95" t="str">
        <f>C64</f>
        <v>白米飯</v>
      </c>
      <c r="D9" s="96" t="str">
        <f>C65&amp;B66</f>
        <v>米</v>
      </c>
      <c r="E9" s="14" t="str">
        <f>E64</f>
        <v>調味里雞</v>
      </c>
      <c r="F9" s="92" t="str">
        <f>E65&amp;E66&amp;E67&amp;E68&amp;E69</f>
        <v>香雞排</v>
      </c>
      <c r="G9" s="13" t="str">
        <f>G64</f>
        <v>牛蒡豆腐</v>
      </c>
      <c r="H9" s="92" t="str">
        <f>G65&amp;G66&amp;G67&amp;G68&amp;G69</f>
        <v>豆腐甘露牛蒡絲豬絞肉大蒜</v>
      </c>
      <c r="I9" s="23" t="s">
        <v>1</v>
      </c>
      <c r="J9" s="108" t="s">
        <v>30</v>
      </c>
      <c r="K9" s="91" t="str">
        <f>K64</f>
        <v>味噌蔬湯</v>
      </c>
      <c r="L9" s="92" t="str">
        <f>K65&amp;K66&amp;K67&amp;K68&amp;K69</f>
        <v>時蔬味噌薑</v>
      </c>
      <c r="M9" s="23" t="str">
        <f>M64</f>
        <v>果汁</v>
      </c>
      <c r="O9" s="34">
        <v>5</v>
      </c>
      <c r="P9" s="34">
        <v>2.2999999999999998</v>
      </c>
      <c r="Q9" s="35">
        <v>1.7</v>
      </c>
      <c r="R9" s="34">
        <v>3</v>
      </c>
      <c r="S9" s="23"/>
      <c r="T9" s="16"/>
      <c r="U9" s="37">
        <f t="shared" si="0"/>
        <v>700</v>
      </c>
    </row>
    <row r="10" spans="1:21" ht="23.1" customHeight="1">
      <c r="A10" s="93">
        <v>45363</v>
      </c>
      <c r="B10" s="187" t="str">
        <f t="shared" si="1"/>
        <v>二</v>
      </c>
      <c r="C10" s="95" t="str">
        <f>C70</f>
        <v>糙米飯</v>
      </c>
      <c r="D10" s="96" t="str">
        <f>C71&amp;C72</f>
        <v>米糙米</v>
      </c>
      <c r="E10" s="14" t="str">
        <f>E70</f>
        <v>海結滷肉</v>
      </c>
      <c r="F10" s="32" t="str">
        <f>E71&amp;E72&amp;E73&amp;E74&amp;E75</f>
        <v>豬後腿肉海帶結豆輪大蒜</v>
      </c>
      <c r="G10" s="13" t="str">
        <f>G70</f>
        <v>碎脯蛋香</v>
      </c>
      <c r="H10" s="32" t="str">
        <f>G71&amp;G72&amp;G73&amp;G74&amp;G75</f>
        <v>雞蛋蘿蔔乾胡蘿蔔洋蔥大蒜</v>
      </c>
      <c r="I10" s="23" t="s">
        <v>1</v>
      </c>
      <c r="J10" s="108" t="s">
        <v>30</v>
      </c>
      <c r="K10" s="23" t="str">
        <f>K70</f>
        <v>瓜香湯</v>
      </c>
      <c r="L10" s="32" t="str">
        <f>K71&amp;K72&amp;K73&amp;K74&amp;K75</f>
        <v>時瓜胡蘿蔔薑豬骨</v>
      </c>
      <c r="M10" s="23" t="str">
        <f>M70</f>
        <v>水果</v>
      </c>
      <c r="N10" s="136" t="s">
        <v>80</v>
      </c>
      <c r="O10" s="34">
        <v>5.2</v>
      </c>
      <c r="P10" s="34">
        <v>2.2999999999999998</v>
      </c>
      <c r="Q10" s="35">
        <v>1.6</v>
      </c>
      <c r="R10" s="34">
        <v>2.9</v>
      </c>
      <c r="S10" s="23"/>
      <c r="T10" s="16">
        <v>1</v>
      </c>
      <c r="U10" s="37">
        <f t="shared" si="0"/>
        <v>767</v>
      </c>
    </row>
    <row r="11" spans="1:21" ht="23.1" customHeight="1">
      <c r="A11" s="93">
        <v>45364</v>
      </c>
      <c r="B11" s="187" t="str">
        <f t="shared" si="1"/>
        <v>三</v>
      </c>
      <c r="C11" s="95" t="str">
        <f>C76</f>
        <v>泰式特餐</v>
      </c>
      <c r="D11" s="96" t="str">
        <f>C77&amp;C78</f>
        <v>米糙米</v>
      </c>
      <c r="E11" s="14" t="str">
        <f>E76</f>
        <v>打拋翅腿</v>
      </c>
      <c r="F11" s="32" t="str">
        <f>E77&amp;E78&amp;E79&amp;E80&amp;E81</f>
        <v>翅小腿白蘿蔔打拋醬大蒜</v>
      </c>
      <c r="G11" s="13" t="str">
        <f>G76</f>
        <v>蝦醬配料</v>
      </c>
      <c r="H11" s="32" t="str">
        <f>G77&amp;G78&amp;G79&amp;G80&amp;G81</f>
        <v>豬絞肉甘藍胡蘿蔔蝦皮大蒜</v>
      </c>
      <c r="I11" s="23" t="s">
        <v>1</v>
      </c>
      <c r="J11" s="108" t="s">
        <v>30</v>
      </c>
      <c r="K11" s="33" t="str">
        <f>K76</f>
        <v>冬蔭功湯</v>
      </c>
      <c r="L11" s="32" t="str">
        <f>K77&amp;K78&amp;K79&amp;K80&amp;K81</f>
        <v>金針菇時蔬豬骨番茄糊檸檬 香茅 月桂葉</v>
      </c>
      <c r="M11" s="23" t="str">
        <f>M76</f>
        <v>小餐包</v>
      </c>
      <c r="O11" s="34">
        <v>5.2</v>
      </c>
      <c r="P11" s="34">
        <v>2.2999999999999998</v>
      </c>
      <c r="Q11" s="35">
        <v>1.6</v>
      </c>
      <c r="R11" s="34">
        <v>2.9</v>
      </c>
      <c r="S11" s="23"/>
      <c r="T11" s="16"/>
      <c r="U11" s="37">
        <f t="shared" si="0"/>
        <v>707</v>
      </c>
    </row>
    <row r="12" spans="1:21" ht="23.1" customHeight="1">
      <c r="A12" s="93">
        <v>45365</v>
      </c>
      <c r="B12" s="187" t="str">
        <f t="shared" si="1"/>
        <v>四</v>
      </c>
      <c r="C12" s="95" t="str">
        <f>C82</f>
        <v>糙米飯</v>
      </c>
      <c r="D12" s="96" t="str">
        <f>C83&amp;C84</f>
        <v>米糙米</v>
      </c>
      <c r="E12" s="14" t="str">
        <f>E82</f>
        <v>鹹香肉片</v>
      </c>
      <c r="F12" s="32" t="str">
        <f>E83&amp;EE84&amp;E85&amp;E86&amp;E87</f>
        <v>豬後腿肉胡蘿蔔大蒜鹹豬肉粉</v>
      </c>
      <c r="G12" s="14" t="str">
        <f>G82</f>
        <v>豆干時蔬</v>
      </c>
      <c r="H12" s="32" t="str">
        <f>G83&amp;EG84&amp;G85&amp;G86&amp;G87</f>
        <v>豆干乾木耳大蒜</v>
      </c>
      <c r="I12" s="23" t="s">
        <v>1</v>
      </c>
      <c r="J12" s="108" t="s">
        <v>30</v>
      </c>
      <c r="K12" s="91" t="str">
        <f>K82</f>
        <v>粉圓甜湯</v>
      </c>
      <c r="L12" s="32" t="str">
        <f>K83&amp;EK84&amp;K85&amp;K86&amp;K87</f>
        <v>粉圓</v>
      </c>
      <c r="M12" s="5" t="str">
        <f>M82</f>
        <v>乳品</v>
      </c>
      <c r="O12" s="135">
        <v>5.4</v>
      </c>
      <c r="P12" s="34">
        <v>2.2999999999999998</v>
      </c>
      <c r="Q12" s="35">
        <v>1.8</v>
      </c>
      <c r="R12" s="34">
        <v>2.9</v>
      </c>
      <c r="S12" s="23">
        <v>1</v>
      </c>
      <c r="T12" s="16"/>
      <c r="U12" s="37">
        <f t="shared" si="0"/>
        <v>846</v>
      </c>
    </row>
    <row r="13" spans="1:21" ht="23.1" customHeight="1">
      <c r="A13" s="93">
        <v>45366</v>
      </c>
      <c r="B13" s="187" t="str">
        <f t="shared" si="1"/>
        <v>五</v>
      </c>
      <c r="C13" s="95" t="str">
        <f>C88</f>
        <v>小米飯</v>
      </c>
      <c r="D13" s="96" t="str">
        <f>C89&amp;C90</f>
        <v>米小米</v>
      </c>
      <c r="E13" s="14" t="str">
        <f>E88</f>
        <v>醬瓜雞丁</v>
      </c>
      <c r="F13" s="32" t="str">
        <f>E89&amp;E90&amp;E91&amp;E92&amp;E93</f>
        <v>肉雞醬瓜白蘿蔔大蒜</v>
      </c>
      <c r="G13" s="14" t="str">
        <f>G88</f>
        <v>培根芽菜</v>
      </c>
      <c r="H13" s="32" t="str">
        <f>G89&amp;G90&amp;G91&amp;G92&amp;G93</f>
        <v>培根綠豆芽胡蘿蔔大蒜</v>
      </c>
      <c r="I13" s="23" t="s">
        <v>1</v>
      </c>
      <c r="J13" s="108" t="s">
        <v>30</v>
      </c>
      <c r="K13" s="14" t="str">
        <f>K88</f>
        <v>蛋花蔬湯</v>
      </c>
      <c r="L13" s="32" t="str">
        <f>K89&amp;K90&amp;K91&amp;K92&amp;K93</f>
        <v>時蔬乾木耳薑雞蛋</v>
      </c>
      <c r="M13" s="23" t="str">
        <f>M88</f>
        <v>TAP豆漿</v>
      </c>
      <c r="O13" s="34">
        <v>5</v>
      </c>
      <c r="P13" s="34">
        <v>2.2999999999999998</v>
      </c>
      <c r="Q13" s="35">
        <v>2</v>
      </c>
      <c r="R13" s="34">
        <v>2.9</v>
      </c>
      <c r="S13" s="23"/>
      <c r="T13" s="16"/>
      <c r="U13" s="37">
        <f t="shared" si="0"/>
        <v>703</v>
      </c>
    </row>
    <row r="14" spans="1:21" ht="23.1" customHeight="1">
      <c r="A14" s="93">
        <v>45369</v>
      </c>
      <c r="B14" s="187" t="str">
        <f t="shared" si="1"/>
        <v>一</v>
      </c>
      <c r="C14" s="95" t="str">
        <f>C94</f>
        <v>白米飯</v>
      </c>
      <c r="D14" s="96" t="str">
        <f>C95&amp;B96</f>
        <v>米</v>
      </c>
      <c r="E14" s="14" t="str">
        <f>E94</f>
        <v>醬香雞翅</v>
      </c>
      <c r="F14" s="32" t="str">
        <f>E95&amp;E96&amp;E97&amp;E98&amp;E99</f>
        <v>三節翅滷包大蒜</v>
      </c>
      <c r="G14" s="14" t="str">
        <f>G94</f>
        <v>京醬豆腐</v>
      </c>
      <c r="H14" s="32" t="str">
        <f>G95&amp;G96&amp;G97&amp;G98&amp;G99</f>
        <v>豆腐洋蔥豬絞肉甜麵醬大蒜</v>
      </c>
      <c r="I14" s="23" t="s">
        <v>1</v>
      </c>
      <c r="J14" s="108" t="s">
        <v>30</v>
      </c>
      <c r="K14" s="14" t="str">
        <f>K94</f>
        <v>珍菇芽湯</v>
      </c>
      <c r="L14" s="32" t="str">
        <f>K95&amp;K96&amp;K97&amp;K98&amp;K99</f>
        <v>金針菇乾裙帶菜薑柴魚片</v>
      </c>
      <c r="M14" s="23" t="str">
        <f>M94</f>
        <v>果汁</v>
      </c>
      <c r="O14" s="34">
        <v>5</v>
      </c>
      <c r="P14" s="34">
        <v>2.2999999999999998</v>
      </c>
      <c r="Q14" s="35">
        <v>2</v>
      </c>
      <c r="R14" s="34">
        <v>2.9</v>
      </c>
      <c r="S14" s="23"/>
      <c r="T14" s="16"/>
      <c r="U14" s="37">
        <f t="shared" si="0"/>
        <v>703</v>
      </c>
    </row>
    <row r="15" spans="1:21" ht="23.1" customHeight="1">
      <c r="A15" s="93">
        <v>45370</v>
      </c>
      <c r="B15" s="187" t="str">
        <f t="shared" si="1"/>
        <v>二</v>
      </c>
      <c r="C15" s="95" t="str">
        <f>C100</f>
        <v>糙米飯</v>
      </c>
      <c r="D15" s="96" t="str">
        <f>C101&amp;C102</f>
        <v>米糙米</v>
      </c>
      <c r="E15" s="14" t="str">
        <f>E100</f>
        <v>沙茶魷鮮</v>
      </c>
      <c r="F15" s="92" t="str">
        <f>E101&amp;E102&amp;E103&amp;E104&amp;E105</f>
        <v>阿根廷魷虱目魚丸白蘿蔔沙茶醬大蒜</v>
      </c>
      <c r="G15" s="14" t="str">
        <f>G100</f>
        <v>肉絲豆芽</v>
      </c>
      <c r="H15" s="92" t="str">
        <f>G101&amp;G102&amp;G103&amp;G104&amp;G105</f>
        <v>豬後腿肉綠豆芽乾木耳大蒜</v>
      </c>
      <c r="I15" s="23" t="s">
        <v>1</v>
      </c>
      <c r="J15" s="108" t="s">
        <v>30</v>
      </c>
      <c r="K15" s="14" t="str">
        <f>K100</f>
        <v>時蔬湯</v>
      </c>
      <c r="L15" s="92" t="str">
        <f>K101&amp;K102&amp;K103&amp;K104&amp;K105</f>
        <v>時蔬胡蘿蔔薑豬骨</v>
      </c>
      <c r="M15" s="23" t="str">
        <f>M100</f>
        <v>水果</v>
      </c>
      <c r="N15" s="136" t="s">
        <v>80</v>
      </c>
      <c r="O15" s="34">
        <v>5</v>
      </c>
      <c r="P15" s="34">
        <v>2.2999999999999998</v>
      </c>
      <c r="Q15" s="35">
        <v>1.7</v>
      </c>
      <c r="R15" s="34">
        <v>2.8</v>
      </c>
      <c r="S15" s="23"/>
      <c r="T15" s="16">
        <v>1</v>
      </c>
      <c r="U15" s="37">
        <f t="shared" si="0"/>
        <v>751</v>
      </c>
    </row>
    <row r="16" spans="1:21" ht="23.1" customHeight="1">
      <c r="A16" s="93">
        <v>45371</v>
      </c>
      <c r="B16" s="187" t="str">
        <f t="shared" si="1"/>
        <v>三</v>
      </c>
      <c r="C16" s="95" t="str">
        <f>C106</f>
        <v>西式特餐</v>
      </c>
      <c r="D16" s="96" t="str">
        <f>C107&amp;C108</f>
        <v>義大利麵</v>
      </c>
      <c r="E16" s="14" t="str">
        <f>E106</f>
        <v>西式肉醬</v>
      </c>
      <c r="F16" s="32" t="str">
        <f>E107&amp;E108&amp;E109&amp;E110&amp;E111</f>
        <v>豬絞肉馬鈴薯洋蔥番茄糊大蒜</v>
      </c>
      <c r="G16" s="14" t="str">
        <f>G106</f>
        <v>培根甘藍</v>
      </c>
      <c r="H16" s="32" t="str">
        <f>G107&amp;G108&amp;G109&amp;G110&amp;G111</f>
        <v>培根甘藍胡蘿蔔大蒜大蒜</v>
      </c>
      <c r="I16" s="23" t="s">
        <v>1</v>
      </c>
      <c r="J16" s="108" t="s">
        <v>30</v>
      </c>
      <c r="K16" s="14" t="str">
        <f>K106</f>
        <v>玉米濃湯</v>
      </c>
      <c r="L16" s="32" t="str">
        <f>K107&amp;K108&amp;K109&amp;K110&amp;K111</f>
        <v>雞蛋玉米粒罐頭玉米醬罐頭玉米濃湯粉</v>
      </c>
      <c r="M16" s="23" t="str">
        <f>M106</f>
        <v>小餐包</v>
      </c>
      <c r="O16" s="34">
        <v>4.2</v>
      </c>
      <c r="P16" s="34">
        <v>2.2999999999999998</v>
      </c>
      <c r="Q16" s="35">
        <v>1.5</v>
      </c>
      <c r="R16" s="34">
        <v>2.8</v>
      </c>
      <c r="S16" s="23"/>
      <c r="T16" s="16"/>
      <c r="U16" s="37">
        <f t="shared" si="0"/>
        <v>630</v>
      </c>
    </row>
    <row r="17" spans="1:25" ht="23.1" customHeight="1">
      <c r="A17" s="93">
        <v>45372</v>
      </c>
      <c r="B17" s="187" t="str">
        <f t="shared" si="1"/>
        <v>四</v>
      </c>
      <c r="C17" s="95" t="str">
        <f>C112</f>
        <v>糙米飯</v>
      </c>
      <c r="D17" s="96" t="str">
        <f>C113&amp;C114</f>
        <v>米糙米</v>
      </c>
      <c r="E17" s="14" t="str">
        <f>E112</f>
        <v>豆瓣雞丁</v>
      </c>
      <c r="F17" s="32" t="str">
        <f>E113&amp;E114&amp;E115&amp;E116</f>
        <v>肉雞海帶結大蒜豆瓣醬</v>
      </c>
      <c r="G17" s="14" t="str">
        <f>G112</f>
        <v>家常豆干</v>
      </c>
      <c r="H17" s="32" t="str">
        <f>G113&amp;G114&amp;G115&amp;G116</f>
        <v>豆干時蔬胡蘿蔔大蒜</v>
      </c>
      <c r="I17" s="23" t="s">
        <v>1</v>
      </c>
      <c r="J17" s="108" t="s">
        <v>30</v>
      </c>
      <c r="K17" s="14" t="str">
        <f>K112</f>
        <v>枸杞銀耳</v>
      </c>
      <c r="L17" s="32" t="str">
        <f>K113&amp;K114&amp;K115&amp;K116</f>
        <v>枸杞乾銀耳紅砂糖</v>
      </c>
      <c r="M17" s="23" t="str">
        <f>M112</f>
        <v>葡萄乾</v>
      </c>
      <c r="O17" s="135">
        <v>5</v>
      </c>
      <c r="P17" s="34">
        <v>2.2999999999999998</v>
      </c>
      <c r="Q17" s="35">
        <v>2.2000000000000002</v>
      </c>
      <c r="R17" s="34">
        <v>2.9</v>
      </c>
      <c r="S17" s="23"/>
      <c r="T17" s="16"/>
      <c r="U17" s="37">
        <f t="shared" si="0"/>
        <v>708</v>
      </c>
    </row>
    <row r="18" spans="1:25" ht="23.1" customHeight="1">
      <c r="A18" s="93">
        <v>45373</v>
      </c>
      <c r="B18" s="187" t="str">
        <f t="shared" si="1"/>
        <v>五</v>
      </c>
      <c r="C18" s="95" t="str">
        <f>C118</f>
        <v>紫米飯</v>
      </c>
      <c r="D18" s="96" t="str">
        <f>C119&amp;C120</f>
        <v>米黑糯米</v>
      </c>
      <c r="E18" s="14" t="str">
        <f>E118</f>
        <v>泡菜燒肉</v>
      </c>
      <c r="F18" s="32" t="str">
        <f>E119&amp;E120&amp;E121&amp;E122</f>
        <v>豬後腿肉台式泡菜豆輪大蒜</v>
      </c>
      <c r="G18" s="14" t="str">
        <f>G118</f>
        <v>蛋香冬粉</v>
      </c>
      <c r="H18" s="32" t="str">
        <f>G119&amp;G120&amp;G121&amp;G122</f>
        <v>雞蛋時蔬冬粉乾木耳</v>
      </c>
      <c r="I18" s="23" t="s">
        <v>1</v>
      </c>
      <c r="J18" s="108" t="s">
        <v>30</v>
      </c>
      <c r="K18" s="14" t="str">
        <f>K118</f>
        <v>金針湯</v>
      </c>
      <c r="L18" s="32" t="str">
        <f>K119&amp;K120&amp;K121&amp;K122</f>
        <v>金針菜乾榨菜薑豬骨</v>
      </c>
      <c r="M18" s="23" t="str">
        <f>M118</f>
        <v>TAP豆漿</v>
      </c>
      <c r="O18" s="34">
        <v>5.5</v>
      </c>
      <c r="P18" s="34">
        <v>2.2999999999999998</v>
      </c>
      <c r="Q18" s="35">
        <v>1.8</v>
      </c>
      <c r="R18" s="34">
        <v>2.9</v>
      </c>
      <c r="S18" s="23"/>
      <c r="T18" s="16"/>
      <c r="U18" s="37">
        <f t="shared" si="0"/>
        <v>733</v>
      </c>
    </row>
    <row r="19" spans="1:25" ht="23.1" customHeight="1">
      <c r="A19" s="93">
        <v>45376</v>
      </c>
      <c r="B19" s="187" t="str">
        <f t="shared" si="1"/>
        <v>一</v>
      </c>
      <c r="C19" s="95" t="str">
        <f>C124</f>
        <v>白米飯</v>
      </c>
      <c r="D19" s="96" t="str">
        <f>C125&amp;C126</f>
        <v>米</v>
      </c>
      <c r="E19" s="14" t="str">
        <f>E124</f>
        <v>調味肉排</v>
      </c>
      <c r="F19" s="32" t="str">
        <f>E125&amp;E126&amp;E127&amp;E128&amp;E129</f>
        <v>肉排大蒜</v>
      </c>
      <c r="G19" s="14" t="str">
        <f>G124</f>
        <v>茄汁豆腐</v>
      </c>
      <c r="H19" s="32" t="str">
        <f>G125&amp;G126&amp;G127&amp;G128&amp;G129</f>
        <v>豆腐洋蔥豬絞肉番茄糊大蒜</v>
      </c>
      <c r="I19" s="23" t="s">
        <v>1</v>
      </c>
      <c r="J19" s="108" t="s">
        <v>30</v>
      </c>
      <c r="K19" s="14" t="str">
        <f>K124</f>
        <v>蛋花蒔湯</v>
      </c>
      <c r="L19" s="32" t="str">
        <f>K125&amp;K126&amp;K127&amp;K128&amp;K129</f>
        <v>時蔬胡蘿蔔薑雞蛋</v>
      </c>
      <c r="M19" s="23" t="str">
        <f>M124</f>
        <v>果汁</v>
      </c>
      <c r="O19" s="34">
        <v>5</v>
      </c>
      <c r="P19" s="34">
        <v>2.2999999999999998</v>
      </c>
      <c r="Q19" s="35">
        <v>2.2000000000000002</v>
      </c>
      <c r="R19" s="34">
        <v>2.9</v>
      </c>
      <c r="S19" s="23"/>
      <c r="T19" s="16"/>
      <c r="U19" s="37">
        <f t="shared" si="0"/>
        <v>708</v>
      </c>
    </row>
    <row r="20" spans="1:25" ht="23.1" customHeight="1">
      <c r="A20" s="93">
        <v>45377</v>
      </c>
      <c r="B20" s="187" t="str">
        <f t="shared" si="1"/>
        <v>二</v>
      </c>
      <c r="C20" s="95" t="str">
        <f>C130</f>
        <v>糙米飯</v>
      </c>
      <c r="D20" s="96" t="str">
        <f>C131&amp;C132</f>
        <v>米糙米</v>
      </c>
      <c r="E20" s="14" t="str">
        <f>E130</f>
        <v>咖哩雞</v>
      </c>
      <c r="F20" s="32" t="str">
        <f>E131&amp;E132&amp;E133&amp;E134&amp;E135</f>
        <v>肉雞馬鈴薯洋蔥咖哩粉大蒜</v>
      </c>
      <c r="G20" s="14" t="str">
        <f>G130</f>
        <v>絞肉甘藍</v>
      </c>
      <c r="H20" s="32" t="str">
        <f>G131&amp;G132&amp;G133&amp;G134&amp;G135</f>
        <v>豬絞肉甘藍乾木耳大蒜</v>
      </c>
      <c r="I20" s="23" t="s">
        <v>1</v>
      </c>
      <c r="J20" s="108" t="s">
        <v>30</v>
      </c>
      <c r="K20" s="14" t="str">
        <f>K130</f>
        <v>枸杞瓜湯</v>
      </c>
      <c r="L20" s="32" t="str">
        <f>K131&amp;K132&amp;K133&amp;K134&amp;K135</f>
        <v>時瓜枸杞薑豬骨</v>
      </c>
      <c r="M20" s="23" t="str">
        <f>M130</f>
        <v>水果</v>
      </c>
      <c r="N20" s="136" t="s">
        <v>80</v>
      </c>
      <c r="O20" s="34">
        <v>5.4</v>
      </c>
      <c r="P20" s="34">
        <v>2.2999999999999998</v>
      </c>
      <c r="Q20" s="35">
        <v>2</v>
      </c>
      <c r="R20" s="34">
        <v>3.1</v>
      </c>
      <c r="S20" s="23"/>
      <c r="T20" s="16">
        <v>1</v>
      </c>
      <c r="U20" s="37">
        <f t="shared" si="0"/>
        <v>800</v>
      </c>
    </row>
    <row r="21" spans="1:25" ht="23.1" customHeight="1">
      <c r="A21" s="93">
        <v>45378</v>
      </c>
      <c r="B21" s="187" t="str">
        <f t="shared" si="1"/>
        <v>三</v>
      </c>
      <c r="C21" s="123" t="str">
        <f>C136</f>
        <v>酢飯特餐</v>
      </c>
      <c r="D21" s="96" t="str">
        <f>C137&amp;C138</f>
        <v>米糙米</v>
      </c>
      <c r="E21" s="14" t="str">
        <f>E136</f>
        <v>關東雙煮</v>
      </c>
      <c r="F21" s="32" t="str">
        <f>E137&amp;E138&amp;E139&amp;E140&amp;E141</f>
        <v>雞蛋四角油豆腐白蘿蔔味醂</v>
      </c>
      <c r="G21" s="128" t="str">
        <f>G136</f>
        <v>酢飯香鬆</v>
      </c>
      <c r="H21" s="32" t="str">
        <f>G137&amp;G138&amp;G139&amp;G140&amp;G141</f>
        <v>香鬆海苔絲芝麻(熟)大蒜</v>
      </c>
      <c r="I21" s="23" t="s">
        <v>1</v>
      </c>
      <c r="J21" s="108" t="s">
        <v>30</v>
      </c>
      <c r="K21" s="128" t="str">
        <f>K136</f>
        <v>味噌芽湯</v>
      </c>
      <c r="L21" s="32" t="str">
        <f>K137&amp;K138&amp;K139&amp;K140&amp;K141</f>
        <v>乾裙帶菜味噌薑柴魚片</v>
      </c>
      <c r="M21" s="23" t="str">
        <f>M136</f>
        <v>小餐包</v>
      </c>
      <c r="O21" s="34">
        <v>5</v>
      </c>
      <c r="P21" s="34">
        <v>2.2999999999999998</v>
      </c>
      <c r="Q21" s="35">
        <v>1.7</v>
      </c>
      <c r="R21" s="34">
        <v>2.8</v>
      </c>
      <c r="S21" s="23"/>
      <c r="T21" s="16"/>
      <c r="U21" s="37">
        <f t="shared" si="0"/>
        <v>691</v>
      </c>
    </row>
    <row r="22" spans="1:25" ht="23.1" customHeight="1">
      <c r="A22" s="93">
        <v>45379</v>
      </c>
      <c r="B22" s="187" t="str">
        <f t="shared" si="1"/>
        <v>四</v>
      </c>
      <c r="C22" s="124" t="str">
        <f>C142</f>
        <v>糙米飯</v>
      </c>
      <c r="D22" s="152" t="str">
        <f>C143&amp;C144</f>
        <v>米糙米</v>
      </c>
      <c r="E22" s="5" t="str">
        <f>E142</f>
        <v>醬醋燒肉</v>
      </c>
      <c r="F22" s="127" t="str">
        <f>E143&amp;E144&amp;E145&amp;E146&amp;E147</f>
        <v>豬後腿肉時瓜大蒜梅林醬油大蒜</v>
      </c>
      <c r="G22" s="126" t="str">
        <f>G142</f>
        <v>蔬相芙蓉</v>
      </c>
      <c r="H22" s="127" t="str">
        <f>G143&amp;G144&amp;G145&amp;G146&amp;G147</f>
        <v>雞蛋時蔬胡蘿蔔乾木耳大蒜</v>
      </c>
      <c r="I22" s="23" t="s">
        <v>1</v>
      </c>
      <c r="J22" s="130" t="s">
        <v>30</v>
      </c>
      <c r="K22" s="126" t="str">
        <f>K142</f>
        <v>仙草甜湯</v>
      </c>
      <c r="L22" s="127" t="str">
        <f>K143&amp;K144&amp;K145&amp;K146&amp;K147</f>
        <v>仙草凍紅砂糖</v>
      </c>
      <c r="M22" s="23" t="str">
        <f>M142</f>
        <v>乳品</v>
      </c>
      <c r="O22" s="16">
        <v>5</v>
      </c>
      <c r="P22" s="34">
        <v>2.2999999999999998</v>
      </c>
      <c r="Q22" s="16">
        <v>1.8</v>
      </c>
      <c r="R22" s="16">
        <v>2.9</v>
      </c>
      <c r="S22" s="88">
        <v>1</v>
      </c>
      <c r="T22" s="16"/>
      <c r="U22" s="37">
        <f t="shared" si="0"/>
        <v>818</v>
      </c>
    </row>
    <row r="23" spans="1:25" ht="23.1" customHeight="1">
      <c r="A23" s="93">
        <v>45380</v>
      </c>
      <c r="B23" s="187" t="str">
        <f t="shared" si="1"/>
        <v>五</v>
      </c>
      <c r="C23" s="125" t="str">
        <f>C148</f>
        <v>麥仁飯</v>
      </c>
      <c r="D23" s="153" t="str">
        <f>C149&amp;C150</f>
        <v>米麥仁</v>
      </c>
      <c r="E23" s="126" t="str">
        <f>E148</f>
        <v>筍干雞丁</v>
      </c>
      <c r="F23" s="129" t="str">
        <f>E149&amp;E150&amp;E151&amp;E152&amp;E153</f>
        <v>肉雞麻竹筍干大蒜</v>
      </c>
      <c r="G23" s="126" t="str">
        <f>G148</f>
        <v>培根豆菜</v>
      </c>
      <c r="H23" s="129" t="str">
        <f>G149&amp;G150&amp;G151&amp;G152&amp;G153</f>
        <v>培根綠豆芽胡蘿蔔乾木耳大蒜</v>
      </c>
      <c r="I23" s="23" t="s">
        <v>1</v>
      </c>
      <c r="J23" s="130" t="s">
        <v>30</v>
      </c>
      <c r="K23" s="126" t="str">
        <f>K148</f>
        <v>針菇芽湯</v>
      </c>
      <c r="L23" s="129" t="str">
        <f>K149&amp;K150&amp;K151&amp;K152&amp;K153</f>
        <v>金針菇乾裙帶菜薑柴魚片</v>
      </c>
      <c r="M23" s="23" t="str">
        <f>M148</f>
        <v>TAP豆漿</v>
      </c>
      <c r="N23" s="136"/>
      <c r="O23" s="131">
        <v>5</v>
      </c>
      <c r="P23" s="34">
        <v>2.2999999999999998</v>
      </c>
      <c r="Q23" s="16">
        <v>2.2000000000000002</v>
      </c>
      <c r="R23" s="16">
        <v>2.9</v>
      </c>
      <c r="S23" s="18"/>
      <c r="T23" s="16"/>
      <c r="U23" s="37">
        <f t="shared" si="0"/>
        <v>708</v>
      </c>
    </row>
    <row r="24" spans="1:25" ht="20.100000000000001" customHeight="1">
      <c r="A24" s="218" t="s">
        <v>4</v>
      </c>
      <c r="B24" s="188"/>
      <c r="C24" s="138"/>
      <c r="D24" s="154"/>
      <c r="F24" s="139"/>
      <c r="G24" s="5"/>
      <c r="H24" s="139"/>
      <c r="I24" s="137"/>
      <c r="J24" s="140"/>
      <c r="K24" s="5"/>
      <c r="L24" s="139"/>
      <c r="N24" s="141"/>
      <c r="T24" s="6"/>
      <c r="U24" s="132"/>
    </row>
    <row r="25" spans="1:25" ht="20.100000000000001" customHeight="1">
      <c r="A25" s="11" t="s">
        <v>192</v>
      </c>
      <c r="B25" s="188"/>
      <c r="C25" s="3"/>
      <c r="D25" s="3"/>
    </row>
    <row r="26" spans="1:25">
      <c r="A26" s="21" t="s">
        <v>61</v>
      </c>
      <c r="B26" s="189"/>
      <c r="C26" s="19"/>
      <c r="D26" s="20"/>
      <c r="E26" s="19"/>
      <c r="F26" s="20"/>
      <c r="G26" s="19"/>
      <c r="H26" s="20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>
      <c r="A27" s="156" t="s">
        <v>94</v>
      </c>
      <c r="B27" s="190" t="s">
        <v>41</v>
      </c>
      <c r="C27" s="109" t="s">
        <v>5</v>
      </c>
      <c r="D27" s="102" t="s">
        <v>14</v>
      </c>
      <c r="E27" s="102" t="s">
        <v>6</v>
      </c>
      <c r="F27" s="102" t="s">
        <v>14</v>
      </c>
      <c r="G27" s="100" t="s">
        <v>7</v>
      </c>
      <c r="H27" s="102" t="s">
        <v>14</v>
      </c>
      <c r="I27" s="110" t="s">
        <v>9</v>
      </c>
      <c r="J27" s="102" t="s">
        <v>14</v>
      </c>
      <c r="K27" s="100" t="s">
        <v>3</v>
      </c>
      <c r="L27" s="101" t="s">
        <v>16</v>
      </c>
      <c r="M27" s="27" t="s">
        <v>81</v>
      </c>
      <c r="N27" s="27" t="s">
        <v>82</v>
      </c>
      <c r="O27" s="16"/>
      <c r="P27" s="16"/>
      <c r="Q27" s="17"/>
      <c r="R27" s="16"/>
      <c r="S27" s="18"/>
      <c r="T27" s="18"/>
      <c r="U27" s="18"/>
      <c r="V27" s="18"/>
      <c r="W27" s="18"/>
      <c r="X27" s="18"/>
      <c r="Y27" s="18"/>
    </row>
    <row r="28" spans="1:25" s="4" customFormat="1" ht="16.5" customHeight="1">
      <c r="A28" s="353" t="s">
        <v>246</v>
      </c>
      <c r="B28" s="234" t="str">
        <f>B3</f>
        <v>五</v>
      </c>
      <c r="C28" s="318" t="s">
        <v>37</v>
      </c>
      <c r="D28" s="12"/>
      <c r="E28" s="118" t="s">
        <v>205</v>
      </c>
      <c r="F28" s="12"/>
      <c r="G28" s="199" t="s">
        <v>206</v>
      </c>
      <c r="H28" s="69"/>
      <c r="I28" s="67" t="s">
        <v>1</v>
      </c>
      <c r="J28" s="70"/>
      <c r="K28" s="15" t="s">
        <v>208</v>
      </c>
      <c r="L28" s="12"/>
      <c r="M28" s="91" t="s">
        <v>441</v>
      </c>
      <c r="N28" s="136"/>
      <c r="O28" s="38"/>
      <c r="P28" s="9"/>
      <c r="Q28" s="9"/>
      <c r="R28" s="7"/>
    </row>
    <row r="29" spans="1:25" s="4" customFormat="1" ht="16.5" customHeight="1">
      <c r="A29" s="240"/>
      <c r="B29" s="238">
        <v>45352</v>
      </c>
      <c r="C29" s="158" t="s">
        <v>10</v>
      </c>
      <c r="D29" s="158">
        <v>10</v>
      </c>
      <c r="E29" s="118" t="s">
        <v>209</v>
      </c>
      <c r="F29" s="12">
        <v>6.5</v>
      </c>
      <c r="G29" s="71" t="s">
        <v>210</v>
      </c>
      <c r="H29" s="200">
        <v>1</v>
      </c>
      <c r="I29" s="74" t="s">
        <v>9</v>
      </c>
      <c r="J29" s="75">
        <v>7</v>
      </c>
      <c r="K29" s="15" t="s">
        <v>212</v>
      </c>
      <c r="L29" s="12">
        <v>0.1</v>
      </c>
      <c r="O29" s="39"/>
      <c r="P29" s="40"/>
      <c r="Q29" s="8"/>
      <c r="R29" s="7"/>
    </row>
    <row r="30" spans="1:25" s="4" customFormat="1" ht="16.5" customHeight="1">
      <c r="A30" s="354"/>
      <c r="B30" s="342"/>
      <c r="C30" s="12" t="s">
        <v>38</v>
      </c>
      <c r="D30" s="12">
        <v>0.4</v>
      </c>
      <c r="E30" s="103" t="s">
        <v>46</v>
      </c>
      <c r="F30" s="113">
        <v>4.5</v>
      </c>
      <c r="G30" s="68" t="s">
        <v>213</v>
      </c>
      <c r="H30" s="72">
        <v>5</v>
      </c>
      <c r="I30" s="67" t="s">
        <v>11</v>
      </c>
      <c r="J30" s="70">
        <v>0.05</v>
      </c>
      <c r="K30" s="15" t="s">
        <v>125</v>
      </c>
      <c r="L30" s="12">
        <v>1</v>
      </c>
      <c r="O30" s="39"/>
      <c r="P30" s="40"/>
      <c r="Q30" s="8"/>
      <c r="R30" s="7"/>
    </row>
    <row r="31" spans="1:25" s="4" customFormat="1" ht="16.5" customHeight="1">
      <c r="A31" s="354"/>
      <c r="B31" s="239"/>
      <c r="C31" s="115"/>
      <c r="D31" s="70"/>
      <c r="E31" s="103" t="s">
        <v>45</v>
      </c>
      <c r="F31" s="113">
        <v>2</v>
      </c>
      <c r="G31" s="68" t="s">
        <v>172</v>
      </c>
      <c r="H31" s="72">
        <v>1</v>
      </c>
      <c r="I31" s="67"/>
      <c r="J31" s="70"/>
      <c r="K31" s="15" t="s">
        <v>48</v>
      </c>
      <c r="L31" s="12">
        <v>0.05</v>
      </c>
      <c r="O31" s="39"/>
      <c r="P31" s="40"/>
      <c r="Q31" s="8"/>
      <c r="R31" s="7"/>
    </row>
    <row r="32" spans="1:25" s="4" customFormat="1" ht="16.5" customHeight="1">
      <c r="A32" s="354"/>
      <c r="B32" s="239"/>
      <c r="C32" s="162"/>
      <c r="D32" s="70"/>
      <c r="E32" s="118" t="s">
        <v>218</v>
      </c>
      <c r="F32" s="12"/>
      <c r="G32" s="29" t="s">
        <v>15</v>
      </c>
      <c r="H32" s="66">
        <v>0.05</v>
      </c>
      <c r="I32" s="67"/>
      <c r="J32" s="70"/>
      <c r="K32" s="15" t="s">
        <v>173</v>
      </c>
      <c r="L32" s="12">
        <v>1</v>
      </c>
      <c r="O32" s="7"/>
      <c r="P32" s="7"/>
      <c r="Q32" s="8"/>
      <c r="R32" s="7"/>
    </row>
    <row r="33" spans="1:18" s="4" customFormat="1" ht="16.5" customHeight="1">
      <c r="A33" s="354"/>
      <c r="B33" s="237"/>
      <c r="C33" s="15"/>
      <c r="D33" s="70"/>
      <c r="E33" s="118" t="s">
        <v>11</v>
      </c>
      <c r="F33" s="12">
        <v>0.05</v>
      </c>
      <c r="G33" s="78"/>
      <c r="H33" s="106"/>
      <c r="I33" s="67"/>
      <c r="J33" s="70"/>
      <c r="K33" s="231"/>
      <c r="L33" s="232"/>
      <c r="O33" s="7"/>
      <c r="P33" s="7"/>
      <c r="Q33" s="8"/>
      <c r="R33" s="7"/>
    </row>
    <row r="34" spans="1:18" s="4" customFormat="1" ht="16.5" customHeight="1">
      <c r="A34" s="355" t="s">
        <v>227</v>
      </c>
      <c r="B34" s="234" t="s">
        <v>513</v>
      </c>
      <c r="C34" s="144" t="s">
        <v>35</v>
      </c>
      <c r="D34" s="145"/>
      <c r="E34" s="220" t="s">
        <v>221</v>
      </c>
      <c r="F34" s="145"/>
      <c r="G34" s="84" t="s">
        <v>511</v>
      </c>
      <c r="H34" s="84"/>
      <c r="I34" s="67" t="s">
        <v>1</v>
      </c>
      <c r="J34" s="70"/>
      <c r="K34" s="84" t="s">
        <v>290</v>
      </c>
      <c r="L34" s="84"/>
      <c r="M34" s="178" t="s">
        <v>55</v>
      </c>
      <c r="N34" s="105"/>
      <c r="O34" s="41"/>
      <c r="P34" s="42"/>
      <c r="Q34" s="9"/>
      <c r="R34" s="7"/>
    </row>
    <row r="35" spans="1:18" s="4" customFormat="1" ht="16.5" customHeight="1">
      <c r="A35" s="356"/>
      <c r="B35" s="235">
        <v>45355</v>
      </c>
      <c r="C35" s="146" t="s">
        <v>10</v>
      </c>
      <c r="D35" s="145">
        <v>10</v>
      </c>
      <c r="E35" s="364" t="s">
        <v>98</v>
      </c>
      <c r="F35" s="148">
        <v>6.5</v>
      </c>
      <c r="G35" s="224" t="s">
        <v>168</v>
      </c>
      <c r="H35" s="12">
        <v>5</v>
      </c>
      <c r="I35" s="74" t="s">
        <v>9</v>
      </c>
      <c r="J35" s="75">
        <v>7</v>
      </c>
      <c r="K35" s="15" t="s">
        <v>136</v>
      </c>
      <c r="L35" s="12">
        <v>1</v>
      </c>
      <c r="M35" s="107"/>
      <c r="N35" s="72"/>
      <c r="O35" s="38"/>
      <c r="P35" s="43"/>
      <c r="Q35" s="8"/>
      <c r="R35" s="7"/>
    </row>
    <row r="36" spans="1:18" s="4" customFormat="1" ht="16.5" customHeight="1">
      <c r="A36" s="356"/>
      <c r="B36" s="243"/>
      <c r="C36" s="146"/>
      <c r="D36" s="70"/>
      <c r="E36" s="147"/>
      <c r="F36" s="148"/>
      <c r="G36" s="103" t="s">
        <v>209</v>
      </c>
      <c r="H36" s="290">
        <v>1</v>
      </c>
      <c r="I36" s="67" t="s">
        <v>11</v>
      </c>
      <c r="J36" s="70">
        <v>0.05</v>
      </c>
      <c r="K36" s="15" t="s">
        <v>291</v>
      </c>
      <c r="L36" s="12">
        <v>0.2</v>
      </c>
      <c r="M36" s="98"/>
      <c r="N36" s="72"/>
      <c r="O36" s="41"/>
      <c r="P36" s="43"/>
      <c r="Q36" s="8"/>
      <c r="R36" s="7"/>
    </row>
    <row r="37" spans="1:18" s="4" customFormat="1" ht="16.5" customHeight="1">
      <c r="A37" s="356"/>
      <c r="B37" s="239"/>
      <c r="C37" s="115"/>
      <c r="D37" s="70"/>
      <c r="E37" s="147"/>
      <c r="F37" s="148"/>
      <c r="G37" s="103" t="s">
        <v>47</v>
      </c>
      <c r="H37" s="12">
        <v>1</v>
      </c>
      <c r="I37" s="67"/>
      <c r="J37" s="70"/>
      <c r="K37" s="15" t="s">
        <v>137</v>
      </c>
      <c r="L37" s="12">
        <v>0.05</v>
      </c>
      <c r="M37" s="99"/>
      <c r="N37" s="66"/>
      <c r="O37" s="41"/>
      <c r="P37" s="43"/>
      <c r="Q37" s="8"/>
      <c r="R37" s="7"/>
    </row>
    <row r="38" spans="1:18" s="4" customFormat="1" ht="16.5" customHeight="1">
      <c r="A38" s="356"/>
      <c r="B38" s="239"/>
      <c r="C38" s="115"/>
      <c r="D38" s="70"/>
      <c r="E38" s="147"/>
      <c r="F38" s="148"/>
      <c r="G38" s="103" t="s">
        <v>323</v>
      </c>
      <c r="H38" s="12">
        <v>0.1</v>
      </c>
      <c r="I38" s="67"/>
      <c r="J38" s="70"/>
      <c r="K38" s="15" t="s">
        <v>293</v>
      </c>
      <c r="L38" s="12">
        <v>0.01</v>
      </c>
      <c r="M38" s="99"/>
      <c r="N38" s="66"/>
      <c r="O38" s="39"/>
      <c r="P38" s="44"/>
      <c r="Q38" s="8"/>
      <c r="R38" s="7"/>
    </row>
    <row r="39" spans="1:18" s="4" customFormat="1" ht="16.5" customHeight="1">
      <c r="A39" s="356"/>
      <c r="B39" s="243"/>
      <c r="C39" s="146"/>
      <c r="D39" s="70"/>
      <c r="E39" s="83"/>
      <c r="F39" s="30"/>
      <c r="G39" s="201" t="s">
        <v>11</v>
      </c>
      <c r="H39" s="177">
        <v>0.05</v>
      </c>
      <c r="I39" s="67"/>
      <c r="J39" s="70"/>
      <c r="K39" s="146"/>
      <c r="L39" s="148"/>
      <c r="O39" s="7"/>
      <c r="P39" s="7"/>
      <c r="Q39" s="8"/>
      <c r="R39" s="7"/>
    </row>
    <row r="40" spans="1:18" s="4" customFormat="1" ht="16.5" customHeight="1">
      <c r="A40" s="355" t="s">
        <v>228</v>
      </c>
      <c r="B40" s="234" t="s">
        <v>514</v>
      </c>
      <c r="C40" s="150" t="s">
        <v>0</v>
      </c>
      <c r="D40" s="155"/>
      <c r="E40" s="84" t="s">
        <v>222</v>
      </c>
      <c r="F40" s="84"/>
      <c r="G40" s="193" t="s">
        <v>270</v>
      </c>
      <c r="H40" s="228"/>
      <c r="I40" s="67" t="s">
        <v>1</v>
      </c>
      <c r="J40" s="70"/>
      <c r="K40" s="171" t="s">
        <v>97</v>
      </c>
      <c r="L40" s="158"/>
      <c r="M40" s="121" t="s">
        <v>56</v>
      </c>
      <c r="N40" s="136" t="s">
        <v>80</v>
      </c>
      <c r="O40" s="7"/>
      <c r="P40" s="7"/>
      <c r="Q40" s="9"/>
      <c r="R40" s="7"/>
    </row>
    <row r="41" spans="1:18" s="4" customFormat="1" ht="16.5" customHeight="1">
      <c r="A41" s="240"/>
      <c r="B41" s="235">
        <v>45356</v>
      </c>
      <c r="C41" s="15" t="s">
        <v>10</v>
      </c>
      <c r="D41" s="12">
        <v>7</v>
      </c>
      <c r="E41" s="233" t="s">
        <v>130</v>
      </c>
      <c r="F41" s="12">
        <v>9</v>
      </c>
      <c r="G41" s="233" t="s">
        <v>106</v>
      </c>
      <c r="H41" s="12">
        <v>0.5</v>
      </c>
      <c r="I41" s="74" t="s">
        <v>9</v>
      </c>
      <c r="J41" s="75">
        <v>7</v>
      </c>
      <c r="K41" s="15" t="s">
        <v>77</v>
      </c>
      <c r="L41" s="12">
        <v>4</v>
      </c>
      <c r="O41" s="7"/>
      <c r="P41" s="7"/>
      <c r="Q41" s="8"/>
      <c r="R41" s="7"/>
    </row>
    <row r="42" spans="1:18" s="4" customFormat="1" ht="16.5" customHeight="1">
      <c r="A42" s="357"/>
      <c r="B42" s="237"/>
      <c r="C42" s="15" t="s">
        <v>12</v>
      </c>
      <c r="D42" s="12">
        <v>3</v>
      </c>
      <c r="E42" s="317" t="s">
        <v>224</v>
      </c>
      <c r="F42" s="203">
        <v>0.3</v>
      </c>
      <c r="G42" s="233" t="s">
        <v>138</v>
      </c>
      <c r="H42" s="12">
        <v>1</v>
      </c>
      <c r="I42" s="67" t="s">
        <v>11</v>
      </c>
      <c r="J42" s="70">
        <v>0.05</v>
      </c>
      <c r="K42" s="320" t="s">
        <v>51</v>
      </c>
      <c r="L42" s="134">
        <v>0.01</v>
      </c>
      <c r="O42" s="7"/>
      <c r="P42" s="7"/>
      <c r="Q42" s="8"/>
      <c r="R42" s="7"/>
    </row>
    <row r="43" spans="1:18" s="4" customFormat="1" ht="16.5" customHeight="1">
      <c r="A43" s="357"/>
      <c r="B43" s="239"/>
      <c r="C43" s="115"/>
      <c r="D43" s="70"/>
      <c r="E43" s="287" t="s">
        <v>11</v>
      </c>
      <c r="F43" s="157">
        <v>0.05</v>
      </c>
      <c r="G43" s="233" t="s">
        <v>100</v>
      </c>
      <c r="H43" s="12">
        <v>1</v>
      </c>
      <c r="I43" s="67"/>
      <c r="J43" s="70"/>
      <c r="K43" s="15" t="s">
        <v>48</v>
      </c>
      <c r="L43" s="12">
        <v>0.05</v>
      </c>
      <c r="O43" s="7"/>
      <c r="P43" s="7"/>
      <c r="Q43" s="8"/>
      <c r="R43" s="7"/>
    </row>
    <row r="44" spans="1:18" s="4" customFormat="1" ht="16.5" customHeight="1">
      <c r="A44" s="356"/>
      <c r="B44" s="239"/>
      <c r="C44" s="115"/>
      <c r="D44" s="70"/>
      <c r="E44" s="287" t="s">
        <v>225</v>
      </c>
      <c r="F44" s="203">
        <v>0.01</v>
      </c>
      <c r="G44" s="233" t="s">
        <v>113</v>
      </c>
      <c r="H44" s="12">
        <v>3</v>
      </c>
      <c r="I44" s="67"/>
      <c r="J44" s="70"/>
      <c r="K44" s="15" t="s">
        <v>296</v>
      </c>
      <c r="L44" s="12">
        <v>1</v>
      </c>
      <c r="O44" s="7"/>
      <c r="P44" s="7"/>
      <c r="Q44" s="8"/>
      <c r="R44" s="7"/>
    </row>
    <row r="45" spans="1:18" s="4" customFormat="1" ht="16.5" customHeight="1">
      <c r="A45" s="356"/>
      <c r="B45" s="239"/>
      <c r="C45" s="115"/>
      <c r="D45" s="70"/>
      <c r="E45" s="316"/>
      <c r="F45" s="30"/>
      <c r="G45" s="312" t="s">
        <v>11</v>
      </c>
      <c r="H45" s="112">
        <v>0.05</v>
      </c>
      <c r="I45" s="67"/>
      <c r="J45" s="70"/>
      <c r="K45" s="79"/>
      <c r="L45" s="76"/>
      <c r="O45" s="7"/>
      <c r="P45" s="7"/>
      <c r="Q45" s="8"/>
      <c r="R45" s="7"/>
    </row>
    <row r="46" spans="1:18" s="4" customFormat="1" ht="16.5" customHeight="1">
      <c r="A46" s="355" t="s">
        <v>229</v>
      </c>
      <c r="B46" s="234" t="s">
        <v>515</v>
      </c>
      <c r="C46" s="150" t="s">
        <v>39</v>
      </c>
      <c r="D46" s="155"/>
      <c r="E46" s="222" t="s">
        <v>262</v>
      </c>
      <c r="F46" s="223"/>
      <c r="G46" s="313" t="s">
        <v>266</v>
      </c>
      <c r="H46" s="226"/>
      <c r="I46" s="166" t="s">
        <v>1</v>
      </c>
      <c r="J46" s="70"/>
      <c r="K46" s="15" t="s">
        <v>78</v>
      </c>
      <c r="L46" s="12"/>
      <c r="M46" s="121" t="s">
        <v>58</v>
      </c>
      <c r="O46" s="7"/>
      <c r="R46" s="7"/>
    </row>
    <row r="47" spans="1:18" s="4" customFormat="1" ht="16.5" customHeight="1">
      <c r="A47" s="356"/>
      <c r="B47" s="235">
        <v>45357</v>
      </c>
      <c r="C47" s="15" t="s">
        <v>40</v>
      </c>
      <c r="D47" s="12">
        <v>4</v>
      </c>
      <c r="E47" s="314" t="s">
        <v>136</v>
      </c>
      <c r="F47" s="102">
        <v>5.5</v>
      </c>
      <c r="G47" s="249" t="s">
        <v>209</v>
      </c>
      <c r="H47" s="158">
        <v>4.2</v>
      </c>
      <c r="I47" s="167" t="s">
        <v>9</v>
      </c>
      <c r="J47" s="75">
        <v>7</v>
      </c>
      <c r="K47" s="15" t="s">
        <v>52</v>
      </c>
      <c r="L47" s="12">
        <v>1</v>
      </c>
      <c r="O47" s="7"/>
      <c r="R47" s="7"/>
    </row>
    <row r="48" spans="1:18" s="4" customFormat="1" ht="16.5" customHeight="1">
      <c r="A48" s="240"/>
      <c r="B48" s="237"/>
      <c r="C48" s="115"/>
      <c r="D48" s="70"/>
      <c r="E48" s="314" t="s">
        <v>264</v>
      </c>
      <c r="F48" s="102">
        <v>4</v>
      </c>
      <c r="G48" s="249" t="s">
        <v>267</v>
      </c>
      <c r="H48" s="158">
        <v>6</v>
      </c>
      <c r="I48" s="67" t="s">
        <v>11</v>
      </c>
      <c r="J48" s="70">
        <v>0.05</v>
      </c>
      <c r="K48" s="15" t="s">
        <v>12</v>
      </c>
      <c r="L48" s="12">
        <v>4</v>
      </c>
      <c r="O48" s="7"/>
      <c r="R48" s="7"/>
    </row>
    <row r="49" spans="1:20" s="4" customFormat="1" ht="16.5" customHeight="1">
      <c r="A49" s="356"/>
      <c r="B49" s="237"/>
      <c r="C49" s="88"/>
      <c r="D49" s="70"/>
      <c r="E49" s="301" t="s">
        <v>100</v>
      </c>
      <c r="F49" s="102">
        <v>1</v>
      </c>
      <c r="G49" s="249" t="s">
        <v>11</v>
      </c>
      <c r="H49" s="158">
        <v>0.05</v>
      </c>
      <c r="I49" s="67"/>
      <c r="J49" s="70"/>
      <c r="K49" s="15" t="s">
        <v>43</v>
      </c>
      <c r="L49" s="12">
        <v>0.5</v>
      </c>
      <c r="O49" s="7"/>
      <c r="R49" s="7"/>
    </row>
    <row r="50" spans="1:20" s="4" customFormat="1" ht="16.5" customHeight="1">
      <c r="A50" s="356"/>
      <c r="B50" s="237"/>
      <c r="C50" s="15"/>
      <c r="D50" s="70"/>
      <c r="E50" s="233" t="s">
        <v>11</v>
      </c>
      <c r="F50" s="102">
        <v>0.05</v>
      </c>
      <c r="G50" s="233"/>
      <c r="H50" s="12"/>
      <c r="I50" s="67"/>
      <c r="J50" s="70"/>
      <c r="K50" s="15" t="s">
        <v>63</v>
      </c>
      <c r="L50" s="12">
        <v>0.05</v>
      </c>
      <c r="O50" s="7"/>
      <c r="R50" s="7"/>
    </row>
    <row r="51" spans="1:20" s="4" customFormat="1" ht="16.5" customHeight="1">
      <c r="A51" s="356"/>
      <c r="B51" s="239"/>
      <c r="C51" s="115"/>
      <c r="D51" s="70"/>
      <c r="E51" s="315"/>
      <c r="F51" s="12"/>
      <c r="G51" s="233"/>
      <c r="H51" s="12"/>
      <c r="I51" s="67"/>
      <c r="J51" s="70"/>
      <c r="K51" s="15" t="s">
        <v>300</v>
      </c>
      <c r="L51" s="12">
        <v>2</v>
      </c>
      <c r="O51" s="7"/>
      <c r="R51" s="7"/>
    </row>
    <row r="52" spans="1:20" s="4" customFormat="1" ht="16.5" customHeight="1">
      <c r="A52" s="281" t="s">
        <v>230</v>
      </c>
      <c r="B52" s="234" t="s">
        <v>516</v>
      </c>
      <c r="C52" s="150" t="s">
        <v>0</v>
      </c>
      <c r="D52" s="155"/>
      <c r="E52" s="118" t="s">
        <v>330</v>
      </c>
      <c r="F52" s="15"/>
      <c r="G52" s="223" t="s">
        <v>107</v>
      </c>
      <c r="H52" s="12"/>
      <c r="I52" s="67" t="s">
        <v>1</v>
      </c>
      <c r="J52" s="70"/>
      <c r="K52" s="171" t="s">
        <v>297</v>
      </c>
      <c r="L52" s="158"/>
      <c r="M52" s="91" t="s">
        <v>448</v>
      </c>
      <c r="N52" s="136"/>
      <c r="O52" s="51"/>
      <c r="P52" s="52"/>
      <c r="Q52" s="42"/>
      <c r="R52" s="52"/>
      <c r="T52" s="42"/>
    </row>
    <row r="53" spans="1:20" s="4" customFormat="1" ht="16.5" customHeight="1">
      <c r="A53" s="356"/>
      <c r="B53" s="235">
        <v>45358</v>
      </c>
      <c r="C53" s="15" t="s">
        <v>10</v>
      </c>
      <c r="D53" s="12">
        <v>7</v>
      </c>
      <c r="E53" s="163" t="s">
        <v>144</v>
      </c>
      <c r="F53" s="158">
        <v>6</v>
      </c>
      <c r="G53" s="103" t="s">
        <v>108</v>
      </c>
      <c r="H53" s="12">
        <v>0.3</v>
      </c>
      <c r="I53" s="74" t="s">
        <v>9</v>
      </c>
      <c r="J53" s="75">
        <v>7</v>
      </c>
      <c r="K53" s="171" t="s">
        <v>298</v>
      </c>
      <c r="L53" s="158">
        <v>5</v>
      </c>
      <c r="N53" s="50"/>
      <c r="O53" s="44"/>
      <c r="P53" s="38"/>
      <c r="Q53" s="43"/>
      <c r="R53" s="38"/>
      <c r="T53" s="43"/>
    </row>
    <row r="54" spans="1:20" s="4" customFormat="1" ht="16.5" customHeight="1">
      <c r="A54" s="356"/>
      <c r="B54" s="236"/>
      <c r="C54" s="15" t="s">
        <v>12</v>
      </c>
      <c r="D54" s="12">
        <v>3</v>
      </c>
      <c r="E54" s="163" t="s">
        <v>332</v>
      </c>
      <c r="F54" s="12">
        <v>3</v>
      </c>
      <c r="G54" s="103" t="s">
        <v>50</v>
      </c>
      <c r="H54" s="12">
        <v>6</v>
      </c>
      <c r="I54" s="67" t="s">
        <v>11</v>
      </c>
      <c r="J54" s="70">
        <v>0.05</v>
      </c>
      <c r="K54" s="171" t="s">
        <v>299</v>
      </c>
      <c r="L54" s="158">
        <v>0.1</v>
      </c>
      <c r="N54" s="50"/>
      <c r="O54" s="44"/>
      <c r="P54" s="53"/>
      <c r="Q54" s="53"/>
      <c r="R54" s="53"/>
      <c r="T54" s="54"/>
    </row>
    <row r="55" spans="1:20" s="4" customFormat="1" ht="16.5" customHeight="1">
      <c r="A55" s="240"/>
      <c r="B55" s="237"/>
      <c r="C55" s="15"/>
      <c r="D55" s="70"/>
      <c r="E55" s="103" t="s">
        <v>226</v>
      </c>
      <c r="F55" s="12">
        <v>0.1</v>
      </c>
      <c r="G55" s="233" t="s">
        <v>43</v>
      </c>
      <c r="H55" s="12">
        <v>0.5</v>
      </c>
      <c r="I55" s="67"/>
      <c r="J55" s="70"/>
      <c r="K55" s="171" t="s">
        <v>148</v>
      </c>
      <c r="L55" s="158">
        <v>1</v>
      </c>
      <c r="N55" s="50"/>
      <c r="O55" s="44"/>
      <c r="P55" s="41"/>
      <c r="Q55" s="43"/>
      <c r="R55" s="41"/>
      <c r="T55" s="43"/>
    </row>
    <row r="56" spans="1:20" s="4" customFormat="1" ht="16.5" customHeight="1">
      <c r="A56" s="356"/>
      <c r="B56" s="237"/>
      <c r="C56" s="15"/>
      <c r="D56" s="70"/>
      <c r="E56" s="163" t="s">
        <v>11</v>
      </c>
      <c r="F56" s="12">
        <v>0.05</v>
      </c>
      <c r="G56" s="233" t="s">
        <v>11</v>
      </c>
      <c r="H56" s="12">
        <v>0.05</v>
      </c>
      <c r="I56" s="67"/>
      <c r="J56" s="70"/>
      <c r="K56" s="29"/>
      <c r="L56" s="76"/>
      <c r="N56" s="50"/>
      <c r="O56" s="44"/>
      <c r="P56" s="53"/>
      <c r="Q56" s="53"/>
      <c r="R56" s="41"/>
      <c r="T56" s="43"/>
    </row>
    <row r="57" spans="1:20" s="4" customFormat="1" ht="16.5" customHeight="1">
      <c r="A57" s="356"/>
      <c r="B57" s="237"/>
      <c r="C57" s="15"/>
      <c r="D57" s="70"/>
      <c r="E57" s="297"/>
      <c r="F57" s="30"/>
      <c r="G57" s="306"/>
      <c r="H57" s="30"/>
      <c r="I57" s="67"/>
      <c r="J57" s="70"/>
      <c r="K57" s="79"/>
      <c r="L57" s="76"/>
      <c r="N57" s="55"/>
      <c r="O57" s="51"/>
      <c r="P57" s="39"/>
      <c r="Q57" s="56"/>
    </row>
    <row r="58" spans="1:20" s="4" customFormat="1" ht="16.5" customHeight="1">
      <c r="A58" s="355" t="s">
        <v>231</v>
      </c>
      <c r="B58" s="234" t="s">
        <v>517</v>
      </c>
      <c r="C58" s="296" t="s">
        <v>248</v>
      </c>
      <c r="D58" s="298"/>
      <c r="E58" s="223" t="s">
        <v>274</v>
      </c>
      <c r="F58" s="12"/>
      <c r="G58" s="307" t="s">
        <v>278</v>
      </c>
      <c r="H58" s="12"/>
      <c r="I58" s="67" t="s">
        <v>1</v>
      </c>
      <c r="J58" s="70"/>
      <c r="K58" s="15" t="s">
        <v>301</v>
      </c>
      <c r="L58" s="12"/>
      <c r="M58" s="121" t="s">
        <v>83</v>
      </c>
      <c r="N58" s="136"/>
      <c r="O58" s="7"/>
      <c r="P58" s="7"/>
      <c r="Q58" s="8"/>
      <c r="R58" s="7"/>
    </row>
    <row r="59" spans="1:20" s="4" customFormat="1" ht="16.5" customHeight="1">
      <c r="A59" s="356"/>
      <c r="B59" s="235">
        <v>45359</v>
      </c>
      <c r="C59" s="12" t="s">
        <v>10</v>
      </c>
      <c r="D59" s="299">
        <v>10</v>
      </c>
      <c r="E59" s="301" t="s">
        <v>275</v>
      </c>
      <c r="F59" s="102">
        <v>4</v>
      </c>
      <c r="G59" s="103" t="s">
        <v>52</v>
      </c>
      <c r="H59" s="12">
        <v>1.2</v>
      </c>
      <c r="I59" s="74" t="s">
        <v>9</v>
      </c>
      <c r="J59" s="75">
        <v>7</v>
      </c>
      <c r="K59" s="15" t="s">
        <v>113</v>
      </c>
      <c r="L59" s="12">
        <v>3</v>
      </c>
      <c r="O59" s="7"/>
      <c r="P59" s="7"/>
      <c r="Q59" s="8"/>
      <c r="R59" s="7"/>
    </row>
    <row r="60" spans="1:20" s="4" customFormat="1" ht="16.5" customHeight="1">
      <c r="A60" s="356"/>
      <c r="B60" s="234"/>
      <c r="C60" s="280" t="s">
        <v>249</v>
      </c>
      <c r="D60" s="300">
        <v>0.1</v>
      </c>
      <c r="E60" s="365" t="s">
        <v>128</v>
      </c>
      <c r="F60" s="304">
        <v>4</v>
      </c>
      <c r="G60" s="103" t="s">
        <v>109</v>
      </c>
      <c r="H60" s="12">
        <v>5</v>
      </c>
      <c r="I60" s="67" t="s">
        <v>11</v>
      </c>
      <c r="J60" s="70">
        <v>0.05</v>
      </c>
      <c r="K60" s="25" t="s">
        <v>100</v>
      </c>
      <c r="L60" s="12">
        <v>1</v>
      </c>
      <c r="O60" s="7"/>
      <c r="P60" s="7"/>
      <c r="Q60" s="8"/>
      <c r="R60" s="7"/>
    </row>
    <row r="61" spans="1:20" s="4" customFormat="1" ht="16.5" customHeight="1">
      <c r="A61" s="356"/>
      <c r="B61" s="237"/>
      <c r="C61" s="15"/>
      <c r="D61" s="70"/>
      <c r="E61" s="302" t="s">
        <v>72</v>
      </c>
      <c r="F61" s="157">
        <v>4</v>
      </c>
      <c r="G61" s="233" t="s">
        <v>100</v>
      </c>
      <c r="H61" s="12">
        <v>1</v>
      </c>
      <c r="I61" s="67"/>
      <c r="J61" s="70"/>
      <c r="K61" s="15" t="s">
        <v>48</v>
      </c>
      <c r="L61" s="12">
        <v>0.05</v>
      </c>
      <c r="O61" s="7"/>
      <c r="P61" s="7"/>
      <c r="Q61" s="8"/>
      <c r="R61" s="7"/>
    </row>
    <row r="62" spans="1:20" s="4" customFormat="1" ht="16.5" customHeight="1">
      <c r="A62" s="240"/>
      <c r="B62" s="237"/>
      <c r="C62" s="15"/>
      <c r="D62" s="70"/>
      <c r="E62" s="287" t="s">
        <v>277</v>
      </c>
      <c r="F62" s="157">
        <v>0.05</v>
      </c>
      <c r="G62" s="233" t="s">
        <v>11</v>
      </c>
      <c r="H62" s="12">
        <v>0.05</v>
      </c>
      <c r="I62" s="67"/>
      <c r="J62" s="70"/>
      <c r="K62" s="15" t="s">
        <v>296</v>
      </c>
      <c r="L62" s="12">
        <v>1</v>
      </c>
      <c r="O62" s="7"/>
      <c r="P62" s="7"/>
      <c r="Q62" s="8"/>
      <c r="R62" s="7"/>
    </row>
    <row r="63" spans="1:20" s="4" customFormat="1" ht="16.5" customHeight="1">
      <c r="A63" s="356"/>
      <c r="B63" s="237"/>
      <c r="C63" s="15"/>
      <c r="D63" s="70"/>
      <c r="E63" s="261" t="s">
        <v>11</v>
      </c>
      <c r="F63" s="305">
        <v>0.05</v>
      </c>
      <c r="G63" s="303"/>
      <c r="H63" s="284"/>
      <c r="I63" s="67"/>
      <c r="J63" s="70"/>
      <c r="K63" s="29"/>
      <c r="L63" s="76"/>
      <c r="O63" s="7"/>
      <c r="P63" s="7"/>
      <c r="Q63" s="8"/>
      <c r="R63" s="7"/>
    </row>
    <row r="64" spans="1:20" s="4" customFormat="1" ht="16.5" customHeight="1">
      <c r="A64" s="281" t="s">
        <v>232</v>
      </c>
      <c r="B64" s="234" t="s">
        <v>513</v>
      </c>
      <c r="C64" s="116" t="s">
        <v>35</v>
      </c>
      <c r="D64" s="164"/>
      <c r="E64" s="118" t="s">
        <v>166</v>
      </c>
      <c r="F64" s="15"/>
      <c r="G64" s="202" t="s">
        <v>307</v>
      </c>
      <c r="H64" s="266"/>
      <c r="I64" s="67" t="s">
        <v>1</v>
      </c>
      <c r="J64" s="70"/>
      <c r="K64" s="15" t="s">
        <v>317</v>
      </c>
      <c r="L64" s="12"/>
      <c r="M64" s="87" t="s">
        <v>55</v>
      </c>
      <c r="N64" s="50"/>
      <c r="O64" s="51"/>
      <c r="P64" s="52"/>
      <c r="Q64" s="42"/>
      <c r="R64" s="52"/>
      <c r="T64" s="42"/>
    </row>
    <row r="65" spans="1:20" s="4" customFormat="1" ht="16.5" customHeight="1">
      <c r="A65" s="356"/>
      <c r="B65" s="238">
        <v>45362</v>
      </c>
      <c r="C65" s="15" t="s">
        <v>10</v>
      </c>
      <c r="D65" s="164">
        <v>10</v>
      </c>
      <c r="E65" s="364" t="s">
        <v>167</v>
      </c>
      <c r="F65" s="12">
        <v>6.5</v>
      </c>
      <c r="G65" s="288" t="s">
        <v>168</v>
      </c>
      <c r="H65" s="158">
        <v>5</v>
      </c>
      <c r="I65" s="74" t="s">
        <v>9</v>
      </c>
      <c r="J65" s="75">
        <v>7</v>
      </c>
      <c r="K65" s="15" t="s">
        <v>113</v>
      </c>
      <c r="L65" s="12">
        <v>3</v>
      </c>
      <c r="M65" s="107"/>
      <c r="N65" s="50"/>
      <c r="O65" s="44"/>
      <c r="P65" s="38"/>
      <c r="Q65" s="43"/>
      <c r="R65" s="38"/>
      <c r="T65" s="43"/>
    </row>
    <row r="66" spans="1:20" s="4" customFormat="1" ht="16.5" customHeight="1">
      <c r="A66" s="356"/>
      <c r="B66" s="239"/>
      <c r="C66" s="115"/>
      <c r="D66" s="70"/>
      <c r="E66" s="201"/>
      <c r="F66" s="177"/>
      <c r="G66" s="118" t="s">
        <v>392</v>
      </c>
      <c r="H66" s="177">
        <v>1</v>
      </c>
      <c r="I66" s="67" t="s">
        <v>11</v>
      </c>
      <c r="J66" s="70">
        <v>0.05</v>
      </c>
      <c r="K66" s="15" t="s">
        <v>117</v>
      </c>
      <c r="L66" s="12">
        <v>0.1</v>
      </c>
      <c r="M66" s="98"/>
      <c r="N66" s="50"/>
      <c r="O66" s="44"/>
      <c r="P66" s="53"/>
      <c r="Q66" s="53"/>
      <c r="R66" s="53"/>
      <c r="T66" s="54"/>
    </row>
    <row r="67" spans="1:20" s="4" customFormat="1" ht="16.5" customHeight="1">
      <c r="A67" s="356"/>
      <c r="B67" s="239"/>
      <c r="C67" s="115"/>
      <c r="D67" s="70"/>
      <c r="E67" s="103"/>
      <c r="F67" s="113"/>
      <c r="G67" s="270" t="s">
        <v>209</v>
      </c>
      <c r="H67" s="290">
        <v>1</v>
      </c>
      <c r="I67" s="67"/>
      <c r="J67" s="70"/>
      <c r="K67" s="15" t="s">
        <v>48</v>
      </c>
      <c r="L67" s="12">
        <v>0.05</v>
      </c>
      <c r="M67" s="99"/>
      <c r="N67" s="50"/>
      <c r="O67" s="44"/>
      <c r="P67" s="41"/>
      <c r="Q67" s="43"/>
      <c r="R67" s="41"/>
      <c r="T67" s="43"/>
    </row>
    <row r="68" spans="1:20" s="4" customFormat="1" ht="16.5" customHeight="1">
      <c r="A68" s="356"/>
      <c r="B68" s="237"/>
      <c r="C68" s="15"/>
      <c r="D68" s="70"/>
      <c r="E68" s="103"/>
      <c r="F68" s="113"/>
      <c r="G68" s="268" t="s">
        <v>11</v>
      </c>
      <c r="H68" s="12">
        <v>0.05</v>
      </c>
      <c r="I68" s="67"/>
      <c r="J68" s="70"/>
      <c r="K68" s="15"/>
      <c r="L68" s="12"/>
      <c r="M68" s="99"/>
      <c r="N68" s="50"/>
      <c r="O68" s="44"/>
      <c r="P68" s="53"/>
      <c r="Q68" s="53"/>
      <c r="R68" s="41"/>
      <c r="T68" s="43"/>
    </row>
    <row r="69" spans="1:20" s="4" customFormat="1" ht="16.5" customHeight="1">
      <c r="A69" s="240"/>
      <c r="B69" s="237"/>
      <c r="C69" s="15"/>
      <c r="D69" s="70"/>
      <c r="E69" s="197"/>
      <c r="F69" s="169"/>
      <c r="G69" s="286"/>
      <c r="H69" s="285"/>
      <c r="I69" s="67"/>
      <c r="J69" s="70"/>
      <c r="K69" s="29"/>
      <c r="L69" s="104"/>
      <c r="N69" s="55"/>
      <c r="O69" s="51"/>
      <c r="P69" s="39"/>
      <c r="Q69" s="56"/>
    </row>
    <row r="70" spans="1:20" s="4" customFormat="1" ht="16.5" customHeight="1">
      <c r="A70" s="355" t="s">
        <v>233</v>
      </c>
      <c r="B70" s="241" t="s">
        <v>514</v>
      </c>
      <c r="C70" s="116" t="s">
        <v>0</v>
      </c>
      <c r="D70" s="164"/>
      <c r="E70" s="118" t="s">
        <v>430</v>
      </c>
      <c r="F70" s="15"/>
      <c r="G70" s="275" t="s">
        <v>333</v>
      </c>
      <c r="H70" s="12"/>
      <c r="I70" s="67" t="s">
        <v>1</v>
      </c>
      <c r="J70" s="70"/>
      <c r="K70" s="12" t="s">
        <v>319</v>
      </c>
      <c r="L70" s="12"/>
      <c r="M70" s="121" t="s">
        <v>56</v>
      </c>
      <c r="N70" s="136" t="s">
        <v>80</v>
      </c>
      <c r="O70" s="7"/>
      <c r="Q70" s="81"/>
      <c r="R70" s="69"/>
    </row>
    <row r="71" spans="1:20" s="4" customFormat="1" ht="16.5" customHeight="1">
      <c r="A71" s="356"/>
      <c r="B71" s="242">
        <v>45363</v>
      </c>
      <c r="C71" s="15" t="s">
        <v>10</v>
      </c>
      <c r="D71" s="164">
        <v>7</v>
      </c>
      <c r="E71" s="163" t="s">
        <v>144</v>
      </c>
      <c r="F71" s="158">
        <v>6</v>
      </c>
      <c r="G71" s="249" t="s">
        <v>136</v>
      </c>
      <c r="H71" s="158">
        <v>1.2</v>
      </c>
      <c r="I71" s="74" t="s">
        <v>9</v>
      </c>
      <c r="J71" s="75">
        <v>7</v>
      </c>
      <c r="K71" s="90" t="s">
        <v>110</v>
      </c>
      <c r="L71" s="184">
        <v>4</v>
      </c>
      <c r="N71" s="40"/>
      <c r="O71" s="7"/>
      <c r="Q71" s="82"/>
      <c r="R71" s="72"/>
    </row>
    <row r="72" spans="1:20" s="4" customFormat="1" ht="16.5" customHeight="1">
      <c r="A72" s="356"/>
      <c r="B72" s="241"/>
      <c r="C72" s="15" t="s">
        <v>12</v>
      </c>
      <c r="D72" s="164">
        <v>3</v>
      </c>
      <c r="E72" s="163" t="s">
        <v>175</v>
      </c>
      <c r="F72" s="12">
        <v>3</v>
      </c>
      <c r="G72" s="233" t="s">
        <v>99</v>
      </c>
      <c r="H72" s="12">
        <v>3</v>
      </c>
      <c r="I72" s="67" t="s">
        <v>11</v>
      </c>
      <c r="J72" s="70">
        <v>0.05</v>
      </c>
      <c r="K72" s="25" t="s">
        <v>100</v>
      </c>
      <c r="L72" s="12">
        <v>1</v>
      </c>
      <c r="N72" s="40"/>
      <c r="O72" s="7"/>
      <c r="Q72" s="78"/>
      <c r="R72" s="72"/>
    </row>
    <row r="73" spans="1:20" s="4" customFormat="1" ht="16.5" customHeight="1">
      <c r="A73" s="356"/>
      <c r="B73" s="239"/>
      <c r="C73" s="162"/>
      <c r="D73" s="176"/>
      <c r="E73" s="103" t="s">
        <v>226</v>
      </c>
      <c r="F73" s="12">
        <v>0.1</v>
      </c>
      <c r="G73" s="233" t="s">
        <v>100</v>
      </c>
      <c r="H73" s="12">
        <v>3</v>
      </c>
      <c r="I73" s="67"/>
      <c r="J73" s="70"/>
      <c r="K73" s="15" t="s">
        <v>48</v>
      </c>
      <c r="L73" s="12">
        <v>0.05</v>
      </c>
      <c r="N73" s="40"/>
      <c r="O73" s="7"/>
      <c r="Q73" s="78"/>
      <c r="R73" s="72"/>
    </row>
    <row r="74" spans="1:20" s="4" customFormat="1" ht="16.5" customHeight="1">
      <c r="A74" s="356"/>
      <c r="B74" s="237"/>
      <c r="C74" s="275"/>
      <c r="D74" s="176"/>
      <c r="E74" s="163" t="s">
        <v>11</v>
      </c>
      <c r="F74" s="12">
        <v>0.05</v>
      </c>
      <c r="G74" s="103" t="s">
        <v>179</v>
      </c>
      <c r="H74" s="12">
        <v>3</v>
      </c>
      <c r="I74" s="67"/>
      <c r="J74" s="70"/>
      <c r="K74" s="15" t="s">
        <v>296</v>
      </c>
      <c r="L74" s="12">
        <v>1</v>
      </c>
      <c r="N74" s="40"/>
      <c r="O74" s="7"/>
      <c r="Q74" s="29"/>
      <c r="R74" s="66"/>
    </row>
    <row r="75" spans="1:20" s="4" customFormat="1" ht="16.5" customHeight="1">
      <c r="A75" s="358"/>
      <c r="B75" s="237"/>
      <c r="C75" s="275"/>
      <c r="D75" s="176"/>
      <c r="E75" s="118"/>
      <c r="F75" s="12"/>
      <c r="G75" s="103" t="s">
        <v>11</v>
      </c>
      <c r="H75" s="12">
        <v>0.05</v>
      </c>
      <c r="I75" s="67"/>
      <c r="J75" s="70"/>
      <c r="K75" s="79"/>
      <c r="L75" s="104"/>
      <c r="O75" s="7"/>
      <c r="P75" s="7"/>
      <c r="Q75" s="8"/>
      <c r="R75" s="7"/>
    </row>
    <row r="76" spans="1:20" s="4" customFormat="1" ht="16.5" customHeight="1">
      <c r="A76" s="281" t="s">
        <v>234</v>
      </c>
      <c r="B76" s="234" t="s">
        <v>515</v>
      </c>
      <c r="C76" s="308" t="s">
        <v>250</v>
      </c>
      <c r="D76" s="299"/>
      <c r="E76" s="309" t="s">
        <v>327</v>
      </c>
      <c r="F76" s="246"/>
      <c r="G76" s="173" t="s">
        <v>335</v>
      </c>
      <c r="H76" s="173"/>
      <c r="I76" s="67" t="s">
        <v>1</v>
      </c>
      <c r="J76" s="70"/>
      <c r="K76" s="381" t="s">
        <v>320</v>
      </c>
      <c r="L76" s="381"/>
      <c r="M76" s="121" t="s">
        <v>58</v>
      </c>
    </row>
    <row r="77" spans="1:20" s="4" customFormat="1" ht="16.5" customHeight="1">
      <c r="A77" s="356"/>
      <c r="B77" s="238">
        <v>45364</v>
      </c>
      <c r="C77" s="12" t="s">
        <v>10</v>
      </c>
      <c r="D77" s="299">
        <v>8</v>
      </c>
      <c r="E77" s="249" t="s">
        <v>174</v>
      </c>
      <c r="F77" s="158">
        <v>5</v>
      </c>
      <c r="G77" s="163" t="s">
        <v>209</v>
      </c>
      <c r="H77" s="173">
        <v>3.5</v>
      </c>
      <c r="I77" s="74" t="s">
        <v>9</v>
      </c>
      <c r="J77" s="75">
        <v>7</v>
      </c>
      <c r="K77" s="158" t="s">
        <v>79</v>
      </c>
      <c r="L77" s="246">
        <v>1</v>
      </c>
    </row>
    <row r="78" spans="1:20" s="4" customFormat="1" ht="16.5" customHeight="1">
      <c r="A78" s="356"/>
      <c r="B78" s="239"/>
      <c r="C78" s="290" t="s">
        <v>251</v>
      </c>
      <c r="D78" s="275">
        <v>4</v>
      </c>
      <c r="E78" s="249" t="s">
        <v>264</v>
      </c>
      <c r="F78" s="158">
        <v>3</v>
      </c>
      <c r="G78" s="163" t="s">
        <v>336</v>
      </c>
      <c r="H78" s="279">
        <v>5</v>
      </c>
      <c r="I78" s="67" t="s">
        <v>11</v>
      </c>
      <c r="J78" s="70">
        <v>0.05</v>
      </c>
      <c r="K78" s="158" t="s">
        <v>113</v>
      </c>
      <c r="L78" s="246">
        <v>3</v>
      </c>
    </row>
    <row r="79" spans="1:20" s="4" customFormat="1" ht="16.5" customHeight="1">
      <c r="A79" s="356"/>
      <c r="B79" s="239"/>
      <c r="C79" s="15"/>
      <c r="D79" s="310"/>
      <c r="E79" s="249" t="s">
        <v>329</v>
      </c>
      <c r="F79" s="158">
        <v>0.01</v>
      </c>
      <c r="G79" s="289" t="s">
        <v>100</v>
      </c>
      <c r="H79" s="12">
        <v>1</v>
      </c>
      <c r="I79" s="67"/>
      <c r="J79" s="70"/>
      <c r="K79" s="158" t="s">
        <v>296</v>
      </c>
      <c r="L79" s="246">
        <v>1</v>
      </c>
    </row>
    <row r="80" spans="1:20" s="4" customFormat="1" ht="16.5" customHeight="1">
      <c r="A80" s="356"/>
      <c r="B80" s="239"/>
      <c r="C80" s="15"/>
      <c r="D80" s="311"/>
      <c r="E80" s="163" t="s">
        <v>11</v>
      </c>
      <c r="F80" s="158">
        <v>0.05</v>
      </c>
      <c r="G80" s="247" t="s">
        <v>337</v>
      </c>
      <c r="H80" s="173">
        <v>0.02</v>
      </c>
      <c r="I80" s="67"/>
      <c r="J80" s="70"/>
      <c r="K80" s="158" t="s">
        <v>323</v>
      </c>
      <c r="L80" s="246">
        <v>1</v>
      </c>
    </row>
    <row r="81" spans="1:17" s="4" customFormat="1" ht="16.5" customHeight="1">
      <c r="A81" s="356"/>
      <c r="B81" s="239"/>
      <c r="C81" s="115"/>
      <c r="D81" s="70"/>
      <c r="E81" s="103"/>
      <c r="F81" s="12"/>
      <c r="G81" s="247" t="s">
        <v>11</v>
      </c>
      <c r="H81" s="173">
        <v>0.05</v>
      </c>
      <c r="I81" s="67"/>
      <c r="J81" s="70"/>
      <c r="K81" s="321" t="s">
        <v>324</v>
      </c>
      <c r="L81" s="246"/>
    </row>
    <row r="82" spans="1:17" ht="16.5" customHeight="1">
      <c r="A82" s="246" t="s">
        <v>235</v>
      </c>
      <c r="B82" s="241" t="s">
        <v>516</v>
      </c>
      <c r="C82" s="150" t="s">
        <v>0</v>
      </c>
      <c r="D82" s="155"/>
      <c r="E82" s="158" t="s">
        <v>357</v>
      </c>
      <c r="F82" s="158"/>
      <c r="G82" s="173" t="s">
        <v>343</v>
      </c>
      <c r="H82" s="279"/>
      <c r="I82" s="67" t="s">
        <v>1</v>
      </c>
      <c r="J82" s="70"/>
      <c r="K82" s="158" t="s">
        <v>325</v>
      </c>
      <c r="L82" s="246"/>
      <c r="M82" s="185" t="s">
        <v>444</v>
      </c>
    </row>
    <row r="83" spans="1:17" ht="16.5" customHeight="1">
      <c r="A83" s="359"/>
      <c r="B83" s="242">
        <v>45365</v>
      </c>
      <c r="C83" s="15" t="s">
        <v>10</v>
      </c>
      <c r="D83" s="12">
        <v>7</v>
      </c>
      <c r="E83" s="159" t="s">
        <v>144</v>
      </c>
      <c r="F83" s="158">
        <v>6.7</v>
      </c>
      <c r="G83" s="118" t="s">
        <v>139</v>
      </c>
      <c r="H83" s="12">
        <v>3</v>
      </c>
      <c r="I83" s="74" t="s">
        <v>9</v>
      </c>
      <c r="J83" s="75">
        <v>7</v>
      </c>
      <c r="K83" s="158" t="s">
        <v>326</v>
      </c>
      <c r="L83" s="246">
        <v>2</v>
      </c>
      <c r="M83" s="4"/>
      <c r="N83" s="40"/>
    </row>
    <row r="84" spans="1:17" ht="16.5" customHeight="1">
      <c r="A84" s="356"/>
      <c r="C84" s="15" t="s">
        <v>12</v>
      </c>
      <c r="D84" s="12">
        <v>3</v>
      </c>
      <c r="E84" s="159" t="s">
        <v>179</v>
      </c>
      <c r="F84" s="158">
        <v>3</v>
      </c>
      <c r="G84" s="159" t="s">
        <v>113</v>
      </c>
      <c r="H84" s="291">
        <v>3</v>
      </c>
      <c r="I84" s="67" t="s">
        <v>11</v>
      </c>
      <c r="J84" s="70">
        <v>0.05</v>
      </c>
      <c r="K84" s="158" t="s">
        <v>148</v>
      </c>
      <c r="L84" s="246">
        <v>1</v>
      </c>
      <c r="M84" s="4"/>
      <c r="N84" s="40"/>
    </row>
    <row r="85" spans="1:17" ht="16.5" customHeight="1">
      <c r="A85" s="356"/>
      <c r="B85" s="343"/>
      <c r="C85" s="18"/>
      <c r="D85" s="70"/>
      <c r="E85" s="118" t="s">
        <v>100</v>
      </c>
      <c r="F85" s="12">
        <v>1</v>
      </c>
      <c r="G85" s="118" t="s">
        <v>146</v>
      </c>
      <c r="H85" s="102">
        <v>0.05</v>
      </c>
      <c r="I85" s="67"/>
      <c r="J85" s="70"/>
      <c r="K85" s="29"/>
      <c r="L85" s="292"/>
      <c r="M85" s="4"/>
    </row>
    <row r="86" spans="1:17" ht="16.5" customHeight="1">
      <c r="A86" s="356"/>
      <c r="B86" s="343"/>
      <c r="C86" s="18"/>
      <c r="D86" s="70"/>
      <c r="E86" s="159" t="s">
        <v>11</v>
      </c>
      <c r="F86" s="158">
        <v>0.05</v>
      </c>
      <c r="G86" s="248" t="s">
        <v>11</v>
      </c>
      <c r="H86" s="173">
        <v>0.05</v>
      </c>
      <c r="I86" s="67"/>
      <c r="J86" s="70"/>
      <c r="K86" s="29"/>
      <c r="L86" s="292"/>
      <c r="M86" s="4"/>
    </row>
    <row r="87" spans="1:17" ht="16.5" customHeight="1">
      <c r="A87" s="356"/>
      <c r="B87" s="343"/>
      <c r="C87" s="250"/>
      <c r="D87" s="70"/>
      <c r="E87" s="159" t="s">
        <v>358</v>
      </c>
      <c r="F87" s="158"/>
      <c r="G87" s="99"/>
      <c r="H87" s="30"/>
      <c r="I87" s="67"/>
      <c r="J87" s="70"/>
      <c r="K87" s="79"/>
      <c r="L87" s="292"/>
      <c r="M87" s="4"/>
    </row>
    <row r="88" spans="1:17" ht="16.5" customHeight="1">
      <c r="A88" s="281" t="s">
        <v>236</v>
      </c>
      <c r="B88" s="344" t="s">
        <v>517</v>
      </c>
      <c r="C88" s="380" t="s">
        <v>252</v>
      </c>
      <c r="D88" s="380"/>
      <c r="E88" s="117" t="s">
        <v>432</v>
      </c>
      <c r="F88" s="15"/>
      <c r="G88" s="281" t="s">
        <v>169</v>
      </c>
      <c r="H88" s="290"/>
      <c r="I88" s="67" t="s">
        <v>1</v>
      </c>
      <c r="J88" s="70"/>
      <c r="K88" s="12" t="s">
        <v>348</v>
      </c>
      <c r="L88" s="155"/>
      <c r="M88" s="121" t="s">
        <v>83</v>
      </c>
      <c r="N88" s="136"/>
    </row>
    <row r="89" spans="1:17" ht="16.5" customHeight="1">
      <c r="A89" s="356"/>
      <c r="B89" s="345">
        <v>45366</v>
      </c>
      <c r="C89" s="12" t="s">
        <v>10</v>
      </c>
      <c r="D89" s="15">
        <v>10</v>
      </c>
      <c r="E89" s="103" t="s">
        <v>130</v>
      </c>
      <c r="F89" s="12">
        <v>9</v>
      </c>
      <c r="G89" s="229" t="s">
        <v>108</v>
      </c>
      <c r="H89" s="102">
        <v>0.3</v>
      </c>
      <c r="I89" s="74" t="s">
        <v>9</v>
      </c>
      <c r="J89" s="75">
        <v>7</v>
      </c>
      <c r="K89" s="12" t="s">
        <v>113</v>
      </c>
      <c r="L89" s="155">
        <v>3</v>
      </c>
    </row>
    <row r="90" spans="1:17" ht="16.5" customHeight="1">
      <c r="A90" s="359"/>
      <c r="B90" s="346"/>
      <c r="C90" s="12" t="s">
        <v>253</v>
      </c>
      <c r="D90" s="15">
        <v>0.4</v>
      </c>
      <c r="E90" s="103" t="s">
        <v>433</v>
      </c>
      <c r="F90" s="12">
        <v>2</v>
      </c>
      <c r="G90" s="282" t="s">
        <v>145</v>
      </c>
      <c r="H90" s="102">
        <v>6</v>
      </c>
      <c r="I90" s="67" t="s">
        <v>11</v>
      </c>
      <c r="J90" s="70">
        <v>0.05</v>
      </c>
      <c r="K90" s="118" t="s">
        <v>146</v>
      </c>
      <c r="L90" s="155">
        <v>0.05</v>
      </c>
    </row>
    <row r="91" spans="1:17" ht="16.5" customHeight="1">
      <c r="A91" s="246"/>
      <c r="B91" s="237"/>
      <c r="C91" s="227"/>
      <c r="D91" s="170"/>
      <c r="E91" s="103" t="s">
        <v>264</v>
      </c>
      <c r="F91" s="12">
        <v>2</v>
      </c>
      <c r="G91" s="118" t="s">
        <v>100</v>
      </c>
      <c r="H91" s="12">
        <v>1</v>
      </c>
      <c r="I91" s="67"/>
      <c r="J91" s="70"/>
      <c r="K91" s="12" t="s">
        <v>48</v>
      </c>
      <c r="L91" s="155">
        <v>0.05</v>
      </c>
    </row>
    <row r="92" spans="1:17" ht="16.5" customHeight="1">
      <c r="A92" s="246"/>
      <c r="B92" s="343"/>
      <c r="C92" s="18"/>
      <c r="D92" s="18"/>
      <c r="E92" s="103" t="s">
        <v>217</v>
      </c>
      <c r="F92" s="12">
        <v>0.05</v>
      </c>
      <c r="G92" s="118" t="s">
        <v>11</v>
      </c>
      <c r="H92" s="290">
        <v>0.05</v>
      </c>
      <c r="I92" s="67"/>
      <c r="J92" s="70"/>
      <c r="K92" s="12" t="s">
        <v>136</v>
      </c>
      <c r="L92" s="155">
        <v>1</v>
      </c>
    </row>
    <row r="93" spans="1:17" ht="16.5" customHeight="1">
      <c r="A93" s="246"/>
      <c r="B93" s="343"/>
      <c r="C93" s="18"/>
      <c r="D93" s="18"/>
      <c r="E93" s="103"/>
      <c r="F93" s="278"/>
      <c r="G93" s="283"/>
      <c r="H93" s="284"/>
      <c r="I93" s="67"/>
      <c r="J93" s="70"/>
      <c r="K93" s="179"/>
      <c r="L93" s="293"/>
    </row>
    <row r="94" spans="1:17" ht="16.5" customHeight="1">
      <c r="A94" s="360" t="s">
        <v>237</v>
      </c>
      <c r="B94" s="241" t="s">
        <v>513</v>
      </c>
      <c r="C94" s="150" t="s">
        <v>35</v>
      </c>
      <c r="D94" s="155"/>
      <c r="E94" s="276" t="s">
        <v>311</v>
      </c>
      <c r="F94" s="272"/>
      <c r="G94" s="266" t="s">
        <v>313</v>
      </c>
      <c r="H94" s="260"/>
      <c r="I94" s="67" t="s">
        <v>1</v>
      </c>
      <c r="J94" s="70"/>
      <c r="K94" s="12" t="s">
        <v>360</v>
      </c>
      <c r="L94" s="155"/>
      <c r="M94" s="178" t="s">
        <v>55</v>
      </c>
      <c r="P94" s="38"/>
      <c r="Q94" s="9"/>
    </row>
    <row r="95" spans="1:17" ht="16.5" customHeight="1">
      <c r="A95" s="246"/>
      <c r="B95" s="242">
        <v>45369</v>
      </c>
      <c r="C95" s="15" t="s">
        <v>10</v>
      </c>
      <c r="D95" s="12">
        <v>10</v>
      </c>
      <c r="E95" s="277" t="s">
        <v>312</v>
      </c>
      <c r="F95" s="273">
        <v>9</v>
      </c>
      <c r="G95" s="267" t="s">
        <v>168</v>
      </c>
      <c r="H95" s="262">
        <v>5</v>
      </c>
      <c r="I95" s="74" t="s">
        <v>9</v>
      </c>
      <c r="J95" s="75">
        <v>7</v>
      </c>
      <c r="K95" s="12" t="s">
        <v>79</v>
      </c>
      <c r="L95" s="155">
        <v>1</v>
      </c>
      <c r="M95" s="107"/>
      <c r="P95" s="39"/>
      <c r="Q95" s="40"/>
    </row>
    <row r="96" spans="1:17" ht="16.5" customHeight="1">
      <c r="A96" s="361"/>
      <c r="B96" s="239"/>
      <c r="C96" s="115"/>
      <c r="D96" s="70"/>
      <c r="E96" s="196" t="s">
        <v>286</v>
      </c>
      <c r="F96" s="155"/>
      <c r="G96" s="268" t="s">
        <v>179</v>
      </c>
      <c r="H96" s="263">
        <v>2</v>
      </c>
      <c r="I96" s="67" t="s">
        <v>11</v>
      </c>
      <c r="J96" s="70">
        <v>0.05</v>
      </c>
      <c r="K96" s="12" t="s">
        <v>291</v>
      </c>
      <c r="L96" s="12">
        <v>0.2</v>
      </c>
      <c r="M96" s="98"/>
      <c r="P96" s="39"/>
      <c r="Q96" s="40"/>
    </row>
    <row r="97" spans="1:17" ht="16.5" customHeight="1">
      <c r="A97" s="359"/>
      <c r="B97" s="239"/>
      <c r="C97" s="115"/>
      <c r="D97" s="70"/>
      <c r="E97" s="196" t="s">
        <v>11</v>
      </c>
      <c r="F97" s="155">
        <v>0.05</v>
      </c>
      <c r="G97" s="269" t="s">
        <v>209</v>
      </c>
      <c r="H97" s="263">
        <v>1</v>
      </c>
      <c r="I97" s="67"/>
      <c r="J97" s="70"/>
      <c r="K97" s="12" t="s">
        <v>137</v>
      </c>
      <c r="L97" s="12">
        <v>0.05</v>
      </c>
      <c r="M97" s="99"/>
      <c r="P97" s="39"/>
      <c r="Q97" s="40"/>
    </row>
    <row r="98" spans="1:17" ht="16.5" customHeight="1">
      <c r="A98" s="356"/>
      <c r="B98" s="239"/>
      <c r="C98" s="115"/>
      <c r="D98" s="70"/>
      <c r="E98" s="233"/>
      <c r="F98" s="155"/>
      <c r="G98" s="118" t="s">
        <v>314</v>
      </c>
      <c r="H98" s="263">
        <v>0.05</v>
      </c>
      <c r="I98" s="67"/>
      <c r="J98" s="70"/>
      <c r="K98" s="12" t="s">
        <v>293</v>
      </c>
      <c r="L98" s="12">
        <v>0.01</v>
      </c>
      <c r="M98" s="99"/>
      <c r="P98" s="39"/>
      <c r="Q98" s="40"/>
    </row>
    <row r="99" spans="1:17" ht="16.5" customHeight="1">
      <c r="A99" s="356"/>
      <c r="B99" s="343"/>
      <c r="C99" s="18"/>
      <c r="D99" s="18"/>
      <c r="E99" s="271"/>
      <c r="F99" s="274"/>
      <c r="G99" s="270" t="s">
        <v>11</v>
      </c>
      <c r="H99" s="264">
        <v>0.05</v>
      </c>
      <c r="I99" s="67"/>
      <c r="J99" s="70"/>
      <c r="K99" s="181"/>
      <c r="L99" s="182"/>
      <c r="M99" s="4"/>
    </row>
    <row r="100" spans="1:17" ht="16.5" customHeight="1">
      <c r="A100" s="362" t="s">
        <v>238</v>
      </c>
      <c r="B100" s="241" t="s">
        <v>514</v>
      </c>
      <c r="C100" s="150" t="s">
        <v>0</v>
      </c>
      <c r="D100" s="155"/>
      <c r="E100" s="155" t="s">
        <v>364</v>
      </c>
      <c r="F100" s="155"/>
      <c r="G100" s="112" t="s">
        <v>367</v>
      </c>
      <c r="H100" s="195"/>
      <c r="I100" s="67" t="s">
        <v>1</v>
      </c>
      <c r="J100" s="70"/>
      <c r="K100" s="12" t="s">
        <v>119</v>
      </c>
      <c r="L100" s="12"/>
      <c r="M100" s="121" t="s">
        <v>57</v>
      </c>
      <c r="N100" s="136" t="s">
        <v>80</v>
      </c>
    </row>
    <row r="101" spans="1:17" ht="16.5" customHeight="1">
      <c r="A101" s="356"/>
      <c r="B101" s="242">
        <v>45370</v>
      </c>
      <c r="C101" s="15" t="s">
        <v>10</v>
      </c>
      <c r="D101" s="164">
        <v>7</v>
      </c>
      <c r="E101" s="118" t="s">
        <v>127</v>
      </c>
      <c r="F101" s="155">
        <v>4</v>
      </c>
      <c r="G101" s="163" t="s">
        <v>144</v>
      </c>
      <c r="H101" s="193">
        <v>1</v>
      </c>
      <c r="I101" s="74" t="s">
        <v>9</v>
      </c>
      <c r="J101" s="75">
        <v>7</v>
      </c>
      <c r="K101" s="183" t="s">
        <v>113</v>
      </c>
      <c r="L101" s="184">
        <v>3</v>
      </c>
      <c r="M101" s="4"/>
    </row>
    <row r="102" spans="1:17" ht="16.5" customHeight="1">
      <c r="A102" s="356"/>
      <c r="B102" s="241"/>
      <c r="C102" s="15" t="s">
        <v>12</v>
      </c>
      <c r="D102" s="164">
        <v>3</v>
      </c>
      <c r="E102" s="366" t="s">
        <v>128</v>
      </c>
      <c r="F102" s="155">
        <v>4</v>
      </c>
      <c r="G102" s="259" t="s">
        <v>145</v>
      </c>
      <c r="H102" s="264">
        <v>6</v>
      </c>
      <c r="I102" s="67" t="s">
        <v>11</v>
      </c>
      <c r="J102" s="70">
        <v>0.05</v>
      </c>
      <c r="K102" s="88" t="s">
        <v>100</v>
      </c>
      <c r="L102" s="12">
        <v>1</v>
      </c>
      <c r="M102" s="4"/>
    </row>
    <row r="103" spans="1:17" ht="16.5" customHeight="1">
      <c r="A103" s="356"/>
      <c r="B103" s="237"/>
      <c r="C103" s="15"/>
      <c r="D103" s="176"/>
      <c r="E103" s="159" t="s">
        <v>435</v>
      </c>
      <c r="F103" s="155">
        <v>4</v>
      </c>
      <c r="G103" s="103" t="s">
        <v>146</v>
      </c>
      <c r="H103" s="264">
        <v>0.05</v>
      </c>
      <c r="I103" s="67"/>
      <c r="J103" s="70"/>
      <c r="K103" s="15" t="s">
        <v>48</v>
      </c>
      <c r="L103" s="12">
        <v>0.05</v>
      </c>
      <c r="M103" s="4"/>
    </row>
    <row r="104" spans="1:17" ht="16.5" customHeight="1">
      <c r="A104" s="359"/>
      <c r="B104" s="237"/>
      <c r="C104" s="15"/>
      <c r="D104" s="176"/>
      <c r="E104" s="118" t="s">
        <v>129</v>
      </c>
      <c r="F104" s="155">
        <v>0.02</v>
      </c>
      <c r="G104" s="103" t="s">
        <v>11</v>
      </c>
      <c r="H104" s="263">
        <v>0.05</v>
      </c>
      <c r="I104" s="67"/>
      <c r="J104" s="70"/>
      <c r="K104" s="15" t="s">
        <v>296</v>
      </c>
      <c r="L104" s="12">
        <v>1</v>
      </c>
      <c r="M104" s="4"/>
    </row>
    <row r="105" spans="1:17" ht="16.5" customHeight="1">
      <c r="A105" s="356"/>
      <c r="B105" s="239"/>
      <c r="C105" s="115"/>
      <c r="D105" s="176"/>
      <c r="E105" s="118" t="s">
        <v>11</v>
      </c>
      <c r="F105" s="155">
        <v>0.05</v>
      </c>
      <c r="G105" s="201"/>
      <c r="H105" s="265"/>
      <c r="I105" s="67"/>
      <c r="J105" s="70"/>
      <c r="K105" s="89"/>
      <c r="L105" s="88"/>
      <c r="M105" s="4"/>
    </row>
    <row r="106" spans="1:17" ht="16.5" customHeight="1">
      <c r="A106" s="362" t="s">
        <v>247</v>
      </c>
      <c r="B106" s="241" t="s">
        <v>515</v>
      </c>
      <c r="C106" s="252" t="s">
        <v>254</v>
      </c>
      <c r="D106" s="221"/>
      <c r="E106" s="118" t="s">
        <v>370</v>
      </c>
      <c r="F106" s="275"/>
      <c r="G106" s="112" t="s">
        <v>375</v>
      </c>
      <c r="H106" s="195"/>
      <c r="I106" s="67" t="s">
        <v>1</v>
      </c>
      <c r="J106" s="70"/>
      <c r="K106" s="171" t="s">
        <v>140</v>
      </c>
      <c r="L106" s="158"/>
      <c r="M106" s="121" t="s">
        <v>58</v>
      </c>
    </row>
    <row r="107" spans="1:17" ht="16.5" customHeight="1">
      <c r="A107" s="356"/>
      <c r="B107" s="242">
        <v>45371</v>
      </c>
      <c r="C107" s="134" t="s">
        <v>255</v>
      </c>
      <c r="D107" s="221">
        <v>4</v>
      </c>
      <c r="E107" s="118" t="s">
        <v>209</v>
      </c>
      <c r="F107" s="12">
        <v>6</v>
      </c>
      <c r="G107" s="118" t="s">
        <v>108</v>
      </c>
      <c r="H107" s="112">
        <v>0.3</v>
      </c>
      <c r="I107" s="74" t="s">
        <v>9</v>
      </c>
      <c r="J107" s="75">
        <v>7</v>
      </c>
      <c r="K107" s="171" t="s">
        <v>136</v>
      </c>
      <c r="L107" s="158">
        <v>0.6</v>
      </c>
      <c r="M107" s="4"/>
    </row>
    <row r="108" spans="1:17" ht="16.5" customHeight="1">
      <c r="A108" s="356"/>
      <c r="B108" s="241"/>
      <c r="C108" s="15"/>
      <c r="D108" s="12"/>
      <c r="E108" s="118" t="s">
        <v>371</v>
      </c>
      <c r="F108" s="12">
        <v>4</v>
      </c>
      <c r="G108" s="159" t="s">
        <v>336</v>
      </c>
      <c r="H108" s="112">
        <v>7</v>
      </c>
      <c r="I108" s="67" t="s">
        <v>11</v>
      </c>
      <c r="J108" s="70">
        <v>0.05</v>
      </c>
      <c r="K108" s="171" t="s">
        <v>379</v>
      </c>
      <c r="L108" s="158">
        <v>2</v>
      </c>
      <c r="M108" s="4"/>
    </row>
    <row r="109" spans="1:17" ht="16.5" customHeight="1">
      <c r="A109" s="356"/>
      <c r="B109" s="237"/>
      <c r="C109" s="15"/>
      <c r="D109" s="70"/>
      <c r="E109" s="118" t="s">
        <v>179</v>
      </c>
      <c r="F109" s="12">
        <v>4</v>
      </c>
      <c r="G109" s="118" t="s">
        <v>100</v>
      </c>
      <c r="H109" s="12">
        <v>0.5</v>
      </c>
      <c r="I109" s="67"/>
      <c r="J109" s="70"/>
      <c r="K109" s="171" t="s">
        <v>142</v>
      </c>
      <c r="L109" s="158">
        <v>2</v>
      </c>
      <c r="M109" s="4"/>
    </row>
    <row r="110" spans="1:17" ht="16.5" customHeight="1">
      <c r="A110" s="356"/>
      <c r="B110" s="237"/>
      <c r="C110" s="15"/>
      <c r="D110" s="70"/>
      <c r="E110" s="118" t="s">
        <v>323</v>
      </c>
      <c r="F110" s="12">
        <v>0.1</v>
      </c>
      <c r="G110" s="119" t="s">
        <v>11</v>
      </c>
      <c r="H110" s="112">
        <v>0.05</v>
      </c>
      <c r="I110" s="67"/>
      <c r="J110" s="70"/>
      <c r="K110" s="171" t="s">
        <v>381</v>
      </c>
      <c r="L110" s="158">
        <v>0.1</v>
      </c>
      <c r="M110" s="4"/>
    </row>
    <row r="111" spans="1:17" ht="16.5" customHeight="1">
      <c r="A111" s="359"/>
      <c r="B111" s="237"/>
      <c r="C111" s="15"/>
      <c r="D111" s="70"/>
      <c r="E111" s="118" t="s">
        <v>11</v>
      </c>
      <c r="F111" s="12">
        <v>0.05</v>
      </c>
      <c r="G111" s="103" t="s">
        <v>11</v>
      </c>
      <c r="H111" s="12">
        <v>0.05</v>
      </c>
      <c r="I111" s="67"/>
      <c r="J111" s="70"/>
      <c r="K111" s="25"/>
      <c r="L111" s="172"/>
      <c r="M111" s="4"/>
    </row>
    <row r="112" spans="1:17" ht="16.5" customHeight="1">
      <c r="A112" s="362" t="s">
        <v>239</v>
      </c>
      <c r="B112" s="241" t="s">
        <v>516</v>
      </c>
      <c r="C112" s="150" t="s">
        <v>0</v>
      </c>
      <c r="D112" s="155"/>
      <c r="E112" s="117" t="s">
        <v>352</v>
      </c>
      <c r="F112" s="15"/>
      <c r="G112" s="13" t="s">
        <v>382</v>
      </c>
      <c r="H112" s="14"/>
      <c r="I112" s="67" t="s">
        <v>1</v>
      </c>
      <c r="J112" s="70"/>
      <c r="K112" s="88" t="s">
        <v>177</v>
      </c>
      <c r="L112" s="172"/>
      <c r="M112" s="5" t="s">
        <v>449</v>
      </c>
    </row>
    <row r="113" spans="1:20" ht="16.5" customHeight="1">
      <c r="A113" s="357"/>
      <c r="B113" s="242">
        <v>45372</v>
      </c>
      <c r="C113" s="15" t="s">
        <v>10</v>
      </c>
      <c r="D113" s="12">
        <v>7</v>
      </c>
      <c r="E113" s="103" t="s">
        <v>130</v>
      </c>
      <c r="F113" s="12">
        <v>9</v>
      </c>
      <c r="G113" s="160" t="s">
        <v>139</v>
      </c>
      <c r="H113" s="14">
        <v>3</v>
      </c>
      <c r="I113" s="74" t="s">
        <v>9</v>
      </c>
      <c r="J113" s="75">
        <v>7</v>
      </c>
      <c r="K113" s="12" t="s">
        <v>390</v>
      </c>
      <c r="L113" s="12">
        <v>0.01</v>
      </c>
      <c r="M113" s="4"/>
    </row>
    <row r="114" spans="1:20" ht="16.5" customHeight="1">
      <c r="A114" s="357"/>
      <c r="B114" s="241"/>
      <c r="C114" s="15" t="s">
        <v>12</v>
      </c>
      <c r="D114" s="12">
        <v>3</v>
      </c>
      <c r="E114" s="103" t="s">
        <v>175</v>
      </c>
      <c r="F114" s="12">
        <v>3</v>
      </c>
      <c r="G114" s="160" t="s">
        <v>113</v>
      </c>
      <c r="H114" s="14">
        <v>3</v>
      </c>
      <c r="I114" s="67" t="s">
        <v>11</v>
      </c>
      <c r="J114" s="70">
        <v>0.05</v>
      </c>
      <c r="K114" s="12" t="s">
        <v>391</v>
      </c>
      <c r="L114" s="12">
        <v>0.2</v>
      </c>
      <c r="M114" s="4"/>
    </row>
    <row r="115" spans="1:20" ht="16.5" customHeight="1">
      <c r="A115" s="357"/>
      <c r="B115" s="343"/>
      <c r="C115" s="18"/>
      <c r="D115" s="18"/>
      <c r="E115" s="103" t="s">
        <v>217</v>
      </c>
      <c r="F115" s="12">
        <v>0.05</v>
      </c>
      <c r="G115" s="160" t="s">
        <v>100</v>
      </c>
      <c r="H115" s="14">
        <v>1</v>
      </c>
      <c r="I115" s="67"/>
      <c r="J115" s="70"/>
      <c r="K115" s="12" t="s">
        <v>148</v>
      </c>
      <c r="L115" s="12">
        <v>1</v>
      </c>
      <c r="M115" s="4"/>
    </row>
    <row r="116" spans="1:20" ht="16.5" customHeight="1">
      <c r="A116" s="357"/>
      <c r="B116" s="237"/>
      <c r="C116" s="15"/>
      <c r="D116" s="70"/>
      <c r="E116" s="103" t="s">
        <v>356</v>
      </c>
      <c r="F116" s="15"/>
      <c r="G116" s="160" t="s">
        <v>11</v>
      </c>
      <c r="H116" s="14">
        <v>0.05</v>
      </c>
      <c r="I116" s="67"/>
      <c r="J116" s="70"/>
      <c r="K116" s="29"/>
      <c r="L116" s="76"/>
      <c r="M116" s="4"/>
    </row>
    <row r="117" spans="1:20" ht="16.5" customHeight="1">
      <c r="A117" s="359"/>
      <c r="B117" s="237"/>
      <c r="C117" s="100"/>
      <c r="D117" s="251"/>
      <c r="G117" s="29"/>
      <c r="H117" s="104"/>
      <c r="I117" s="67"/>
      <c r="J117" s="70"/>
      <c r="K117" s="78"/>
      <c r="L117" s="86"/>
      <c r="M117" s="4"/>
    </row>
    <row r="118" spans="1:20" ht="16.5" customHeight="1">
      <c r="A118" s="362" t="s">
        <v>240</v>
      </c>
      <c r="B118" s="344" t="s">
        <v>517</v>
      </c>
      <c r="C118" s="111" t="s">
        <v>256</v>
      </c>
      <c r="D118" s="84"/>
      <c r="E118" s="118" t="s">
        <v>384</v>
      </c>
      <c r="F118" s="15"/>
      <c r="G118" s="213" t="s">
        <v>171</v>
      </c>
      <c r="H118" s="254"/>
      <c r="I118" s="166" t="s">
        <v>1</v>
      </c>
      <c r="J118" s="70"/>
      <c r="K118" s="12" t="s">
        <v>208</v>
      </c>
      <c r="L118" s="12"/>
      <c r="M118" s="121" t="s">
        <v>83</v>
      </c>
      <c r="N118" s="136"/>
    </row>
    <row r="119" spans="1:20" ht="16.5" customHeight="1">
      <c r="A119" s="356"/>
      <c r="B119" s="345">
        <v>45373</v>
      </c>
      <c r="C119" s="15" t="s">
        <v>10</v>
      </c>
      <c r="D119" s="15">
        <v>10</v>
      </c>
      <c r="E119" s="163" t="s">
        <v>144</v>
      </c>
      <c r="F119" s="158">
        <v>6</v>
      </c>
      <c r="G119" s="163" t="s">
        <v>136</v>
      </c>
      <c r="H119" s="158">
        <v>1.2</v>
      </c>
      <c r="I119" s="167" t="s">
        <v>9</v>
      </c>
      <c r="J119" s="75">
        <v>7</v>
      </c>
      <c r="K119" s="12" t="s">
        <v>67</v>
      </c>
      <c r="L119" s="12">
        <v>0.1</v>
      </c>
    </row>
    <row r="120" spans="1:20" ht="16.5" customHeight="1">
      <c r="A120" s="356"/>
      <c r="B120" s="344"/>
      <c r="C120" s="15" t="s">
        <v>36</v>
      </c>
      <c r="D120" s="15">
        <v>0.4</v>
      </c>
      <c r="E120" s="163" t="s">
        <v>497</v>
      </c>
      <c r="F120" s="12">
        <v>2</v>
      </c>
      <c r="G120" s="103" t="s">
        <v>113</v>
      </c>
      <c r="H120" s="12">
        <v>3</v>
      </c>
      <c r="I120" s="67" t="s">
        <v>11</v>
      </c>
      <c r="J120" s="70">
        <v>0.05</v>
      </c>
      <c r="K120" s="12" t="s">
        <v>125</v>
      </c>
      <c r="L120" s="12">
        <v>1</v>
      </c>
    </row>
    <row r="121" spans="1:20" ht="16.5" customHeight="1">
      <c r="A121" s="356"/>
      <c r="B121" s="343"/>
      <c r="C121" s="253"/>
      <c r="D121" s="253"/>
      <c r="E121" s="103" t="s">
        <v>226</v>
      </c>
      <c r="F121" s="12">
        <v>0.1</v>
      </c>
      <c r="G121" s="103" t="s">
        <v>138</v>
      </c>
      <c r="H121" s="12">
        <v>1</v>
      </c>
      <c r="I121" s="67"/>
      <c r="J121" s="70"/>
      <c r="K121" s="12" t="s">
        <v>48</v>
      </c>
      <c r="L121" s="12">
        <v>0.05</v>
      </c>
    </row>
    <row r="122" spans="1:20" ht="16.5" customHeight="1">
      <c r="A122" s="356"/>
      <c r="B122" s="343"/>
      <c r="C122" s="18"/>
      <c r="D122" s="18"/>
      <c r="E122" s="163" t="s">
        <v>11</v>
      </c>
      <c r="F122" s="12">
        <v>0.05</v>
      </c>
      <c r="G122" s="103" t="s">
        <v>146</v>
      </c>
      <c r="H122" s="12">
        <v>0.02</v>
      </c>
      <c r="I122" s="67"/>
      <c r="J122" s="70"/>
      <c r="K122" s="12" t="s">
        <v>296</v>
      </c>
      <c r="L122" s="12">
        <v>1</v>
      </c>
    </row>
    <row r="123" spans="1:20" ht="16.5" customHeight="1">
      <c r="A123" s="356"/>
      <c r="B123" s="239"/>
      <c r="C123" s="115"/>
      <c r="D123" s="70"/>
      <c r="E123" s="88"/>
      <c r="F123" s="88"/>
      <c r="G123" s="103" t="s">
        <v>11</v>
      </c>
      <c r="H123" s="12">
        <v>0.05</v>
      </c>
      <c r="I123" s="67"/>
      <c r="J123" s="70"/>
      <c r="K123" s="78"/>
      <c r="L123" s="86"/>
    </row>
    <row r="124" spans="1:20" ht="16.5" customHeight="1">
      <c r="A124" s="362" t="s">
        <v>241</v>
      </c>
      <c r="B124" s="241" t="s">
        <v>513</v>
      </c>
      <c r="C124" s="150" t="s">
        <v>35</v>
      </c>
      <c r="D124" s="155"/>
      <c r="E124" s="84" t="s">
        <v>182</v>
      </c>
      <c r="F124" s="12"/>
      <c r="G124" s="15" t="s">
        <v>393</v>
      </c>
      <c r="H124" s="12"/>
      <c r="I124" s="67" t="s">
        <v>1</v>
      </c>
      <c r="J124" s="70"/>
      <c r="K124" s="12" t="s">
        <v>395</v>
      </c>
      <c r="L124" s="12"/>
      <c r="M124" s="87" t="s">
        <v>55</v>
      </c>
      <c r="N124" s="50"/>
      <c r="O124" s="39"/>
      <c r="P124" s="56"/>
      <c r="Q124" s="57"/>
      <c r="R124" s="58"/>
      <c r="T124" s="58"/>
    </row>
    <row r="125" spans="1:20" ht="16.5" customHeight="1">
      <c r="A125" s="357"/>
      <c r="B125" s="242">
        <v>45376</v>
      </c>
      <c r="C125" s="15" t="s">
        <v>10</v>
      </c>
      <c r="D125" s="12">
        <v>10</v>
      </c>
      <c r="E125" s="364" t="s">
        <v>170</v>
      </c>
      <c r="F125" s="12">
        <v>6</v>
      </c>
      <c r="G125" s="163" t="s">
        <v>168</v>
      </c>
      <c r="H125" s="158">
        <v>5</v>
      </c>
      <c r="I125" s="74" t="s">
        <v>9</v>
      </c>
      <c r="J125" s="75">
        <v>7</v>
      </c>
      <c r="K125" s="12" t="s">
        <v>113</v>
      </c>
      <c r="L125" s="12">
        <v>3</v>
      </c>
      <c r="M125" s="107"/>
      <c r="N125" s="50"/>
      <c r="O125" s="39"/>
      <c r="P125" s="44"/>
      <c r="Q125" s="57"/>
      <c r="R125" s="59"/>
      <c r="T125" s="59"/>
    </row>
    <row r="126" spans="1:20" ht="16.5" customHeight="1">
      <c r="A126" s="357"/>
      <c r="B126" s="241"/>
      <c r="C126" s="15"/>
      <c r="D126" s="12"/>
      <c r="E126" s="103"/>
      <c r="F126" s="12"/>
      <c r="G126" s="103" t="s">
        <v>179</v>
      </c>
      <c r="H126" s="12">
        <v>1</v>
      </c>
      <c r="I126" s="67" t="s">
        <v>11</v>
      </c>
      <c r="J126" s="70">
        <v>0.05</v>
      </c>
      <c r="K126" s="88" t="s">
        <v>100</v>
      </c>
      <c r="L126" s="12">
        <v>1</v>
      </c>
      <c r="M126" s="98"/>
      <c r="N126" s="50"/>
      <c r="O126" s="60"/>
      <c r="P126" s="44"/>
      <c r="Q126" s="41"/>
      <c r="R126" s="43"/>
      <c r="T126" s="43"/>
    </row>
    <row r="127" spans="1:20" ht="16.5" customHeight="1">
      <c r="A127" s="357"/>
      <c r="B127" s="343"/>
      <c r="C127" s="18"/>
      <c r="D127" s="18"/>
      <c r="E127" s="103"/>
      <c r="F127" s="12"/>
      <c r="G127" s="103" t="s">
        <v>209</v>
      </c>
      <c r="H127" s="12">
        <v>1</v>
      </c>
      <c r="I127" s="67"/>
      <c r="J127" s="70"/>
      <c r="K127" s="12" t="s">
        <v>48</v>
      </c>
      <c r="L127" s="12">
        <v>0.05</v>
      </c>
      <c r="M127" s="99"/>
      <c r="N127" s="50"/>
      <c r="O127" s="39"/>
      <c r="P127" s="44"/>
      <c r="Q127" s="61"/>
      <c r="R127" s="44"/>
      <c r="T127" s="44"/>
    </row>
    <row r="128" spans="1:20" ht="16.5" customHeight="1">
      <c r="A128" s="357"/>
      <c r="B128" s="343"/>
      <c r="C128" s="18"/>
      <c r="D128" s="18"/>
      <c r="E128" s="114" t="s">
        <v>11</v>
      </c>
      <c r="F128" s="112">
        <v>0.05</v>
      </c>
      <c r="G128" s="103" t="s">
        <v>323</v>
      </c>
      <c r="H128" s="12">
        <v>0.1</v>
      </c>
      <c r="I128" s="67"/>
      <c r="J128" s="70"/>
      <c r="K128" s="12" t="s">
        <v>136</v>
      </c>
      <c r="L128" s="12">
        <v>1</v>
      </c>
      <c r="M128" s="99"/>
      <c r="N128" s="50"/>
      <c r="O128" s="39"/>
      <c r="P128" s="44"/>
      <c r="Q128" s="39"/>
      <c r="R128" s="44"/>
      <c r="T128" s="44"/>
    </row>
    <row r="129" spans="1:20" ht="16.5" customHeight="1">
      <c r="A129" s="357"/>
      <c r="B129" s="343"/>
      <c r="C129" s="18"/>
      <c r="D129" s="18"/>
      <c r="E129" s="29"/>
      <c r="F129" s="66"/>
      <c r="G129" s="103" t="s">
        <v>11</v>
      </c>
      <c r="H129" s="12">
        <v>0.05</v>
      </c>
      <c r="I129" s="67"/>
      <c r="J129" s="70"/>
      <c r="K129" s="79"/>
      <c r="L129" s="76"/>
      <c r="M129" s="4"/>
      <c r="N129" s="55"/>
      <c r="O129" s="62"/>
      <c r="P129" s="56"/>
      <c r="Q129" s="39"/>
      <c r="R129" s="44"/>
      <c r="T129" s="44"/>
    </row>
    <row r="130" spans="1:20" ht="16.5" customHeight="1">
      <c r="A130" s="362" t="s">
        <v>242</v>
      </c>
      <c r="B130" s="241" t="s">
        <v>514</v>
      </c>
      <c r="C130" s="150" t="s">
        <v>0</v>
      </c>
      <c r="D130" s="155"/>
      <c r="E130" s="118" t="s">
        <v>396</v>
      </c>
      <c r="F130" s="15"/>
      <c r="G130" s="158" t="s">
        <v>160</v>
      </c>
      <c r="H130" s="12"/>
      <c r="I130" s="67" t="s">
        <v>1</v>
      </c>
      <c r="J130" s="70"/>
      <c r="K130" s="12" t="s">
        <v>412</v>
      </c>
      <c r="L130" s="12"/>
      <c r="M130" s="121" t="s">
        <v>56</v>
      </c>
      <c r="N130" s="136" t="s">
        <v>80</v>
      </c>
      <c r="O130" s="56"/>
      <c r="P130" s="39"/>
      <c r="Q130" s="56"/>
      <c r="R130" s="57"/>
      <c r="T130" s="58"/>
    </row>
    <row r="131" spans="1:20" ht="16.5" customHeight="1">
      <c r="A131" s="359"/>
      <c r="B131" s="242">
        <v>45377</v>
      </c>
      <c r="C131" s="15" t="s">
        <v>10</v>
      </c>
      <c r="D131" s="12">
        <v>7</v>
      </c>
      <c r="E131" s="118" t="s">
        <v>130</v>
      </c>
      <c r="F131" s="12">
        <v>9</v>
      </c>
      <c r="G131" s="159" t="s">
        <v>209</v>
      </c>
      <c r="H131" s="158">
        <v>0.6</v>
      </c>
      <c r="I131" s="74" t="s">
        <v>9</v>
      </c>
      <c r="J131" s="75">
        <v>7</v>
      </c>
      <c r="K131" s="12" t="s">
        <v>77</v>
      </c>
      <c r="L131" s="12">
        <v>4</v>
      </c>
      <c r="M131" s="4"/>
      <c r="N131" s="40"/>
      <c r="O131" s="61"/>
      <c r="P131" s="39"/>
      <c r="Q131" s="44"/>
      <c r="R131" s="39"/>
      <c r="T131" s="43"/>
    </row>
    <row r="132" spans="1:20" ht="16.5" customHeight="1">
      <c r="A132" s="357"/>
      <c r="B132" s="237"/>
      <c r="C132" s="15" t="s">
        <v>12</v>
      </c>
      <c r="D132" s="12">
        <v>3</v>
      </c>
      <c r="E132" s="118" t="s">
        <v>371</v>
      </c>
      <c r="F132" s="12">
        <v>3</v>
      </c>
      <c r="G132" s="118" t="s">
        <v>336</v>
      </c>
      <c r="H132" s="12">
        <v>6</v>
      </c>
      <c r="I132" s="67" t="s">
        <v>11</v>
      </c>
      <c r="J132" s="70">
        <v>0.05</v>
      </c>
      <c r="K132" s="88" t="s">
        <v>157</v>
      </c>
      <c r="L132" s="12">
        <v>0.01</v>
      </c>
      <c r="M132" s="4"/>
      <c r="N132" s="40"/>
      <c r="O132" s="61"/>
      <c r="P132" s="60"/>
      <c r="Q132" s="44"/>
      <c r="R132" s="41"/>
      <c r="T132" s="43"/>
    </row>
    <row r="133" spans="1:20" ht="16.5" customHeight="1">
      <c r="A133" s="357"/>
      <c r="B133" s="343"/>
      <c r="C133" s="18"/>
      <c r="D133" s="18"/>
      <c r="E133" s="118" t="s">
        <v>179</v>
      </c>
      <c r="F133" s="12">
        <v>3</v>
      </c>
      <c r="G133" s="118" t="s">
        <v>51</v>
      </c>
      <c r="H133" s="12">
        <v>0.01</v>
      </c>
      <c r="I133" s="67"/>
      <c r="J133" s="70"/>
      <c r="K133" s="12" t="s">
        <v>48</v>
      </c>
      <c r="L133" s="12">
        <v>0.05</v>
      </c>
      <c r="M133" s="4"/>
      <c r="N133" s="40"/>
      <c r="O133" s="61"/>
      <c r="P133" s="39"/>
      <c r="Q133" s="44"/>
      <c r="R133" s="41"/>
      <c r="T133" s="43"/>
    </row>
    <row r="134" spans="1:20" ht="16.5" customHeight="1">
      <c r="A134" s="357"/>
      <c r="B134" s="343"/>
      <c r="C134" s="18"/>
      <c r="D134" s="18"/>
      <c r="E134" s="118" t="s">
        <v>397</v>
      </c>
      <c r="F134" s="12">
        <v>0.01</v>
      </c>
      <c r="G134" s="118" t="s">
        <v>11</v>
      </c>
      <c r="H134" s="12">
        <v>0.05</v>
      </c>
      <c r="I134" s="67"/>
      <c r="J134" s="70"/>
      <c r="K134" s="12" t="s">
        <v>296</v>
      </c>
      <c r="L134" s="12">
        <v>1</v>
      </c>
      <c r="M134" s="4"/>
      <c r="N134" s="40"/>
      <c r="O134" s="44"/>
      <c r="P134" s="39"/>
      <c r="Q134" s="44"/>
      <c r="R134" s="41"/>
      <c r="T134" s="43"/>
    </row>
    <row r="135" spans="1:20" ht="16.5" customHeight="1">
      <c r="A135" s="357"/>
      <c r="B135" s="343"/>
      <c r="C135" s="250"/>
      <c r="D135" s="250"/>
      <c r="E135" s="118" t="s">
        <v>11</v>
      </c>
      <c r="F135" s="12">
        <v>0.05</v>
      </c>
      <c r="I135" s="67"/>
      <c r="J135" s="70"/>
      <c r="K135" s="78"/>
      <c r="L135" s="86"/>
      <c r="M135" s="4"/>
      <c r="N135" s="4"/>
      <c r="O135" s="56"/>
      <c r="P135" s="62"/>
      <c r="Q135" s="56"/>
      <c r="R135" s="63"/>
      <c r="T135" s="56"/>
    </row>
    <row r="136" spans="1:20" ht="16.5" customHeight="1">
      <c r="A136" s="362" t="s">
        <v>243</v>
      </c>
      <c r="B136" s="344" t="s">
        <v>515</v>
      </c>
      <c r="C136" s="327" t="s">
        <v>257</v>
      </c>
      <c r="D136" s="275"/>
      <c r="E136" s="326" t="s">
        <v>398</v>
      </c>
      <c r="F136" s="172"/>
      <c r="G136" s="25" t="s">
        <v>403</v>
      </c>
      <c r="H136" s="172"/>
      <c r="I136" s="67" t="s">
        <v>1</v>
      </c>
      <c r="J136" s="70"/>
      <c r="K136" s="15" t="s">
        <v>410</v>
      </c>
      <c r="L136" s="12"/>
      <c r="M136" s="121" t="s">
        <v>58</v>
      </c>
      <c r="N136" s="4"/>
    </row>
    <row r="137" spans="1:20" ht="16.5" customHeight="1">
      <c r="A137" s="357"/>
      <c r="B137" s="345">
        <v>45378</v>
      </c>
      <c r="C137" s="12" t="s">
        <v>10</v>
      </c>
      <c r="D137" s="15">
        <v>8</v>
      </c>
      <c r="E137" s="88" t="s">
        <v>136</v>
      </c>
      <c r="F137" s="172">
        <v>5.5</v>
      </c>
      <c r="G137" s="322" t="s">
        <v>404</v>
      </c>
      <c r="H137" s="172">
        <v>3</v>
      </c>
      <c r="I137" s="74" t="s">
        <v>9</v>
      </c>
      <c r="J137" s="75">
        <v>7</v>
      </c>
      <c r="K137" s="15" t="s">
        <v>116</v>
      </c>
      <c r="L137" s="12">
        <v>0.2</v>
      </c>
      <c r="M137" s="4"/>
      <c r="N137" s="4"/>
    </row>
    <row r="138" spans="1:20" ht="16.5" customHeight="1">
      <c r="A138" s="359"/>
      <c r="B138" s="346"/>
      <c r="C138" s="12" t="s">
        <v>251</v>
      </c>
      <c r="D138" s="15">
        <v>3</v>
      </c>
      <c r="E138" s="23" t="s">
        <v>96</v>
      </c>
      <c r="F138" s="172">
        <v>4</v>
      </c>
      <c r="G138" s="322" t="s">
        <v>405</v>
      </c>
      <c r="H138" s="172">
        <v>0.03</v>
      </c>
      <c r="I138" s="67" t="s">
        <v>11</v>
      </c>
      <c r="J138" s="70">
        <v>0.05</v>
      </c>
      <c r="K138" s="15" t="s">
        <v>117</v>
      </c>
      <c r="L138" s="12">
        <v>0.1</v>
      </c>
      <c r="M138" s="4"/>
      <c r="N138" s="4"/>
    </row>
    <row r="139" spans="1:20" ht="16.5" customHeight="1">
      <c r="A139" s="357"/>
      <c r="B139" s="346"/>
      <c r="C139" s="15" t="s">
        <v>258</v>
      </c>
      <c r="D139" s="15">
        <v>0.05</v>
      </c>
      <c r="E139" s="88" t="s">
        <v>264</v>
      </c>
      <c r="F139" s="172">
        <v>3</v>
      </c>
      <c r="G139" s="12" t="s">
        <v>406</v>
      </c>
      <c r="H139" s="15">
        <v>0.1</v>
      </c>
      <c r="I139" s="67"/>
      <c r="J139" s="70"/>
      <c r="K139" s="15" t="s">
        <v>48</v>
      </c>
      <c r="L139" s="12">
        <v>0.05</v>
      </c>
      <c r="M139" s="4"/>
      <c r="N139" s="4"/>
    </row>
    <row r="140" spans="1:20" ht="16.5" customHeight="1">
      <c r="A140" s="357"/>
      <c r="B140" s="346"/>
      <c r="C140" s="12" t="s">
        <v>148</v>
      </c>
      <c r="D140" s="15">
        <v>0.1</v>
      </c>
      <c r="E140" s="88" t="s">
        <v>402</v>
      </c>
      <c r="F140" s="172">
        <v>0.01</v>
      </c>
      <c r="G140" s="133" t="s">
        <v>11</v>
      </c>
      <c r="H140" s="194">
        <v>0.05</v>
      </c>
      <c r="I140" s="67"/>
      <c r="J140" s="70"/>
      <c r="K140" s="15" t="s">
        <v>118</v>
      </c>
      <c r="L140" s="12">
        <v>0.01</v>
      </c>
      <c r="M140" s="4"/>
      <c r="N140" s="4"/>
    </row>
    <row r="141" spans="1:20" ht="16.5" customHeight="1">
      <c r="A141" s="357"/>
      <c r="B141" s="237"/>
      <c r="C141" s="227"/>
      <c r="D141" s="170"/>
      <c r="E141" s="87"/>
      <c r="F141" s="31"/>
      <c r="G141" s="133"/>
      <c r="H141" s="194"/>
      <c r="I141" s="67"/>
      <c r="J141" s="70"/>
      <c r="K141" s="78"/>
      <c r="L141" s="86"/>
      <c r="M141" s="4"/>
      <c r="N141" s="4"/>
    </row>
    <row r="142" spans="1:20" s="5" customFormat="1" ht="16.2" customHeight="1">
      <c r="A142" s="362" t="s">
        <v>244</v>
      </c>
      <c r="B142" s="347" t="s">
        <v>516</v>
      </c>
      <c r="C142" s="150" t="s">
        <v>0</v>
      </c>
      <c r="D142" s="155"/>
      <c r="E142" s="88" t="s">
        <v>420</v>
      </c>
      <c r="F142" s="172"/>
      <c r="G142" s="225" t="s">
        <v>417</v>
      </c>
      <c r="H142" s="226"/>
      <c r="I142" s="67" t="s">
        <v>1</v>
      </c>
      <c r="J142" s="70"/>
      <c r="K142" s="158" t="s">
        <v>414</v>
      </c>
      <c r="L142" s="158"/>
      <c r="M142" s="185" t="s">
        <v>444</v>
      </c>
      <c r="N142" s="6"/>
      <c r="O142" s="6"/>
      <c r="P142" s="6"/>
      <c r="Q142" s="6"/>
      <c r="R142" s="6"/>
    </row>
    <row r="143" spans="1:20" s="5" customFormat="1" ht="16.2" customHeight="1">
      <c r="A143" s="357"/>
      <c r="B143" s="348">
        <v>45379</v>
      </c>
      <c r="C143" s="15" t="s">
        <v>10</v>
      </c>
      <c r="D143" s="12">
        <v>7</v>
      </c>
      <c r="E143" s="159" t="s">
        <v>144</v>
      </c>
      <c r="F143" s="158">
        <v>6</v>
      </c>
      <c r="G143" s="163" t="s">
        <v>136</v>
      </c>
      <c r="H143" s="323">
        <v>1.7</v>
      </c>
      <c r="I143" s="74" t="s">
        <v>9</v>
      </c>
      <c r="J143" s="75">
        <v>7</v>
      </c>
      <c r="K143" s="158" t="s">
        <v>122</v>
      </c>
      <c r="L143" s="158">
        <v>5</v>
      </c>
      <c r="M143" s="4"/>
      <c r="N143" s="40"/>
      <c r="O143" s="6"/>
      <c r="P143" s="6"/>
      <c r="Q143" s="6"/>
      <c r="R143" s="6"/>
    </row>
    <row r="144" spans="1:20" s="5" customFormat="1" ht="16.2" customHeight="1">
      <c r="A144" s="357"/>
      <c r="B144" s="239"/>
      <c r="C144" s="15" t="s">
        <v>12</v>
      </c>
      <c r="D144" s="12">
        <v>3</v>
      </c>
      <c r="E144" s="88" t="s">
        <v>77</v>
      </c>
      <c r="F144" s="172">
        <v>3</v>
      </c>
      <c r="G144" s="133" t="s">
        <v>113</v>
      </c>
      <c r="H144" s="134">
        <v>6</v>
      </c>
      <c r="I144" s="67" t="s">
        <v>11</v>
      </c>
      <c r="J144" s="70">
        <v>0.05</v>
      </c>
      <c r="K144" s="158"/>
      <c r="L144" s="158"/>
      <c r="M144" s="4"/>
      <c r="N144" s="40"/>
      <c r="O144" s="6"/>
      <c r="P144" s="6"/>
      <c r="Q144" s="6"/>
      <c r="R144" s="6"/>
    </row>
    <row r="145" spans="1:18" s="5" customFormat="1" ht="16.2" customHeight="1">
      <c r="A145" s="363"/>
      <c r="B145" s="343"/>
      <c r="C145" s="115"/>
      <c r="D145" s="70"/>
      <c r="E145" s="118" t="s">
        <v>11</v>
      </c>
      <c r="F145" s="12">
        <v>0.05</v>
      </c>
      <c r="G145" s="133" t="s">
        <v>100</v>
      </c>
      <c r="H145" s="134">
        <v>1</v>
      </c>
      <c r="I145" s="67"/>
      <c r="J145" s="70"/>
      <c r="K145" s="158" t="s">
        <v>148</v>
      </c>
      <c r="L145" s="158">
        <v>1</v>
      </c>
      <c r="M145" s="4"/>
      <c r="N145" s="6"/>
      <c r="O145" s="6"/>
      <c r="P145" s="6"/>
      <c r="Q145" s="6"/>
      <c r="R145" s="6"/>
    </row>
    <row r="146" spans="1:18" s="5" customFormat="1" ht="16.2" customHeight="1">
      <c r="A146" s="357"/>
      <c r="B146" s="343"/>
      <c r="C146" s="115"/>
      <c r="D146" s="70"/>
      <c r="E146" s="88" t="s">
        <v>422</v>
      </c>
      <c r="F146" s="172"/>
      <c r="G146" s="133" t="s">
        <v>51</v>
      </c>
      <c r="H146" s="134">
        <v>0.01</v>
      </c>
      <c r="I146" s="67"/>
      <c r="J146" s="70"/>
      <c r="K146" s="29"/>
      <c r="L146" s="76"/>
      <c r="M146" s="4"/>
      <c r="N146" s="6"/>
      <c r="O146" s="6"/>
      <c r="P146" s="6"/>
      <c r="Q146" s="6"/>
      <c r="R146" s="6"/>
    </row>
    <row r="147" spans="1:18" s="5" customFormat="1" ht="16.2" customHeight="1">
      <c r="A147" s="357"/>
      <c r="B147" s="343"/>
      <c r="C147" s="180"/>
      <c r="D147" s="251"/>
      <c r="E147" s="118" t="s">
        <v>11</v>
      </c>
      <c r="F147" s="12">
        <v>0.05</v>
      </c>
      <c r="G147" s="133" t="s">
        <v>11</v>
      </c>
      <c r="H147" s="134">
        <v>0.05</v>
      </c>
      <c r="I147" s="67"/>
      <c r="J147" s="70"/>
      <c r="K147" s="29"/>
      <c r="L147" s="76"/>
      <c r="M147" s="4"/>
      <c r="N147" s="6"/>
      <c r="O147" s="6"/>
      <c r="P147" s="6"/>
      <c r="Q147" s="6"/>
      <c r="R147" s="6"/>
    </row>
    <row r="148" spans="1:18" s="5" customFormat="1" ht="16.2" customHeight="1">
      <c r="A148" s="362" t="s">
        <v>245</v>
      </c>
      <c r="B148" s="349" t="s">
        <v>517</v>
      </c>
      <c r="C148" s="111" t="s">
        <v>260</v>
      </c>
      <c r="D148" s="84"/>
      <c r="E148" s="233" t="s">
        <v>429</v>
      </c>
      <c r="F148" s="12"/>
      <c r="G148" s="158" t="s">
        <v>443</v>
      </c>
      <c r="H148" s="12"/>
      <c r="I148" s="67" t="s">
        <v>1</v>
      </c>
      <c r="J148" s="70"/>
      <c r="K148" s="158" t="s">
        <v>428</v>
      </c>
      <c r="L148" s="158"/>
      <c r="M148" s="121" t="s">
        <v>83</v>
      </c>
      <c r="N148" s="136"/>
      <c r="O148" s="6"/>
      <c r="P148" s="6"/>
      <c r="Q148" s="6"/>
      <c r="R148" s="6"/>
    </row>
    <row r="149" spans="1:18" s="5" customFormat="1" ht="16.2" customHeight="1">
      <c r="A149" s="357"/>
      <c r="B149" s="350">
        <v>45380</v>
      </c>
      <c r="C149" s="15" t="s">
        <v>10</v>
      </c>
      <c r="D149" s="15">
        <v>10</v>
      </c>
      <c r="E149" s="249" t="s">
        <v>130</v>
      </c>
      <c r="F149" s="158">
        <v>9</v>
      </c>
      <c r="G149" s="159" t="s">
        <v>108</v>
      </c>
      <c r="H149" s="158">
        <v>0.3</v>
      </c>
      <c r="I149" s="74" t="s">
        <v>9</v>
      </c>
      <c r="J149" s="75">
        <v>7</v>
      </c>
      <c r="K149" s="12" t="s">
        <v>79</v>
      </c>
      <c r="L149" s="12">
        <v>1</v>
      </c>
      <c r="O149" s="6"/>
      <c r="P149" s="6"/>
      <c r="Q149" s="6"/>
      <c r="R149" s="6"/>
    </row>
    <row r="150" spans="1:18" s="5" customFormat="1" ht="16.2" customHeight="1">
      <c r="A150" s="357"/>
      <c r="B150" s="185"/>
      <c r="C150" s="15" t="s">
        <v>261</v>
      </c>
      <c r="D150" s="15">
        <v>0.4</v>
      </c>
      <c r="E150" s="324" t="s">
        <v>332</v>
      </c>
      <c r="F150" s="14">
        <v>4</v>
      </c>
      <c r="G150" s="118" t="s">
        <v>145</v>
      </c>
      <c r="H150" s="12">
        <v>6</v>
      </c>
      <c r="I150" s="67" t="s">
        <v>11</v>
      </c>
      <c r="J150" s="70">
        <v>0.05</v>
      </c>
      <c r="K150" s="12" t="s">
        <v>291</v>
      </c>
      <c r="L150" s="12">
        <v>0.2</v>
      </c>
      <c r="O150" s="6"/>
      <c r="P150" s="6"/>
      <c r="Q150" s="6"/>
      <c r="R150" s="6"/>
    </row>
    <row r="151" spans="1:18" s="5" customFormat="1" ht="16.2" customHeight="1">
      <c r="A151" s="357"/>
      <c r="B151" s="343"/>
      <c r="C151" s="325"/>
      <c r="D151" s="170"/>
      <c r="E151" s="103"/>
      <c r="F151" s="12"/>
      <c r="G151" s="118" t="s">
        <v>100</v>
      </c>
      <c r="H151" s="12">
        <v>1</v>
      </c>
      <c r="I151" s="67"/>
      <c r="J151" s="70"/>
      <c r="K151" s="12" t="s">
        <v>137</v>
      </c>
      <c r="L151" s="12">
        <v>0.05</v>
      </c>
      <c r="O151" s="6"/>
      <c r="P151" s="6"/>
      <c r="Q151" s="6"/>
      <c r="R151" s="6"/>
    </row>
    <row r="152" spans="1:18" s="5" customFormat="1" ht="16.2" customHeight="1">
      <c r="A152" s="363"/>
      <c r="B152" s="343"/>
      <c r="C152" s="88"/>
      <c r="D152" s="70"/>
      <c r="E152" s="103" t="s">
        <v>11</v>
      </c>
      <c r="F152" s="12">
        <v>0.05</v>
      </c>
      <c r="G152" s="118" t="s">
        <v>51</v>
      </c>
      <c r="H152" s="12">
        <v>0.01</v>
      </c>
      <c r="I152" s="67"/>
      <c r="J152" s="70"/>
      <c r="K152" s="12" t="s">
        <v>293</v>
      </c>
      <c r="L152" s="12">
        <v>0.01</v>
      </c>
      <c r="O152" s="6"/>
      <c r="P152" s="6"/>
      <c r="Q152" s="6"/>
      <c r="R152" s="6"/>
    </row>
    <row r="153" spans="1:18" s="5" customFormat="1" ht="16.2" customHeight="1">
      <c r="A153" s="357"/>
      <c r="B153" s="237"/>
      <c r="C153" s="15"/>
      <c r="D153" s="70"/>
      <c r="E153" s="103"/>
      <c r="F153" s="12"/>
      <c r="G153" s="118" t="s">
        <v>11</v>
      </c>
      <c r="H153" s="12">
        <v>0.05</v>
      </c>
      <c r="I153" s="67"/>
      <c r="J153" s="70"/>
      <c r="K153" s="79"/>
      <c r="L153" s="76"/>
      <c r="O153" s="6"/>
      <c r="P153" s="6"/>
      <c r="Q153" s="6"/>
      <c r="R153" s="6"/>
    </row>
  </sheetData>
  <mergeCells count="2">
    <mergeCell ref="K76:L76"/>
    <mergeCell ref="C88:D88"/>
  </mergeCells>
  <phoneticPr fontId="1" type="noConversion"/>
  <printOptions horizontalCentered="1"/>
  <pageMargins left="0" right="0" top="0" bottom="0" header="0.11811023622047244" footer="0.11811023622047244"/>
  <pageSetup paperSize="9" scale="109" orientation="landscape" r:id="rId1"/>
  <rowBreaks count="5" manualBreakCount="5">
    <brk id="25" max="13" man="1"/>
    <brk id="33" max="13" man="1"/>
    <brk id="63" max="13" man="1"/>
    <brk id="93" max="13" man="1"/>
    <brk id="123" max="13" man="1"/>
  </rowBreaks>
  <colBreaks count="1" manualBreakCount="1">
    <brk id="14" max="1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65"/>
  <sheetViews>
    <sheetView zoomScale="85" zoomScaleNormal="85" zoomScaleSheetLayoutView="100" workbookViewId="0">
      <selection activeCell="P13" sqref="P13"/>
    </sheetView>
  </sheetViews>
  <sheetFormatPr defaultColWidth="9" defaultRowHeight="19.8"/>
  <cols>
    <col min="1" max="1" width="5.33203125" style="1" customWidth="1"/>
    <col min="2" max="2" width="4.33203125" style="185" customWidth="1"/>
    <col min="3" max="3" width="5" style="1" customWidth="1"/>
    <col min="4" max="4" width="8" style="1" customWidth="1"/>
    <col min="5" max="5" width="9" style="5" customWidth="1"/>
    <col min="6" max="6" width="13.6640625" style="5" customWidth="1"/>
    <col min="7" max="7" width="9" style="1" customWidth="1"/>
    <col min="8" max="8" width="14.109375" style="1" customWidth="1"/>
    <col min="9" max="9" width="9" style="1" customWidth="1"/>
    <col min="10" max="10" width="18.109375" style="1" customWidth="1"/>
    <col min="11" max="12" width="5.21875" style="1" customWidth="1"/>
    <col min="13" max="13" width="9.88671875" style="1" customWidth="1"/>
    <col min="14" max="14" width="12.88671875" style="1" customWidth="1"/>
    <col min="15" max="15" width="5.44140625" style="5" customWidth="1"/>
    <col min="16" max="16" width="5.33203125" style="6" customWidth="1"/>
    <col min="17" max="18" width="6.33203125" style="6" customWidth="1"/>
    <col min="19" max="19" width="6" style="6" customWidth="1"/>
    <col min="20" max="20" width="6.6640625" style="6" customWidth="1"/>
    <col min="21" max="21" width="5.109375" style="1" customWidth="1"/>
    <col min="22" max="22" width="4.6640625" style="1" customWidth="1"/>
    <col min="23" max="23" width="4.77734375" style="1" customWidth="1"/>
    <col min="24" max="16384" width="9" style="1"/>
  </cols>
  <sheetData>
    <row r="1" spans="1:23">
      <c r="A1" s="64"/>
      <c r="D1" s="1">
        <v>112</v>
      </c>
      <c r="E1" s="5" t="s">
        <v>2</v>
      </c>
      <c r="F1" s="1" t="s">
        <v>34</v>
      </c>
      <c r="G1" s="1" t="s">
        <v>33</v>
      </c>
      <c r="H1" s="10">
        <v>3</v>
      </c>
      <c r="I1" s="1" t="s">
        <v>42</v>
      </c>
      <c r="K1" s="48" t="s">
        <v>453</v>
      </c>
      <c r="N1" s="48"/>
    </row>
    <row r="2" spans="1:23" ht="16.5" customHeight="1">
      <c r="A2" s="328" t="s">
        <v>23</v>
      </c>
      <c r="B2" s="336" t="s">
        <v>32</v>
      </c>
      <c r="C2" s="330" t="s">
        <v>5</v>
      </c>
      <c r="D2" s="151" t="s">
        <v>24</v>
      </c>
      <c r="E2" s="49" t="s">
        <v>6</v>
      </c>
      <c r="F2" s="96" t="s">
        <v>25</v>
      </c>
      <c r="G2" s="46" t="s">
        <v>7</v>
      </c>
      <c r="H2" s="97" t="s">
        <v>26</v>
      </c>
      <c r="I2" s="47" t="s">
        <v>8</v>
      </c>
      <c r="J2" s="96" t="s">
        <v>27</v>
      </c>
      <c r="K2" s="15" t="s">
        <v>9</v>
      </c>
      <c r="L2" s="28" t="s">
        <v>28</v>
      </c>
      <c r="M2" s="15" t="s">
        <v>3</v>
      </c>
      <c r="N2" s="28" t="s">
        <v>29</v>
      </c>
      <c r="O2" s="27" t="s">
        <v>81</v>
      </c>
      <c r="P2" s="27" t="s">
        <v>82</v>
      </c>
      <c r="Q2" s="24" t="s">
        <v>17</v>
      </c>
      <c r="R2" s="24" t="s">
        <v>18</v>
      </c>
      <c r="S2" s="25" t="s">
        <v>19</v>
      </c>
      <c r="T2" s="24" t="s">
        <v>20</v>
      </c>
      <c r="U2" s="26" t="s">
        <v>84</v>
      </c>
      <c r="V2" s="24" t="s">
        <v>21</v>
      </c>
      <c r="W2" s="25" t="s">
        <v>22</v>
      </c>
    </row>
    <row r="3" spans="1:23" ht="23.1" customHeight="1">
      <c r="A3" s="329">
        <v>45352</v>
      </c>
      <c r="B3" s="337" t="str">
        <f>IF(A3="","",RIGHT(TEXT(WEEKDAY(A3),"[$-404]aaaa;@"),1))</f>
        <v>五</v>
      </c>
      <c r="C3" s="331" t="str">
        <f>C28</f>
        <v>燕麥飯</v>
      </c>
      <c r="D3" s="96" t="str">
        <f>C29&amp;C30</f>
        <v>米燕麥</v>
      </c>
      <c r="E3" s="14" t="str">
        <f>E28</f>
        <v>咖哩絞若</v>
      </c>
      <c r="F3" s="32" t="str">
        <f>E29&amp;E30&amp;E31&amp;E32</f>
        <v>素若馬鈴薯薑咖哩粉</v>
      </c>
      <c r="G3" s="13" t="str">
        <f>G28</f>
        <v>甘藍蛋香</v>
      </c>
      <c r="H3" s="32" t="str">
        <f>G29&amp;G30&amp;G31&amp;G32</f>
        <v>蛋甘藍胡蘿蔔薑</v>
      </c>
      <c r="I3" s="27" t="str">
        <f>I28</f>
        <v>雙味錦滷</v>
      </c>
      <c r="J3" s="32" t="str">
        <f>I29&amp;I30&amp;I31&amp;I32</f>
        <v>麵腸冷凍胡蘿蔔薑</v>
      </c>
      <c r="K3" s="23" t="s">
        <v>1</v>
      </c>
      <c r="L3" s="108" t="s">
        <v>183</v>
      </c>
      <c r="M3" s="23" t="str">
        <f>M28</f>
        <v>金針湯</v>
      </c>
      <c r="N3" s="32" t="str">
        <f>M29&amp;M30&amp;M31&amp;M32</f>
        <v>金針菜乾榨菜薑</v>
      </c>
      <c r="O3" s="23" t="str">
        <f>O28</f>
        <v>乳品</v>
      </c>
      <c r="Q3" s="34">
        <v>5.4</v>
      </c>
      <c r="R3" s="34">
        <v>2.5</v>
      </c>
      <c r="S3" s="35">
        <v>2</v>
      </c>
      <c r="T3" s="34">
        <v>2.9</v>
      </c>
      <c r="U3" s="23">
        <v>1</v>
      </c>
      <c r="V3" s="16"/>
      <c r="W3" s="37">
        <f t="shared" ref="W3:W23" si="0">Q3*70+R3*75+S3*25+T3*45+U3*120+V3*60</f>
        <v>866</v>
      </c>
    </row>
    <row r="4" spans="1:23" ht="23.1" customHeight="1">
      <c r="A4" s="329">
        <f>IF(A3="","",IF(MONTH(A3)&lt;&gt;MONTH(A3+1),"",A3+3))</f>
        <v>45355</v>
      </c>
      <c r="B4" s="337" t="str">
        <f t="shared" ref="B4:B23" si="1">IF(A4="","",RIGHT(TEXT(WEEKDAY(A4),"[$-404]aaaa;@"),1))</f>
        <v>一</v>
      </c>
      <c r="C4" s="331" t="str">
        <f>C34</f>
        <v>白米飯</v>
      </c>
      <c r="D4" s="96" t="str">
        <f>C35&amp;B36</f>
        <v>米</v>
      </c>
      <c r="E4" s="14" t="str">
        <f>E34</f>
        <v>素火腿</v>
      </c>
      <c r="F4" s="92" t="str">
        <f>E35&amp;E36&amp;E37&amp;E38</f>
        <v>素火腿</v>
      </c>
      <c r="G4" s="27" t="str">
        <f>G34</f>
        <v>紅醬豆腐</v>
      </c>
      <c r="H4" s="92" t="str">
        <f>G35&amp;G36&amp;G37&amp;G38</f>
        <v>豆腐素肉胡蘿蔔番茄糊</v>
      </c>
      <c r="I4" s="27" t="str">
        <f>I34</f>
        <v>麵筋雙味</v>
      </c>
      <c r="J4" s="92" t="str">
        <f>I35&amp;I36&amp;I37&amp;I38</f>
        <v>麵筋時瓜薑</v>
      </c>
      <c r="K4" s="23" t="s">
        <v>1</v>
      </c>
      <c r="L4" s="108" t="s">
        <v>183</v>
      </c>
      <c r="M4" s="91" t="str">
        <f>M34</f>
        <v>蛋香芽湯</v>
      </c>
      <c r="N4" s="92" t="str">
        <f>M35&amp;M36&amp;M37&amp;M38</f>
        <v>蛋乾裙帶菜薑</v>
      </c>
      <c r="O4" s="23" t="str">
        <f>O34</f>
        <v>果汁</v>
      </c>
      <c r="Q4" s="34">
        <v>5</v>
      </c>
      <c r="R4" s="34">
        <v>2.5</v>
      </c>
      <c r="S4" s="35">
        <v>1.7</v>
      </c>
      <c r="T4" s="34">
        <v>2.8</v>
      </c>
      <c r="U4" s="23"/>
      <c r="V4" s="16"/>
      <c r="W4" s="37">
        <f t="shared" si="0"/>
        <v>706</v>
      </c>
    </row>
    <row r="5" spans="1:23" ht="23.1" customHeight="1">
      <c r="A5" s="329">
        <f t="shared" ref="A5:A23" si="2">IF(A4="","",IF(MONTH(A4)&lt;&gt;MONTH(A4+1),"",A4+1))</f>
        <v>45356</v>
      </c>
      <c r="B5" s="337" t="str">
        <f t="shared" si="1"/>
        <v>二</v>
      </c>
      <c r="C5" s="332" t="str">
        <f>C40</f>
        <v>糙米飯</v>
      </c>
      <c r="D5" s="96" t="str">
        <f>C41&amp;C42</f>
        <v>米糙米</v>
      </c>
      <c r="E5" s="14" t="str">
        <f>E40</f>
        <v>三杯百頁</v>
      </c>
      <c r="F5" s="92" t="str">
        <f>E41&amp;E42&amp;E43&amp;E44</f>
        <v>百頁乾海帶薑九層塔</v>
      </c>
      <c r="G5" s="13" t="str">
        <f>G40</f>
        <v>豆皮粉絲</v>
      </c>
      <c r="H5" s="92" t="str">
        <f>G41&amp;G42&amp;G43&amp;G44</f>
        <v>豆皮冬粉胡蘿蔔時蔬</v>
      </c>
      <c r="I5" s="27" t="str">
        <f>I40</f>
        <v>蔬香油腐</v>
      </c>
      <c r="J5" s="92" t="str">
        <f>I41&amp;I42&amp;I43&amp;I44</f>
        <v>油豆腐時蔬薑</v>
      </c>
      <c r="K5" s="23" t="s">
        <v>1</v>
      </c>
      <c r="L5" s="108" t="s">
        <v>183</v>
      </c>
      <c r="M5" s="23" t="str">
        <f>M40</f>
        <v>時瓜湯</v>
      </c>
      <c r="N5" s="92" t="str">
        <f>M41&amp;M42&amp;M43&amp;M44</f>
        <v>時瓜乾木耳薑</v>
      </c>
      <c r="O5" s="23" t="str">
        <f>O40</f>
        <v>水果</v>
      </c>
      <c r="P5" s="136" t="s">
        <v>80</v>
      </c>
      <c r="Q5" s="34">
        <v>5.2</v>
      </c>
      <c r="R5" s="34">
        <v>2.5</v>
      </c>
      <c r="S5" s="35">
        <v>1.8</v>
      </c>
      <c r="T5" s="34">
        <v>2.9</v>
      </c>
      <c r="U5" s="23"/>
      <c r="V5" s="16">
        <v>1</v>
      </c>
      <c r="W5" s="37">
        <f t="shared" si="0"/>
        <v>787</v>
      </c>
    </row>
    <row r="6" spans="1:23" ht="23.1" customHeight="1">
      <c r="A6" s="329">
        <f t="shared" si="2"/>
        <v>45357</v>
      </c>
      <c r="B6" s="337" t="str">
        <f t="shared" si="1"/>
        <v>三</v>
      </c>
      <c r="C6" s="332" t="str">
        <f>C46</f>
        <v>刈包特餐</v>
      </c>
      <c r="D6" s="96" t="str">
        <f>C47&amp;B48</f>
        <v>刈包</v>
      </c>
      <c r="E6" s="14" t="str">
        <f>E46</f>
        <v>古早滷味</v>
      </c>
      <c r="F6" s="92" t="str">
        <f>E47&amp;E48&amp;E49&amp;E50</f>
        <v>蛋白蘿蔔胡蘿蔔薑</v>
      </c>
      <c r="G6" s="13" t="str">
        <f>G46</f>
        <v>刈包配料</v>
      </c>
      <c r="H6" s="92" t="str">
        <f>G47&amp;G48&amp;G49&amp;G50</f>
        <v>素若酸菜薑</v>
      </c>
      <c r="I6" s="67" t="str">
        <f>I46</f>
        <v>蜜汁豆干</v>
      </c>
      <c r="J6" s="92" t="str">
        <f>I47&amp;I48&amp;I49&amp;I50</f>
        <v>豆干滷包薑</v>
      </c>
      <c r="K6" s="23" t="s">
        <v>1</v>
      </c>
      <c r="L6" s="108" t="s">
        <v>183</v>
      </c>
      <c r="M6" s="33" t="str">
        <f>M46</f>
        <v>糙米粥</v>
      </c>
      <c r="N6" s="92" t="str">
        <f>M47&amp;M48&amp;M49&amp;M50</f>
        <v>蛋糙米胡蘿蔔乾香菇</v>
      </c>
      <c r="O6" s="23" t="str">
        <f>O46</f>
        <v>小餐包</v>
      </c>
      <c r="Q6" s="34">
        <v>4</v>
      </c>
      <c r="R6" s="34">
        <v>2.5</v>
      </c>
      <c r="S6" s="35">
        <v>1.6</v>
      </c>
      <c r="T6" s="34">
        <v>2.9</v>
      </c>
      <c r="U6" s="23"/>
      <c r="V6" s="16"/>
      <c r="W6" s="37">
        <f t="shared" si="0"/>
        <v>638</v>
      </c>
    </row>
    <row r="7" spans="1:23" ht="23.1" customHeight="1">
      <c r="A7" s="329">
        <f t="shared" si="2"/>
        <v>45358</v>
      </c>
      <c r="B7" s="337" t="str">
        <f t="shared" si="1"/>
        <v>四</v>
      </c>
      <c r="C7" s="332" t="str">
        <f>C52</f>
        <v>糙米飯</v>
      </c>
      <c r="D7" s="96" t="str">
        <f>C53&amp;C54</f>
        <v>米糙米</v>
      </c>
      <c r="E7" s="14" t="str">
        <f>E52</f>
        <v>筍香滷若</v>
      </c>
      <c r="F7" s="32" t="str">
        <f>E53&amp;E54&amp;E55&amp;E56</f>
        <v>豆輪麻竹筍干薑</v>
      </c>
      <c r="G7" s="13" t="str">
        <f>G52</f>
        <v>素火腿豆芽</v>
      </c>
      <c r="H7" s="32" t="str">
        <f>G53&amp;G54&amp;G55&amp;G56</f>
        <v>素火腿綠豆芽胡蘿蔔薑</v>
      </c>
      <c r="I7" s="27" t="str">
        <f>I52</f>
        <v>盛味麵腸</v>
      </c>
      <c r="J7" s="32" t="str">
        <f>I53&amp;I54&amp;I55&amp;I56</f>
        <v>麵腸時瓜薑</v>
      </c>
      <c r="K7" s="23" t="s">
        <v>1</v>
      </c>
      <c r="L7" s="108" t="s">
        <v>183</v>
      </c>
      <c r="M7" s="23" t="str">
        <f>M52</f>
        <v>檸檬愛玉</v>
      </c>
      <c r="N7" s="32" t="str">
        <f>M53&amp;M54&amp;M55&amp;M56</f>
        <v>愛玉檸檬紅砂糖</v>
      </c>
      <c r="O7" s="23" t="str">
        <f>O112</f>
        <v>葡萄乾</v>
      </c>
      <c r="Q7" s="135">
        <v>5</v>
      </c>
      <c r="R7" s="34">
        <v>2.5</v>
      </c>
      <c r="S7" s="35">
        <v>2</v>
      </c>
      <c r="T7" s="34">
        <v>2.7</v>
      </c>
      <c r="U7" s="23"/>
      <c r="V7" s="16"/>
      <c r="W7" s="37">
        <f t="shared" si="0"/>
        <v>709</v>
      </c>
    </row>
    <row r="8" spans="1:23" ht="23.1" customHeight="1">
      <c r="A8" s="329">
        <f>IF(A7="","",IF(MONTH(A7)&lt;&gt;MONTH(A7+1),"",A7+1))</f>
        <v>45359</v>
      </c>
      <c r="B8" s="337" t="str">
        <f t="shared" si="1"/>
        <v>五</v>
      </c>
      <c r="C8" s="332" t="str">
        <f>C58</f>
        <v>紅藜飯</v>
      </c>
      <c r="D8" s="96" t="str">
        <f>C59&amp;C60</f>
        <v>米紅藜</v>
      </c>
      <c r="E8" s="14" t="str">
        <f>E58</f>
        <v>豉相凍腐</v>
      </c>
      <c r="F8" s="32" t="str">
        <f>E59&amp;E60&amp;E61&amp;E62</f>
        <v>凍豆腐結球白菜豆豉薑</v>
      </c>
      <c r="G8" s="13" t="str">
        <f>G58</f>
        <v>蛋佐玉菜</v>
      </c>
      <c r="H8" s="32" t="str">
        <f>G59&amp;G60&amp;G61&amp;G62</f>
        <v>蛋甘藍胡蘿蔔薑</v>
      </c>
      <c r="I8" s="27" t="str">
        <f>I58</f>
        <v>相滷豆包</v>
      </c>
      <c r="J8" s="32" t="str">
        <f>I59&amp;I60&amp;I61&amp;I62</f>
        <v>豆包滷包薑</v>
      </c>
      <c r="K8" s="23" t="s">
        <v>1</v>
      </c>
      <c r="L8" s="108" t="s">
        <v>183</v>
      </c>
      <c r="M8" s="23" t="str">
        <f>M58</f>
        <v>鮮蔬湯</v>
      </c>
      <c r="N8" s="32" t="str">
        <f>M59&amp;M60&amp;M61&amp;M62</f>
        <v>時蔬胡蘿蔔薑</v>
      </c>
      <c r="O8" s="339" t="str">
        <f>O58</f>
        <v>TAP豆漿</v>
      </c>
      <c r="Q8" s="34">
        <v>5.2</v>
      </c>
      <c r="R8" s="34">
        <v>2.5</v>
      </c>
      <c r="S8" s="35">
        <v>2</v>
      </c>
      <c r="T8" s="34">
        <v>2.9</v>
      </c>
      <c r="U8" s="23"/>
      <c r="V8" s="16"/>
      <c r="W8" s="37">
        <f t="shared" si="0"/>
        <v>732</v>
      </c>
    </row>
    <row r="9" spans="1:23" ht="23.1" customHeight="1">
      <c r="A9" s="329">
        <f>IF(A8="","",IF(MONTH(A8)&lt;&gt;MONTH(A8+1),"",A8+3))</f>
        <v>45362</v>
      </c>
      <c r="B9" s="337" t="str">
        <f t="shared" si="1"/>
        <v>一</v>
      </c>
      <c r="C9" s="332" t="str">
        <f>C64</f>
        <v>白米飯</v>
      </c>
      <c r="D9" s="96" t="str">
        <f>C65&amp;B66</f>
        <v>米</v>
      </c>
      <c r="E9" s="14" t="str">
        <f>E64</f>
        <v>調味百頁</v>
      </c>
      <c r="F9" s="92" t="str">
        <f>E65&amp;E66&amp;E67&amp;E68&amp;E69</f>
        <v>香頁</v>
      </c>
      <c r="G9" s="13" t="str">
        <f>G64</f>
        <v>牛蒡豆腐</v>
      </c>
      <c r="H9" s="92" t="str">
        <f>G65&amp;G66&amp;G67&amp;G68&amp;G69</f>
        <v>豆腐甘露牛蒡絲素若薑</v>
      </c>
      <c r="I9" s="13" t="str">
        <f>I64</f>
        <v>甜辣油腐</v>
      </c>
      <c r="J9" s="92" t="str">
        <f>I65&amp;I66&amp;I67&amp;I68&amp;I69</f>
        <v>油豆腐時瓜甜辣醬</v>
      </c>
      <c r="K9" s="23" t="s">
        <v>1</v>
      </c>
      <c r="L9" s="108" t="s">
        <v>183</v>
      </c>
      <c r="M9" s="91" t="str">
        <f>M64</f>
        <v>味噌蔬湯</v>
      </c>
      <c r="N9" s="92" t="str">
        <f>M65&amp;M66&amp;M67&amp;M68&amp;M69</f>
        <v>時蔬味噌薑</v>
      </c>
      <c r="O9" s="23" t="str">
        <f>O64</f>
        <v>果汁</v>
      </c>
      <c r="Q9" s="34">
        <v>5</v>
      </c>
      <c r="R9" s="34">
        <v>2.5</v>
      </c>
      <c r="S9" s="35">
        <v>1.7</v>
      </c>
      <c r="T9" s="34">
        <v>3</v>
      </c>
      <c r="U9" s="23"/>
      <c r="V9" s="16"/>
      <c r="W9" s="37">
        <f t="shared" si="0"/>
        <v>715</v>
      </c>
    </row>
    <row r="10" spans="1:23" ht="23.1" customHeight="1">
      <c r="A10" s="329">
        <f t="shared" si="2"/>
        <v>45363</v>
      </c>
      <c r="B10" s="337" t="str">
        <f t="shared" si="1"/>
        <v>二</v>
      </c>
      <c r="C10" s="332" t="str">
        <f>C70</f>
        <v>糙米飯</v>
      </c>
      <c r="D10" s="96" t="str">
        <f>C71&amp;C72</f>
        <v>米糙米</v>
      </c>
      <c r="E10" s="14" t="str">
        <f>E70</f>
        <v>海結滷若</v>
      </c>
      <c r="F10" s="32" t="str">
        <f>E71&amp;E72&amp;E73&amp;E74&amp;E75</f>
        <v>豆輪海帶結薑</v>
      </c>
      <c r="G10" s="13" t="str">
        <f>G70</f>
        <v>碎脯蛋香</v>
      </c>
      <c r="H10" s="32" t="str">
        <f>G71&amp;G72&amp;G73&amp;G74&amp;G75</f>
        <v>蛋蘿蔔乾胡蘿蔔薑</v>
      </c>
      <c r="I10" s="27" t="str">
        <f>I70</f>
        <v>椒鹽薯餅</v>
      </c>
      <c r="J10" s="32" t="str">
        <f>I71&amp;I72&amp;I73&amp;I74&amp;I75</f>
        <v>薯餅胡椒鹽</v>
      </c>
      <c r="K10" s="23" t="s">
        <v>1</v>
      </c>
      <c r="L10" s="108" t="s">
        <v>183</v>
      </c>
      <c r="M10" s="23" t="str">
        <f>M70</f>
        <v>瓜香湯</v>
      </c>
      <c r="N10" s="32" t="str">
        <f>M71&amp;M72&amp;M73&amp;M74&amp;M75</f>
        <v>時瓜胡蘿蔔薑</v>
      </c>
      <c r="O10" s="23" t="str">
        <f>O70</f>
        <v>水果</v>
      </c>
      <c r="P10" s="136" t="s">
        <v>80</v>
      </c>
      <c r="Q10" s="34">
        <v>5.2</v>
      </c>
      <c r="R10" s="34">
        <v>2.5</v>
      </c>
      <c r="S10" s="35">
        <v>1.6</v>
      </c>
      <c r="T10" s="34">
        <v>2.9</v>
      </c>
      <c r="U10" s="23"/>
      <c r="V10" s="16">
        <v>1</v>
      </c>
      <c r="W10" s="37">
        <f t="shared" si="0"/>
        <v>782</v>
      </c>
    </row>
    <row r="11" spans="1:23" ht="23.1" customHeight="1">
      <c r="A11" s="329">
        <f t="shared" si="2"/>
        <v>45364</v>
      </c>
      <c r="B11" s="337" t="str">
        <f t="shared" si="1"/>
        <v>三</v>
      </c>
      <c r="C11" s="332" t="str">
        <f>C76</f>
        <v>泰式特餐</v>
      </c>
      <c r="D11" s="96" t="str">
        <f>C77&amp;C78</f>
        <v>米糙米</v>
      </c>
      <c r="E11" s="14" t="str">
        <f>E76</f>
        <v>打拋素若</v>
      </c>
      <c r="F11" s="32" t="str">
        <f>E77&amp;E78&amp;E79&amp;E80&amp;E81</f>
        <v>素若白蘿蔔打拋醬薑</v>
      </c>
      <c r="G11" s="13" t="str">
        <f>G76</f>
        <v>香椿配料</v>
      </c>
      <c r="H11" s="32" t="str">
        <f>G77&amp;G78&amp;G79&amp;G80&amp;G81</f>
        <v>豆皮甘藍胡蘿蔔香椿薑</v>
      </c>
      <c r="I11" s="27" t="str">
        <f>I76</f>
        <v>南洋百頁</v>
      </c>
      <c r="J11" s="32" t="str">
        <f>I77&amp;I78&amp;I79&amp;I80&amp;I81</f>
        <v>百頁</v>
      </c>
      <c r="K11" s="23" t="s">
        <v>1</v>
      </c>
      <c r="L11" s="108" t="s">
        <v>183</v>
      </c>
      <c r="M11" s="33" t="str">
        <f>M76</f>
        <v>冬蔭功湯</v>
      </c>
      <c r="N11" s="32" t="str">
        <f>M77&amp;M78&amp;M79&amp;M80&amp;M81</f>
        <v>金針菇時蔬番茄糊檸檬 香茅 月桂葉</v>
      </c>
      <c r="O11" s="23" t="str">
        <f>O76</f>
        <v>小餐包</v>
      </c>
      <c r="Q11" s="34">
        <v>5.2</v>
      </c>
      <c r="R11" s="34">
        <v>2.5</v>
      </c>
      <c r="S11" s="35">
        <v>1.6</v>
      </c>
      <c r="T11" s="34">
        <v>2.9</v>
      </c>
      <c r="U11" s="23"/>
      <c r="V11" s="16"/>
      <c r="W11" s="37">
        <f t="shared" si="0"/>
        <v>722</v>
      </c>
    </row>
    <row r="12" spans="1:23" ht="23.1" customHeight="1">
      <c r="A12" s="329">
        <f t="shared" si="2"/>
        <v>45365</v>
      </c>
      <c r="B12" s="337" t="str">
        <f t="shared" si="1"/>
        <v>四</v>
      </c>
      <c r="C12" s="332" t="str">
        <f>C82</f>
        <v>糙米飯</v>
      </c>
      <c r="D12" s="96" t="str">
        <f>C83&amp;C84</f>
        <v>米糙米</v>
      </c>
      <c r="E12" s="14" t="str">
        <f>E82</f>
        <v>鹹香油腐</v>
      </c>
      <c r="F12" s="32" t="str">
        <f>E83&amp;EE84&amp;E85&amp;E86&amp;E87</f>
        <v>油豆腐胡蘿蔔薑</v>
      </c>
      <c r="G12" s="14" t="str">
        <f>G82</f>
        <v>豆干時蔬</v>
      </c>
      <c r="H12" s="32" t="str">
        <f>G83&amp;EG84&amp;G85&amp;G86&amp;G87</f>
        <v>豆干乾木耳薑</v>
      </c>
      <c r="I12" s="27" t="str">
        <f>I82</f>
        <v>相伍麵筋</v>
      </c>
      <c r="J12" s="32" t="str">
        <f>I83&amp;EI84&amp;I85&amp;I86&amp;I87</f>
        <v>麵筋滷包</v>
      </c>
      <c r="K12" s="23" t="s">
        <v>1</v>
      </c>
      <c r="L12" s="108" t="s">
        <v>183</v>
      </c>
      <c r="M12" s="91" t="str">
        <f>M82</f>
        <v>粉圓甜湯</v>
      </c>
      <c r="N12" s="32" t="str">
        <f>M83&amp;EM84&amp;M85&amp;M86&amp;M87</f>
        <v>粉圓</v>
      </c>
      <c r="O12" s="5" t="str">
        <f>O82</f>
        <v>乳品/堅果</v>
      </c>
      <c r="Q12" s="135">
        <v>5.4</v>
      </c>
      <c r="R12" s="34">
        <v>2.5</v>
      </c>
      <c r="S12" s="35">
        <v>1.8</v>
      </c>
      <c r="T12" s="34">
        <v>2.9</v>
      </c>
      <c r="U12" s="23">
        <v>1</v>
      </c>
      <c r="V12" s="16"/>
      <c r="W12" s="37">
        <f t="shared" si="0"/>
        <v>861</v>
      </c>
    </row>
    <row r="13" spans="1:23" ht="23.1" customHeight="1">
      <c r="A13" s="329">
        <f>IF(A12="","",IF(MONTH(A12)&lt;&gt;MONTH(A12+1),"",A12+1))</f>
        <v>45366</v>
      </c>
      <c r="B13" s="337" t="str">
        <f t="shared" si="1"/>
        <v>五</v>
      </c>
      <c r="C13" s="332" t="str">
        <f>C88</f>
        <v>小米飯</v>
      </c>
      <c r="D13" s="96" t="str">
        <f>C89&amp;C90</f>
        <v>米小米</v>
      </c>
      <c r="E13" s="14" t="str">
        <f>E88</f>
        <v>醬瓜百頁</v>
      </c>
      <c r="F13" s="32" t="str">
        <f>E89&amp;E90&amp;E91&amp;E92&amp;E93</f>
        <v>百頁醬瓜白蘿蔔薑</v>
      </c>
      <c r="G13" s="14" t="str">
        <f>G88</f>
        <v>素火腿芽菜</v>
      </c>
      <c r="H13" s="32" t="str">
        <f>G89&amp;G90&amp;G91&amp;G92&amp;G93</f>
        <v>素火腿綠豆芽胡蘿蔔薑</v>
      </c>
      <c r="I13" s="14" t="str">
        <f>I88</f>
        <v>蠔油凍腐</v>
      </c>
      <c r="J13" s="32" t="str">
        <f>I89&amp;I90&amp;I91&amp;I92&amp;I93</f>
        <v>凍豆腐時蔬薑</v>
      </c>
      <c r="K13" s="23" t="s">
        <v>1</v>
      </c>
      <c r="L13" s="108" t="s">
        <v>183</v>
      </c>
      <c r="M13" s="14" t="str">
        <f>M88</f>
        <v>蛋花蔬湯</v>
      </c>
      <c r="N13" s="32" t="str">
        <f>M89&amp;M90&amp;M91&amp;M92&amp;M93</f>
        <v>時蔬乾木耳薑蛋</v>
      </c>
      <c r="O13" s="339" t="str">
        <f>O88</f>
        <v>TAP豆漿</v>
      </c>
      <c r="Q13" s="34">
        <v>5</v>
      </c>
      <c r="R13" s="34">
        <v>2.5</v>
      </c>
      <c r="S13" s="35">
        <v>2</v>
      </c>
      <c r="T13" s="34">
        <v>2.9</v>
      </c>
      <c r="U13" s="23"/>
      <c r="V13" s="16"/>
      <c r="W13" s="37">
        <f t="shared" si="0"/>
        <v>718</v>
      </c>
    </row>
    <row r="14" spans="1:23" ht="23.1" customHeight="1">
      <c r="A14" s="329">
        <f>IF(A13="","",IF(MONTH(A13)&lt;&gt;MONTH(A13+1),"",A13+3))</f>
        <v>45369</v>
      </c>
      <c r="B14" s="337" t="str">
        <f t="shared" si="1"/>
        <v>一</v>
      </c>
      <c r="C14" s="332" t="str">
        <f>C94</f>
        <v>白米飯</v>
      </c>
      <c r="D14" s="96" t="str">
        <f>C95&amp;B96</f>
        <v>米</v>
      </c>
      <c r="E14" s="14" t="str">
        <f>E94</f>
        <v>素火腿</v>
      </c>
      <c r="F14" s="32" t="str">
        <f>E95&amp;E96&amp;E97&amp;E98&amp;E99</f>
        <v>素火腿滷包薑</v>
      </c>
      <c r="G14" s="14" t="str">
        <f>G94</f>
        <v>京醬豆腐</v>
      </c>
      <c r="H14" s="32" t="str">
        <f>G95&amp;G96&amp;G97&amp;G98&amp;G99</f>
        <v>豆腐素若甜麵醬薑</v>
      </c>
      <c r="I14" s="14" t="str">
        <f>I94</f>
        <v>野菜混炒</v>
      </c>
      <c r="J14" s="32" t="str">
        <f>I95&amp;I96&amp;I97&amp;I98&amp;I99</f>
        <v>野菜天時蔬薑</v>
      </c>
      <c r="K14" s="23" t="s">
        <v>1</v>
      </c>
      <c r="L14" s="108" t="s">
        <v>183</v>
      </c>
      <c r="M14" s="14" t="str">
        <f>M94</f>
        <v>珍菇芽湯</v>
      </c>
      <c r="N14" s="32" t="str">
        <f>M95&amp;M96&amp;M97&amp;M98&amp;M99</f>
        <v>金針菇乾裙帶菜薑</v>
      </c>
      <c r="O14" s="23" t="str">
        <f>O94</f>
        <v>果汁</v>
      </c>
      <c r="Q14" s="34">
        <v>5</v>
      </c>
      <c r="R14" s="34">
        <v>2.5</v>
      </c>
      <c r="S14" s="35">
        <v>2</v>
      </c>
      <c r="T14" s="34">
        <v>2.9</v>
      </c>
      <c r="U14" s="23"/>
      <c r="V14" s="16"/>
      <c r="W14" s="37">
        <f t="shared" si="0"/>
        <v>718</v>
      </c>
    </row>
    <row r="15" spans="1:23" ht="23.1" customHeight="1">
      <c r="A15" s="329">
        <f t="shared" si="2"/>
        <v>45370</v>
      </c>
      <c r="B15" s="337" t="str">
        <f t="shared" si="1"/>
        <v>二</v>
      </c>
      <c r="C15" s="332" t="str">
        <f>C100</f>
        <v>糙米飯</v>
      </c>
      <c r="D15" s="96" t="str">
        <f>C101&amp;C102</f>
        <v>米糙米</v>
      </c>
      <c r="E15" s="14" t="str">
        <f>E100</f>
        <v>沙茶油腐</v>
      </c>
      <c r="F15" s="92" t="str">
        <f>E101&amp;E102&amp;E103&amp;E104&amp;E105</f>
        <v>四角油豆腐白蘿蔔素沙茶醬薑</v>
      </c>
      <c r="G15" s="14" t="str">
        <f>G100</f>
        <v>豆皮豆芽</v>
      </c>
      <c r="H15" s="92" t="str">
        <f>G101&amp;G102&amp;G103&amp;G104&amp;G105</f>
        <v>豆皮綠豆芽乾木耳薑</v>
      </c>
      <c r="I15" s="14" t="str">
        <f>I100</f>
        <v>巧味麵腸</v>
      </c>
      <c r="J15" s="92" t="str">
        <f>I101&amp;I102&amp;I103&amp;I104&amp;I105</f>
        <v>麵腸滷包薑</v>
      </c>
      <c r="K15" s="23" t="s">
        <v>1</v>
      </c>
      <c r="L15" s="108" t="s">
        <v>183</v>
      </c>
      <c r="M15" s="14" t="str">
        <f>M100</f>
        <v>時蔬湯</v>
      </c>
      <c r="N15" s="92" t="str">
        <f>M101&amp;M102&amp;M103&amp;M104&amp;M105</f>
        <v>時蔬胡蘿蔔薑</v>
      </c>
      <c r="O15" s="23" t="str">
        <f>O100</f>
        <v>水果</v>
      </c>
      <c r="P15" s="136" t="s">
        <v>80</v>
      </c>
      <c r="Q15" s="34">
        <v>5</v>
      </c>
      <c r="R15" s="34">
        <v>2.5</v>
      </c>
      <c r="S15" s="35">
        <v>1.7</v>
      </c>
      <c r="T15" s="34">
        <v>2.8</v>
      </c>
      <c r="U15" s="23"/>
      <c r="V15" s="16">
        <v>1</v>
      </c>
      <c r="W15" s="37">
        <f t="shared" si="0"/>
        <v>766</v>
      </c>
    </row>
    <row r="16" spans="1:23" ht="23.1" customHeight="1">
      <c r="A16" s="329">
        <f t="shared" si="2"/>
        <v>45371</v>
      </c>
      <c r="B16" s="337" t="str">
        <f t="shared" si="1"/>
        <v>三</v>
      </c>
      <c r="C16" s="332" t="str">
        <f>C106</f>
        <v>西式特餐</v>
      </c>
      <c r="D16" s="96" t="str">
        <f>C107&amp;C108</f>
        <v>義大利麵</v>
      </c>
      <c r="E16" s="14" t="str">
        <f>E106</f>
        <v>西式若醬</v>
      </c>
      <c r="F16" s="32" t="str">
        <f>E107&amp;E108&amp;E109&amp;E110&amp;E111</f>
        <v>素若馬鈴薯番茄糊薑</v>
      </c>
      <c r="G16" s="14" t="str">
        <f>G106</f>
        <v>素火腿甘藍</v>
      </c>
      <c r="H16" s="32" t="str">
        <f>G107&amp;G108&amp;G109&amp;G110&amp;G111</f>
        <v>素火腿甘藍胡蘿蔔薑薑</v>
      </c>
      <c r="I16" s="14" t="str">
        <f>I106</f>
        <v>椒鹽薯餅</v>
      </c>
      <c r="J16" s="32" t="str">
        <f>I107&amp;I108&amp;I109&amp;I110&amp;I111</f>
        <v>薯餅胡椒鹽</v>
      </c>
      <c r="K16" s="23" t="s">
        <v>1</v>
      </c>
      <c r="L16" s="108" t="s">
        <v>183</v>
      </c>
      <c r="M16" s="14" t="str">
        <f>M106</f>
        <v>玉米濃湯</v>
      </c>
      <c r="N16" s="32" t="str">
        <f>M107&amp;M108&amp;M109&amp;M110&amp;M111</f>
        <v>蛋玉米粒罐頭玉米醬罐頭玉米濃湯粉</v>
      </c>
      <c r="O16" s="23" t="str">
        <f>O106</f>
        <v>小餐包</v>
      </c>
      <c r="Q16" s="34">
        <v>4.2</v>
      </c>
      <c r="R16" s="34">
        <v>2.5</v>
      </c>
      <c r="S16" s="35">
        <v>1.5</v>
      </c>
      <c r="T16" s="34">
        <v>2.8</v>
      </c>
      <c r="U16" s="23"/>
      <c r="V16" s="16"/>
      <c r="W16" s="37">
        <f t="shared" si="0"/>
        <v>645</v>
      </c>
    </row>
    <row r="17" spans="1:27" ht="23.1" customHeight="1">
      <c r="A17" s="329">
        <f t="shared" si="2"/>
        <v>45372</v>
      </c>
      <c r="B17" s="337" t="str">
        <f t="shared" si="1"/>
        <v>四</v>
      </c>
      <c r="C17" s="332" t="str">
        <f>C112</f>
        <v>糙米飯</v>
      </c>
      <c r="D17" s="96" t="str">
        <f>C113&amp;C114</f>
        <v>米糙米</v>
      </c>
      <c r="E17" s="14" t="str">
        <f>E112</f>
        <v>豆瓣百頁</v>
      </c>
      <c r="F17" s="32" t="str">
        <f>E113&amp;E114&amp;E115&amp;E116</f>
        <v>百頁海帶結薑豆瓣醬</v>
      </c>
      <c r="G17" s="14" t="str">
        <f>G112</f>
        <v>家常豆干</v>
      </c>
      <c r="H17" s="32" t="str">
        <f>G113&amp;G114&amp;G115&amp;G116</f>
        <v>豆干時蔬胡蘿蔔薑</v>
      </c>
      <c r="I17" s="14" t="str">
        <f>I112</f>
        <v>樂嗑凍腐</v>
      </c>
      <c r="J17" s="32" t="str">
        <f>I113&amp;I114&amp;I115&amp;I116</f>
        <v>凍豆腐時瓜薑</v>
      </c>
      <c r="K17" s="23" t="s">
        <v>1</v>
      </c>
      <c r="L17" s="108" t="s">
        <v>183</v>
      </c>
      <c r="M17" s="14" t="str">
        <f>M112</f>
        <v>枸杞銀耳</v>
      </c>
      <c r="N17" s="32" t="str">
        <f>M113&amp;M114&amp;M115&amp;M116</f>
        <v>枸杞乾銀耳紅砂糖</v>
      </c>
      <c r="O17" s="23" t="str">
        <f>O112</f>
        <v>葡萄乾</v>
      </c>
      <c r="Q17" s="135">
        <v>5</v>
      </c>
      <c r="R17" s="34">
        <v>2.5</v>
      </c>
      <c r="S17" s="35">
        <v>2.2000000000000002</v>
      </c>
      <c r="T17" s="34">
        <v>2.9</v>
      </c>
      <c r="U17" s="23"/>
      <c r="V17" s="16"/>
      <c r="W17" s="37">
        <f t="shared" si="0"/>
        <v>723</v>
      </c>
    </row>
    <row r="18" spans="1:27" ht="23.1" customHeight="1">
      <c r="A18" s="329">
        <f>IF(A17="","",IF(MONTH(A17)&lt;&gt;MONTH(A17+1),"",A17+1))</f>
        <v>45373</v>
      </c>
      <c r="B18" s="337" t="str">
        <f t="shared" si="1"/>
        <v>五</v>
      </c>
      <c r="C18" s="332" t="str">
        <f>C118</f>
        <v>紫米飯</v>
      </c>
      <c r="D18" s="96" t="str">
        <f>C119&amp;C120</f>
        <v>米黑糯米</v>
      </c>
      <c r="E18" s="14" t="str">
        <f>E118</f>
        <v>泡菜燒若</v>
      </c>
      <c r="F18" s="32" t="str">
        <f>E119&amp;E120&amp;E121&amp;E122</f>
        <v>豆輪台式泡菜薑</v>
      </c>
      <c r="G18" s="14" t="str">
        <f>G118</f>
        <v>蛋香冬粉</v>
      </c>
      <c r="H18" s="32" t="str">
        <f>G119&amp;G120&amp;G121&amp;G122</f>
        <v>蛋時蔬冬粉乾木耳</v>
      </c>
      <c r="I18" s="14" t="str">
        <f>I118</f>
        <v>香滷油腐</v>
      </c>
      <c r="J18" s="32" t="str">
        <f>I119&amp;I120&amp;I121&amp;I122</f>
        <v>四角油豆腐時瓜薑</v>
      </c>
      <c r="K18" s="23" t="s">
        <v>1</v>
      </c>
      <c r="L18" s="108" t="s">
        <v>183</v>
      </c>
      <c r="M18" s="14" t="str">
        <f>M118</f>
        <v>金針湯</v>
      </c>
      <c r="N18" s="32" t="str">
        <f>M119&amp;M120&amp;M121&amp;M122</f>
        <v>金針菜乾榨菜薑</v>
      </c>
      <c r="O18" s="23" t="str">
        <f>O118</f>
        <v>TAP豆漿</v>
      </c>
      <c r="Q18" s="34">
        <v>5.5</v>
      </c>
      <c r="R18" s="34">
        <v>2.5</v>
      </c>
      <c r="S18" s="35">
        <v>1.8</v>
      </c>
      <c r="T18" s="34">
        <v>2.9</v>
      </c>
      <c r="U18" s="23"/>
      <c r="V18" s="16"/>
      <c r="W18" s="37">
        <f t="shared" si="0"/>
        <v>748</v>
      </c>
    </row>
    <row r="19" spans="1:27" ht="23.1" customHeight="1">
      <c r="A19" s="329">
        <f>IF(A18="","",IF(MONTH(A18)&lt;&gt;MONTH(A18+1),"",A18+3))</f>
        <v>45376</v>
      </c>
      <c r="B19" s="337" t="str">
        <f t="shared" si="1"/>
        <v>一</v>
      </c>
      <c r="C19" s="332" t="str">
        <f>C124</f>
        <v>白米飯</v>
      </c>
      <c r="D19" s="96" t="str">
        <f>C125&amp;C126</f>
        <v>米</v>
      </c>
      <c r="E19" s="14" t="str">
        <f>E124</f>
        <v>調味絞若</v>
      </c>
      <c r="F19" s="32" t="str">
        <f>E125&amp;E126&amp;E127&amp;E128&amp;E129</f>
        <v>素肉醬瓜薑</v>
      </c>
      <c r="G19" s="14" t="str">
        <f>G124</f>
        <v>茄汁豆腐</v>
      </c>
      <c r="H19" s="32" t="str">
        <f>G125&amp;G126&amp;G127&amp;G128&amp;G129</f>
        <v>豆腐番茄糊薑</v>
      </c>
      <c r="I19" s="14" t="str">
        <f>I124</f>
        <v>醬燒麵筋</v>
      </c>
      <c r="J19" s="32" t="str">
        <f>I125&amp;I126&amp;I127&amp;I128&amp;I129</f>
        <v>麵筋時瓜滷包薑</v>
      </c>
      <c r="K19" s="23" t="s">
        <v>1</v>
      </c>
      <c r="L19" s="108" t="s">
        <v>183</v>
      </c>
      <c r="M19" s="14" t="str">
        <f>M124</f>
        <v>蛋花蒔湯</v>
      </c>
      <c r="N19" s="32" t="str">
        <f>M125&amp;M126&amp;M127&amp;M128&amp;M129</f>
        <v>時蔬胡蘿蔔薑蛋</v>
      </c>
      <c r="O19" s="23" t="str">
        <f>O124</f>
        <v>果汁</v>
      </c>
      <c r="Q19" s="34">
        <v>5</v>
      </c>
      <c r="R19" s="34">
        <v>2.5</v>
      </c>
      <c r="S19" s="35">
        <v>2.2000000000000002</v>
      </c>
      <c r="T19" s="34">
        <v>2.9</v>
      </c>
      <c r="U19" s="23"/>
      <c r="V19" s="16"/>
      <c r="W19" s="37">
        <f t="shared" si="0"/>
        <v>723</v>
      </c>
    </row>
    <row r="20" spans="1:27" ht="23.1" customHeight="1">
      <c r="A20" s="329">
        <f>IF(A19="","",IF(MONTH(A19)&lt;&gt;MONTH(A19+1),"",A19+1))</f>
        <v>45377</v>
      </c>
      <c r="B20" s="337" t="str">
        <f t="shared" si="1"/>
        <v>二</v>
      </c>
      <c r="C20" s="332" t="str">
        <f>C130</f>
        <v>糙米飯</v>
      </c>
      <c r="D20" s="96" t="str">
        <f>C131&amp;C132</f>
        <v>米糙米</v>
      </c>
      <c r="E20" s="14" t="str">
        <f>E130</f>
        <v>咖哩百頁</v>
      </c>
      <c r="F20" s="32" t="str">
        <f>E131&amp;E132&amp;E133&amp;E134&amp;E135</f>
        <v>百頁馬鈴薯咖哩粉薑</v>
      </c>
      <c r="G20" s="14" t="str">
        <f>G130</f>
        <v>豆皮甘藍</v>
      </c>
      <c r="H20" s="32" t="str">
        <f>G131&amp;G132&amp;G133&amp;G134&amp;G135</f>
        <v>豆皮甘藍乾木耳薑</v>
      </c>
      <c r="I20" s="14" t="str">
        <f>I130</f>
        <v>照燒凍腐</v>
      </c>
      <c r="J20" s="32" t="str">
        <f>I131&amp;I132&amp;I133&amp;I134&amp;I135</f>
        <v>凍豆腐胡蘿蔔薑</v>
      </c>
      <c r="K20" s="23" t="s">
        <v>1</v>
      </c>
      <c r="L20" s="108" t="s">
        <v>183</v>
      </c>
      <c r="M20" s="14" t="str">
        <f>M130</f>
        <v>枸杞瓜湯</v>
      </c>
      <c r="N20" s="32" t="str">
        <f>M131&amp;M132&amp;M133&amp;M134&amp;M135</f>
        <v>時瓜枸杞薑</v>
      </c>
      <c r="O20" s="23" t="str">
        <f>O130</f>
        <v>水果</v>
      </c>
      <c r="P20" s="136" t="s">
        <v>80</v>
      </c>
      <c r="Q20" s="34">
        <v>5.4</v>
      </c>
      <c r="R20" s="34">
        <v>2.5</v>
      </c>
      <c r="S20" s="35">
        <v>2</v>
      </c>
      <c r="T20" s="34">
        <v>3.1</v>
      </c>
      <c r="U20" s="23"/>
      <c r="V20" s="16">
        <v>1</v>
      </c>
      <c r="W20" s="37">
        <f t="shared" si="0"/>
        <v>815</v>
      </c>
    </row>
    <row r="21" spans="1:27" ht="23.1" customHeight="1">
      <c r="A21" s="329">
        <f t="shared" si="2"/>
        <v>45378</v>
      </c>
      <c r="B21" s="337" t="str">
        <f t="shared" si="1"/>
        <v>三</v>
      </c>
      <c r="C21" s="333" t="str">
        <f>C136</f>
        <v>酢飯特餐</v>
      </c>
      <c r="D21" s="96" t="str">
        <f>C137&amp;C138</f>
        <v>米糙米</v>
      </c>
      <c r="E21" s="14" t="str">
        <f>E136</f>
        <v>關東雙煮</v>
      </c>
      <c r="F21" s="32" t="str">
        <f>E137&amp;E138&amp;E139&amp;E140&amp;E141</f>
        <v>蛋四角油豆腐白蘿蔔味醂</v>
      </c>
      <c r="G21" s="128" t="str">
        <f>G136</f>
        <v>酢飯香鬆</v>
      </c>
      <c r="H21" s="32" t="str">
        <f>G137&amp;G138&amp;G139&amp;G140&amp;G141</f>
        <v>香鬆海苔絲芝麻(熟)薑</v>
      </c>
      <c r="I21" s="128" t="str">
        <f>I136</f>
        <v>日式油腐</v>
      </c>
      <c r="J21" s="32" t="str">
        <f>I137&amp;I138&amp;I139&amp;I140&amp;I141</f>
        <v>油豆腐胡蘿蔔薑</v>
      </c>
      <c r="K21" s="23" t="s">
        <v>1</v>
      </c>
      <c r="L21" s="108" t="s">
        <v>183</v>
      </c>
      <c r="M21" s="128" t="str">
        <f>M136</f>
        <v>味噌芽湯</v>
      </c>
      <c r="N21" s="32" t="str">
        <f>M137&amp;M138&amp;M139&amp;M140&amp;M141</f>
        <v>乾裙帶菜味噌薑</v>
      </c>
      <c r="O21" s="23" t="str">
        <f>O136</f>
        <v>小餐包</v>
      </c>
      <c r="Q21" s="34">
        <v>5</v>
      </c>
      <c r="R21" s="34">
        <v>2.5</v>
      </c>
      <c r="S21" s="35">
        <v>1.7</v>
      </c>
      <c r="T21" s="34">
        <v>2.8</v>
      </c>
      <c r="U21" s="23"/>
      <c r="V21" s="16"/>
      <c r="W21" s="37">
        <f t="shared" si="0"/>
        <v>706</v>
      </c>
    </row>
    <row r="22" spans="1:27" ht="23.1" customHeight="1">
      <c r="A22" s="329">
        <f t="shared" si="2"/>
        <v>45379</v>
      </c>
      <c r="B22" s="337" t="str">
        <f t="shared" si="1"/>
        <v>四</v>
      </c>
      <c r="C22" s="334" t="str">
        <f>C142</f>
        <v>糙米飯</v>
      </c>
      <c r="D22" s="152" t="str">
        <f>C143&amp;C144</f>
        <v>米糙米</v>
      </c>
      <c r="E22" s="5" t="str">
        <f>E142</f>
        <v>醬醋燒若</v>
      </c>
      <c r="F22" s="127" t="str">
        <f>E143&amp;E144&amp;E145&amp;E146&amp;E147</f>
        <v>豆輪時瓜薑梅林醬油</v>
      </c>
      <c r="G22" s="126" t="str">
        <f>G142</f>
        <v>蔬相芙蓉</v>
      </c>
      <c r="H22" s="127" t="str">
        <f>G143&amp;G144&amp;G145&amp;G146&amp;G147</f>
        <v>蛋時蔬胡蘿蔔乾木耳薑</v>
      </c>
      <c r="I22" s="126" t="str">
        <f>I142</f>
        <v>滷野菜天</v>
      </c>
      <c r="J22" s="127" t="str">
        <f>I143&amp;I144&amp;I145&amp;I146&amp;I147</f>
        <v>野菜天滷包薑</v>
      </c>
      <c r="K22" s="23" t="s">
        <v>1</v>
      </c>
      <c r="L22" s="130" t="s">
        <v>183</v>
      </c>
      <c r="M22" s="126" t="str">
        <f>M142</f>
        <v>仙草甜湯</v>
      </c>
      <c r="N22" s="127" t="str">
        <f>M143&amp;M144&amp;M145&amp;M146&amp;M147</f>
        <v>仙草凍紅砂糖</v>
      </c>
      <c r="O22" s="191" t="str">
        <f>O142</f>
        <v>乳品/葡萄乾</v>
      </c>
      <c r="Q22" s="16">
        <v>5</v>
      </c>
      <c r="R22" s="16">
        <v>2.5</v>
      </c>
      <c r="S22" s="16">
        <v>1.8</v>
      </c>
      <c r="T22" s="16">
        <v>2.9</v>
      </c>
      <c r="U22" s="88">
        <v>1</v>
      </c>
      <c r="V22" s="16"/>
      <c r="W22" s="37">
        <f t="shared" si="0"/>
        <v>833</v>
      </c>
    </row>
    <row r="23" spans="1:27" ht="23.1" customHeight="1">
      <c r="A23" s="329">
        <f t="shared" si="2"/>
        <v>45380</v>
      </c>
      <c r="B23" s="337" t="str">
        <f t="shared" si="1"/>
        <v>五</v>
      </c>
      <c r="C23" s="335" t="str">
        <f>C148</f>
        <v>麥仁飯</v>
      </c>
      <c r="D23" s="153" t="str">
        <f>C149&amp;C150</f>
        <v>米麥仁</v>
      </c>
      <c r="E23" s="126" t="str">
        <f>E148</f>
        <v>筍干百頁</v>
      </c>
      <c r="F23" s="129" t="str">
        <f>E149&amp;E150&amp;E151&amp;E152&amp;E153</f>
        <v>百頁麻竹筍干薑</v>
      </c>
      <c r="G23" s="126" t="str">
        <f>G148</f>
        <v>素火腿豆菜</v>
      </c>
      <c r="H23" s="129" t="str">
        <f>G149&amp;G150&amp;G151&amp;G152&amp;G153</f>
        <v>素火腿綠豆芽胡蘿蔔乾木耳薑</v>
      </c>
      <c r="I23" s="126" t="str">
        <f>I148</f>
        <v>錦滷麵腸</v>
      </c>
      <c r="J23" s="129" t="str">
        <f>I149&amp;I150&amp;I151&amp;I152&amp;I153</f>
        <v>麵腸滷包薑</v>
      </c>
      <c r="K23" s="23" t="s">
        <v>1</v>
      </c>
      <c r="L23" s="130" t="s">
        <v>183</v>
      </c>
      <c r="M23" s="126" t="str">
        <f>M148</f>
        <v>針菇芽湯</v>
      </c>
      <c r="N23" s="129" t="str">
        <f>M149&amp;M150&amp;M151&amp;M152&amp;M153</f>
        <v>金針菇乾裙帶菜薑</v>
      </c>
      <c r="O23" s="338" t="str">
        <f>O148</f>
        <v>TAP豆漿</v>
      </c>
      <c r="P23" s="136"/>
      <c r="Q23" s="131">
        <v>5</v>
      </c>
      <c r="R23" s="16">
        <v>2.5</v>
      </c>
      <c r="S23" s="16">
        <v>2.2000000000000002</v>
      </c>
      <c r="T23" s="16">
        <v>2.9</v>
      </c>
      <c r="U23" s="18"/>
      <c r="V23" s="16"/>
      <c r="W23" s="37">
        <f t="shared" si="0"/>
        <v>723</v>
      </c>
    </row>
    <row r="24" spans="1:27" ht="23.1" customHeight="1">
      <c r="A24" s="2" t="s">
        <v>508</v>
      </c>
      <c r="B24" s="188"/>
      <c r="C24" s="138"/>
      <c r="D24" s="154"/>
      <c r="F24" s="139"/>
      <c r="G24" s="5"/>
      <c r="H24" s="139"/>
      <c r="I24" s="5"/>
      <c r="J24" s="139"/>
      <c r="K24" s="137"/>
      <c r="L24" s="140"/>
      <c r="M24" s="5"/>
      <c r="N24" s="139"/>
      <c r="P24" s="141"/>
      <c r="V24" s="6"/>
      <c r="W24" s="132"/>
    </row>
    <row r="25" spans="1:27" ht="23.1" customHeight="1">
      <c r="A25" s="11" t="s">
        <v>192</v>
      </c>
      <c r="B25" s="188"/>
      <c r="C25" s="3"/>
      <c r="D25" s="3"/>
    </row>
    <row r="26" spans="1:27">
      <c r="A26" s="351" t="s">
        <v>184</v>
      </c>
      <c r="B26" s="340"/>
      <c r="C26" s="19"/>
      <c r="D26" s="20"/>
      <c r="E26" s="19"/>
      <c r="F26" s="20"/>
      <c r="G26" s="19"/>
      <c r="H26" s="20"/>
      <c r="I26" s="19"/>
      <c r="J26" s="20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352" t="s">
        <v>94</v>
      </c>
      <c r="B27" s="341" t="s">
        <v>41</v>
      </c>
      <c r="C27" s="109" t="s">
        <v>5</v>
      </c>
      <c r="D27" s="102" t="s">
        <v>14</v>
      </c>
      <c r="E27" s="102" t="s">
        <v>6</v>
      </c>
      <c r="F27" s="102" t="s">
        <v>14</v>
      </c>
      <c r="G27" s="15" t="s">
        <v>7</v>
      </c>
      <c r="H27" s="102" t="s">
        <v>14</v>
      </c>
      <c r="I27" s="100" t="s">
        <v>8</v>
      </c>
      <c r="J27" s="102" t="s">
        <v>14</v>
      </c>
      <c r="K27" s="110" t="s">
        <v>9</v>
      </c>
      <c r="L27" s="319" t="s">
        <v>14</v>
      </c>
      <c r="M27" s="100" t="s">
        <v>3</v>
      </c>
      <c r="N27" s="101" t="s">
        <v>16</v>
      </c>
      <c r="O27" s="27" t="s">
        <v>81</v>
      </c>
      <c r="P27" s="27" t="s">
        <v>82</v>
      </c>
      <c r="Q27" s="16"/>
      <c r="R27" s="16"/>
      <c r="S27" s="17"/>
      <c r="T27" s="16"/>
      <c r="U27" s="18"/>
      <c r="V27" s="18"/>
      <c r="W27" s="18"/>
      <c r="X27" s="18"/>
      <c r="Y27" s="18"/>
      <c r="Z27" s="18"/>
      <c r="AA27" s="18"/>
    </row>
    <row r="28" spans="1:27" s="4" customFormat="1" ht="16.5" customHeight="1">
      <c r="A28" s="353" t="s">
        <v>246</v>
      </c>
      <c r="B28" s="234" t="str">
        <f>B3</f>
        <v>五</v>
      </c>
      <c r="C28" s="318" t="s">
        <v>37</v>
      </c>
      <c r="D28" s="12"/>
      <c r="E28" s="118" t="s">
        <v>454</v>
      </c>
      <c r="F28" s="12"/>
      <c r="G28" s="199" t="s">
        <v>206</v>
      </c>
      <c r="H28" s="69"/>
      <c r="I28" s="112" t="s">
        <v>207</v>
      </c>
      <c r="J28" s="112"/>
      <c r="K28" s="67" t="s">
        <v>1</v>
      </c>
      <c r="L28" s="176"/>
      <c r="M28" s="15" t="s">
        <v>208</v>
      </c>
      <c r="N28" s="12"/>
      <c r="O28" s="91" t="s">
        <v>441</v>
      </c>
      <c r="P28" s="136"/>
      <c r="Q28" s="38"/>
      <c r="R28" s="9"/>
      <c r="S28" s="9"/>
      <c r="T28" s="7"/>
    </row>
    <row r="29" spans="1:27" s="4" customFormat="1" ht="16.5" customHeight="1">
      <c r="A29" s="240"/>
      <c r="B29" s="238">
        <f>A3</f>
        <v>45352</v>
      </c>
      <c r="C29" s="158" t="s">
        <v>10</v>
      </c>
      <c r="D29" s="158">
        <v>10</v>
      </c>
      <c r="E29" s="118" t="s">
        <v>455</v>
      </c>
      <c r="F29" s="12">
        <v>1</v>
      </c>
      <c r="G29" s="71" t="s">
        <v>461</v>
      </c>
      <c r="H29" s="200">
        <v>1</v>
      </c>
      <c r="I29" s="118" t="s">
        <v>463</v>
      </c>
      <c r="J29" s="112">
        <v>4</v>
      </c>
      <c r="K29" s="74" t="s">
        <v>9</v>
      </c>
      <c r="L29" s="230">
        <v>7</v>
      </c>
      <c r="M29" s="15" t="s">
        <v>212</v>
      </c>
      <c r="N29" s="12">
        <v>0.1</v>
      </c>
      <c r="Q29" s="39"/>
      <c r="R29" s="40"/>
      <c r="S29" s="8"/>
      <c r="T29" s="7"/>
    </row>
    <row r="30" spans="1:27" s="4" customFormat="1" ht="16.5" customHeight="1">
      <c r="A30" s="354"/>
      <c r="B30" s="342"/>
      <c r="C30" s="12" t="s">
        <v>38</v>
      </c>
      <c r="D30" s="12">
        <v>0.4</v>
      </c>
      <c r="E30" s="103" t="s">
        <v>46</v>
      </c>
      <c r="F30" s="113">
        <v>4.5</v>
      </c>
      <c r="G30" s="68" t="s">
        <v>213</v>
      </c>
      <c r="H30" s="72">
        <v>5</v>
      </c>
      <c r="I30" s="118" t="s">
        <v>214</v>
      </c>
      <c r="J30" s="112">
        <v>1</v>
      </c>
      <c r="K30" s="67" t="s">
        <v>48</v>
      </c>
      <c r="L30" s="176">
        <v>0.05</v>
      </c>
      <c r="M30" s="15" t="s">
        <v>125</v>
      </c>
      <c r="N30" s="12">
        <v>1</v>
      </c>
      <c r="Q30" s="39"/>
      <c r="R30" s="40"/>
      <c r="S30" s="8"/>
      <c r="T30" s="7"/>
    </row>
    <row r="31" spans="1:27" s="4" customFormat="1" ht="16.5" customHeight="1">
      <c r="A31" s="354"/>
      <c r="B31" s="239"/>
      <c r="C31" s="115"/>
      <c r="D31" s="70"/>
      <c r="E31" s="118" t="s">
        <v>48</v>
      </c>
      <c r="F31" s="12">
        <v>0.05</v>
      </c>
      <c r="G31" s="68" t="s">
        <v>172</v>
      </c>
      <c r="H31" s="72">
        <v>1</v>
      </c>
      <c r="I31" s="118" t="s">
        <v>48</v>
      </c>
      <c r="J31" s="12">
        <v>0.05</v>
      </c>
      <c r="K31" s="67"/>
      <c r="L31" s="176"/>
      <c r="M31" s="15" t="s">
        <v>48</v>
      </c>
      <c r="N31" s="12">
        <v>0.05</v>
      </c>
      <c r="Q31" s="39"/>
      <c r="R31" s="40"/>
      <c r="S31" s="8"/>
      <c r="T31" s="7"/>
    </row>
    <row r="32" spans="1:27" s="4" customFormat="1" ht="16.5" customHeight="1">
      <c r="A32" s="354"/>
      <c r="B32" s="239"/>
      <c r="C32" s="162"/>
      <c r="D32" s="70"/>
      <c r="E32" s="118" t="s">
        <v>218</v>
      </c>
      <c r="F32" s="12"/>
      <c r="G32" s="29" t="s">
        <v>48</v>
      </c>
      <c r="H32" s="66">
        <v>0.05</v>
      </c>
      <c r="I32" s="119"/>
      <c r="J32" s="112"/>
      <c r="K32" s="67"/>
      <c r="L32" s="176"/>
      <c r="M32" s="15"/>
      <c r="N32" s="12"/>
      <c r="Q32" s="7"/>
      <c r="R32" s="7"/>
      <c r="S32" s="8"/>
      <c r="T32" s="7"/>
    </row>
    <row r="33" spans="1:20" s="4" customFormat="1" ht="16.5" customHeight="1">
      <c r="A33" s="354"/>
      <c r="B33" s="237"/>
      <c r="C33" s="15"/>
      <c r="D33" s="70"/>
      <c r="G33" s="78"/>
      <c r="H33" s="106"/>
      <c r="I33" s="78"/>
      <c r="J33" s="31"/>
      <c r="K33" s="67"/>
      <c r="L33" s="176"/>
      <c r="M33" s="231"/>
      <c r="N33" s="232"/>
      <c r="Q33" s="7"/>
      <c r="R33" s="7"/>
      <c r="S33" s="8"/>
      <c r="T33" s="7"/>
    </row>
    <row r="34" spans="1:20" s="4" customFormat="1" ht="16.5" customHeight="1">
      <c r="A34" s="355" t="s">
        <v>227</v>
      </c>
      <c r="B34" s="234" t="str">
        <f>B4</f>
        <v>一</v>
      </c>
      <c r="C34" s="144" t="s">
        <v>35</v>
      </c>
      <c r="D34" s="145"/>
      <c r="E34" s="220" t="s">
        <v>185</v>
      </c>
      <c r="F34" s="145"/>
      <c r="G34" s="84" t="s">
        <v>511</v>
      </c>
      <c r="H34" s="84"/>
      <c r="I34" s="112" t="s">
        <v>467</v>
      </c>
      <c r="J34" s="112"/>
      <c r="K34" s="67" t="s">
        <v>1</v>
      </c>
      <c r="L34" s="176"/>
      <c r="M34" s="84" t="s">
        <v>290</v>
      </c>
      <c r="N34" s="84"/>
      <c r="O34" s="178" t="s">
        <v>55</v>
      </c>
      <c r="P34" s="105"/>
      <c r="Q34" s="41"/>
      <c r="R34" s="42"/>
      <c r="S34" s="9"/>
      <c r="T34" s="7"/>
    </row>
    <row r="35" spans="1:20" s="4" customFormat="1" ht="16.5" customHeight="1">
      <c r="A35" s="356"/>
      <c r="B35" s="235">
        <f>A4</f>
        <v>45355</v>
      </c>
      <c r="C35" s="146" t="s">
        <v>10</v>
      </c>
      <c r="D35" s="145">
        <v>10</v>
      </c>
      <c r="E35" s="220" t="s">
        <v>482</v>
      </c>
      <c r="F35" s="148">
        <v>6.5</v>
      </c>
      <c r="G35" s="224" t="s">
        <v>168</v>
      </c>
      <c r="H35" s="12">
        <v>5</v>
      </c>
      <c r="I35" s="118" t="s">
        <v>468</v>
      </c>
      <c r="J35" s="112">
        <v>3</v>
      </c>
      <c r="K35" s="74" t="s">
        <v>9</v>
      </c>
      <c r="L35" s="230">
        <v>7</v>
      </c>
      <c r="M35" s="15" t="s">
        <v>461</v>
      </c>
      <c r="N35" s="12">
        <v>1</v>
      </c>
      <c r="O35" s="107"/>
      <c r="P35" s="72"/>
      <c r="Q35" s="38"/>
      <c r="R35" s="43"/>
      <c r="S35" s="8"/>
      <c r="T35" s="7"/>
    </row>
    <row r="36" spans="1:20" s="4" customFormat="1" ht="16.5" customHeight="1">
      <c r="A36" s="356"/>
      <c r="B36" s="243"/>
      <c r="C36" s="146"/>
      <c r="D36" s="70"/>
      <c r="E36" s="147"/>
      <c r="F36" s="148"/>
      <c r="G36" s="103" t="s">
        <v>512</v>
      </c>
      <c r="H36" s="290">
        <v>0.1</v>
      </c>
      <c r="I36" s="118" t="s">
        <v>77</v>
      </c>
      <c r="J36" s="112">
        <v>2</v>
      </c>
      <c r="K36" s="67" t="s">
        <v>48</v>
      </c>
      <c r="L36" s="176">
        <v>0.05</v>
      </c>
      <c r="M36" s="15" t="s">
        <v>291</v>
      </c>
      <c r="N36" s="12">
        <v>0.2</v>
      </c>
      <c r="O36" s="98"/>
      <c r="P36" s="72"/>
      <c r="Q36" s="41"/>
      <c r="R36" s="43"/>
      <c r="S36" s="8"/>
      <c r="T36" s="7"/>
    </row>
    <row r="37" spans="1:20" s="4" customFormat="1" ht="16.5" customHeight="1">
      <c r="A37" s="356"/>
      <c r="B37" s="239"/>
      <c r="C37" s="115"/>
      <c r="D37" s="70"/>
      <c r="E37" s="147"/>
      <c r="F37" s="148"/>
      <c r="G37" s="103" t="s">
        <v>47</v>
      </c>
      <c r="H37" s="12">
        <v>1</v>
      </c>
      <c r="I37" s="229" t="s">
        <v>48</v>
      </c>
      <c r="J37" s="102">
        <v>0.05</v>
      </c>
      <c r="K37" s="67"/>
      <c r="L37" s="176"/>
      <c r="M37" s="15" t="s">
        <v>137</v>
      </c>
      <c r="N37" s="12">
        <v>0.05</v>
      </c>
      <c r="O37" s="99"/>
      <c r="P37" s="66"/>
      <c r="Q37" s="41"/>
      <c r="R37" s="43"/>
      <c r="S37" s="8"/>
      <c r="T37" s="7"/>
    </row>
    <row r="38" spans="1:20" s="4" customFormat="1" ht="16.5" customHeight="1">
      <c r="A38" s="356"/>
      <c r="B38" s="239"/>
      <c r="C38" s="115"/>
      <c r="D38" s="70"/>
      <c r="E38" s="147"/>
      <c r="F38" s="148"/>
      <c r="G38" s="103" t="s">
        <v>323</v>
      </c>
      <c r="H38" s="12">
        <v>0.1</v>
      </c>
      <c r="I38" s="149"/>
      <c r="J38" s="148"/>
      <c r="K38" s="67"/>
      <c r="L38" s="176"/>
      <c r="M38" s="15"/>
      <c r="N38" s="12"/>
      <c r="O38" s="99"/>
      <c r="P38" s="66"/>
      <c r="Q38" s="39"/>
      <c r="R38" s="44"/>
      <c r="S38" s="8"/>
      <c r="T38" s="7"/>
    </row>
    <row r="39" spans="1:20" s="4" customFormat="1" ht="16.5" customHeight="1">
      <c r="A39" s="356"/>
      <c r="B39" s="243"/>
      <c r="C39" s="146"/>
      <c r="D39" s="70"/>
      <c r="E39" s="83"/>
      <c r="F39" s="30"/>
      <c r="G39" s="201" t="s">
        <v>48</v>
      </c>
      <c r="H39" s="177">
        <v>0.05</v>
      </c>
      <c r="I39" s="149"/>
      <c r="J39" s="148"/>
      <c r="K39" s="67"/>
      <c r="L39" s="176"/>
      <c r="M39" s="146"/>
      <c r="N39" s="148"/>
      <c r="Q39" s="7"/>
      <c r="R39" s="7"/>
      <c r="S39" s="8"/>
      <c r="T39" s="7"/>
    </row>
    <row r="40" spans="1:20" s="4" customFormat="1" ht="16.5" customHeight="1">
      <c r="A40" s="355" t="s">
        <v>228</v>
      </c>
      <c r="B40" s="234" t="str">
        <f>B5</f>
        <v>二</v>
      </c>
      <c r="C40" s="150" t="s">
        <v>0</v>
      </c>
      <c r="D40" s="155"/>
      <c r="E40" s="84" t="s">
        <v>451</v>
      </c>
      <c r="F40" s="84"/>
      <c r="G40" s="193" t="s">
        <v>270</v>
      </c>
      <c r="H40" s="228"/>
      <c r="I40" s="112" t="s">
        <v>466</v>
      </c>
      <c r="J40" s="112"/>
      <c r="K40" s="67" t="s">
        <v>1</v>
      </c>
      <c r="L40" s="176"/>
      <c r="M40" s="171" t="s">
        <v>97</v>
      </c>
      <c r="N40" s="158"/>
      <c r="O40" s="121" t="s">
        <v>56</v>
      </c>
      <c r="P40" s="136" t="s">
        <v>80</v>
      </c>
      <c r="Q40" s="7"/>
      <c r="R40" s="7"/>
      <c r="S40" s="9"/>
      <c r="T40" s="7"/>
    </row>
    <row r="41" spans="1:20" s="4" customFormat="1" ht="16.5" customHeight="1">
      <c r="A41" s="240"/>
      <c r="B41" s="235">
        <f>A5</f>
        <v>45356</v>
      </c>
      <c r="C41" s="15" t="s">
        <v>10</v>
      </c>
      <c r="D41" s="12">
        <v>7</v>
      </c>
      <c r="E41" s="233" t="s">
        <v>65</v>
      </c>
      <c r="F41" s="12">
        <v>6</v>
      </c>
      <c r="G41" s="233" t="s">
        <v>106</v>
      </c>
      <c r="H41" s="12">
        <v>0.5</v>
      </c>
      <c r="I41" s="118" t="s">
        <v>464</v>
      </c>
      <c r="J41" s="112">
        <v>3</v>
      </c>
      <c r="K41" s="74" t="s">
        <v>9</v>
      </c>
      <c r="L41" s="230">
        <v>7</v>
      </c>
      <c r="M41" s="15" t="s">
        <v>77</v>
      </c>
      <c r="N41" s="12">
        <v>4</v>
      </c>
      <c r="Q41" s="7"/>
      <c r="R41" s="7"/>
      <c r="S41" s="8"/>
      <c r="T41" s="7"/>
    </row>
    <row r="42" spans="1:20" s="4" customFormat="1" ht="16.5" customHeight="1">
      <c r="A42" s="357"/>
      <c r="B42" s="237"/>
      <c r="C42" s="15" t="s">
        <v>12</v>
      </c>
      <c r="D42" s="12">
        <v>3</v>
      </c>
      <c r="E42" s="317" t="s">
        <v>224</v>
      </c>
      <c r="F42" s="203">
        <v>0.3</v>
      </c>
      <c r="G42" s="233" t="s">
        <v>138</v>
      </c>
      <c r="H42" s="12">
        <v>1</v>
      </c>
      <c r="I42" s="118" t="s">
        <v>113</v>
      </c>
      <c r="J42" s="112">
        <v>2</v>
      </c>
      <c r="K42" s="67" t="s">
        <v>48</v>
      </c>
      <c r="L42" s="176">
        <v>0.05</v>
      </c>
      <c r="M42" s="320" t="s">
        <v>51</v>
      </c>
      <c r="N42" s="134">
        <v>0.01</v>
      </c>
      <c r="Q42" s="7"/>
      <c r="R42" s="7"/>
      <c r="S42" s="8"/>
      <c r="T42" s="7"/>
    </row>
    <row r="43" spans="1:20" s="4" customFormat="1" ht="16.5" customHeight="1">
      <c r="A43" s="357"/>
      <c r="B43" s="239"/>
      <c r="C43" s="115"/>
      <c r="D43" s="70"/>
      <c r="E43" s="287" t="s">
        <v>48</v>
      </c>
      <c r="F43" s="157">
        <v>0.05</v>
      </c>
      <c r="G43" s="233" t="s">
        <v>100</v>
      </c>
      <c r="H43" s="12">
        <v>1</v>
      </c>
      <c r="I43" s="118" t="s">
        <v>48</v>
      </c>
      <c r="J43" s="12">
        <v>0.05</v>
      </c>
      <c r="K43" s="67"/>
      <c r="L43" s="176"/>
      <c r="M43" s="15" t="s">
        <v>48</v>
      </c>
      <c r="N43" s="12">
        <v>0.05</v>
      </c>
      <c r="Q43" s="7"/>
      <c r="R43" s="7"/>
      <c r="S43" s="8"/>
      <c r="T43" s="7"/>
    </row>
    <row r="44" spans="1:20" s="4" customFormat="1" ht="16.5" customHeight="1">
      <c r="A44" s="356"/>
      <c r="B44" s="239"/>
      <c r="C44" s="115"/>
      <c r="D44" s="70"/>
      <c r="E44" s="287" t="s">
        <v>225</v>
      </c>
      <c r="F44" s="203">
        <v>0.01</v>
      </c>
      <c r="G44" s="233" t="s">
        <v>113</v>
      </c>
      <c r="H44" s="12">
        <v>3</v>
      </c>
      <c r="I44" s="118"/>
      <c r="J44" s="113"/>
      <c r="K44" s="67"/>
      <c r="L44" s="176"/>
      <c r="M44" s="15"/>
      <c r="N44" s="12"/>
      <c r="Q44" s="7"/>
      <c r="R44" s="7"/>
      <c r="S44" s="8"/>
      <c r="T44" s="7"/>
    </row>
    <row r="45" spans="1:20" s="4" customFormat="1" ht="16.5" customHeight="1">
      <c r="A45" s="356"/>
      <c r="B45" s="239"/>
      <c r="C45" s="115"/>
      <c r="D45" s="70"/>
      <c r="E45" s="316"/>
      <c r="F45" s="30"/>
      <c r="G45" s="312" t="s">
        <v>48</v>
      </c>
      <c r="H45" s="112">
        <v>0.05</v>
      </c>
      <c r="I45" s="168"/>
      <c r="J45" s="169"/>
      <c r="K45" s="67"/>
      <c r="L45" s="176"/>
      <c r="M45" s="79"/>
      <c r="N45" s="76"/>
      <c r="Q45" s="7"/>
      <c r="R45" s="7"/>
      <c r="S45" s="8"/>
      <c r="T45" s="7"/>
    </row>
    <row r="46" spans="1:20" s="4" customFormat="1" ht="16.5" customHeight="1">
      <c r="A46" s="355" t="s">
        <v>229</v>
      </c>
      <c r="B46" s="234" t="str">
        <f>B6</f>
        <v>三</v>
      </c>
      <c r="C46" s="150" t="s">
        <v>39</v>
      </c>
      <c r="D46" s="155"/>
      <c r="E46" s="222" t="s">
        <v>262</v>
      </c>
      <c r="F46" s="223"/>
      <c r="G46" s="313" t="s">
        <v>266</v>
      </c>
      <c r="H46" s="226"/>
      <c r="I46" s="195" t="s">
        <v>284</v>
      </c>
      <c r="J46" s="112"/>
      <c r="K46" s="166" t="s">
        <v>1</v>
      </c>
      <c r="L46" s="176"/>
      <c r="M46" s="15" t="s">
        <v>78</v>
      </c>
      <c r="N46" s="12"/>
      <c r="O46" s="121" t="s">
        <v>58</v>
      </c>
      <c r="Q46" s="7"/>
      <c r="T46" s="7"/>
    </row>
    <row r="47" spans="1:20" s="4" customFormat="1" ht="16.5" customHeight="1">
      <c r="A47" s="356"/>
      <c r="B47" s="235">
        <f>A6</f>
        <v>45357</v>
      </c>
      <c r="C47" s="15" t="s">
        <v>40</v>
      </c>
      <c r="D47" s="12">
        <v>4</v>
      </c>
      <c r="E47" s="314" t="s">
        <v>461</v>
      </c>
      <c r="F47" s="102">
        <v>5.5</v>
      </c>
      <c r="G47" s="249" t="s">
        <v>455</v>
      </c>
      <c r="H47" s="158">
        <v>1</v>
      </c>
      <c r="I47" s="196" t="s">
        <v>139</v>
      </c>
      <c r="J47" s="112">
        <v>4.5</v>
      </c>
      <c r="K47" s="167" t="s">
        <v>9</v>
      </c>
      <c r="L47" s="230">
        <v>7</v>
      </c>
      <c r="M47" s="15" t="s">
        <v>461</v>
      </c>
      <c r="N47" s="12">
        <v>1</v>
      </c>
      <c r="Q47" s="7"/>
      <c r="T47" s="7"/>
    </row>
    <row r="48" spans="1:20" s="4" customFormat="1" ht="16.5" customHeight="1">
      <c r="A48" s="240"/>
      <c r="B48" s="237"/>
      <c r="C48" s="115"/>
      <c r="D48" s="70"/>
      <c r="E48" s="314" t="s">
        <v>264</v>
      </c>
      <c r="F48" s="102">
        <v>4</v>
      </c>
      <c r="G48" s="249" t="s">
        <v>267</v>
      </c>
      <c r="H48" s="158">
        <v>6</v>
      </c>
      <c r="I48" s="196" t="s">
        <v>286</v>
      </c>
      <c r="J48" s="112"/>
      <c r="K48" s="166" t="s">
        <v>48</v>
      </c>
      <c r="L48" s="176">
        <v>0.05</v>
      </c>
      <c r="M48" s="15" t="s">
        <v>12</v>
      </c>
      <c r="N48" s="12">
        <v>4</v>
      </c>
      <c r="Q48" s="7"/>
      <c r="T48" s="7"/>
    </row>
    <row r="49" spans="1:22" s="4" customFormat="1" ht="16.5" customHeight="1">
      <c r="A49" s="356"/>
      <c r="B49" s="237"/>
      <c r="C49" s="88"/>
      <c r="D49" s="70"/>
      <c r="E49" s="301" t="s">
        <v>100</v>
      </c>
      <c r="F49" s="102">
        <v>1</v>
      </c>
      <c r="G49" s="249" t="s">
        <v>48</v>
      </c>
      <c r="H49" s="158">
        <v>0.05</v>
      </c>
      <c r="I49" s="196" t="s">
        <v>48</v>
      </c>
      <c r="J49" s="12">
        <v>0.05</v>
      </c>
      <c r="K49" s="166"/>
      <c r="L49" s="176"/>
      <c r="M49" s="15" t="s">
        <v>43</v>
      </c>
      <c r="N49" s="12">
        <v>0.5</v>
      </c>
      <c r="Q49" s="7"/>
      <c r="T49" s="7"/>
    </row>
    <row r="50" spans="1:22" s="4" customFormat="1" ht="16.5" customHeight="1">
      <c r="A50" s="356"/>
      <c r="B50" s="237"/>
      <c r="C50" s="15"/>
      <c r="D50" s="70"/>
      <c r="E50" s="233" t="s">
        <v>48</v>
      </c>
      <c r="F50" s="102">
        <v>0.05</v>
      </c>
      <c r="G50" s="233"/>
      <c r="H50" s="12"/>
      <c r="I50" s="99"/>
      <c r="J50" s="76"/>
      <c r="K50" s="166"/>
      <c r="L50" s="176"/>
      <c r="M50" s="15" t="s">
        <v>63</v>
      </c>
      <c r="N50" s="12">
        <v>0.05</v>
      </c>
      <c r="Q50" s="7"/>
      <c r="T50" s="7"/>
    </row>
    <row r="51" spans="1:22" s="4" customFormat="1" ht="16.5" customHeight="1">
      <c r="A51" s="358"/>
      <c r="B51" s="239"/>
      <c r="C51" s="115"/>
      <c r="D51" s="70"/>
      <c r="E51" s="315"/>
      <c r="F51" s="12"/>
      <c r="G51" s="233"/>
      <c r="H51" s="12"/>
      <c r="I51" s="99"/>
      <c r="J51" s="76"/>
      <c r="K51" s="166"/>
      <c r="L51" s="70"/>
      <c r="M51" s="15" t="s">
        <v>300</v>
      </c>
      <c r="N51" s="12">
        <v>2</v>
      </c>
      <c r="Q51" s="7"/>
      <c r="T51" s="7"/>
    </row>
    <row r="52" spans="1:22" s="4" customFormat="1" ht="16.5" customHeight="1">
      <c r="A52" s="281" t="s">
        <v>230</v>
      </c>
      <c r="B52" s="234" t="str">
        <f>B7</f>
        <v>四</v>
      </c>
      <c r="C52" s="150" t="s">
        <v>0</v>
      </c>
      <c r="D52" s="155"/>
      <c r="E52" s="118" t="s">
        <v>456</v>
      </c>
      <c r="F52" s="15"/>
      <c r="G52" s="223" t="s">
        <v>481</v>
      </c>
      <c r="H52" s="12"/>
      <c r="I52" s="195" t="s">
        <v>465</v>
      </c>
      <c r="J52" s="112"/>
      <c r="K52" s="166" t="s">
        <v>1</v>
      </c>
      <c r="L52" s="70"/>
      <c r="M52" s="171" t="s">
        <v>297</v>
      </c>
      <c r="N52" s="158"/>
      <c r="O52" s="60" t="s">
        <v>445</v>
      </c>
      <c r="P52" s="136"/>
      <c r="Q52" s="51"/>
      <c r="R52" s="52"/>
      <c r="S52" s="42"/>
      <c r="T52" s="52"/>
      <c r="V52" s="42"/>
    </row>
    <row r="53" spans="1:22" s="4" customFormat="1" ht="16.5" customHeight="1">
      <c r="A53" s="356"/>
      <c r="B53" s="235">
        <f>A7</f>
        <v>45358</v>
      </c>
      <c r="C53" s="15" t="s">
        <v>10</v>
      </c>
      <c r="D53" s="12">
        <v>7</v>
      </c>
      <c r="E53" s="163" t="s">
        <v>450</v>
      </c>
      <c r="F53" s="158">
        <v>1</v>
      </c>
      <c r="G53" s="220" t="s">
        <v>185</v>
      </c>
      <c r="H53" s="12">
        <v>0.3</v>
      </c>
      <c r="I53" s="196" t="s">
        <v>463</v>
      </c>
      <c r="J53" s="112">
        <v>3</v>
      </c>
      <c r="K53" s="167" t="s">
        <v>9</v>
      </c>
      <c r="L53" s="75">
        <v>7</v>
      </c>
      <c r="M53" s="171" t="s">
        <v>298</v>
      </c>
      <c r="N53" s="158">
        <v>5</v>
      </c>
      <c r="P53" s="50"/>
      <c r="Q53" s="44"/>
      <c r="R53" s="38"/>
      <c r="S53" s="43"/>
      <c r="T53" s="38"/>
      <c r="V53" s="43"/>
    </row>
    <row r="54" spans="1:22" s="4" customFormat="1" ht="16.5" customHeight="1">
      <c r="A54" s="356"/>
      <c r="B54" s="236"/>
      <c r="C54" s="15" t="s">
        <v>12</v>
      </c>
      <c r="D54" s="12">
        <v>3</v>
      </c>
      <c r="E54" s="324" t="s">
        <v>332</v>
      </c>
      <c r="F54" s="12">
        <v>3</v>
      </c>
      <c r="G54" s="103" t="s">
        <v>50</v>
      </c>
      <c r="H54" s="12">
        <v>6</v>
      </c>
      <c r="I54" s="196" t="s">
        <v>77</v>
      </c>
      <c r="J54" s="112">
        <v>3</v>
      </c>
      <c r="K54" s="166" t="s">
        <v>48</v>
      </c>
      <c r="L54" s="70">
        <v>0.05</v>
      </c>
      <c r="M54" s="171" t="s">
        <v>299</v>
      </c>
      <c r="N54" s="158">
        <v>0.1</v>
      </c>
      <c r="P54" s="50"/>
      <c r="Q54" s="44"/>
      <c r="R54" s="53"/>
      <c r="S54" s="53"/>
      <c r="T54" s="53"/>
      <c r="V54" s="54"/>
    </row>
    <row r="55" spans="1:22" s="4" customFormat="1" ht="16.5" customHeight="1">
      <c r="A55" s="240"/>
      <c r="B55" s="237"/>
      <c r="C55" s="15"/>
      <c r="D55" s="70"/>
      <c r="E55" s="103"/>
      <c r="F55" s="12"/>
      <c r="G55" s="233" t="s">
        <v>43</v>
      </c>
      <c r="H55" s="12">
        <v>0.5</v>
      </c>
      <c r="I55" s="196" t="s">
        <v>48</v>
      </c>
      <c r="J55" s="12">
        <v>0.05</v>
      </c>
      <c r="K55" s="166"/>
      <c r="L55" s="70"/>
      <c r="M55" s="171" t="s">
        <v>148</v>
      </c>
      <c r="N55" s="158">
        <v>1</v>
      </c>
      <c r="P55" s="50"/>
      <c r="Q55" s="44"/>
      <c r="R55" s="41"/>
      <c r="S55" s="43"/>
      <c r="T55" s="41"/>
      <c r="V55" s="43"/>
    </row>
    <row r="56" spans="1:22" s="4" customFormat="1" ht="16.5" customHeight="1">
      <c r="A56" s="356"/>
      <c r="B56" s="237"/>
      <c r="C56" s="15"/>
      <c r="D56" s="70"/>
      <c r="E56" s="163" t="s">
        <v>48</v>
      </c>
      <c r="F56" s="12">
        <v>0.05</v>
      </c>
      <c r="G56" s="233" t="s">
        <v>48</v>
      </c>
      <c r="H56" s="12">
        <v>0.05</v>
      </c>
      <c r="I56" s="196"/>
      <c r="J56" s="12"/>
      <c r="K56" s="166"/>
      <c r="L56" s="70"/>
      <c r="M56" s="29"/>
      <c r="N56" s="76"/>
      <c r="P56" s="50"/>
      <c r="Q56" s="44"/>
      <c r="R56" s="53"/>
      <c r="S56" s="53"/>
      <c r="T56" s="41"/>
      <c r="V56" s="43"/>
    </row>
    <row r="57" spans="1:22" s="4" customFormat="1" ht="16.5" customHeight="1">
      <c r="A57" s="356"/>
      <c r="B57" s="237"/>
      <c r="C57" s="15"/>
      <c r="D57" s="70"/>
      <c r="E57" s="297"/>
      <c r="F57" s="30"/>
      <c r="G57" s="306"/>
      <c r="H57" s="30"/>
      <c r="I57" s="99"/>
      <c r="J57" s="66"/>
      <c r="K57" s="166"/>
      <c r="L57" s="70"/>
      <c r="M57" s="79"/>
      <c r="N57" s="76"/>
      <c r="P57" s="55"/>
      <c r="Q57" s="51"/>
      <c r="R57" s="39"/>
      <c r="S57" s="56"/>
    </row>
    <row r="58" spans="1:22" s="4" customFormat="1" ht="16.5" customHeight="1">
      <c r="A58" s="355" t="s">
        <v>231</v>
      </c>
      <c r="B58" s="234" t="str">
        <f>B8</f>
        <v>五</v>
      </c>
      <c r="C58" s="296" t="s">
        <v>248</v>
      </c>
      <c r="D58" s="298"/>
      <c r="E58" s="223" t="s">
        <v>469</v>
      </c>
      <c r="F58" s="12"/>
      <c r="G58" s="307" t="s">
        <v>278</v>
      </c>
      <c r="H58" s="12"/>
      <c r="I58" s="195" t="s">
        <v>471</v>
      </c>
      <c r="J58" s="112"/>
      <c r="K58" s="166" t="s">
        <v>1</v>
      </c>
      <c r="L58" s="70"/>
      <c r="M58" s="15" t="s">
        <v>301</v>
      </c>
      <c r="N58" s="12"/>
      <c r="O58" s="121" t="s">
        <v>83</v>
      </c>
      <c r="P58" s="136"/>
      <c r="Q58" s="7"/>
      <c r="R58" s="7"/>
      <c r="S58" s="8"/>
      <c r="T58" s="7"/>
    </row>
    <row r="59" spans="1:22" s="4" customFormat="1" ht="16.5" customHeight="1">
      <c r="A59" s="356"/>
      <c r="B59" s="235">
        <f>A8</f>
        <v>45359</v>
      </c>
      <c r="C59" s="12" t="s">
        <v>10</v>
      </c>
      <c r="D59" s="299">
        <v>10</v>
      </c>
      <c r="E59" s="301" t="s">
        <v>470</v>
      </c>
      <c r="F59" s="102">
        <v>8</v>
      </c>
      <c r="G59" s="103" t="s">
        <v>461</v>
      </c>
      <c r="H59" s="12">
        <v>1.2</v>
      </c>
      <c r="I59" s="196" t="s">
        <v>472</v>
      </c>
      <c r="J59" s="112">
        <v>4</v>
      </c>
      <c r="K59" s="167" t="s">
        <v>9</v>
      </c>
      <c r="L59" s="75">
        <v>7</v>
      </c>
      <c r="M59" s="15" t="s">
        <v>113</v>
      </c>
      <c r="N59" s="12">
        <v>3</v>
      </c>
      <c r="Q59" s="7"/>
      <c r="R59" s="7"/>
      <c r="S59" s="8"/>
      <c r="T59" s="7"/>
    </row>
    <row r="60" spans="1:22" s="4" customFormat="1" ht="16.5" customHeight="1">
      <c r="A60" s="356"/>
      <c r="B60" s="234"/>
      <c r="C60" s="280" t="s">
        <v>249</v>
      </c>
      <c r="D60" s="300">
        <v>0.1</v>
      </c>
      <c r="E60" s="302" t="s">
        <v>72</v>
      </c>
      <c r="F60" s="157">
        <v>4</v>
      </c>
      <c r="G60" s="103" t="s">
        <v>109</v>
      </c>
      <c r="H60" s="12">
        <v>5</v>
      </c>
      <c r="I60" s="196" t="s">
        <v>286</v>
      </c>
      <c r="J60" s="112"/>
      <c r="K60" s="166" t="s">
        <v>48</v>
      </c>
      <c r="L60" s="70">
        <v>0.05</v>
      </c>
      <c r="M60" s="25" t="s">
        <v>100</v>
      </c>
      <c r="N60" s="12">
        <v>1</v>
      </c>
      <c r="Q60" s="7"/>
      <c r="R60" s="7"/>
      <c r="S60" s="8"/>
      <c r="T60" s="7"/>
    </row>
    <row r="61" spans="1:22" s="4" customFormat="1" ht="16.5" customHeight="1">
      <c r="A61" s="356"/>
      <c r="B61" s="237"/>
      <c r="C61" s="15"/>
      <c r="D61" s="70"/>
      <c r="E61" s="287" t="s">
        <v>277</v>
      </c>
      <c r="F61" s="157">
        <v>0.05</v>
      </c>
      <c r="G61" s="233" t="s">
        <v>100</v>
      </c>
      <c r="H61" s="12">
        <v>1</v>
      </c>
      <c r="I61" s="118" t="s">
        <v>48</v>
      </c>
      <c r="J61" s="12">
        <v>0.05</v>
      </c>
      <c r="K61" s="166"/>
      <c r="L61" s="70"/>
      <c r="M61" s="15" t="s">
        <v>48</v>
      </c>
      <c r="N61" s="12">
        <v>0.05</v>
      </c>
      <c r="Q61" s="7"/>
      <c r="R61" s="7"/>
      <c r="S61" s="8"/>
      <c r="T61" s="7"/>
    </row>
    <row r="62" spans="1:22" s="4" customFormat="1" ht="16.5" customHeight="1">
      <c r="A62" s="240"/>
      <c r="B62" s="237"/>
      <c r="C62" s="15"/>
      <c r="D62" s="70"/>
      <c r="E62" s="261" t="s">
        <v>48</v>
      </c>
      <c r="F62" s="305">
        <v>0.05</v>
      </c>
      <c r="G62" s="233" t="s">
        <v>48</v>
      </c>
      <c r="H62" s="12">
        <v>0.05</v>
      </c>
      <c r="I62" s="295"/>
      <c r="J62" s="290"/>
      <c r="K62" s="166"/>
      <c r="L62" s="70"/>
      <c r="M62" s="15"/>
      <c r="N62" s="12"/>
      <c r="Q62" s="7"/>
      <c r="R62" s="7"/>
      <c r="S62" s="8"/>
      <c r="T62" s="7"/>
    </row>
    <row r="63" spans="1:22" s="4" customFormat="1" ht="16.5" customHeight="1">
      <c r="A63" s="356"/>
      <c r="B63" s="237"/>
      <c r="C63" s="15"/>
      <c r="D63" s="70"/>
      <c r="G63" s="303"/>
      <c r="H63" s="284"/>
      <c r="I63" s="294"/>
      <c r="J63" s="115"/>
      <c r="K63" s="166"/>
      <c r="L63" s="70"/>
      <c r="M63" s="29"/>
      <c r="N63" s="76"/>
      <c r="Q63" s="7"/>
      <c r="R63" s="7"/>
      <c r="S63" s="8"/>
      <c r="T63" s="7"/>
    </row>
    <row r="64" spans="1:22" s="4" customFormat="1" ht="16.5" customHeight="1">
      <c r="A64" s="281" t="s">
        <v>232</v>
      </c>
      <c r="B64" s="234" t="str">
        <f>B9</f>
        <v>一</v>
      </c>
      <c r="C64" s="116" t="s">
        <v>35</v>
      </c>
      <c r="D64" s="164"/>
      <c r="E64" s="118" t="s">
        <v>474</v>
      </c>
      <c r="F64" s="15"/>
      <c r="G64" s="202" t="s">
        <v>307</v>
      </c>
      <c r="H64" s="266"/>
      <c r="I64" s="183" t="s">
        <v>473</v>
      </c>
      <c r="J64" s="161"/>
      <c r="K64" s="67" t="s">
        <v>1</v>
      </c>
      <c r="L64" s="70"/>
      <c r="M64" s="15" t="s">
        <v>317</v>
      </c>
      <c r="N64" s="12"/>
      <c r="O64" s="87" t="s">
        <v>55</v>
      </c>
      <c r="P64" s="50"/>
      <c r="Q64" s="51"/>
      <c r="R64" s="52"/>
      <c r="S64" s="42"/>
      <c r="T64" s="52"/>
      <c r="V64" s="42"/>
    </row>
    <row r="65" spans="1:22" s="4" customFormat="1" ht="16.5" customHeight="1">
      <c r="A65" s="356"/>
      <c r="B65" s="238">
        <f>A9</f>
        <v>45362</v>
      </c>
      <c r="C65" s="15" t="s">
        <v>10</v>
      </c>
      <c r="D65" s="164">
        <v>10</v>
      </c>
      <c r="E65" s="364" t="s">
        <v>475</v>
      </c>
      <c r="F65" s="12">
        <v>6.5</v>
      </c>
      <c r="G65" s="288" t="s">
        <v>168</v>
      </c>
      <c r="H65" s="158">
        <v>5</v>
      </c>
      <c r="I65" s="33" t="s">
        <v>464</v>
      </c>
      <c r="J65" s="161">
        <v>3</v>
      </c>
      <c r="K65" s="74" t="s">
        <v>9</v>
      </c>
      <c r="L65" s="75">
        <v>7</v>
      </c>
      <c r="M65" s="15" t="s">
        <v>113</v>
      </c>
      <c r="N65" s="12">
        <v>3</v>
      </c>
      <c r="O65" s="107"/>
      <c r="P65" s="50"/>
      <c r="Q65" s="44"/>
      <c r="R65" s="38"/>
      <c r="S65" s="43"/>
      <c r="T65" s="38"/>
      <c r="V65" s="43"/>
    </row>
    <row r="66" spans="1:22" s="4" customFormat="1" ht="16.5" customHeight="1">
      <c r="A66" s="356"/>
      <c r="B66" s="239"/>
      <c r="C66" s="115"/>
      <c r="D66" s="70"/>
      <c r="E66" s="201"/>
      <c r="F66" s="177"/>
      <c r="G66" s="118" t="s">
        <v>392</v>
      </c>
      <c r="H66" s="177">
        <v>1</v>
      </c>
      <c r="I66" s="159" t="s">
        <v>77</v>
      </c>
      <c r="J66" s="158">
        <v>1</v>
      </c>
      <c r="K66" s="67" t="s">
        <v>48</v>
      </c>
      <c r="L66" s="70">
        <v>0.05</v>
      </c>
      <c r="M66" s="15" t="s">
        <v>117</v>
      </c>
      <c r="N66" s="12">
        <v>0.1</v>
      </c>
      <c r="O66" s="98"/>
      <c r="P66" s="50"/>
      <c r="Q66" s="44"/>
      <c r="R66" s="53"/>
      <c r="S66" s="53"/>
      <c r="T66" s="53"/>
      <c r="V66" s="54"/>
    </row>
    <row r="67" spans="1:22" s="4" customFormat="1" ht="16.5" customHeight="1">
      <c r="A67" s="356"/>
      <c r="B67" s="239"/>
      <c r="C67" s="115"/>
      <c r="D67" s="70"/>
      <c r="E67" s="103"/>
      <c r="F67" s="113"/>
      <c r="G67" s="270" t="s">
        <v>455</v>
      </c>
      <c r="H67" s="290">
        <v>0.1</v>
      </c>
      <c r="I67" s="159" t="s">
        <v>316</v>
      </c>
      <c r="J67" s="161"/>
      <c r="K67" s="67"/>
      <c r="L67" s="70"/>
      <c r="M67" s="15" t="s">
        <v>48</v>
      </c>
      <c r="N67" s="12">
        <v>0.05</v>
      </c>
      <c r="O67" s="99"/>
      <c r="P67" s="50"/>
      <c r="Q67" s="44"/>
      <c r="R67" s="41"/>
      <c r="S67" s="43"/>
      <c r="T67" s="41"/>
      <c r="V67" s="43"/>
    </row>
    <row r="68" spans="1:22" s="4" customFormat="1" ht="16.5" customHeight="1">
      <c r="A68" s="356"/>
      <c r="B68" s="237"/>
      <c r="C68" s="15"/>
      <c r="D68" s="70"/>
      <c r="E68" s="103"/>
      <c r="F68" s="113"/>
      <c r="G68" s="268" t="s">
        <v>48</v>
      </c>
      <c r="H68" s="12">
        <v>0.05</v>
      </c>
      <c r="I68" s="29"/>
      <c r="J68" s="66"/>
      <c r="K68" s="67"/>
      <c r="L68" s="70"/>
      <c r="M68" s="15"/>
      <c r="N68" s="12"/>
      <c r="O68" s="99"/>
      <c r="P68" s="50"/>
      <c r="Q68" s="44"/>
      <c r="R68" s="53"/>
      <c r="S68" s="53"/>
      <c r="T68" s="41"/>
      <c r="V68" s="43"/>
    </row>
    <row r="69" spans="1:22" s="4" customFormat="1" ht="16.5" customHeight="1">
      <c r="A69" s="240"/>
      <c r="B69" s="237"/>
      <c r="C69" s="15"/>
      <c r="D69" s="70"/>
      <c r="E69" s="197"/>
      <c r="F69" s="169"/>
      <c r="G69" s="286"/>
      <c r="H69" s="285"/>
      <c r="I69" s="29"/>
      <c r="J69" s="66"/>
      <c r="K69" s="67"/>
      <c r="L69" s="70"/>
      <c r="M69" s="29"/>
      <c r="N69" s="104"/>
      <c r="P69" s="55"/>
      <c r="Q69" s="51"/>
      <c r="R69" s="39"/>
      <c r="S69" s="56"/>
    </row>
    <row r="70" spans="1:22" s="4" customFormat="1" ht="16.5" customHeight="1">
      <c r="A70" s="355" t="s">
        <v>233</v>
      </c>
      <c r="B70" s="241" t="str">
        <f>B10</f>
        <v>二</v>
      </c>
      <c r="C70" s="116" t="s">
        <v>0</v>
      </c>
      <c r="D70" s="164"/>
      <c r="E70" s="118" t="s">
        <v>457</v>
      </c>
      <c r="F70" s="15"/>
      <c r="G70" s="275" t="s">
        <v>333</v>
      </c>
      <c r="H70" s="12"/>
      <c r="I70" s="112" t="s">
        <v>114</v>
      </c>
      <c r="J70" s="112"/>
      <c r="K70" s="67" t="s">
        <v>1</v>
      </c>
      <c r="L70" s="70"/>
      <c r="M70" s="12" t="s">
        <v>319</v>
      </c>
      <c r="N70" s="12"/>
      <c r="O70" s="121" t="s">
        <v>56</v>
      </c>
      <c r="P70" s="136" t="s">
        <v>80</v>
      </c>
      <c r="Q70" s="7"/>
      <c r="S70" s="81"/>
      <c r="T70" s="69"/>
    </row>
    <row r="71" spans="1:22" s="4" customFormat="1" ht="16.5" customHeight="1">
      <c r="A71" s="356"/>
      <c r="B71" s="242">
        <f>A10</f>
        <v>45363</v>
      </c>
      <c r="C71" s="15" t="s">
        <v>10</v>
      </c>
      <c r="D71" s="164">
        <v>7</v>
      </c>
      <c r="E71" s="163" t="s">
        <v>450</v>
      </c>
      <c r="F71" s="158">
        <v>1</v>
      </c>
      <c r="G71" s="249" t="s">
        <v>461</v>
      </c>
      <c r="H71" s="158">
        <v>1.2</v>
      </c>
      <c r="I71" s="118" t="s">
        <v>180</v>
      </c>
      <c r="J71" s="112">
        <v>4</v>
      </c>
      <c r="K71" s="74" t="s">
        <v>9</v>
      </c>
      <c r="L71" s="75">
        <v>7</v>
      </c>
      <c r="M71" s="90" t="s">
        <v>110</v>
      </c>
      <c r="N71" s="184">
        <v>4</v>
      </c>
      <c r="P71" s="40"/>
      <c r="Q71" s="7"/>
      <c r="S71" s="82"/>
      <c r="T71" s="72"/>
    </row>
    <row r="72" spans="1:22" s="4" customFormat="1" ht="16.5" customHeight="1">
      <c r="A72" s="356"/>
      <c r="B72" s="241"/>
      <c r="C72" s="15" t="s">
        <v>12</v>
      </c>
      <c r="D72" s="164">
        <v>3</v>
      </c>
      <c r="E72" s="163" t="s">
        <v>175</v>
      </c>
      <c r="F72" s="12">
        <v>3</v>
      </c>
      <c r="G72" s="233" t="s">
        <v>99</v>
      </c>
      <c r="H72" s="12">
        <v>3</v>
      </c>
      <c r="I72" s="118" t="s">
        <v>310</v>
      </c>
      <c r="J72" s="15"/>
      <c r="K72" s="67" t="s">
        <v>48</v>
      </c>
      <c r="L72" s="70">
        <v>0.05</v>
      </c>
      <c r="M72" s="25" t="s">
        <v>100</v>
      </c>
      <c r="N72" s="12">
        <v>1</v>
      </c>
      <c r="P72" s="40"/>
      <c r="Q72" s="7"/>
      <c r="S72" s="78"/>
      <c r="T72" s="72"/>
    </row>
    <row r="73" spans="1:22" s="4" customFormat="1" ht="16.5" customHeight="1">
      <c r="A73" s="356"/>
      <c r="B73" s="239"/>
      <c r="C73" s="162"/>
      <c r="D73" s="176"/>
      <c r="E73" s="103"/>
      <c r="F73" s="12"/>
      <c r="G73" s="233" t="s">
        <v>100</v>
      </c>
      <c r="H73" s="12">
        <v>3</v>
      </c>
      <c r="I73" s="118"/>
      <c r="J73" s="12"/>
      <c r="K73" s="67"/>
      <c r="L73" s="70"/>
      <c r="M73" s="15" t="s">
        <v>48</v>
      </c>
      <c r="N73" s="12">
        <v>0.05</v>
      </c>
      <c r="P73" s="40"/>
      <c r="Q73" s="7"/>
      <c r="S73" s="78"/>
      <c r="T73" s="72"/>
    </row>
    <row r="74" spans="1:22" s="4" customFormat="1" ht="16.5" customHeight="1">
      <c r="A74" s="356"/>
      <c r="B74" s="237"/>
      <c r="C74" s="275"/>
      <c r="D74" s="176"/>
      <c r="E74" s="163" t="s">
        <v>48</v>
      </c>
      <c r="F74" s="12">
        <v>0.05</v>
      </c>
      <c r="G74" s="103"/>
      <c r="H74" s="12"/>
      <c r="I74" s="118"/>
      <c r="J74" s="12"/>
      <c r="K74" s="67"/>
      <c r="L74" s="70"/>
      <c r="M74" s="15"/>
      <c r="N74" s="12"/>
      <c r="P74" s="40"/>
      <c r="Q74" s="7"/>
      <c r="S74" s="29"/>
      <c r="T74" s="66"/>
    </row>
    <row r="75" spans="1:22" s="4" customFormat="1" ht="16.5" customHeight="1">
      <c r="A75" s="358"/>
      <c r="B75" s="237"/>
      <c r="C75" s="275"/>
      <c r="D75" s="176"/>
      <c r="E75" s="118"/>
      <c r="F75" s="12"/>
      <c r="G75" s="103" t="s">
        <v>48</v>
      </c>
      <c r="H75" s="12">
        <v>0.05</v>
      </c>
      <c r="I75" s="29"/>
      <c r="J75" s="66"/>
      <c r="K75" s="67"/>
      <c r="L75" s="70"/>
      <c r="M75" s="79"/>
      <c r="N75" s="104"/>
      <c r="Q75" s="7"/>
      <c r="R75" s="7"/>
      <c r="S75" s="8"/>
      <c r="T75" s="7"/>
    </row>
    <row r="76" spans="1:22" s="4" customFormat="1" ht="16.5" customHeight="1">
      <c r="A76" s="281" t="s">
        <v>234</v>
      </c>
      <c r="B76" s="234" t="str">
        <f>B11</f>
        <v>三</v>
      </c>
      <c r="C76" s="308" t="s">
        <v>250</v>
      </c>
      <c r="D76" s="299"/>
      <c r="E76" s="309" t="s">
        <v>476</v>
      </c>
      <c r="F76" s="246"/>
      <c r="G76" s="173" t="s">
        <v>477</v>
      </c>
      <c r="H76" s="173"/>
      <c r="I76" s="183" t="s">
        <v>489</v>
      </c>
      <c r="J76" s="161"/>
      <c r="K76" s="67" t="s">
        <v>1</v>
      </c>
      <c r="L76" s="70"/>
      <c r="M76" s="381" t="s">
        <v>320</v>
      </c>
      <c r="N76" s="381"/>
      <c r="O76" s="121" t="s">
        <v>58</v>
      </c>
    </row>
    <row r="77" spans="1:22" s="4" customFormat="1" ht="16.5" customHeight="1">
      <c r="A77" s="356"/>
      <c r="B77" s="238">
        <f>A11</f>
        <v>45364</v>
      </c>
      <c r="C77" s="12" t="s">
        <v>10</v>
      </c>
      <c r="D77" s="299">
        <v>8</v>
      </c>
      <c r="E77" s="163" t="s">
        <v>455</v>
      </c>
      <c r="F77" s="158">
        <v>1</v>
      </c>
      <c r="G77" s="163" t="s">
        <v>479</v>
      </c>
      <c r="H77" s="173">
        <v>0.3</v>
      </c>
      <c r="I77" s="33" t="s">
        <v>490</v>
      </c>
      <c r="J77" s="161">
        <v>4</v>
      </c>
      <c r="K77" s="74" t="s">
        <v>9</v>
      </c>
      <c r="L77" s="75">
        <v>7</v>
      </c>
      <c r="M77" s="158" t="s">
        <v>79</v>
      </c>
      <c r="N77" s="246">
        <v>1</v>
      </c>
    </row>
    <row r="78" spans="1:22" s="4" customFormat="1" ht="16.5" customHeight="1">
      <c r="A78" s="356"/>
      <c r="B78" s="239"/>
      <c r="C78" s="290" t="s">
        <v>251</v>
      </c>
      <c r="D78" s="275">
        <v>4</v>
      </c>
      <c r="E78" s="249" t="s">
        <v>264</v>
      </c>
      <c r="F78" s="158">
        <v>3</v>
      </c>
      <c r="G78" s="163" t="s">
        <v>336</v>
      </c>
      <c r="H78" s="279">
        <v>5</v>
      </c>
      <c r="I78" s="81"/>
      <c r="J78" s="66"/>
      <c r="K78" s="67" t="s">
        <v>48</v>
      </c>
      <c r="L78" s="70">
        <v>0.05</v>
      </c>
      <c r="M78" s="158" t="s">
        <v>113</v>
      </c>
      <c r="N78" s="246">
        <v>3</v>
      </c>
    </row>
    <row r="79" spans="1:22" s="4" customFormat="1" ht="16.5" customHeight="1">
      <c r="A79" s="356"/>
      <c r="B79" s="239"/>
      <c r="C79" s="15"/>
      <c r="D79" s="310"/>
      <c r="E79" s="249" t="s">
        <v>329</v>
      </c>
      <c r="F79" s="158">
        <v>0.01</v>
      </c>
      <c r="G79" s="289" t="s">
        <v>100</v>
      </c>
      <c r="H79" s="12">
        <v>1</v>
      </c>
      <c r="I79" s="29"/>
      <c r="J79" s="66"/>
      <c r="K79" s="67"/>
      <c r="L79" s="70"/>
      <c r="M79" s="158" t="s">
        <v>323</v>
      </c>
      <c r="N79" s="246">
        <v>1</v>
      </c>
    </row>
    <row r="80" spans="1:22" s="4" customFormat="1" ht="16.5" customHeight="1">
      <c r="A80" s="356"/>
      <c r="B80" s="239"/>
      <c r="C80" s="15"/>
      <c r="D80" s="311"/>
      <c r="E80" s="163" t="s">
        <v>48</v>
      </c>
      <c r="F80" s="158">
        <v>0.05</v>
      </c>
      <c r="G80" s="247" t="s">
        <v>478</v>
      </c>
      <c r="H80" s="173">
        <v>0.02</v>
      </c>
      <c r="I80" s="29"/>
      <c r="J80" s="66"/>
      <c r="K80" s="67"/>
      <c r="L80" s="70"/>
      <c r="M80" s="321" t="s">
        <v>324</v>
      </c>
      <c r="N80" s="246"/>
    </row>
    <row r="81" spans="1:19" s="4" customFormat="1" ht="16.5" customHeight="1">
      <c r="A81" s="356"/>
      <c r="B81" s="239"/>
      <c r="C81" s="115"/>
      <c r="D81" s="70"/>
      <c r="E81" s="103"/>
      <c r="F81" s="12"/>
      <c r="G81" s="247" t="s">
        <v>48</v>
      </c>
      <c r="H81" s="173">
        <v>0.05</v>
      </c>
      <c r="I81" s="79"/>
      <c r="J81" s="30"/>
      <c r="K81" s="67"/>
      <c r="L81" s="70"/>
    </row>
    <row r="82" spans="1:19" ht="16.5" customHeight="1">
      <c r="A82" s="246" t="s">
        <v>235</v>
      </c>
      <c r="B82" s="241" t="str">
        <f>B12</f>
        <v>四</v>
      </c>
      <c r="C82" s="150" t="s">
        <v>0</v>
      </c>
      <c r="D82" s="155"/>
      <c r="E82" s="158" t="s">
        <v>491</v>
      </c>
      <c r="F82" s="158"/>
      <c r="G82" s="173" t="s">
        <v>343</v>
      </c>
      <c r="H82" s="279"/>
      <c r="I82" s="183" t="s">
        <v>493</v>
      </c>
      <c r="J82" s="161"/>
      <c r="K82" s="67" t="s">
        <v>1</v>
      </c>
      <c r="L82" s="70"/>
      <c r="M82" s="158" t="s">
        <v>325</v>
      </c>
      <c r="N82" s="246"/>
      <c r="O82" s="185" t="s">
        <v>440</v>
      </c>
    </row>
    <row r="83" spans="1:19" ht="16.5" customHeight="1">
      <c r="A83" s="359"/>
      <c r="B83" s="242">
        <f>A12</f>
        <v>45365</v>
      </c>
      <c r="C83" s="15" t="s">
        <v>10</v>
      </c>
      <c r="D83" s="12">
        <v>7</v>
      </c>
      <c r="E83" s="159" t="s">
        <v>492</v>
      </c>
      <c r="F83" s="158">
        <v>6</v>
      </c>
      <c r="G83" s="118" t="s">
        <v>139</v>
      </c>
      <c r="H83" s="12">
        <v>3</v>
      </c>
      <c r="I83" s="33" t="s">
        <v>468</v>
      </c>
      <c r="J83" s="161">
        <v>0.3</v>
      </c>
      <c r="K83" s="74" t="s">
        <v>9</v>
      </c>
      <c r="L83" s="75">
        <v>7</v>
      </c>
      <c r="M83" s="158" t="s">
        <v>326</v>
      </c>
      <c r="N83" s="246">
        <v>2</v>
      </c>
      <c r="O83" s="4"/>
      <c r="P83" s="40"/>
    </row>
    <row r="84" spans="1:19" ht="16.5" customHeight="1">
      <c r="A84" s="356"/>
      <c r="C84" s="15" t="s">
        <v>12</v>
      </c>
      <c r="D84" s="12">
        <v>3</v>
      </c>
      <c r="E84" s="159"/>
      <c r="F84" s="158"/>
      <c r="G84" s="159" t="s">
        <v>113</v>
      </c>
      <c r="H84" s="291">
        <v>3</v>
      </c>
      <c r="I84" s="159" t="s">
        <v>77</v>
      </c>
      <c r="J84" s="158">
        <v>3</v>
      </c>
      <c r="K84" s="67" t="s">
        <v>48</v>
      </c>
      <c r="L84" s="70">
        <v>0.05</v>
      </c>
      <c r="M84" s="158" t="s">
        <v>148</v>
      </c>
      <c r="N84" s="246">
        <v>1</v>
      </c>
      <c r="O84" s="4"/>
      <c r="P84" s="40"/>
    </row>
    <row r="85" spans="1:19" ht="16.5" customHeight="1">
      <c r="A85" s="356"/>
      <c r="B85" s="343"/>
      <c r="C85" s="18"/>
      <c r="D85" s="70"/>
      <c r="E85" s="118" t="s">
        <v>100</v>
      </c>
      <c r="F85" s="12">
        <v>1</v>
      </c>
      <c r="G85" s="118" t="s">
        <v>146</v>
      </c>
      <c r="H85" s="102">
        <v>0.05</v>
      </c>
      <c r="I85" s="159" t="s">
        <v>286</v>
      </c>
      <c r="J85" s="161"/>
      <c r="K85" s="67"/>
      <c r="L85" s="70"/>
      <c r="M85" s="29"/>
      <c r="N85" s="292"/>
      <c r="O85" s="4"/>
    </row>
    <row r="86" spans="1:19" ht="16.5" customHeight="1">
      <c r="A86" s="356"/>
      <c r="B86" s="343"/>
      <c r="C86" s="18"/>
      <c r="D86" s="70"/>
      <c r="E86" s="159" t="s">
        <v>48</v>
      </c>
      <c r="F86" s="158">
        <v>0.05</v>
      </c>
      <c r="G86" s="248" t="s">
        <v>48</v>
      </c>
      <c r="H86" s="173">
        <v>0.05</v>
      </c>
      <c r="I86" s="29"/>
      <c r="J86" s="66"/>
      <c r="K86" s="67"/>
      <c r="L86" s="70"/>
      <c r="M86" s="29"/>
      <c r="N86" s="292"/>
      <c r="O86" s="4"/>
    </row>
    <row r="87" spans="1:19" ht="16.5" customHeight="1">
      <c r="A87" s="356"/>
      <c r="B87" s="343"/>
      <c r="C87" s="250"/>
      <c r="D87" s="70"/>
      <c r="E87" s="159"/>
      <c r="F87" s="158"/>
      <c r="G87" s="99"/>
      <c r="H87" s="30"/>
      <c r="I87" s="79"/>
      <c r="J87" s="30"/>
      <c r="K87" s="67"/>
      <c r="L87" s="70"/>
      <c r="M87" s="79"/>
      <c r="N87" s="292"/>
      <c r="O87" s="4"/>
    </row>
    <row r="88" spans="1:19" ht="16.5" customHeight="1">
      <c r="A88" s="355" t="s">
        <v>236</v>
      </c>
      <c r="B88" s="344" t="str">
        <f>B13</f>
        <v>五</v>
      </c>
      <c r="C88" s="380" t="s">
        <v>252</v>
      </c>
      <c r="D88" s="380"/>
      <c r="E88" s="117" t="s">
        <v>480</v>
      </c>
      <c r="F88" s="15"/>
      <c r="G88" s="281" t="s">
        <v>483</v>
      </c>
      <c r="H88" s="290"/>
      <c r="I88" s="112" t="s">
        <v>349</v>
      </c>
      <c r="J88" s="112"/>
      <c r="K88" s="67" t="s">
        <v>1</v>
      </c>
      <c r="L88" s="70"/>
      <c r="M88" s="12" t="s">
        <v>348</v>
      </c>
      <c r="N88" s="155"/>
      <c r="O88" s="121" t="s">
        <v>83</v>
      </c>
      <c r="P88" s="136"/>
    </row>
    <row r="89" spans="1:19" ht="16.5" customHeight="1">
      <c r="A89" s="356"/>
      <c r="B89" s="345">
        <f>A13</f>
        <v>45366</v>
      </c>
      <c r="C89" s="12" t="s">
        <v>10</v>
      </c>
      <c r="D89" s="15">
        <v>10</v>
      </c>
      <c r="E89" s="103" t="s">
        <v>65</v>
      </c>
      <c r="F89" s="12">
        <v>9</v>
      </c>
      <c r="G89" s="103" t="s">
        <v>185</v>
      </c>
      <c r="H89" s="355">
        <v>1</v>
      </c>
      <c r="I89" s="118" t="s">
        <v>189</v>
      </c>
      <c r="J89" s="112">
        <v>4</v>
      </c>
      <c r="K89" s="74" t="s">
        <v>9</v>
      </c>
      <c r="L89" s="75">
        <v>7</v>
      </c>
      <c r="M89" s="12" t="s">
        <v>113</v>
      </c>
      <c r="N89" s="155">
        <v>3</v>
      </c>
    </row>
    <row r="90" spans="1:19" ht="16.5" customHeight="1">
      <c r="A90" s="359"/>
      <c r="B90" s="346"/>
      <c r="C90" s="12" t="s">
        <v>253</v>
      </c>
      <c r="D90" s="15">
        <v>0.4</v>
      </c>
      <c r="E90" s="103" t="s">
        <v>433</v>
      </c>
      <c r="F90" s="12">
        <v>2</v>
      </c>
      <c r="G90" s="367" t="s">
        <v>145</v>
      </c>
      <c r="H90" s="102">
        <v>6</v>
      </c>
      <c r="I90" s="119" t="s">
        <v>113</v>
      </c>
      <c r="J90" s="112">
        <v>2</v>
      </c>
      <c r="K90" s="67" t="s">
        <v>48</v>
      </c>
      <c r="L90" s="70">
        <v>0.05</v>
      </c>
      <c r="M90" s="118" t="s">
        <v>146</v>
      </c>
      <c r="N90" s="155">
        <v>0.05</v>
      </c>
    </row>
    <row r="91" spans="1:19" ht="16.5" customHeight="1">
      <c r="A91" s="246"/>
      <c r="B91" s="237"/>
      <c r="C91" s="227"/>
      <c r="D91" s="170"/>
      <c r="E91" s="103" t="s">
        <v>264</v>
      </c>
      <c r="F91" s="12">
        <v>2</v>
      </c>
      <c r="G91" s="118" t="s">
        <v>100</v>
      </c>
      <c r="H91" s="12">
        <v>1</v>
      </c>
      <c r="I91" s="119" t="s">
        <v>48</v>
      </c>
      <c r="J91" s="112">
        <v>0.05</v>
      </c>
      <c r="K91" s="67"/>
      <c r="L91" s="70"/>
      <c r="M91" s="12" t="s">
        <v>48</v>
      </c>
      <c r="N91" s="155">
        <v>0.05</v>
      </c>
    </row>
    <row r="92" spans="1:19" ht="16.5" customHeight="1">
      <c r="A92" s="246"/>
      <c r="B92" s="343"/>
      <c r="C92" s="18"/>
      <c r="D92" s="18"/>
      <c r="E92" s="103" t="s">
        <v>48</v>
      </c>
      <c r="F92" s="12">
        <v>0.05</v>
      </c>
      <c r="G92" s="118" t="s">
        <v>48</v>
      </c>
      <c r="H92" s="290">
        <v>0.05</v>
      </c>
      <c r="I92" s="118"/>
      <c r="J92" s="12"/>
      <c r="K92" s="67"/>
      <c r="L92" s="70"/>
      <c r="M92" s="12" t="s">
        <v>461</v>
      </c>
      <c r="N92" s="155">
        <v>1</v>
      </c>
    </row>
    <row r="93" spans="1:19" ht="16.5" customHeight="1">
      <c r="A93" s="246"/>
      <c r="B93" s="343"/>
      <c r="C93" s="18"/>
      <c r="D93" s="18"/>
      <c r="E93" s="103"/>
      <c r="F93" s="278"/>
      <c r="G93" s="283"/>
      <c r="H93" s="284"/>
      <c r="I93" s="78"/>
      <c r="J93" s="31"/>
      <c r="K93" s="67"/>
      <c r="L93" s="70"/>
      <c r="M93" s="179"/>
      <c r="N93" s="293"/>
    </row>
    <row r="94" spans="1:19" ht="16.5" customHeight="1">
      <c r="A94" s="360" t="s">
        <v>237</v>
      </c>
      <c r="B94" s="241" t="str">
        <f>B14</f>
        <v>一</v>
      </c>
      <c r="C94" s="150" t="s">
        <v>35</v>
      </c>
      <c r="D94" s="155"/>
      <c r="E94" s="220" t="s">
        <v>185</v>
      </c>
      <c r="F94" s="145"/>
      <c r="G94" s="266" t="s">
        <v>313</v>
      </c>
      <c r="H94" s="260"/>
      <c r="I94" s="112" t="s">
        <v>111</v>
      </c>
      <c r="J94" s="112"/>
      <c r="K94" s="67" t="s">
        <v>1</v>
      </c>
      <c r="L94" s="70"/>
      <c r="M94" s="12" t="s">
        <v>360</v>
      </c>
      <c r="N94" s="155"/>
      <c r="O94" s="178" t="s">
        <v>55</v>
      </c>
      <c r="R94" s="38"/>
      <c r="S94" s="9"/>
    </row>
    <row r="95" spans="1:19" ht="16.5" customHeight="1">
      <c r="A95" s="246"/>
      <c r="B95" s="242">
        <f>A14</f>
        <v>45369</v>
      </c>
      <c r="C95" s="15" t="s">
        <v>10</v>
      </c>
      <c r="D95" s="12">
        <v>10</v>
      </c>
      <c r="E95" s="220" t="s">
        <v>482</v>
      </c>
      <c r="F95" s="148">
        <v>6.5</v>
      </c>
      <c r="G95" s="267" t="s">
        <v>168</v>
      </c>
      <c r="H95" s="262">
        <v>5</v>
      </c>
      <c r="I95" s="118" t="s">
        <v>112</v>
      </c>
      <c r="J95" s="112">
        <v>4</v>
      </c>
      <c r="K95" s="74" t="s">
        <v>9</v>
      </c>
      <c r="L95" s="75">
        <v>7</v>
      </c>
      <c r="M95" s="12" t="s">
        <v>79</v>
      </c>
      <c r="N95" s="155">
        <v>1</v>
      </c>
      <c r="O95" s="107"/>
      <c r="R95" s="39"/>
      <c r="S95" s="40"/>
    </row>
    <row r="96" spans="1:19" ht="16.5" customHeight="1">
      <c r="A96" s="361"/>
      <c r="B96" s="239"/>
      <c r="C96" s="115"/>
      <c r="D96" s="70"/>
      <c r="E96" s="196" t="s">
        <v>286</v>
      </c>
      <c r="F96" s="155"/>
      <c r="G96" s="269" t="s">
        <v>455</v>
      </c>
      <c r="H96" s="263">
        <v>1</v>
      </c>
      <c r="I96" s="119" t="s">
        <v>113</v>
      </c>
      <c r="J96" s="112">
        <v>1</v>
      </c>
      <c r="K96" s="67" t="s">
        <v>48</v>
      </c>
      <c r="L96" s="70">
        <v>0.05</v>
      </c>
      <c r="M96" s="12" t="s">
        <v>291</v>
      </c>
      <c r="N96" s="12">
        <v>0.2</v>
      </c>
      <c r="O96" s="98"/>
      <c r="R96" s="39"/>
      <c r="S96" s="40"/>
    </row>
    <row r="97" spans="1:19" ht="16.5" customHeight="1">
      <c r="A97" s="359"/>
      <c r="B97" s="239"/>
      <c r="C97" s="115"/>
      <c r="D97" s="70"/>
      <c r="E97" s="196" t="s">
        <v>48</v>
      </c>
      <c r="F97" s="155">
        <v>0.05</v>
      </c>
      <c r="G97" s="118" t="s">
        <v>314</v>
      </c>
      <c r="H97" s="263">
        <v>0.05</v>
      </c>
      <c r="I97" s="119" t="s">
        <v>48</v>
      </c>
      <c r="J97" s="112">
        <v>0.05</v>
      </c>
      <c r="K97" s="67"/>
      <c r="L97" s="70"/>
      <c r="M97" s="12" t="s">
        <v>137</v>
      </c>
      <c r="N97" s="12">
        <v>0.05</v>
      </c>
      <c r="O97" s="99"/>
      <c r="R97" s="39"/>
      <c r="S97" s="40"/>
    </row>
    <row r="98" spans="1:19" ht="16.5" customHeight="1">
      <c r="A98" s="356"/>
      <c r="B98" s="239"/>
      <c r="C98" s="115"/>
      <c r="D98" s="70"/>
      <c r="E98" s="233"/>
      <c r="F98" s="155"/>
      <c r="G98" s="270" t="s">
        <v>48</v>
      </c>
      <c r="H98" s="12">
        <v>0.05</v>
      </c>
      <c r="I98" s="198"/>
      <c r="J98" s="112"/>
      <c r="K98" s="67"/>
      <c r="L98" s="70"/>
      <c r="M98" s="12"/>
      <c r="N98" s="12"/>
      <c r="O98" s="99"/>
      <c r="R98" s="39"/>
      <c r="S98" s="40"/>
    </row>
    <row r="99" spans="1:19" ht="16.5" customHeight="1">
      <c r="A99" s="356"/>
      <c r="B99" s="343"/>
      <c r="C99" s="18"/>
      <c r="D99" s="18"/>
      <c r="E99" s="271"/>
      <c r="F99" s="274"/>
      <c r="I99" s="78"/>
      <c r="J99" s="31"/>
      <c r="K99" s="67"/>
      <c r="L99" s="70"/>
      <c r="M99" s="181"/>
      <c r="N99" s="182"/>
      <c r="O99" s="4"/>
    </row>
    <row r="100" spans="1:19" ht="16.5" customHeight="1">
      <c r="A100" s="368" t="s">
        <v>238</v>
      </c>
      <c r="B100" s="241" t="str">
        <f>B15</f>
        <v>二</v>
      </c>
      <c r="C100" s="150" t="s">
        <v>0</v>
      </c>
      <c r="D100" s="155"/>
      <c r="E100" s="155" t="s">
        <v>499</v>
      </c>
      <c r="F100" s="155"/>
      <c r="G100" s="112" t="s">
        <v>486</v>
      </c>
      <c r="H100" s="195"/>
      <c r="I100" s="12" t="s">
        <v>487</v>
      </c>
      <c r="J100" s="12"/>
      <c r="K100" s="67" t="s">
        <v>1</v>
      </c>
      <c r="L100" s="70"/>
      <c r="M100" s="12" t="s">
        <v>119</v>
      </c>
      <c r="N100" s="12"/>
      <c r="O100" s="121" t="s">
        <v>57</v>
      </c>
      <c r="P100" s="136" t="s">
        <v>80</v>
      </c>
    </row>
    <row r="101" spans="1:19" ht="16.5" customHeight="1">
      <c r="A101" s="356"/>
      <c r="B101" s="242">
        <f>A15</f>
        <v>45370</v>
      </c>
      <c r="C101" s="15" t="s">
        <v>10</v>
      </c>
      <c r="D101" s="164">
        <v>7</v>
      </c>
      <c r="E101" s="23" t="s">
        <v>96</v>
      </c>
      <c r="F101" s="155">
        <v>6</v>
      </c>
      <c r="G101" s="163" t="s">
        <v>494</v>
      </c>
      <c r="H101" s="193">
        <v>0.5</v>
      </c>
      <c r="I101" s="118" t="s">
        <v>463</v>
      </c>
      <c r="J101" s="12">
        <v>4</v>
      </c>
      <c r="K101" s="74" t="s">
        <v>9</v>
      </c>
      <c r="L101" s="75">
        <v>7</v>
      </c>
      <c r="M101" s="183" t="s">
        <v>113</v>
      </c>
      <c r="N101" s="184">
        <v>3</v>
      </c>
      <c r="O101" s="4"/>
    </row>
    <row r="102" spans="1:19" ht="16.5" customHeight="1">
      <c r="A102" s="356"/>
      <c r="B102" s="241"/>
      <c r="C102" s="15" t="s">
        <v>12</v>
      </c>
      <c r="D102" s="164">
        <v>3</v>
      </c>
      <c r="E102" s="159" t="s">
        <v>435</v>
      </c>
      <c r="F102" s="155">
        <v>4</v>
      </c>
      <c r="G102" s="259" t="s">
        <v>145</v>
      </c>
      <c r="H102" s="264">
        <v>6</v>
      </c>
      <c r="I102" s="118" t="s">
        <v>286</v>
      </c>
      <c r="J102" s="12"/>
      <c r="K102" s="67" t="s">
        <v>48</v>
      </c>
      <c r="L102" s="70">
        <v>0.05</v>
      </c>
      <c r="M102" s="88" t="s">
        <v>100</v>
      </c>
      <c r="N102" s="12">
        <v>1</v>
      </c>
      <c r="O102" s="4"/>
    </row>
    <row r="103" spans="1:19" ht="16.5" customHeight="1">
      <c r="A103" s="356"/>
      <c r="B103" s="237"/>
      <c r="C103" s="15"/>
      <c r="D103" s="176"/>
      <c r="E103" s="118" t="s">
        <v>500</v>
      </c>
      <c r="F103" s="155">
        <v>0.02</v>
      </c>
      <c r="G103" s="103" t="s">
        <v>146</v>
      </c>
      <c r="H103" s="264">
        <v>0.05</v>
      </c>
      <c r="I103" s="119" t="s">
        <v>48</v>
      </c>
      <c r="J103" s="112">
        <v>0.05</v>
      </c>
      <c r="K103" s="67"/>
      <c r="L103" s="70"/>
      <c r="M103" s="15" t="s">
        <v>48</v>
      </c>
      <c r="N103" s="12">
        <v>0.05</v>
      </c>
      <c r="O103" s="4"/>
    </row>
    <row r="104" spans="1:19" ht="16.5" customHeight="1">
      <c r="A104" s="359"/>
      <c r="B104" s="237"/>
      <c r="C104" s="15"/>
      <c r="D104" s="176"/>
      <c r="E104" s="118" t="s">
        <v>48</v>
      </c>
      <c r="F104" s="155">
        <v>0.05</v>
      </c>
      <c r="G104" s="103" t="s">
        <v>48</v>
      </c>
      <c r="H104" s="263">
        <v>0.05</v>
      </c>
      <c r="I104" s="29"/>
      <c r="J104" s="66"/>
      <c r="K104" s="67"/>
      <c r="L104" s="70"/>
      <c r="M104" s="15"/>
      <c r="N104" s="12"/>
      <c r="O104" s="4"/>
    </row>
    <row r="105" spans="1:19" ht="16.5" customHeight="1">
      <c r="A105" s="356"/>
      <c r="B105" s="239"/>
      <c r="C105" s="369"/>
      <c r="D105" s="370"/>
      <c r="G105" s="201"/>
      <c r="H105" s="265"/>
      <c r="I105" s="29"/>
      <c r="J105" s="66"/>
      <c r="K105" s="67"/>
      <c r="L105" s="70"/>
      <c r="M105" s="89"/>
      <c r="N105" s="88"/>
      <c r="O105" s="4"/>
    </row>
    <row r="106" spans="1:19" ht="16.5" customHeight="1">
      <c r="A106" s="368" t="s">
        <v>247</v>
      </c>
      <c r="B106" s="344" t="str">
        <f>B16</f>
        <v>三</v>
      </c>
      <c r="C106" s="373" t="s">
        <v>254</v>
      </c>
      <c r="D106" s="300"/>
      <c r="E106" s="196" t="s">
        <v>458</v>
      </c>
      <c r="F106" s="275"/>
      <c r="G106" s="112" t="s">
        <v>484</v>
      </c>
      <c r="H106" s="195"/>
      <c r="I106" s="112" t="s">
        <v>114</v>
      </c>
      <c r="J106" s="112"/>
      <c r="K106" s="67" t="s">
        <v>1</v>
      </c>
      <c r="L106" s="70"/>
      <c r="M106" s="171" t="s">
        <v>140</v>
      </c>
      <c r="N106" s="158"/>
      <c r="O106" s="121" t="s">
        <v>58</v>
      </c>
    </row>
    <row r="107" spans="1:19" ht="16.5" customHeight="1">
      <c r="A107" s="356"/>
      <c r="B107" s="242">
        <f>A16</f>
        <v>45371</v>
      </c>
      <c r="C107" s="371" t="s">
        <v>255</v>
      </c>
      <c r="D107" s="372">
        <v>4</v>
      </c>
      <c r="E107" s="118" t="s">
        <v>455</v>
      </c>
      <c r="F107" s="12">
        <v>1</v>
      </c>
      <c r="G107" s="118" t="s">
        <v>462</v>
      </c>
      <c r="H107" s="112">
        <v>1</v>
      </c>
      <c r="I107" s="118" t="s">
        <v>180</v>
      </c>
      <c r="J107" s="112">
        <v>4</v>
      </c>
      <c r="K107" s="74" t="s">
        <v>9</v>
      </c>
      <c r="L107" s="75">
        <v>7</v>
      </c>
      <c r="M107" s="171" t="s">
        <v>461</v>
      </c>
      <c r="N107" s="158">
        <v>0.6</v>
      </c>
      <c r="O107" s="4"/>
    </row>
    <row r="108" spans="1:19" ht="16.5" customHeight="1">
      <c r="A108" s="356"/>
      <c r="B108" s="241"/>
      <c r="C108" s="15"/>
      <c r="D108" s="12"/>
      <c r="E108" s="118" t="s">
        <v>371</v>
      </c>
      <c r="F108" s="12">
        <v>4</v>
      </c>
      <c r="G108" s="159" t="s">
        <v>336</v>
      </c>
      <c r="H108" s="112">
        <v>7</v>
      </c>
      <c r="I108" s="118" t="s">
        <v>310</v>
      </c>
      <c r="J108" s="15"/>
      <c r="K108" s="67" t="s">
        <v>48</v>
      </c>
      <c r="L108" s="70">
        <v>0.05</v>
      </c>
      <c r="M108" s="171" t="s">
        <v>379</v>
      </c>
      <c r="N108" s="158">
        <v>2</v>
      </c>
      <c r="O108" s="4"/>
    </row>
    <row r="109" spans="1:19" ht="16.5" customHeight="1">
      <c r="A109" s="356"/>
      <c r="B109" s="237"/>
      <c r="C109" s="15"/>
      <c r="D109" s="70"/>
      <c r="E109" s="118" t="s">
        <v>323</v>
      </c>
      <c r="F109" s="12">
        <v>0.1</v>
      </c>
      <c r="G109" s="118" t="s">
        <v>100</v>
      </c>
      <c r="H109" s="12">
        <v>0.5</v>
      </c>
      <c r="I109" s="118"/>
      <c r="J109" s="12"/>
      <c r="K109" s="67"/>
      <c r="L109" s="70"/>
      <c r="M109" s="171" t="s">
        <v>142</v>
      </c>
      <c r="N109" s="158">
        <v>2</v>
      </c>
      <c r="O109" s="4"/>
    </row>
    <row r="110" spans="1:19" ht="16.5" customHeight="1">
      <c r="A110" s="356"/>
      <c r="B110" s="237"/>
      <c r="C110" s="15"/>
      <c r="D110" s="70"/>
      <c r="E110" s="118" t="s">
        <v>48</v>
      </c>
      <c r="F110" s="12">
        <v>0.05</v>
      </c>
      <c r="G110" s="119" t="s">
        <v>48</v>
      </c>
      <c r="H110" s="112">
        <v>0.05</v>
      </c>
      <c r="I110" s="118"/>
      <c r="J110" s="12"/>
      <c r="K110" s="67"/>
      <c r="L110" s="70"/>
      <c r="M110" s="171" t="s">
        <v>381</v>
      </c>
      <c r="N110" s="158">
        <v>0.1</v>
      </c>
      <c r="O110" s="4"/>
    </row>
    <row r="111" spans="1:19" ht="16.5" customHeight="1">
      <c r="A111" s="374"/>
      <c r="B111" s="237"/>
      <c r="C111" s="15"/>
      <c r="D111" s="70"/>
      <c r="G111" s="103" t="s">
        <v>48</v>
      </c>
      <c r="H111" s="12">
        <v>0.05</v>
      </c>
      <c r="I111" s="29"/>
      <c r="J111" s="66"/>
      <c r="K111" s="67"/>
      <c r="L111" s="70"/>
      <c r="M111" s="25"/>
      <c r="N111" s="172"/>
      <c r="O111" s="4"/>
    </row>
    <row r="112" spans="1:19" ht="16.5" customHeight="1">
      <c r="A112" s="362" t="s">
        <v>239</v>
      </c>
      <c r="B112" s="241" t="str">
        <f>B17</f>
        <v>四</v>
      </c>
      <c r="C112" s="150" t="s">
        <v>0</v>
      </c>
      <c r="D112" s="155"/>
      <c r="E112" s="117" t="s">
        <v>498</v>
      </c>
      <c r="F112" s="15"/>
      <c r="G112" s="13" t="s">
        <v>382</v>
      </c>
      <c r="H112" s="14"/>
      <c r="I112" s="5" t="s">
        <v>495</v>
      </c>
      <c r="J112" s="172"/>
      <c r="K112" s="67" t="s">
        <v>1</v>
      </c>
      <c r="L112" s="70"/>
      <c r="M112" s="88" t="s">
        <v>177</v>
      </c>
      <c r="N112" s="172"/>
      <c r="O112" s="121" t="s">
        <v>438</v>
      </c>
    </row>
    <row r="113" spans="1:22" ht="16.5" customHeight="1">
      <c r="A113" s="357"/>
      <c r="B113" s="242">
        <f>A17</f>
        <v>45372</v>
      </c>
      <c r="C113" s="15" t="s">
        <v>10</v>
      </c>
      <c r="D113" s="12">
        <v>7</v>
      </c>
      <c r="E113" s="103" t="s">
        <v>65</v>
      </c>
      <c r="F113" s="12">
        <v>6</v>
      </c>
      <c r="G113" s="160" t="s">
        <v>139</v>
      </c>
      <c r="H113" s="14">
        <v>3</v>
      </c>
      <c r="I113" s="256" t="s">
        <v>496</v>
      </c>
      <c r="J113" s="254">
        <v>4</v>
      </c>
      <c r="K113" s="74" t="s">
        <v>9</v>
      </c>
      <c r="L113" s="75">
        <v>7</v>
      </c>
      <c r="M113" s="12" t="s">
        <v>390</v>
      </c>
      <c r="N113" s="12">
        <v>0.01</v>
      </c>
      <c r="O113" s="4"/>
    </row>
    <row r="114" spans="1:22" ht="16.5" customHeight="1">
      <c r="A114" s="357"/>
      <c r="B114" s="241"/>
      <c r="C114" s="15" t="s">
        <v>12</v>
      </c>
      <c r="D114" s="12">
        <v>3</v>
      </c>
      <c r="E114" s="103" t="s">
        <v>175</v>
      </c>
      <c r="F114" s="12">
        <v>3</v>
      </c>
      <c r="G114" s="160" t="s">
        <v>113</v>
      </c>
      <c r="H114" s="14">
        <v>3</v>
      </c>
      <c r="I114" s="256" t="s">
        <v>77</v>
      </c>
      <c r="J114" s="258">
        <v>1</v>
      </c>
      <c r="K114" s="67" t="s">
        <v>48</v>
      </c>
      <c r="L114" s="70">
        <v>0.05</v>
      </c>
      <c r="M114" s="12" t="s">
        <v>391</v>
      </c>
      <c r="N114" s="12">
        <v>0.2</v>
      </c>
      <c r="O114" s="4"/>
    </row>
    <row r="115" spans="1:22" ht="16.5" customHeight="1">
      <c r="A115" s="357"/>
      <c r="B115" s="343"/>
      <c r="C115" s="18"/>
      <c r="D115" s="18"/>
      <c r="E115" s="103" t="s">
        <v>48</v>
      </c>
      <c r="F115" s="12">
        <v>0.05</v>
      </c>
      <c r="G115" s="160" t="s">
        <v>100</v>
      </c>
      <c r="H115" s="14">
        <v>1</v>
      </c>
      <c r="I115" s="5" t="s">
        <v>48</v>
      </c>
      <c r="J115" s="172">
        <v>0.05</v>
      </c>
      <c r="K115" s="67"/>
      <c r="L115" s="70"/>
      <c r="M115" s="12" t="s">
        <v>148</v>
      </c>
      <c r="N115" s="12">
        <v>1</v>
      </c>
      <c r="O115" s="4"/>
    </row>
    <row r="116" spans="1:22" ht="16.5" customHeight="1">
      <c r="A116" s="357"/>
      <c r="B116" s="237"/>
      <c r="C116" s="15"/>
      <c r="D116" s="70"/>
      <c r="E116" s="103" t="s">
        <v>356</v>
      </c>
      <c r="F116" s="15"/>
      <c r="G116" s="160" t="s">
        <v>48</v>
      </c>
      <c r="H116" s="14">
        <v>0.05</v>
      </c>
      <c r="I116" s="29"/>
      <c r="J116" s="66"/>
      <c r="K116" s="67"/>
      <c r="L116" s="70"/>
      <c r="M116" s="29"/>
      <c r="N116" s="76"/>
      <c r="O116" s="4"/>
    </row>
    <row r="117" spans="1:22" ht="16.5" customHeight="1">
      <c r="A117" s="374"/>
      <c r="B117" s="237"/>
      <c r="C117" s="100"/>
      <c r="D117" s="251"/>
      <c r="G117" s="29"/>
      <c r="H117" s="104"/>
      <c r="I117" s="174"/>
      <c r="J117" s="175"/>
      <c r="K117" s="67"/>
      <c r="L117" s="70"/>
      <c r="M117" s="78"/>
      <c r="N117" s="86"/>
      <c r="O117" s="4"/>
    </row>
    <row r="118" spans="1:22" ht="16.5" customHeight="1">
      <c r="A118" s="362" t="s">
        <v>240</v>
      </c>
      <c r="B118" s="344" t="str">
        <f>B18</f>
        <v>五</v>
      </c>
      <c r="C118" s="111" t="s">
        <v>256</v>
      </c>
      <c r="D118" s="84"/>
      <c r="E118" s="118" t="s">
        <v>459</v>
      </c>
      <c r="F118" s="15"/>
      <c r="G118" s="213" t="s">
        <v>171</v>
      </c>
      <c r="H118" s="254"/>
      <c r="I118" s="256" t="s">
        <v>147</v>
      </c>
      <c r="J118" s="255"/>
      <c r="K118" s="166" t="s">
        <v>1</v>
      </c>
      <c r="L118" s="70"/>
      <c r="M118" s="12" t="s">
        <v>208</v>
      </c>
      <c r="N118" s="12"/>
      <c r="O118" s="121" t="s">
        <v>83</v>
      </c>
      <c r="P118" s="136"/>
    </row>
    <row r="119" spans="1:22" ht="16.5" customHeight="1">
      <c r="A119" s="356"/>
      <c r="B119" s="345">
        <f>A18</f>
        <v>45373</v>
      </c>
      <c r="C119" s="15" t="s">
        <v>10</v>
      </c>
      <c r="D119" s="15">
        <v>10</v>
      </c>
      <c r="E119" s="163" t="s">
        <v>450</v>
      </c>
      <c r="F119" s="158">
        <v>1</v>
      </c>
      <c r="G119" s="163" t="s">
        <v>461</v>
      </c>
      <c r="H119" s="158">
        <v>1.2</v>
      </c>
      <c r="I119" s="23" t="s">
        <v>96</v>
      </c>
      <c r="J119" s="257">
        <v>4</v>
      </c>
      <c r="K119" s="167" t="s">
        <v>9</v>
      </c>
      <c r="L119" s="75">
        <v>7</v>
      </c>
      <c r="M119" s="12" t="s">
        <v>67</v>
      </c>
      <c r="N119" s="12">
        <v>0.1</v>
      </c>
    </row>
    <row r="120" spans="1:22" ht="16.5" customHeight="1">
      <c r="A120" s="356"/>
      <c r="B120" s="344"/>
      <c r="C120" s="15" t="s">
        <v>36</v>
      </c>
      <c r="D120" s="15">
        <v>0.4</v>
      </c>
      <c r="E120" s="163" t="s">
        <v>497</v>
      </c>
      <c r="F120" s="12">
        <v>2</v>
      </c>
      <c r="G120" s="103" t="s">
        <v>113</v>
      </c>
      <c r="H120" s="12">
        <v>3</v>
      </c>
      <c r="I120" s="88" t="s">
        <v>77</v>
      </c>
      <c r="J120" s="258">
        <v>1</v>
      </c>
      <c r="K120" s="67" t="s">
        <v>48</v>
      </c>
      <c r="L120" s="70">
        <v>0.05</v>
      </c>
      <c r="M120" s="12" t="s">
        <v>125</v>
      </c>
      <c r="N120" s="12">
        <v>1</v>
      </c>
    </row>
    <row r="121" spans="1:22" ht="16.5" customHeight="1">
      <c r="A121" s="356"/>
      <c r="B121" s="343"/>
      <c r="C121" s="253"/>
      <c r="D121" s="253"/>
      <c r="E121" s="103"/>
      <c r="F121" s="12"/>
      <c r="G121" s="103" t="s">
        <v>138</v>
      </c>
      <c r="H121" s="12">
        <v>1</v>
      </c>
      <c r="I121" s="88" t="s">
        <v>48</v>
      </c>
      <c r="J121" s="172">
        <v>0.05</v>
      </c>
      <c r="K121" s="67"/>
      <c r="L121" s="70"/>
      <c r="M121" s="12" t="s">
        <v>48</v>
      </c>
      <c r="N121" s="12">
        <v>0.05</v>
      </c>
    </row>
    <row r="122" spans="1:22" ht="16.5" customHeight="1">
      <c r="A122" s="356"/>
      <c r="B122" s="343"/>
      <c r="C122" s="18"/>
      <c r="D122" s="18"/>
      <c r="E122" s="163" t="s">
        <v>48</v>
      </c>
      <c r="F122" s="12">
        <v>0.05</v>
      </c>
      <c r="G122" s="103" t="s">
        <v>146</v>
      </c>
      <c r="H122" s="12">
        <v>0.02</v>
      </c>
      <c r="I122" s="29"/>
      <c r="J122" s="106"/>
      <c r="K122" s="67"/>
      <c r="L122" s="70"/>
      <c r="M122" s="12"/>
      <c r="N122" s="12"/>
    </row>
    <row r="123" spans="1:22" ht="16.5" customHeight="1">
      <c r="A123" s="356"/>
      <c r="B123" s="239"/>
      <c r="C123" s="115"/>
      <c r="D123" s="70"/>
      <c r="E123" s="88"/>
      <c r="F123" s="88"/>
      <c r="G123" s="103" t="s">
        <v>48</v>
      </c>
      <c r="H123" s="12">
        <v>0.05</v>
      </c>
      <c r="I123" s="29"/>
      <c r="J123" s="66"/>
      <c r="K123" s="67"/>
      <c r="L123" s="70"/>
      <c r="M123" s="78"/>
      <c r="N123" s="86"/>
    </row>
    <row r="124" spans="1:22" ht="16.5" customHeight="1">
      <c r="A124" s="362" t="s">
        <v>241</v>
      </c>
      <c r="B124" s="241" t="str">
        <f>B19</f>
        <v>一</v>
      </c>
      <c r="C124" s="150" t="s">
        <v>35</v>
      </c>
      <c r="D124" s="155"/>
      <c r="E124" s="84" t="s">
        <v>504</v>
      </c>
      <c r="F124" s="12"/>
      <c r="G124" s="15" t="s">
        <v>393</v>
      </c>
      <c r="H124" s="12"/>
      <c r="I124" s="5" t="s">
        <v>501</v>
      </c>
      <c r="J124" s="254"/>
      <c r="K124" s="67" t="s">
        <v>1</v>
      </c>
      <c r="L124" s="70"/>
      <c r="M124" s="12" t="s">
        <v>395</v>
      </c>
      <c r="N124" s="12"/>
      <c r="O124" s="87" t="s">
        <v>55</v>
      </c>
      <c r="P124" s="50"/>
      <c r="Q124" s="39"/>
      <c r="R124" s="56"/>
      <c r="S124" s="57"/>
      <c r="T124" s="58"/>
      <c r="V124" s="58"/>
    </row>
    <row r="125" spans="1:22" ht="16.5" customHeight="1">
      <c r="A125" s="357"/>
      <c r="B125" s="242">
        <f>A19</f>
        <v>45376</v>
      </c>
      <c r="C125" s="15" t="s">
        <v>10</v>
      </c>
      <c r="D125" s="12">
        <v>10</v>
      </c>
      <c r="E125" s="364" t="s">
        <v>505</v>
      </c>
      <c r="F125" s="12">
        <v>1</v>
      </c>
      <c r="G125" s="163" t="s">
        <v>168</v>
      </c>
      <c r="H125" s="158">
        <v>5</v>
      </c>
      <c r="I125" s="245" t="s">
        <v>468</v>
      </c>
      <c r="J125" s="161">
        <v>0.3</v>
      </c>
      <c r="K125" s="74" t="s">
        <v>9</v>
      </c>
      <c r="L125" s="75">
        <v>7</v>
      </c>
      <c r="M125" s="12" t="s">
        <v>113</v>
      </c>
      <c r="N125" s="12">
        <v>3</v>
      </c>
      <c r="O125" s="107"/>
      <c r="P125" s="50"/>
      <c r="Q125" s="39"/>
      <c r="R125" s="44"/>
      <c r="S125" s="57"/>
      <c r="T125" s="59"/>
      <c r="V125" s="59"/>
    </row>
    <row r="126" spans="1:22" ht="16.5" customHeight="1">
      <c r="A126" s="357"/>
      <c r="B126" s="241"/>
      <c r="C126" s="15"/>
      <c r="D126" s="12"/>
      <c r="E126" s="103" t="s">
        <v>506</v>
      </c>
      <c r="F126" s="12">
        <v>1</v>
      </c>
      <c r="G126" s="103"/>
      <c r="H126" s="12"/>
      <c r="I126" s="163" t="s">
        <v>77</v>
      </c>
      <c r="J126" s="158">
        <v>1</v>
      </c>
      <c r="K126" s="67" t="s">
        <v>48</v>
      </c>
      <c r="L126" s="70">
        <v>0.05</v>
      </c>
      <c r="M126" s="88" t="s">
        <v>100</v>
      </c>
      <c r="N126" s="12">
        <v>1</v>
      </c>
      <c r="O126" s="98"/>
      <c r="P126" s="50"/>
      <c r="Q126" s="60"/>
      <c r="R126" s="44"/>
      <c r="S126" s="41"/>
      <c r="T126" s="43"/>
      <c r="V126" s="43"/>
    </row>
    <row r="127" spans="1:22" ht="16.5" customHeight="1">
      <c r="A127" s="357"/>
      <c r="B127" s="343"/>
      <c r="C127" s="18"/>
      <c r="D127" s="18"/>
      <c r="E127" s="103"/>
      <c r="F127" s="12"/>
      <c r="G127" s="103" t="s">
        <v>323</v>
      </c>
      <c r="H127" s="12">
        <v>0.1</v>
      </c>
      <c r="I127" s="163" t="s">
        <v>286</v>
      </c>
      <c r="J127" s="244"/>
      <c r="K127" s="67"/>
      <c r="L127" s="70"/>
      <c r="M127" s="12" t="s">
        <v>48</v>
      </c>
      <c r="N127" s="12">
        <v>0.05</v>
      </c>
      <c r="O127" s="99"/>
      <c r="P127" s="50"/>
      <c r="Q127" s="39"/>
      <c r="R127" s="44"/>
      <c r="S127" s="61"/>
      <c r="T127" s="44"/>
      <c r="V127" s="44"/>
    </row>
    <row r="128" spans="1:22" ht="16.5" customHeight="1">
      <c r="A128" s="357"/>
      <c r="B128" s="343"/>
      <c r="C128" s="18"/>
      <c r="D128" s="18"/>
      <c r="E128" s="114" t="s">
        <v>48</v>
      </c>
      <c r="F128" s="112">
        <v>0.05</v>
      </c>
      <c r="G128" s="103" t="s">
        <v>48</v>
      </c>
      <c r="H128" s="12">
        <v>0.05</v>
      </c>
      <c r="I128" s="198" t="s">
        <v>48</v>
      </c>
      <c r="J128" s="112">
        <v>0.05</v>
      </c>
      <c r="K128" s="67"/>
      <c r="L128" s="70"/>
      <c r="M128" s="12" t="s">
        <v>461</v>
      </c>
      <c r="N128" s="12">
        <v>1</v>
      </c>
      <c r="O128" s="99"/>
      <c r="P128" s="50"/>
      <c r="Q128" s="39"/>
      <c r="R128" s="44"/>
      <c r="S128" s="39"/>
      <c r="T128" s="44"/>
      <c r="V128" s="44"/>
    </row>
    <row r="129" spans="1:22" ht="16.5" customHeight="1">
      <c r="A129" s="357"/>
      <c r="B129" s="343"/>
      <c r="C129" s="18"/>
      <c r="D129" s="18"/>
      <c r="E129" s="29"/>
      <c r="F129" s="66"/>
      <c r="I129" s="192"/>
      <c r="J129" s="30"/>
      <c r="K129" s="67"/>
      <c r="L129" s="70"/>
      <c r="M129" s="79"/>
      <c r="N129" s="76"/>
      <c r="O129" s="4"/>
      <c r="P129" s="55"/>
      <c r="Q129" s="62"/>
      <c r="R129" s="56"/>
      <c r="S129" s="39"/>
      <c r="T129" s="44"/>
      <c r="V129" s="44"/>
    </row>
    <row r="130" spans="1:22" ht="16.5" customHeight="1">
      <c r="A130" s="368" t="s">
        <v>242</v>
      </c>
      <c r="B130" s="241" t="str">
        <f>B20</f>
        <v>二</v>
      </c>
      <c r="C130" s="150" t="s">
        <v>0</v>
      </c>
      <c r="D130" s="155"/>
      <c r="E130" s="118" t="s">
        <v>452</v>
      </c>
      <c r="F130" s="15"/>
      <c r="G130" s="158" t="s">
        <v>503</v>
      </c>
      <c r="H130" s="12"/>
      <c r="I130" s="5" t="s">
        <v>408</v>
      </c>
      <c r="J130" s="254"/>
      <c r="K130" s="67" t="s">
        <v>1</v>
      </c>
      <c r="L130" s="70"/>
      <c r="M130" s="12" t="s">
        <v>412</v>
      </c>
      <c r="N130" s="12"/>
      <c r="O130" s="121" t="s">
        <v>56</v>
      </c>
      <c r="P130" s="136" t="s">
        <v>80</v>
      </c>
      <c r="Q130" s="56"/>
      <c r="R130" s="39"/>
      <c r="S130" s="56"/>
      <c r="T130" s="57"/>
      <c r="V130" s="58"/>
    </row>
    <row r="131" spans="1:22" ht="16.5" customHeight="1">
      <c r="A131" s="359"/>
      <c r="B131" s="242">
        <f>A20</f>
        <v>45377</v>
      </c>
      <c r="C131" s="15" t="s">
        <v>10</v>
      </c>
      <c r="D131" s="12">
        <v>7</v>
      </c>
      <c r="E131" s="118" t="s">
        <v>65</v>
      </c>
      <c r="F131" s="12">
        <v>9</v>
      </c>
      <c r="G131" s="159" t="s">
        <v>479</v>
      </c>
      <c r="H131" s="158">
        <v>0.6</v>
      </c>
      <c r="I131" s="23" t="s">
        <v>189</v>
      </c>
      <c r="J131" s="172">
        <v>4</v>
      </c>
      <c r="K131" s="74" t="s">
        <v>9</v>
      </c>
      <c r="L131" s="75">
        <v>7</v>
      </c>
      <c r="M131" s="12" t="s">
        <v>77</v>
      </c>
      <c r="N131" s="12">
        <v>4</v>
      </c>
      <c r="O131" s="4"/>
      <c r="P131" s="40"/>
      <c r="Q131" s="61"/>
      <c r="R131" s="39"/>
      <c r="S131" s="44"/>
      <c r="T131" s="39"/>
      <c r="V131" s="43"/>
    </row>
    <row r="132" spans="1:22" ht="16.5" customHeight="1">
      <c r="A132" s="357"/>
      <c r="B132" s="237"/>
      <c r="C132" s="15" t="s">
        <v>12</v>
      </c>
      <c r="D132" s="12">
        <v>3</v>
      </c>
      <c r="E132" s="118" t="s">
        <v>371</v>
      </c>
      <c r="F132" s="12">
        <v>3</v>
      </c>
      <c r="G132" s="118" t="s">
        <v>336</v>
      </c>
      <c r="H132" s="12">
        <v>6</v>
      </c>
      <c r="I132" s="88" t="s">
        <v>100</v>
      </c>
      <c r="J132" s="172">
        <v>1</v>
      </c>
      <c r="K132" s="67" t="s">
        <v>48</v>
      </c>
      <c r="L132" s="70">
        <v>0.05</v>
      </c>
      <c r="M132" s="88" t="s">
        <v>157</v>
      </c>
      <c r="N132" s="12">
        <v>0.01</v>
      </c>
      <c r="O132" s="4"/>
      <c r="P132" s="40"/>
      <c r="Q132" s="61"/>
      <c r="R132" s="60"/>
      <c r="S132" s="44"/>
      <c r="T132" s="41"/>
      <c r="V132" s="43"/>
    </row>
    <row r="133" spans="1:22" ht="16.5" customHeight="1">
      <c r="A133" s="357"/>
      <c r="B133" s="343"/>
      <c r="C133" s="18"/>
      <c r="D133" s="18"/>
      <c r="E133" s="118" t="s">
        <v>397</v>
      </c>
      <c r="F133" s="12">
        <v>0.01</v>
      </c>
      <c r="G133" s="118" t="s">
        <v>51</v>
      </c>
      <c r="H133" s="12">
        <v>0.01</v>
      </c>
      <c r="I133" s="88" t="s">
        <v>48</v>
      </c>
      <c r="J133" s="172">
        <v>0.05</v>
      </c>
      <c r="K133" s="67"/>
      <c r="L133" s="70"/>
      <c r="M133" s="12" t="s">
        <v>48</v>
      </c>
      <c r="N133" s="12">
        <v>0.05</v>
      </c>
      <c r="O133" s="4"/>
      <c r="P133" s="40"/>
      <c r="Q133" s="61"/>
      <c r="R133" s="39"/>
      <c r="S133" s="44"/>
      <c r="T133" s="41"/>
      <c r="V133" s="43"/>
    </row>
    <row r="134" spans="1:22" ht="16.5" customHeight="1">
      <c r="A134" s="357"/>
      <c r="B134" s="343"/>
      <c r="C134" s="18"/>
      <c r="D134" s="18"/>
      <c r="E134" s="118" t="s">
        <v>48</v>
      </c>
      <c r="F134" s="12">
        <v>0.05</v>
      </c>
      <c r="G134" s="118" t="s">
        <v>48</v>
      </c>
      <c r="H134" s="12">
        <v>0.05</v>
      </c>
      <c r="I134" s="29"/>
      <c r="J134" s="66"/>
      <c r="K134" s="67"/>
      <c r="L134" s="70"/>
      <c r="M134" s="12"/>
      <c r="N134" s="12"/>
      <c r="O134" s="4"/>
      <c r="P134" s="40"/>
      <c r="Q134" s="44"/>
      <c r="R134" s="39"/>
      <c r="S134" s="44"/>
      <c r="T134" s="41"/>
      <c r="V134" s="43"/>
    </row>
    <row r="135" spans="1:22" ht="16.5" customHeight="1">
      <c r="A135" s="357"/>
      <c r="B135" s="343"/>
      <c r="C135" s="250"/>
      <c r="D135" s="250"/>
      <c r="I135" s="29"/>
      <c r="J135" s="66"/>
      <c r="K135" s="67"/>
      <c r="L135" s="70"/>
      <c r="M135" s="78"/>
      <c r="N135" s="86"/>
      <c r="O135" s="4"/>
      <c r="P135" s="4"/>
      <c r="Q135" s="56"/>
      <c r="R135" s="62"/>
      <c r="S135" s="56"/>
      <c r="T135" s="63"/>
      <c r="V135" s="56"/>
    </row>
    <row r="136" spans="1:22" ht="16.5" customHeight="1">
      <c r="A136" s="368" t="s">
        <v>243</v>
      </c>
      <c r="B136" s="344" t="str">
        <f>B21</f>
        <v>三</v>
      </c>
      <c r="C136" s="327" t="s">
        <v>257</v>
      </c>
      <c r="D136" s="275"/>
      <c r="E136" s="326" t="s">
        <v>398</v>
      </c>
      <c r="F136" s="172"/>
      <c r="G136" s="25" t="s">
        <v>403</v>
      </c>
      <c r="H136" s="172"/>
      <c r="I136" s="5" t="s">
        <v>502</v>
      </c>
      <c r="J136" s="254"/>
      <c r="K136" s="67" t="s">
        <v>1</v>
      </c>
      <c r="L136" s="70"/>
      <c r="M136" s="15" t="s">
        <v>410</v>
      </c>
      <c r="N136" s="12"/>
      <c r="O136" s="121" t="s">
        <v>58</v>
      </c>
      <c r="P136" s="4"/>
    </row>
    <row r="137" spans="1:22" ht="16.5" customHeight="1">
      <c r="A137" s="357"/>
      <c r="B137" s="345">
        <f>A21</f>
        <v>45378</v>
      </c>
      <c r="C137" s="12" t="s">
        <v>10</v>
      </c>
      <c r="D137" s="15">
        <v>8</v>
      </c>
      <c r="E137" s="88" t="s">
        <v>461</v>
      </c>
      <c r="F137" s="172">
        <v>5.5</v>
      </c>
      <c r="G137" s="322" t="s">
        <v>404</v>
      </c>
      <c r="H137" s="172">
        <v>3</v>
      </c>
      <c r="I137" s="23" t="s">
        <v>464</v>
      </c>
      <c r="J137" s="172">
        <v>3</v>
      </c>
      <c r="K137" s="74" t="s">
        <v>9</v>
      </c>
      <c r="L137" s="75">
        <v>7</v>
      </c>
      <c r="M137" s="15" t="s">
        <v>116</v>
      </c>
      <c r="N137" s="12">
        <v>0.2</v>
      </c>
      <c r="O137" s="4"/>
      <c r="P137" s="4"/>
    </row>
    <row r="138" spans="1:22" ht="16.5" customHeight="1">
      <c r="A138" s="359"/>
      <c r="B138" s="346"/>
      <c r="C138" s="12" t="s">
        <v>251</v>
      </c>
      <c r="D138" s="15">
        <v>3</v>
      </c>
      <c r="E138" s="23" t="s">
        <v>96</v>
      </c>
      <c r="F138" s="172">
        <v>4</v>
      </c>
      <c r="G138" s="322" t="s">
        <v>405</v>
      </c>
      <c r="H138" s="172">
        <v>0.03</v>
      </c>
      <c r="I138" s="88" t="s">
        <v>100</v>
      </c>
      <c r="J138" s="172">
        <v>0.5</v>
      </c>
      <c r="K138" s="67" t="s">
        <v>48</v>
      </c>
      <c r="L138" s="70">
        <v>0.05</v>
      </c>
      <c r="M138" s="15" t="s">
        <v>117</v>
      </c>
      <c r="N138" s="12">
        <v>0.1</v>
      </c>
      <c r="O138" s="4"/>
      <c r="P138" s="4"/>
    </row>
    <row r="139" spans="1:22" ht="16.5" customHeight="1">
      <c r="A139" s="357"/>
      <c r="B139" s="346"/>
      <c r="C139" s="15" t="s">
        <v>258</v>
      </c>
      <c r="D139" s="15">
        <v>0.05</v>
      </c>
      <c r="E139" s="88" t="s">
        <v>264</v>
      </c>
      <c r="F139" s="172">
        <v>3</v>
      </c>
      <c r="G139" s="12" t="s">
        <v>406</v>
      </c>
      <c r="H139" s="15">
        <v>0.1</v>
      </c>
      <c r="I139" s="88" t="s">
        <v>48</v>
      </c>
      <c r="J139" s="172">
        <v>0.05</v>
      </c>
      <c r="K139" s="67"/>
      <c r="L139" s="70"/>
      <c r="M139" s="15" t="s">
        <v>48</v>
      </c>
      <c r="N139" s="12">
        <v>0.05</v>
      </c>
      <c r="O139" s="4"/>
      <c r="P139" s="4"/>
    </row>
    <row r="140" spans="1:22" ht="16.5" customHeight="1">
      <c r="A140" s="357"/>
      <c r="B140" s="346"/>
      <c r="C140" s="12" t="s">
        <v>148</v>
      </c>
      <c r="D140" s="15">
        <v>0.1</v>
      </c>
      <c r="E140" s="88" t="s">
        <v>402</v>
      </c>
      <c r="F140" s="172">
        <v>0.01</v>
      </c>
      <c r="G140" s="133" t="s">
        <v>48</v>
      </c>
      <c r="H140" s="194">
        <v>0.05</v>
      </c>
      <c r="I140" s="99"/>
      <c r="J140" s="73"/>
      <c r="K140" s="67"/>
      <c r="L140" s="70"/>
      <c r="M140" s="15"/>
      <c r="N140" s="12"/>
      <c r="O140" s="4"/>
      <c r="P140" s="4"/>
    </row>
    <row r="141" spans="1:22" ht="16.5" customHeight="1">
      <c r="A141" s="357"/>
      <c r="B141" s="237"/>
      <c r="C141" s="227"/>
      <c r="D141" s="170"/>
      <c r="E141" s="87"/>
      <c r="F141" s="31"/>
      <c r="G141" s="376"/>
      <c r="H141" s="377"/>
      <c r="I141" s="192"/>
      <c r="J141" s="31"/>
      <c r="K141" s="67"/>
      <c r="L141" s="70"/>
      <c r="M141" s="78"/>
      <c r="N141" s="86"/>
      <c r="O141" s="4"/>
      <c r="P141" s="4"/>
    </row>
    <row r="142" spans="1:22" s="5" customFormat="1" ht="16.2" customHeight="1">
      <c r="A142" s="368" t="s">
        <v>244</v>
      </c>
      <c r="B142" s="347" t="str">
        <f>B22</f>
        <v>四</v>
      </c>
      <c r="C142" s="150" t="s">
        <v>0</v>
      </c>
      <c r="D142" s="155"/>
      <c r="E142" s="88" t="s">
        <v>460</v>
      </c>
      <c r="F142" s="375"/>
      <c r="G142" s="171" t="s">
        <v>417</v>
      </c>
      <c r="H142" s="84"/>
      <c r="I142" s="195" t="s">
        <v>149</v>
      </c>
      <c r="J142" s="112"/>
      <c r="K142" s="67"/>
      <c r="L142" s="70"/>
      <c r="M142" s="158" t="s">
        <v>414</v>
      </c>
      <c r="N142" s="158"/>
      <c r="O142" s="185" t="s">
        <v>437</v>
      </c>
      <c r="P142" s="6"/>
      <c r="Q142" s="6"/>
      <c r="R142" s="6"/>
      <c r="S142" s="6"/>
      <c r="T142" s="6"/>
    </row>
    <row r="143" spans="1:22" s="5" customFormat="1" ht="16.2" customHeight="1">
      <c r="A143" s="357"/>
      <c r="B143" s="348">
        <f>A22</f>
        <v>45379</v>
      </c>
      <c r="C143" s="15" t="s">
        <v>10</v>
      </c>
      <c r="D143" s="12">
        <v>7</v>
      </c>
      <c r="E143" s="159" t="s">
        <v>450</v>
      </c>
      <c r="F143" s="165">
        <v>1</v>
      </c>
      <c r="G143" s="163" t="s">
        <v>461</v>
      </c>
      <c r="H143" s="158">
        <v>1.7</v>
      </c>
      <c r="I143" s="196" t="s">
        <v>112</v>
      </c>
      <c r="J143" s="112">
        <v>4</v>
      </c>
      <c r="K143" s="74"/>
      <c r="L143" s="75"/>
      <c r="M143" s="158" t="s">
        <v>122</v>
      </c>
      <c r="N143" s="158">
        <v>5</v>
      </c>
      <c r="O143" s="4"/>
      <c r="P143" s="40"/>
      <c r="Q143" s="6"/>
      <c r="R143" s="6"/>
      <c r="S143" s="6"/>
      <c r="T143" s="6"/>
    </row>
    <row r="144" spans="1:22" s="5" customFormat="1" ht="16.2" customHeight="1">
      <c r="A144" s="357"/>
      <c r="B144" s="239"/>
      <c r="C144" s="15" t="s">
        <v>12</v>
      </c>
      <c r="D144" s="12">
        <v>3</v>
      </c>
      <c r="E144" s="88" t="s">
        <v>77</v>
      </c>
      <c r="F144" s="375">
        <v>3</v>
      </c>
      <c r="G144" s="103" t="s">
        <v>113</v>
      </c>
      <c r="H144" s="12">
        <v>6</v>
      </c>
      <c r="I144" s="196" t="s">
        <v>286</v>
      </c>
      <c r="J144" s="12"/>
      <c r="K144" s="67"/>
      <c r="L144" s="70"/>
      <c r="M144" s="158"/>
      <c r="N144" s="158"/>
      <c r="O144" s="4"/>
      <c r="P144" s="40"/>
      <c r="Q144" s="6"/>
      <c r="R144" s="6"/>
      <c r="S144" s="6"/>
      <c r="T144" s="6"/>
    </row>
    <row r="145" spans="1:20" s="5" customFormat="1" ht="16.2" customHeight="1">
      <c r="A145" s="363"/>
      <c r="B145" s="343"/>
      <c r="C145" s="115"/>
      <c r="D145" s="70"/>
      <c r="E145" s="118" t="s">
        <v>48</v>
      </c>
      <c r="F145" s="164">
        <v>0.05</v>
      </c>
      <c r="G145" s="103" t="s">
        <v>100</v>
      </c>
      <c r="H145" s="12">
        <v>1</v>
      </c>
      <c r="I145" s="196" t="s">
        <v>48</v>
      </c>
      <c r="J145" s="12">
        <v>0.05</v>
      </c>
      <c r="K145" s="67"/>
      <c r="L145" s="70"/>
      <c r="M145" s="158" t="s">
        <v>148</v>
      </c>
      <c r="N145" s="158">
        <v>1</v>
      </c>
      <c r="O145" s="4"/>
      <c r="P145" s="6"/>
      <c r="Q145" s="6"/>
      <c r="R145" s="6"/>
      <c r="S145" s="6"/>
      <c r="T145" s="6"/>
    </row>
    <row r="146" spans="1:20" s="5" customFormat="1" ht="16.2" customHeight="1">
      <c r="A146" s="357"/>
      <c r="B146" s="343"/>
      <c r="C146" s="115"/>
      <c r="D146" s="70"/>
      <c r="E146" s="88" t="s">
        <v>422</v>
      </c>
      <c r="F146" s="375"/>
      <c r="G146" s="103" t="s">
        <v>51</v>
      </c>
      <c r="H146" s="12">
        <v>0.01</v>
      </c>
      <c r="I146" s="233"/>
      <c r="J146" s="12"/>
      <c r="K146" s="67"/>
      <c r="L146" s="70"/>
      <c r="M146" s="29"/>
      <c r="N146" s="76"/>
      <c r="O146" s="4"/>
      <c r="P146" s="6"/>
      <c r="Q146" s="6"/>
      <c r="R146" s="6"/>
      <c r="S146" s="6"/>
      <c r="T146" s="6"/>
    </row>
    <row r="147" spans="1:20" s="5" customFormat="1" ht="16.2" customHeight="1">
      <c r="A147" s="357"/>
      <c r="B147" s="343"/>
      <c r="C147" s="180"/>
      <c r="D147" s="251"/>
      <c r="E147" s="118"/>
      <c r="F147" s="164"/>
      <c r="G147" s="103" t="s">
        <v>48</v>
      </c>
      <c r="H147" s="12">
        <v>0.05</v>
      </c>
      <c r="I147" s="99"/>
      <c r="J147" s="66"/>
      <c r="K147" s="67"/>
      <c r="L147" s="70"/>
      <c r="M147" s="29"/>
      <c r="N147" s="76"/>
      <c r="O147" s="4"/>
      <c r="P147" s="6"/>
      <c r="Q147" s="6"/>
      <c r="R147" s="6"/>
      <c r="S147" s="6"/>
      <c r="T147" s="6"/>
    </row>
    <row r="148" spans="1:20" s="5" customFormat="1" ht="16.2" customHeight="1">
      <c r="A148" s="368" t="s">
        <v>245</v>
      </c>
      <c r="B148" s="349" t="str">
        <f>B23</f>
        <v>五</v>
      </c>
      <c r="C148" s="111" t="s">
        <v>260</v>
      </c>
      <c r="D148" s="84"/>
      <c r="E148" s="233" t="s">
        <v>509</v>
      </c>
      <c r="F148" s="12"/>
      <c r="G148" s="378" t="s">
        <v>485</v>
      </c>
      <c r="H148" s="177"/>
      <c r="I148" s="88" t="s">
        <v>488</v>
      </c>
      <c r="J148" s="172"/>
      <c r="K148" s="67"/>
      <c r="L148" s="70"/>
      <c r="M148" s="158" t="s">
        <v>428</v>
      </c>
      <c r="N148" s="158"/>
      <c r="O148" s="121" t="s">
        <v>83</v>
      </c>
      <c r="P148" s="136"/>
      <c r="Q148" s="6"/>
      <c r="R148" s="6"/>
      <c r="S148" s="6"/>
      <c r="T148" s="6"/>
    </row>
    <row r="149" spans="1:20" s="5" customFormat="1" ht="16.2" customHeight="1">
      <c r="A149" s="357"/>
      <c r="B149" s="350">
        <f>A23</f>
        <v>45380</v>
      </c>
      <c r="C149" s="15" t="s">
        <v>10</v>
      </c>
      <c r="D149" s="15">
        <v>10</v>
      </c>
      <c r="E149" s="249" t="s">
        <v>65</v>
      </c>
      <c r="F149" s="158">
        <v>6</v>
      </c>
      <c r="G149" s="159" t="s">
        <v>462</v>
      </c>
      <c r="H149" s="158">
        <v>0.3</v>
      </c>
      <c r="I149" s="118" t="s">
        <v>463</v>
      </c>
      <c r="J149" s="12">
        <v>4</v>
      </c>
      <c r="K149" s="74"/>
      <c r="L149" s="75"/>
      <c r="M149" s="12" t="s">
        <v>79</v>
      </c>
      <c r="N149" s="12">
        <v>1</v>
      </c>
      <c r="Q149" s="6"/>
      <c r="R149" s="6"/>
      <c r="S149" s="6"/>
      <c r="T149" s="6"/>
    </row>
    <row r="150" spans="1:20" s="5" customFormat="1" ht="16.2" customHeight="1">
      <c r="A150" s="357"/>
      <c r="B150" s="185"/>
      <c r="C150" s="15" t="s">
        <v>261</v>
      </c>
      <c r="D150" s="15">
        <v>0.4</v>
      </c>
      <c r="E150" s="324" t="s">
        <v>332</v>
      </c>
      <c r="F150" s="14">
        <v>4</v>
      </c>
      <c r="G150" s="118" t="s">
        <v>145</v>
      </c>
      <c r="H150" s="12">
        <v>6</v>
      </c>
      <c r="I150" s="118" t="s">
        <v>286</v>
      </c>
      <c r="J150" s="12"/>
      <c r="K150" s="67"/>
      <c r="L150" s="70"/>
      <c r="M150" s="12" t="s">
        <v>291</v>
      </c>
      <c r="N150" s="12">
        <v>0.2</v>
      </c>
      <c r="Q150" s="6"/>
      <c r="R150" s="6"/>
      <c r="S150" s="6"/>
      <c r="T150" s="6"/>
    </row>
    <row r="151" spans="1:20" s="5" customFormat="1" ht="16.2" customHeight="1">
      <c r="A151" s="357"/>
      <c r="B151" s="343"/>
      <c r="C151" s="325"/>
      <c r="D151" s="170"/>
      <c r="E151" s="103"/>
      <c r="F151" s="12"/>
      <c r="G151" s="118" t="s">
        <v>100</v>
      </c>
      <c r="H151" s="12">
        <v>1</v>
      </c>
      <c r="I151" s="119" t="s">
        <v>48</v>
      </c>
      <c r="J151" s="112">
        <v>0.05</v>
      </c>
      <c r="K151" s="67"/>
      <c r="L151" s="70"/>
      <c r="M151" s="12" t="s">
        <v>137</v>
      </c>
      <c r="N151" s="12">
        <v>0.05</v>
      </c>
      <c r="Q151" s="6"/>
      <c r="R151" s="6"/>
      <c r="S151" s="6"/>
      <c r="T151" s="6"/>
    </row>
    <row r="152" spans="1:20" s="5" customFormat="1" ht="16.2" customHeight="1">
      <c r="A152" s="363"/>
      <c r="B152" s="343"/>
      <c r="C152" s="88"/>
      <c r="D152" s="70"/>
      <c r="E152" s="103" t="s">
        <v>48</v>
      </c>
      <c r="F152" s="12">
        <v>0.05</v>
      </c>
      <c r="G152" s="118" t="s">
        <v>51</v>
      </c>
      <c r="H152" s="12">
        <v>0.01</v>
      </c>
      <c r="I152" s="29"/>
      <c r="J152" s="66"/>
      <c r="K152" s="67"/>
      <c r="L152" s="70"/>
      <c r="M152" s="12"/>
      <c r="N152" s="12"/>
      <c r="Q152" s="6"/>
      <c r="R152" s="6"/>
      <c r="S152" s="6"/>
      <c r="T152" s="6"/>
    </row>
    <row r="153" spans="1:20" s="5" customFormat="1" ht="16.2" customHeight="1">
      <c r="A153" s="357"/>
      <c r="B153" s="237"/>
      <c r="C153" s="15"/>
      <c r="D153" s="70"/>
      <c r="E153" s="103"/>
      <c r="F153" s="12"/>
      <c r="G153" s="118" t="s">
        <v>48</v>
      </c>
      <c r="H153" s="12">
        <v>0.05</v>
      </c>
      <c r="I153" s="79"/>
      <c r="J153" s="30"/>
      <c r="K153" s="67"/>
      <c r="L153" s="70"/>
      <c r="M153" s="79"/>
      <c r="N153" s="76"/>
      <c r="Q153" s="6"/>
      <c r="R153" s="6"/>
      <c r="S153" s="6"/>
      <c r="T153" s="6"/>
    </row>
    <row r="154" spans="1:20">
      <c r="A154" s="212"/>
    </row>
    <row r="155" spans="1:20">
      <c r="A155" s="212"/>
    </row>
    <row r="156" spans="1:20">
      <c r="A156" s="212"/>
    </row>
    <row r="157" spans="1:20">
      <c r="A157" s="212"/>
    </row>
    <row r="158" spans="1:20">
      <c r="A158" s="212"/>
    </row>
    <row r="160" spans="1:20">
      <c r="A160" s="212"/>
    </row>
    <row r="161" spans="1:1">
      <c r="A161" s="212"/>
    </row>
    <row r="162" spans="1:1">
      <c r="A162" s="212"/>
    </row>
    <row r="163" spans="1:1">
      <c r="A163" s="212"/>
    </row>
    <row r="164" spans="1:1">
      <c r="A164" s="212"/>
    </row>
    <row r="165" spans="1:1">
      <c r="A165" s="212"/>
    </row>
  </sheetData>
  <mergeCells count="2">
    <mergeCell ref="M76:N76"/>
    <mergeCell ref="C88:D88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5" max="15" man="1"/>
    <brk id="33" max="15" man="1"/>
    <brk id="63" max="15" man="1"/>
    <brk id="93" max="15" man="1"/>
    <brk id="123" max="15" man="1"/>
  </rowBreaks>
  <colBreaks count="1" manualBreakCount="1">
    <brk id="16" max="1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53"/>
  <sheetViews>
    <sheetView zoomScale="85" zoomScaleNormal="85" zoomScaleSheetLayoutView="100" workbookViewId="0">
      <selection activeCell="D3" sqref="D3:D23"/>
    </sheetView>
  </sheetViews>
  <sheetFormatPr defaultColWidth="9" defaultRowHeight="19.8"/>
  <cols>
    <col min="1" max="1" width="6.21875" style="1" customWidth="1"/>
    <col min="2" max="2" width="4.33203125" style="185" customWidth="1"/>
    <col min="3" max="3" width="5" style="1" customWidth="1"/>
    <col min="4" max="4" width="8" style="1" customWidth="1"/>
    <col min="5" max="5" width="9" style="5" customWidth="1"/>
    <col min="6" max="6" width="13.6640625" style="5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1" customWidth="1"/>
    <col min="13" max="13" width="5.44140625" style="5" customWidth="1"/>
    <col min="14" max="14" width="5.33203125" style="6" customWidth="1"/>
    <col min="15" max="16" width="6.33203125" style="6" customWidth="1"/>
    <col min="17" max="17" width="6" style="6" customWidth="1"/>
    <col min="18" max="18" width="6.6640625" style="6" customWidth="1"/>
    <col min="19" max="19" width="5.109375" style="1" customWidth="1"/>
    <col min="20" max="20" width="4.6640625" style="1" customWidth="1"/>
    <col min="21" max="21" width="4.77734375" style="1" customWidth="1"/>
    <col min="22" max="16384" width="9" style="1"/>
  </cols>
  <sheetData>
    <row r="1" spans="1:21">
      <c r="A1" s="64"/>
      <c r="D1" s="1">
        <v>112</v>
      </c>
      <c r="E1" s="5" t="s">
        <v>2</v>
      </c>
      <c r="F1" s="1" t="s">
        <v>34</v>
      </c>
      <c r="G1" s="1" t="s">
        <v>190</v>
      </c>
      <c r="H1" s="10">
        <v>3</v>
      </c>
      <c r="I1" s="1" t="s">
        <v>186</v>
      </c>
      <c r="L1" s="48" t="s">
        <v>31</v>
      </c>
    </row>
    <row r="2" spans="1:21" ht="16.5" customHeight="1">
      <c r="A2" s="122" t="s">
        <v>23</v>
      </c>
      <c r="B2" s="186" t="s">
        <v>32</v>
      </c>
      <c r="C2" s="45" t="s">
        <v>5</v>
      </c>
      <c r="D2" s="151" t="s">
        <v>24</v>
      </c>
      <c r="E2" s="49" t="s">
        <v>6</v>
      </c>
      <c r="F2" s="96" t="s">
        <v>25</v>
      </c>
      <c r="G2" s="46" t="s">
        <v>7</v>
      </c>
      <c r="H2" s="97" t="s">
        <v>26</v>
      </c>
      <c r="I2" s="15" t="s">
        <v>9</v>
      </c>
      <c r="J2" s="28" t="s">
        <v>28</v>
      </c>
      <c r="K2" s="15" t="s">
        <v>3</v>
      </c>
      <c r="L2" s="28" t="s">
        <v>29</v>
      </c>
      <c r="M2" s="27" t="s">
        <v>81</v>
      </c>
      <c r="N2" s="27" t="s">
        <v>82</v>
      </c>
      <c r="O2" s="24" t="s">
        <v>17</v>
      </c>
      <c r="P2" s="24" t="s">
        <v>18</v>
      </c>
      <c r="Q2" s="25" t="s">
        <v>19</v>
      </c>
      <c r="R2" s="24" t="s">
        <v>20</v>
      </c>
      <c r="S2" s="26" t="s">
        <v>84</v>
      </c>
      <c r="T2" s="24" t="s">
        <v>21</v>
      </c>
      <c r="U2" s="25" t="s">
        <v>22</v>
      </c>
    </row>
    <row r="3" spans="1:21" ht="23.1" customHeight="1">
      <c r="A3" s="329">
        <v>45352</v>
      </c>
      <c r="B3" s="337" t="str">
        <f>IF(A3="","",RIGHT(TEXT(WEEKDAY(A3),"[$-404]aaaa;@"),1))</f>
        <v>五</v>
      </c>
      <c r="C3" s="94" t="str">
        <f>C28</f>
        <v>燕麥飯</v>
      </c>
      <c r="D3" s="96" t="str">
        <f>C29&amp;C30</f>
        <v>米燕麥</v>
      </c>
      <c r="E3" s="14" t="str">
        <f>E28</f>
        <v>咖哩絞若</v>
      </c>
      <c r="F3" s="32" t="str">
        <f>E29&amp;E30&amp;E31&amp;E32</f>
        <v>素若馬鈴薯薑咖哩粉</v>
      </c>
      <c r="G3" s="13" t="str">
        <f>G28</f>
        <v>甘藍蛋香</v>
      </c>
      <c r="H3" s="32" t="str">
        <f>G29&amp;G30&amp;G31&amp;G32</f>
        <v>蛋甘藍胡蘿蔔薑</v>
      </c>
      <c r="I3" s="23" t="s">
        <v>1</v>
      </c>
      <c r="J3" s="108" t="s">
        <v>183</v>
      </c>
      <c r="K3" s="23" t="str">
        <f>K28</f>
        <v>時瓜湯</v>
      </c>
      <c r="L3" s="32" t="str">
        <f>K29&amp;K30&amp;K31&amp;K32</f>
        <v>時瓜胡蘿蔔薑</v>
      </c>
      <c r="M3" s="23" t="str">
        <f>M28</f>
        <v>水果</v>
      </c>
      <c r="O3" s="34">
        <v>5.2</v>
      </c>
      <c r="P3" s="34">
        <v>2.5</v>
      </c>
      <c r="Q3" s="35">
        <v>2</v>
      </c>
      <c r="R3" s="34">
        <v>2.9</v>
      </c>
      <c r="S3" s="23"/>
      <c r="T3" s="36">
        <v>1</v>
      </c>
      <c r="U3" s="37">
        <f t="shared" ref="U3:U23" si="0">O3*70+P3*75+Q3*25+R3*45+S3*120+T3*60</f>
        <v>792</v>
      </c>
    </row>
    <row r="4" spans="1:21" ht="23.1" customHeight="1">
      <c r="A4" s="329">
        <f>IF(A3="","",IF(MONTH(A3)&lt;&gt;MONTH(A3+1),"",A3+3))</f>
        <v>45355</v>
      </c>
      <c r="B4" s="337" t="str">
        <f t="shared" ref="B4:B23" si="1">IF(A4="","",RIGHT(TEXT(WEEKDAY(A4),"[$-404]aaaa;@"),1))</f>
        <v>一</v>
      </c>
      <c r="C4" s="94" t="str">
        <f>C34</f>
        <v>白米飯</v>
      </c>
      <c r="D4" s="96" t="str">
        <f>C35&amp;B36</f>
        <v>米</v>
      </c>
      <c r="E4" s="14" t="str">
        <f>E34</f>
        <v>素火腿</v>
      </c>
      <c r="F4" s="92" t="str">
        <f>E35&amp;E36&amp;E37&amp;E38</f>
        <v>素火腿</v>
      </c>
      <c r="G4" s="27" t="str">
        <f>G34</f>
        <v>紅醬豆腐</v>
      </c>
      <c r="H4" s="92" t="str">
        <f>G35&amp;G36&amp;G37&amp;G38</f>
        <v>豆腐素肉胡蘿蔔</v>
      </c>
      <c r="I4" s="23" t="s">
        <v>1</v>
      </c>
      <c r="J4" s="108" t="s">
        <v>183</v>
      </c>
      <c r="K4" s="91" t="str">
        <f>K34</f>
        <v>味噌芽湯</v>
      </c>
      <c r="L4" s="92" t="str">
        <f>K35&amp;K36&amp;K37&amp;K38</f>
        <v>乾裙帶菜味噌薑</v>
      </c>
      <c r="M4" s="23" t="str">
        <f>M34</f>
        <v>果汁</v>
      </c>
      <c r="O4" s="34">
        <v>5.6</v>
      </c>
      <c r="P4" s="34">
        <v>2.5</v>
      </c>
      <c r="Q4" s="35">
        <v>1.7</v>
      </c>
      <c r="R4" s="34">
        <v>2.8</v>
      </c>
      <c r="S4" s="23"/>
      <c r="T4" s="36"/>
      <c r="U4" s="37">
        <f t="shared" si="0"/>
        <v>748</v>
      </c>
    </row>
    <row r="5" spans="1:21" ht="23.1" customHeight="1">
      <c r="A5" s="329">
        <f t="shared" ref="A5:A23" si="2">IF(A4="","",IF(MONTH(A4)&lt;&gt;MONTH(A4+1),"",A4+1))</f>
        <v>45356</v>
      </c>
      <c r="B5" s="337" t="str">
        <f t="shared" si="1"/>
        <v>二</v>
      </c>
      <c r="C5" s="95" t="str">
        <f>C40</f>
        <v>糙米飯</v>
      </c>
      <c r="D5" s="96" t="str">
        <f>C41&amp;C42</f>
        <v>米糙米</v>
      </c>
      <c r="E5" s="14" t="str">
        <f>E40</f>
        <v>三杯百頁</v>
      </c>
      <c r="F5" s="92" t="str">
        <f>E41&amp;E42&amp;E43&amp;E44</f>
        <v>百頁乾海帶薑九層塔</v>
      </c>
      <c r="G5" s="13" t="str">
        <f>G40</f>
        <v>豆皮粉絲</v>
      </c>
      <c r="H5" s="92" t="str">
        <f>G41&amp;G42&amp;G43&amp;G44</f>
        <v>豆皮冬粉胡蘿蔔時蔬</v>
      </c>
      <c r="I5" s="23" t="s">
        <v>1</v>
      </c>
      <c r="J5" s="108" t="s">
        <v>183</v>
      </c>
      <c r="K5" s="23" t="str">
        <f>K40</f>
        <v>時蔬湯</v>
      </c>
      <c r="L5" s="92" t="str">
        <f>K41&amp;K42&amp;K43&amp;K44</f>
        <v>時蔬胡蘿蔔</v>
      </c>
      <c r="M5" s="23" t="str">
        <f>M40</f>
        <v>TAP豆漿/水果</v>
      </c>
      <c r="N5" s="136" t="s">
        <v>80</v>
      </c>
      <c r="O5" s="34">
        <v>5</v>
      </c>
      <c r="P5" s="34">
        <v>2.5</v>
      </c>
      <c r="Q5" s="35">
        <v>1.8</v>
      </c>
      <c r="R5" s="34">
        <v>2.9</v>
      </c>
      <c r="S5" s="23"/>
      <c r="T5" s="36"/>
      <c r="U5" s="37">
        <f t="shared" si="0"/>
        <v>713</v>
      </c>
    </row>
    <row r="6" spans="1:21" ht="23.1" customHeight="1">
      <c r="A6" s="329">
        <f t="shared" si="2"/>
        <v>45357</v>
      </c>
      <c r="B6" s="337" t="str">
        <f t="shared" si="1"/>
        <v>三</v>
      </c>
      <c r="C6" s="95" t="str">
        <f>C46</f>
        <v>刈包特餐</v>
      </c>
      <c r="D6" s="96" t="str">
        <f>C47&amp;B48</f>
        <v>刈包</v>
      </c>
      <c r="E6" s="14" t="str">
        <f>E46</f>
        <v>古早滷味</v>
      </c>
      <c r="F6" s="92" t="str">
        <f>E47&amp;E48&amp;E49&amp;E50</f>
        <v>蛋白蘿蔔胡蘿蔔薑</v>
      </c>
      <c r="G6" s="13" t="str">
        <f>G46</f>
        <v>刈包配料</v>
      </c>
      <c r="H6" s="92" t="str">
        <f>G47&amp;G48&amp;G49&amp;G50</f>
        <v>素若酸菜薑</v>
      </c>
      <c r="I6" s="23" t="s">
        <v>1</v>
      </c>
      <c r="J6" s="108" t="s">
        <v>183</v>
      </c>
      <c r="K6" s="33" t="str">
        <f>K46</f>
        <v>糙米粥</v>
      </c>
      <c r="L6" s="92" t="str">
        <f>K47&amp;K48&amp;K49&amp;K50</f>
        <v>雞蛋糙米胡蘿蔔乾香菇</v>
      </c>
      <c r="M6" s="23" t="str">
        <f>M46</f>
        <v>小餐包</v>
      </c>
      <c r="O6" s="34">
        <v>5</v>
      </c>
      <c r="P6" s="34">
        <v>2.5</v>
      </c>
      <c r="Q6" s="35">
        <v>1.6</v>
      </c>
      <c r="R6" s="34">
        <v>2.9</v>
      </c>
      <c r="S6" s="23"/>
      <c r="T6" s="36"/>
      <c r="U6" s="37">
        <f t="shared" si="0"/>
        <v>708</v>
      </c>
    </row>
    <row r="7" spans="1:21" ht="23.1" customHeight="1">
      <c r="A7" s="329">
        <f t="shared" si="2"/>
        <v>45358</v>
      </c>
      <c r="B7" s="337" t="str">
        <f t="shared" si="1"/>
        <v>四</v>
      </c>
      <c r="C7" s="95" t="str">
        <f>C52</f>
        <v>糙米飯</v>
      </c>
      <c r="D7" s="96" t="str">
        <f>C53&amp;C54</f>
        <v>米糙米</v>
      </c>
      <c r="E7" s="14" t="str">
        <f>E52</f>
        <v>筍香滷若</v>
      </c>
      <c r="F7" s="32" t="str">
        <f>E53&amp;E54&amp;E55&amp;E56</f>
        <v>豆輪麻竹筍干薑</v>
      </c>
      <c r="G7" s="13" t="str">
        <f>G52</f>
        <v>素火腿豆芽</v>
      </c>
      <c r="H7" s="32" t="str">
        <f>G53&amp;G54&amp;G55&amp;G56</f>
        <v>素火腿綠豆芽胡蘿蔔薑</v>
      </c>
      <c r="I7" s="23" t="s">
        <v>1</v>
      </c>
      <c r="J7" s="108" t="s">
        <v>183</v>
      </c>
      <c r="K7" s="23" t="str">
        <f>K52</f>
        <v>燒仙草</v>
      </c>
      <c r="L7" s="32" t="str">
        <f>K53&amp;K54&amp;K55&amp;K56</f>
        <v>仙草凍紅砂糖西谷米</v>
      </c>
      <c r="M7" s="23" t="str">
        <f>M58</f>
        <v>水果/TAP豆漿</v>
      </c>
      <c r="O7" s="135">
        <v>5</v>
      </c>
      <c r="P7" s="34">
        <v>2.5</v>
      </c>
      <c r="Q7" s="35">
        <v>2</v>
      </c>
      <c r="R7" s="34">
        <v>2.7</v>
      </c>
      <c r="S7" s="23"/>
      <c r="T7" s="36"/>
      <c r="U7" s="37">
        <f t="shared" si="0"/>
        <v>709</v>
      </c>
    </row>
    <row r="8" spans="1:21" ht="23.1" customHeight="1">
      <c r="A8" s="329">
        <f>IF(A7="","",IF(MONTH(A7)&lt;&gt;MONTH(A7+1),"",A7+1))</f>
        <v>45359</v>
      </c>
      <c r="B8" s="337" t="str">
        <f t="shared" si="1"/>
        <v>五</v>
      </c>
      <c r="C8" s="95" t="str">
        <f>C58</f>
        <v>紅藜飯</v>
      </c>
      <c r="D8" s="96" t="str">
        <f>C59&amp;C60</f>
        <v>米紅藜</v>
      </c>
      <c r="E8" s="14" t="str">
        <f>E58</f>
        <v>豉相凍腐</v>
      </c>
      <c r="F8" s="32" t="str">
        <f>E59&amp;E60&amp;E61&amp;E62</f>
        <v>凍豆腐結球白菜豆豉</v>
      </c>
      <c r="G8" s="13" t="str">
        <f>G58</f>
        <v>蛋佐玉菜</v>
      </c>
      <c r="H8" s="32" t="str">
        <f>G59&amp;G60&amp;G61&amp;G62</f>
        <v>蛋甘藍胡蘿蔔薑</v>
      </c>
      <c r="I8" s="23" t="s">
        <v>1</v>
      </c>
      <c r="J8" s="108" t="s">
        <v>183</v>
      </c>
      <c r="K8" s="23" t="str">
        <f>K58</f>
        <v>金針湯</v>
      </c>
      <c r="L8" s="32" t="str">
        <f>K59&amp;K60&amp;K61&amp;K62</f>
        <v>金針菜乾榨菜薑</v>
      </c>
      <c r="M8" s="23" t="str">
        <f>M52</f>
        <v>堅果</v>
      </c>
      <c r="O8" s="34">
        <v>5.2</v>
      </c>
      <c r="P8" s="34">
        <v>2.5</v>
      </c>
      <c r="Q8" s="35">
        <v>2</v>
      </c>
      <c r="R8" s="34">
        <v>2.9</v>
      </c>
      <c r="S8" s="23"/>
      <c r="T8" s="36">
        <v>1</v>
      </c>
      <c r="U8" s="37">
        <f t="shared" si="0"/>
        <v>792</v>
      </c>
    </row>
    <row r="9" spans="1:21" ht="23.1" customHeight="1">
      <c r="A9" s="329">
        <f>IF(A8="","",IF(MONTH(A8)&lt;&gt;MONTH(A8+1),"",A8+3))</f>
        <v>45362</v>
      </c>
      <c r="B9" s="337" t="str">
        <f t="shared" si="1"/>
        <v>一</v>
      </c>
      <c r="C9" s="95" t="str">
        <f>C64</f>
        <v>白米飯</v>
      </c>
      <c r="D9" s="96" t="str">
        <f>C65&amp;B66</f>
        <v>米</v>
      </c>
      <c r="E9" s="14" t="str">
        <f>E64</f>
        <v>調味百頁</v>
      </c>
      <c r="F9" s="92" t="str">
        <f>E65&amp;E66&amp;E67&amp;E68&amp;E69</f>
        <v>香頁</v>
      </c>
      <c r="G9" s="13" t="str">
        <f>G64</f>
        <v>牛蒡豆腐</v>
      </c>
      <c r="H9" s="92" t="str">
        <f>G65&amp;G66&amp;G67&amp;G68&amp;G69</f>
        <v>豆腐甘露牛蒡絲素若薑</v>
      </c>
      <c r="I9" s="23" t="s">
        <v>1</v>
      </c>
      <c r="J9" s="108" t="s">
        <v>183</v>
      </c>
      <c r="K9" s="91" t="str">
        <f>K64</f>
        <v>蛋花芽湯</v>
      </c>
      <c r="L9" s="92" t="str">
        <f>K65&amp;K66&amp;K67&amp;K68&amp;K69</f>
        <v>雞蛋乾裙帶菜薑</v>
      </c>
      <c r="M9" s="23" t="str">
        <f>M64</f>
        <v>果汁</v>
      </c>
      <c r="O9" s="34">
        <v>5</v>
      </c>
      <c r="P9" s="34">
        <v>2.5</v>
      </c>
      <c r="Q9" s="35">
        <v>1.7</v>
      </c>
      <c r="R9" s="34">
        <v>3</v>
      </c>
      <c r="S9" s="23"/>
      <c r="T9" s="36"/>
      <c r="U9" s="37">
        <f t="shared" si="0"/>
        <v>715</v>
      </c>
    </row>
    <row r="10" spans="1:21" ht="23.1" customHeight="1">
      <c r="A10" s="329">
        <f t="shared" si="2"/>
        <v>45363</v>
      </c>
      <c r="B10" s="337" t="str">
        <f t="shared" si="1"/>
        <v>二</v>
      </c>
      <c r="C10" s="95" t="str">
        <f>C70</f>
        <v>糙米飯</v>
      </c>
      <c r="D10" s="96" t="str">
        <f>C71&amp;C72</f>
        <v>米糙米</v>
      </c>
      <c r="E10" s="14" t="str">
        <f>E70</f>
        <v>海結滷若</v>
      </c>
      <c r="F10" s="32" t="str">
        <f>E71&amp;E72&amp;E73&amp;E74&amp;E75</f>
        <v>豆輪海帶結薑</v>
      </c>
      <c r="G10" s="13" t="str">
        <f>G70</f>
        <v>碎脯蛋香</v>
      </c>
      <c r="H10" s="32" t="str">
        <f>G71&amp;G72&amp;G73&amp;G74&amp;G75</f>
        <v>蛋蘿蔔乾胡蘿蔔薑</v>
      </c>
      <c r="I10" s="23" t="s">
        <v>1</v>
      </c>
      <c r="J10" s="108" t="s">
        <v>183</v>
      </c>
      <c r="K10" s="23" t="str">
        <f>K70</f>
        <v>時瓜湯</v>
      </c>
      <c r="L10" s="32" t="str">
        <f>K71&amp;K72&amp;K73&amp;K74&amp;K75</f>
        <v>時瓜胡蘿蔔</v>
      </c>
      <c r="M10" s="23" t="str">
        <f>M70</f>
        <v>TAP豆漿/水果</v>
      </c>
      <c r="N10" s="136" t="s">
        <v>80</v>
      </c>
      <c r="O10" s="34">
        <v>5</v>
      </c>
      <c r="P10" s="34">
        <v>2.5</v>
      </c>
      <c r="Q10" s="35">
        <v>1.6</v>
      </c>
      <c r="R10" s="34">
        <v>2.9</v>
      </c>
      <c r="S10" s="23"/>
      <c r="T10" s="36"/>
      <c r="U10" s="37">
        <f t="shared" si="0"/>
        <v>708</v>
      </c>
    </row>
    <row r="11" spans="1:21" ht="23.1" customHeight="1">
      <c r="A11" s="329">
        <f t="shared" si="2"/>
        <v>45364</v>
      </c>
      <c r="B11" s="337" t="str">
        <f t="shared" si="1"/>
        <v>三</v>
      </c>
      <c r="C11" s="95" t="str">
        <f>C76</f>
        <v>泰式特餐</v>
      </c>
      <c r="D11" s="96" t="str">
        <f>C77&amp;C78</f>
        <v>米糙米</v>
      </c>
      <c r="E11" s="14" t="str">
        <f>E76</f>
        <v>打拋素若</v>
      </c>
      <c r="F11" s="32" t="str">
        <f>E77&amp;E78&amp;E79&amp;E80&amp;E81</f>
        <v>素若白蘿蔔打拋醬薑</v>
      </c>
      <c r="G11" s="13" t="str">
        <f>G76</f>
        <v>香椿配料</v>
      </c>
      <c r="H11" s="32" t="str">
        <f>G77&amp;G78&amp;G79&amp;G80&amp;G81</f>
        <v>豆皮甘藍胡蘿蔔香椿薑</v>
      </c>
      <c r="I11" s="23" t="s">
        <v>1</v>
      </c>
      <c r="J11" s="108" t="s">
        <v>183</v>
      </c>
      <c r="K11" s="33" t="str">
        <f>K76</f>
        <v>玉米濃湯</v>
      </c>
      <c r="L11" s="32" t="str">
        <f>K77&amp;K78&amp;K79&amp;K80&amp;K81</f>
        <v>雞蛋玉米粒罐頭玉米醬罐頭玉米濃湯粉</v>
      </c>
      <c r="M11" s="23" t="str">
        <f>M76</f>
        <v>小餐包</v>
      </c>
      <c r="O11" s="34">
        <v>4</v>
      </c>
      <c r="P11" s="34">
        <v>2.5</v>
      </c>
      <c r="Q11" s="35">
        <v>1.6</v>
      </c>
      <c r="R11" s="34">
        <v>2.9</v>
      </c>
      <c r="S11" s="23"/>
      <c r="T11" s="36"/>
      <c r="U11" s="37">
        <f t="shared" si="0"/>
        <v>638</v>
      </c>
    </row>
    <row r="12" spans="1:21" ht="23.1" customHeight="1">
      <c r="A12" s="329">
        <f t="shared" si="2"/>
        <v>45365</v>
      </c>
      <c r="B12" s="337" t="str">
        <f t="shared" si="1"/>
        <v>四</v>
      </c>
      <c r="C12" s="95" t="str">
        <f>C82</f>
        <v>糙米飯</v>
      </c>
      <c r="D12" s="96" t="str">
        <f>C83&amp;C84</f>
        <v>米糙米</v>
      </c>
      <c r="E12" s="14" t="str">
        <f>E82</f>
        <v>鹹香油腐</v>
      </c>
      <c r="F12" s="32" t="str">
        <f>E83&amp;EE84&amp;E85&amp;E86&amp;E87</f>
        <v>油豆腐胡蘿蔔薑</v>
      </c>
      <c r="G12" s="14" t="str">
        <f>G82</f>
        <v>豆干時蔬</v>
      </c>
      <c r="H12" s="32" t="str">
        <f>G83&amp;EG84&amp;G85&amp;G86&amp;G87</f>
        <v>豆干乾木耳薑</v>
      </c>
      <c r="I12" s="23" t="s">
        <v>1</v>
      </c>
      <c r="J12" s="108" t="s">
        <v>183</v>
      </c>
      <c r="K12" s="91" t="str">
        <f>K82</f>
        <v>綠豆湯</v>
      </c>
      <c r="L12" s="32" t="str">
        <f>K83&amp;EK84&amp;K85&amp;K86&amp;K87</f>
        <v>綠豆</v>
      </c>
      <c r="M12" s="5" t="str">
        <f>M82</f>
        <v>堅果</v>
      </c>
      <c r="O12" s="135">
        <v>5.4</v>
      </c>
      <c r="P12" s="34">
        <v>2.5</v>
      </c>
      <c r="Q12" s="35">
        <v>1.8</v>
      </c>
      <c r="R12" s="34">
        <v>2.9</v>
      </c>
      <c r="S12" s="23"/>
      <c r="T12" s="36"/>
      <c r="U12" s="37">
        <f t="shared" si="0"/>
        <v>741</v>
      </c>
    </row>
    <row r="13" spans="1:21" ht="23.1" customHeight="1">
      <c r="A13" s="329">
        <f>IF(A12="","",IF(MONTH(A12)&lt;&gt;MONTH(A12+1),"",A12+1))</f>
        <v>45366</v>
      </c>
      <c r="B13" s="337" t="str">
        <f t="shared" si="1"/>
        <v>五</v>
      </c>
      <c r="C13" s="95" t="str">
        <f>C88</f>
        <v>小米飯</v>
      </c>
      <c r="D13" s="96" t="str">
        <f>C89&amp;C90</f>
        <v>米小米</v>
      </c>
      <c r="E13" s="14" t="str">
        <f>E88</f>
        <v>醬瓜百頁</v>
      </c>
      <c r="F13" s="32" t="str">
        <f>E89&amp;E90&amp;E91&amp;E92&amp;E93</f>
        <v>百頁醬瓜白蘿蔔薑</v>
      </c>
      <c r="G13" s="14" t="str">
        <f>G88</f>
        <v>素火腿芽菜</v>
      </c>
      <c r="H13" s="32" t="str">
        <f>G89&amp;G90&amp;G91&amp;G92&amp;G93</f>
        <v>素火腿綠豆芽胡蘿蔔薑</v>
      </c>
      <c r="I13" s="23" t="s">
        <v>1</v>
      </c>
      <c r="J13" s="108" t="s">
        <v>183</v>
      </c>
      <c r="K13" s="14" t="str">
        <f>K88</f>
        <v>時蔬湯</v>
      </c>
      <c r="L13" s="32" t="str">
        <f>K89&amp;K90&amp;K91&amp;K92&amp;K93</f>
        <v>時蔬胡蘿蔔</v>
      </c>
      <c r="M13" s="23" t="str">
        <f>M88</f>
        <v>水果/TAP豆漿</v>
      </c>
      <c r="O13" s="34">
        <v>5</v>
      </c>
      <c r="P13" s="34">
        <v>2.5</v>
      </c>
      <c r="Q13" s="35">
        <v>2</v>
      </c>
      <c r="R13" s="34">
        <v>2.9</v>
      </c>
      <c r="S13" s="23"/>
      <c r="T13" s="36">
        <v>1</v>
      </c>
      <c r="U13" s="37">
        <f t="shared" si="0"/>
        <v>778</v>
      </c>
    </row>
    <row r="14" spans="1:21" ht="23.1" customHeight="1">
      <c r="A14" s="329">
        <f>IF(A13="","",IF(MONTH(A13)&lt;&gt;MONTH(A13+1),"",A13+3))</f>
        <v>45369</v>
      </c>
      <c r="B14" s="337" t="str">
        <f t="shared" si="1"/>
        <v>一</v>
      </c>
      <c r="C14" s="95" t="str">
        <f>C94</f>
        <v>白米飯</v>
      </c>
      <c r="D14" s="96" t="str">
        <f>C95&amp;B96</f>
        <v>米</v>
      </c>
      <c r="E14" s="14" t="str">
        <f>E94</f>
        <v>素火腿</v>
      </c>
      <c r="F14" s="32" t="str">
        <f>E95&amp;E96&amp;E97&amp;E98&amp;E99</f>
        <v>素火腿滷包薑</v>
      </c>
      <c r="G14" s="14" t="str">
        <f>G94</f>
        <v>京醬豆腐</v>
      </c>
      <c r="H14" s="32" t="str">
        <f>G95&amp;G96&amp;G97&amp;G98&amp;G99</f>
        <v>豆腐素若甜麵醬薑</v>
      </c>
      <c r="I14" s="23" t="s">
        <v>1</v>
      </c>
      <c r="J14" s="108" t="s">
        <v>183</v>
      </c>
      <c r="K14" s="14" t="str">
        <f>K94</f>
        <v>味噌芽湯</v>
      </c>
      <c r="L14" s="32" t="str">
        <f>K95&amp;K96&amp;K97&amp;K98&amp;K99</f>
        <v>乾裙帶菜味噌薑</v>
      </c>
      <c r="M14" s="23" t="str">
        <f>M94</f>
        <v>果汁</v>
      </c>
      <c r="O14" s="34">
        <v>5</v>
      </c>
      <c r="P14" s="34">
        <v>2.5</v>
      </c>
      <c r="Q14" s="35">
        <v>2</v>
      </c>
      <c r="R14" s="34">
        <v>2.9</v>
      </c>
      <c r="S14" s="23"/>
      <c r="T14" s="36"/>
      <c r="U14" s="37">
        <f t="shared" si="0"/>
        <v>718</v>
      </c>
    </row>
    <row r="15" spans="1:21" ht="23.1" customHeight="1">
      <c r="A15" s="329">
        <f t="shared" si="2"/>
        <v>45370</v>
      </c>
      <c r="B15" s="337" t="str">
        <f t="shared" si="1"/>
        <v>二</v>
      </c>
      <c r="C15" s="95" t="str">
        <f>C100</f>
        <v>糙米飯</v>
      </c>
      <c r="D15" s="96" t="str">
        <f>C101&amp;C102</f>
        <v>米糙米</v>
      </c>
      <c r="E15" s="14" t="str">
        <f>E100</f>
        <v>沙茶油腐</v>
      </c>
      <c r="F15" s="92" t="str">
        <f>E101&amp;E102&amp;E103&amp;E104&amp;E105</f>
        <v>四角油豆腐白蘿蔔素沙茶醬薑</v>
      </c>
      <c r="G15" s="14" t="str">
        <f>G100</f>
        <v>豆皮豆芽</v>
      </c>
      <c r="H15" s="92" t="str">
        <f>G101&amp;G102&amp;G103&amp;G104&amp;G105</f>
        <v>豆皮綠豆芽乾木耳薑</v>
      </c>
      <c r="I15" s="23" t="s">
        <v>1</v>
      </c>
      <c r="J15" s="108" t="s">
        <v>183</v>
      </c>
      <c r="K15" s="14" t="str">
        <f>K100</f>
        <v>時蔬湯</v>
      </c>
      <c r="L15" s="92" t="str">
        <f>K101&amp;K102&amp;K103&amp;K104&amp;K105</f>
        <v>時蔬胡蘿蔔</v>
      </c>
      <c r="M15" s="23" t="str">
        <f>M100</f>
        <v>TAP豆漿/水果</v>
      </c>
      <c r="N15" s="136" t="s">
        <v>80</v>
      </c>
      <c r="O15" s="34">
        <v>5</v>
      </c>
      <c r="P15" s="34">
        <v>2.5</v>
      </c>
      <c r="Q15" s="35">
        <v>1.7</v>
      </c>
      <c r="R15" s="34">
        <v>2.8</v>
      </c>
      <c r="S15" s="23"/>
      <c r="T15" s="36"/>
      <c r="U15" s="37">
        <f t="shared" si="0"/>
        <v>706</v>
      </c>
    </row>
    <row r="16" spans="1:21" ht="23.1" customHeight="1">
      <c r="A16" s="329">
        <f t="shared" si="2"/>
        <v>45371</v>
      </c>
      <c r="B16" s="337" t="str">
        <f t="shared" si="1"/>
        <v>三</v>
      </c>
      <c r="C16" s="95" t="str">
        <f>C106</f>
        <v>西式特餐</v>
      </c>
      <c r="D16" s="96" t="str">
        <f>C107&amp;C108</f>
        <v>義大利麵</v>
      </c>
      <c r="E16" s="14" t="str">
        <f>E106</f>
        <v>西式若醬</v>
      </c>
      <c r="F16" s="32" t="str">
        <f>E107&amp;E108&amp;E109&amp;E110&amp;E111</f>
        <v>素若馬鈴薯番茄糊薑</v>
      </c>
      <c r="G16" s="14" t="str">
        <f>G106</f>
        <v>素火腿甘藍</v>
      </c>
      <c r="H16" s="32" t="str">
        <f>G107&amp;G108&amp;G109&amp;G110&amp;G111</f>
        <v>素火腿甘藍胡蘿蔔薑薑</v>
      </c>
      <c r="I16" s="23" t="s">
        <v>1</v>
      </c>
      <c r="J16" s="108" t="s">
        <v>183</v>
      </c>
      <c r="K16" s="14" t="str">
        <f>K106</f>
        <v>枸杞菇湯</v>
      </c>
      <c r="L16" s="32" t="str">
        <f>K107&amp;K108&amp;K109&amp;K110&amp;K111</f>
        <v>金針菇乾木耳時蔬麻油枸杞</v>
      </c>
      <c r="M16" s="23" t="str">
        <f>M106</f>
        <v>小餐包</v>
      </c>
      <c r="O16" s="34">
        <v>4.2</v>
      </c>
      <c r="P16" s="34">
        <v>2.5</v>
      </c>
      <c r="Q16" s="35">
        <v>1.5</v>
      </c>
      <c r="R16" s="34">
        <v>2.8</v>
      </c>
      <c r="S16" s="23"/>
      <c r="T16" s="36"/>
      <c r="U16" s="37">
        <f t="shared" si="0"/>
        <v>645</v>
      </c>
    </row>
    <row r="17" spans="1:25" ht="23.1" customHeight="1">
      <c r="A17" s="329">
        <f t="shared" si="2"/>
        <v>45372</v>
      </c>
      <c r="B17" s="337" t="str">
        <f t="shared" si="1"/>
        <v>四</v>
      </c>
      <c r="C17" s="95" t="str">
        <f>C112</f>
        <v>糙米飯</v>
      </c>
      <c r="D17" s="96" t="str">
        <f>C113&amp;C114</f>
        <v>米糙米</v>
      </c>
      <c r="E17" s="14" t="str">
        <f>E112</f>
        <v>豆瓣百頁</v>
      </c>
      <c r="F17" s="32" t="str">
        <f>E113&amp;E114&amp;E115&amp;E116</f>
        <v>百頁海帶結薑豆瓣醬</v>
      </c>
      <c r="G17" s="14" t="str">
        <f>G112</f>
        <v>家常豆干</v>
      </c>
      <c r="H17" s="32" t="str">
        <f>G113&amp;G114&amp;G115&amp;G116</f>
        <v>豆干時蔬胡蘿蔔薑</v>
      </c>
      <c r="I17" s="23" t="s">
        <v>1</v>
      </c>
      <c r="J17" s="108" t="s">
        <v>183</v>
      </c>
      <c r="K17" s="14" t="str">
        <f>K112</f>
        <v>冬至湯圓</v>
      </c>
      <c r="L17" s="32" t="str">
        <f>K113&amp;K114&amp;K115&amp;K116</f>
        <v>花生仁湯小湯圓紅砂糖</v>
      </c>
      <c r="M17" s="23" t="str">
        <f>M112</f>
        <v>堅果</v>
      </c>
      <c r="O17" s="135">
        <v>5.6</v>
      </c>
      <c r="P17" s="34">
        <v>2.5</v>
      </c>
      <c r="Q17" s="35">
        <v>2.2000000000000002</v>
      </c>
      <c r="R17" s="34">
        <v>2.9</v>
      </c>
      <c r="S17" s="23"/>
      <c r="T17" s="36"/>
      <c r="U17" s="37">
        <f t="shared" si="0"/>
        <v>765</v>
      </c>
    </row>
    <row r="18" spans="1:25" ht="23.1" customHeight="1">
      <c r="A18" s="329">
        <f>IF(A17="","",IF(MONTH(A17)&lt;&gt;MONTH(A17+1),"",A17+1))</f>
        <v>45373</v>
      </c>
      <c r="B18" s="337" t="str">
        <f t="shared" si="1"/>
        <v>五</v>
      </c>
      <c r="C18" s="95" t="str">
        <f>C118</f>
        <v>紫米飯</v>
      </c>
      <c r="D18" s="96" t="str">
        <f>C119&amp;C120</f>
        <v>米黑糯米</v>
      </c>
      <c r="E18" s="14" t="str">
        <f>E118</f>
        <v>泡菜燒若</v>
      </c>
      <c r="F18" s="32" t="str">
        <f>E119&amp;E120&amp;E121&amp;E122</f>
        <v>豆輪台式泡菜薑</v>
      </c>
      <c r="G18" s="14" t="str">
        <f>G118</f>
        <v>蛋香冬粉</v>
      </c>
      <c r="H18" s="32" t="str">
        <f>G119&amp;G120&amp;G121&amp;G122</f>
        <v>蛋時蔬冬粉乾木耳</v>
      </c>
      <c r="I18" s="23" t="s">
        <v>1</v>
      </c>
      <c r="J18" s="108" t="s">
        <v>183</v>
      </c>
      <c r="K18" s="14" t="str">
        <f>K118</f>
        <v>時瓜湯</v>
      </c>
      <c r="L18" s="32" t="str">
        <f>K119&amp;K120&amp;K121&amp;K122</f>
        <v>時瓜胡蘿蔔薑</v>
      </c>
      <c r="M18" s="23" t="str">
        <f>M118</f>
        <v>水果/TAP豆漿</v>
      </c>
      <c r="O18" s="34">
        <v>5.5</v>
      </c>
      <c r="P18" s="34">
        <v>2.5</v>
      </c>
      <c r="Q18" s="35">
        <v>1.8</v>
      </c>
      <c r="R18" s="34">
        <v>2.9</v>
      </c>
      <c r="S18" s="23"/>
      <c r="T18" s="36">
        <v>1</v>
      </c>
      <c r="U18" s="37">
        <f t="shared" si="0"/>
        <v>808</v>
      </c>
    </row>
    <row r="19" spans="1:25" ht="23.1" customHeight="1">
      <c r="A19" s="329">
        <f>IF(A18="","",IF(MONTH(A18)&lt;&gt;MONTH(A18+1),"",A18+3))</f>
        <v>45376</v>
      </c>
      <c r="B19" s="337" t="str">
        <f t="shared" si="1"/>
        <v>一</v>
      </c>
      <c r="C19" s="95" t="str">
        <f>C124</f>
        <v>白米飯</v>
      </c>
      <c r="D19" s="96" t="str">
        <f>C125&amp;C126</f>
        <v>米</v>
      </c>
      <c r="E19" s="14" t="str">
        <f>E124</f>
        <v>調味絞若</v>
      </c>
      <c r="F19" s="32" t="str">
        <f>E125&amp;E126&amp;E127&amp;E128&amp;E129</f>
        <v>素肉醬瓜薑</v>
      </c>
      <c r="G19" s="14" t="str">
        <f>G124</f>
        <v>茄汁豆腐</v>
      </c>
      <c r="H19" s="32" t="str">
        <f>G125&amp;G126&amp;G127&amp;G128&amp;G129</f>
        <v>豆腐番茄糊薑</v>
      </c>
      <c r="I19" s="23" t="s">
        <v>1</v>
      </c>
      <c r="J19" s="108" t="s">
        <v>183</v>
      </c>
      <c r="K19" s="14" t="str">
        <f>K124</f>
        <v>金針湯</v>
      </c>
      <c r="L19" s="32" t="str">
        <f>K125&amp;K126&amp;K127&amp;K128&amp;K129</f>
        <v>金針菜乾榨菜薑</v>
      </c>
      <c r="M19" s="23" t="str">
        <f>M124</f>
        <v>果汁</v>
      </c>
      <c r="O19" s="34">
        <v>5</v>
      </c>
      <c r="P19" s="34">
        <v>2.5</v>
      </c>
      <c r="Q19" s="35">
        <v>2.2000000000000002</v>
      </c>
      <c r="R19" s="34">
        <v>2.9</v>
      </c>
      <c r="S19" s="23"/>
      <c r="T19" s="36"/>
      <c r="U19" s="37">
        <f t="shared" si="0"/>
        <v>723</v>
      </c>
    </row>
    <row r="20" spans="1:25" ht="23.1" customHeight="1">
      <c r="A20" s="329">
        <f>IF(A19="","",IF(MONTH(A19)&lt;&gt;MONTH(A19+1),"",A19+1))</f>
        <v>45377</v>
      </c>
      <c r="B20" s="337" t="str">
        <f t="shared" si="1"/>
        <v>二</v>
      </c>
      <c r="C20" s="95" t="str">
        <f>C130</f>
        <v>糙米飯</v>
      </c>
      <c r="D20" s="96" t="str">
        <f>C131&amp;C132</f>
        <v>米糙米</v>
      </c>
      <c r="E20" s="14" t="str">
        <f>E130</f>
        <v>咖哩百頁</v>
      </c>
      <c r="F20" s="32" t="str">
        <f>E131&amp;E132&amp;E133&amp;E134&amp;E135</f>
        <v>百頁馬鈴薯咖哩粉薑</v>
      </c>
      <c r="G20" s="14" t="str">
        <f>G130</f>
        <v>豆皮甘藍</v>
      </c>
      <c r="H20" s="32" t="str">
        <f>G131&amp;G132&amp;G133&amp;G134&amp;G135</f>
        <v>豆皮甘藍乾木耳薑</v>
      </c>
      <c r="I20" s="23" t="s">
        <v>1</v>
      </c>
      <c r="J20" s="108" t="s">
        <v>183</v>
      </c>
      <c r="K20" s="14" t="str">
        <f>K130</f>
        <v>蘿蔔湯</v>
      </c>
      <c r="L20" s="32" t="str">
        <f>K131&amp;K132&amp;K133&amp;K134&amp;K135</f>
        <v>白蘿蔔胡蘿蔔</v>
      </c>
      <c r="M20" s="23" t="str">
        <f>M130</f>
        <v>TAP豆漿/水果</v>
      </c>
      <c r="N20" s="136" t="s">
        <v>80</v>
      </c>
      <c r="O20" s="34">
        <v>5.6</v>
      </c>
      <c r="P20" s="34">
        <v>2.5</v>
      </c>
      <c r="Q20" s="35">
        <v>2</v>
      </c>
      <c r="R20" s="34">
        <v>3.1</v>
      </c>
      <c r="S20" s="23"/>
      <c r="T20" s="36"/>
      <c r="U20" s="37">
        <f t="shared" si="0"/>
        <v>769</v>
      </c>
    </row>
    <row r="21" spans="1:25" ht="23.1" customHeight="1">
      <c r="A21" s="329">
        <f t="shared" si="2"/>
        <v>45378</v>
      </c>
      <c r="B21" s="337" t="str">
        <f t="shared" si="1"/>
        <v>三</v>
      </c>
      <c r="C21" s="123" t="str">
        <f>C136</f>
        <v>酢飯特餐</v>
      </c>
      <c r="D21" s="96" t="str">
        <f>C137&amp;C138</f>
        <v>米糙米</v>
      </c>
      <c r="E21" s="14" t="str">
        <f>E136</f>
        <v>關東雙煮</v>
      </c>
      <c r="F21" s="32" t="str">
        <f>E137&amp;E138&amp;E139&amp;E140&amp;E141</f>
        <v>蛋四角油豆腐白蘿蔔味醂</v>
      </c>
      <c r="G21" s="128" t="str">
        <f>G136</f>
        <v>酢飯香鬆</v>
      </c>
      <c r="H21" s="32" t="str">
        <f>G137&amp;G138&amp;G139&amp;G140&amp;G141</f>
        <v>香鬆海苔絲芝麻(熟)薑</v>
      </c>
      <c r="I21" s="23" t="s">
        <v>1</v>
      </c>
      <c r="J21" s="108" t="s">
        <v>183</v>
      </c>
      <c r="K21" s="128" t="str">
        <f>K136</f>
        <v>三絲羹湯</v>
      </c>
      <c r="L21" s="32" t="str">
        <f>K137&amp;K138&amp;K139&amp;K140&amp;K141</f>
        <v>雞蛋時蔬脆筍乾木耳</v>
      </c>
      <c r="M21" s="23" t="str">
        <f>M136</f>
        <v>小餐包</v>
      </c>
      <c r="O21" s="34">
        <v>5</v>
      </c>
      <c r="P21" s="34">
        <v>2.5</v>
      </c>
      <c r="Q21" s="35">
        <v>1.7</v>
      </c>
      <c r="R21" s="34">
        <v>2.8</v>
      </c>
      <c r="S21" s="22"/>
      <c r="T21" s="36"/>
      <c r="U21" s="37">
        <f t="shared" si="0"/>
        <v>706</v>
      </c>
    </row>
    <row r="22" spans="1:25" ht="23.1" customHeight="1">
      <c r="A22" s="329">
        <f t="shared" si="2"/>
        <v>45379</v>
      </c>
      <c r="B22" s="337" t="str">
        <f t="shared" si="1"/>
        <v>四</v>
      </c>
      <c r="C22" s="124" t="str">
        <f>C142</f>
        <v>糙米飯</v>
      </c>
      <c r="D22" s="152" t="str">
        <f>C143&amp;C144</f>
        <v>米糙米</v>
      </c>
      <c r="E22" s="5" t="str">
        <f>E142</f>
        <v>醬醋燒若</v>
      </c>
      <c r="F22" s="127" t="str">
        <f>E143&amp;E144&amp;E145&amp;E146&amp;E147</f>
        <v>豆輪時瓜薑梅林醬油</v>
      </c>
      <c r="G22" s="126" t="str">
        <f>G142</f>
        <v>蔬相芙蓉</v>
      </c>
      <c r="H22" s="127" t="str">
        <f>G143&amp;G144&amp;G145&amp;G146&amp;G147</f>
        <v>蛋時蔬胡蘿蔔乾木耳薑</v>
      </c>
      <c r="I22" s="23" t="s">
        <v>1</v>
      </c>
      <c r="J22" s="130" t="s">
        <v>183</v>
      </c>
      <c r="K22" s="126" t="str">
        <f>K142</f>
        <v>枸杞銀耳</v>
      </c>
      <c r="L22" s="127" t="str">
        <f>K143&amp;K144&amp;K145&amp;K146&amp;K147</f>
        <v>乾銀耳枸杞紅砂糖</v>
      </c>
      <c r="M22" s="23" t="str">
        <f>M142</f>
        <v>堅果</v>
      </c>
      <c r="O22" s="16">
        <v>4</v>
      </c>
      <c r="P22" s="16">
        <v>2.5</v>
      </c>
      <c r="Q22" s="16">
        <v>1.8</v>
      </c>
      <c r="R22" s="16">
        <v>2.9</v>
      </c>
      <c r="S22" s="18"/>
      <c r="T22" s="16"/>
      <c r="U22" s="37">
        <f t="shared" si="0"/>
        <v>643</v>
      </c>
    </row>
    <row r="23" spans="1:25" ht="23.1" customHeight="1">
      <c r="A23" s="329">
        <f t="shared" si="2"/>
        <v>45380</v>
      </c>
      <c r="B23" s="337" t="str">
        <f t="shared" si="1"/>
        <v>五</v>
      </c>
      <c r="C23" s="125" t="str">
        <f>C148</f>
        <v>麥仁飯</v>
      </c>
      <c r="D23" s="153" t="str">
        <f>C149&amp;C150</f>
        <v>米麥仁</v>
      </c>
      <c r="E23" s="126" t="str">
        <f>E148</f>
        <v>筍干百頁</v>
      </c>
      <c r="F23" s="129" t="str">
        <f>E149&amp;E150&amp;E151&amp;E152&amp;E153</f>
        <v>百頁麻竹筍干薑</v>
      </c>
      <c r="G23" s="126" t="str">
        <f>G148</f>
        <v>素火腿豆菜</v>
      </c>
      <c r="H23" s="129" t="str">
        <f>G149&amp;G150&amp;G151&amp;G152&amp;G153</f>
        <v>素火腿綠豆芽胡蘿蔔乾木耳薑</v>
      </c>
      <c r="I23" s="23" t="s">
        <v>1</v>
      </c>
      <c r="J23" s="130" t="s">
        <v>183</v>
      </c>
      <c r="K23" s="126" t="str">
        <f>K148</f>
        <v>味噌蔬湯</v>
      </c>
      <c r="L23" s="129" t="str">
        <f>K149&amp;K150&amp;K151&amp;K152&amp;K153</f>
        <v>時蔬味噌薑</v>
      </c>
      <c r="M23" s="23" t="str">
        <f>M148</f>
        <v>水果/TAP豆漿</v>
      </c>
      <c r="N23" s="379"/>
      <c r="O23" s="131">
        <v>5</v>
      </c>
      <c r="P23" s="16">
        <v>2.5</v>
      </c>
      <c r="Q23" s="16">
        <v>2.2000000000000002</v>
      </c>
      <c r="R23" s="16">
        <v>2.9</v>
      </c>
      <c r="S23" s="18"/>
      <c r="T23" s="16">
        <v>1</v>
      </c>
      <c r="U23" s="37">
        <f t="shared" si="0"/>
        <v>783</v>
      </c>
    </row>
    <row r="24" spans="1:25" ht="23.1" customHeight="1">
      <c r="A24" s="2" t="s">
        <v>507</v>
      </c>
      <c r="B24" s="188"/>
      <c r="C24" s="138"/>
      <c r="D24" s="154"/>
      <c r="F24" s="139"/>
      <c r="G24" s="5"/>
      <c r="H24" s="139"/>
      <c r="I24" s="137"/>
      <c r="J24" s="140"/>
      <c r="K24" s="5"/>
      <c r="L24" s="139"/>
      <c r="N24" s="141"/>
      <c r="T24" s="6"/>
      <c r="U24" s="132"/>
    </row>
    <row r="25" spans="1:25" ht="23.1" customHeight="1">
      <c r="A25" s="11" t="s">
        <v>192</v>
      </c>
      <c r="B25" s="188"/>
      <c r="C25" s="3"/>
      <c r="D25" s="3"/>
    </row>
    <row r="26" spans="1:25">
      <c r="A26" s="21" t="s">
        <v>184</v>
      </c>
      <c r="B26" s="189"/>
      <c r="C26" s="19"/>
      <c r="D26" s="20"/>
      <c r="E26" s="19"/>
      <c r="F26" s="20"/>
      <c r="G26" s="19"/>
      <c r="H26" s="20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>
      <c r="A27" s="156" t="s">
        <v>94</v>
      </c>
      <c r="B27" s="190" t="s">
        <v>41</v>
      </c>
      <c r="C27" s="109" t="s">
        <v>5</v>
      </c>
      <c r="D27" s="102" t="s">
        <v>14</v>
      </c>
      <c r="E27" s="102" t="s">
        <v>6</v>
      </c>
      <c r="F27" s="102" t="s">
        <v>14</v>
      </c>
      <c r="G27" s="100" t="s">
        <v>7</v>
      </c>
      <c r="H27" s="102" t="s">
        <v>14</v>
      </c>
      <c r="I27" s="110" t="s">
        <v>9</v>
      </c>
      <c r="J27" s="102" t="s">
        <v>14</v>
      </c>
      <c r="K27" s="100" t="s">
        <v>3</v>
      </c>
      <c r="L27" s="101" t="s">
        <v>16</v>
      </c>
      <c r="M27" s="27" t="s">
        <v>81</v>
      </c>
      <c r="N27" s="27" t="s">
        <v>82</v>
      </c>
      <c r="O27" s="16"/>
      <c r="P27" s="16"/>
      <c r="Q27" s="17"/>
      <c r="R27" s="16"/>
      <c r="S27" s="18"/>
      <c r="T27" s="18"/>
      <c r="U27" s="18"/>
      <c r="V27" s="18"/>
      <c r="W27" s="18"/>
      <c r="X27" s="18"/>
      <c r="Y27" s="18"/>
    </row>
    <row r="28" spans="1:25" s="4" customFormat="1" ht="16.5" customHeight="1">
      <c r="A28" s="7" t="s">
        <v>95</v>
      </c>
      <c r="B28" s="234" t="str">
        <f>B3</f>
        <v>五</v>
      </c>
      <c r="C28" s="318" t="s">
        <v>37</v>
      </c>
      <c r="D28" s="12"/>
      <c r="E28" s="118" t="s">
        <v>454</v>
      </c>
      <c r="F28" s="12"/>
      <c r="G28" s="199" t="s">
        <v>206</v>
      </c>
      <c r="H28" s="69"/>
      <c r="I28" s="67" t="s">
        <v>1</v>
      </c>
      <c r="J28" s="70"/>
      <c r="K28" s="13" t="s">
        <v>73</v>
      </c>
      <c r="L28" s="14"/>
      <c r="M28" s="91" t="s">
        <v>56</v>
      </c>
      <c r="N28" s="136" t="s">
        <v>80</v>
      </c>
      <c r="O28" s="38"/>
      <c r="P28" s="9"/>
      <c r="Q28" s="9"/>
      <c r="R28" s="7"/>
    </row>
    <row r="29" spans="1:25" s="4" customFormat="1" ht="16.5" customHeight="1">
      <c r="B29" s="238">
        <f>A3</f>
        <v>45352</v>
      </c>
      <c r="C29" s="158" t="s">
        <v>10</v>
      </c>
      <c r="D29" s="158">
        <v>10</v>
      </c>
      <c r="E29" s="118" t="s">
        <v>455</v>
      </c>
      <c r="F29" s="12">
        <v>1</v>
      </c>
      <c r="G29" s="71" t="s">
        <v>461</v>
      </c>
      <c r="H29" s="200">
        <v>1</v>
      </c>
      <c r="I29" s="74" t="s">
        <v>9</v>
      </c>
      <c r="J29" s="75">
        <v>7</v>
      </c>
      <c r="K29" s="13" t="s">
        <v>62</v>
      </c>
      <c r="L29" s="14">
        <v>3</v>
      </c>
      <c r="O29" s="39"/>
      <c r="P29" s="40"/>
      <c r="Q29" s="8"/>
      <c r="R29" s="7"/>
    </row>
    <row r="30" spans="1:25" s="4" customFormat="1" ht="16.5" customHeight="1">
      <c r="A30" s="77"/>
      <c r="B30" s="342"/>
      <c r="C30" s="12" t="s">
        <v>38</v>
      </c>
      <c r="D30" s="12">
        <v>0.4</v>
      </c>
      <c r="E30" s="103" t="s">
        <v>46</v>
      </c>
      <c r="F30" s="113">
        <v>4.5</v>
      </c>
      <c r="G30" s="68" t="s">
        <v>213</v>
      </c>
      <c r="H30" s="72">
        <v>5</v>
      </c>
      <c r="I30" s="67" t="s">
        <v>48</v>
      </c>
      <c r="J30" s="70">
        <v>0.05</v>
      </c>
      <c r="K30" s="13" t="s">
        <v>47</v>
      </c>
      <c r="L30" s="14">
        <v>0.1</v>
      </c>
      <c r="O30" s="39"/>
      <c r="P30" s="40"/>
      <c r="Q30" s="8"/>
      <c r="R30" s="7"/>
    </row>
    <row r="31" spans="1:25" s="4" customFormat="1" ht="16.5" customHeight="1">
      <c r="A31" s="77"/>
      <c r="B31" s="239"/>
      <c r="C31" s="115"/>
      <c r="D31" s="70"/>
      <c r="E31" s="118" t="s">
        <v>48</v>
      </c>
      <c r="F31" s="12">
        <v>0.05</v>
      </c>
      <c r="G31" s="68" t="s">
        <v>172</v>
      </c>
      <c r="H31" s="72">
        <v>1</v>
      </c>
      <c r="I31" s="67"/>
      <c r="J31" s="70"/>
      <c r="K31" s="90"/>
      <c r="L31" s="161"/>
      <c r="O31" s="39"/>
      <c r="P31" s="40"/>
      <c r="Q31" s="8"/>
      <c r="R31" s="7"/>
    </row>
    <row r="32" spans="1:25" s="4" customFormat="1" ht="16.5" customHeight="1">
      <c r="A32" s="77"/>
      <c r="B32" s="239"/>
      <c r="C32" s="162"/>
      <c r="D32" s="70"/>
      <c r="E32" s="118" t="s">
        <v>218</v>
      </c>
      <c r="F32" s="12"/>
      <c r="G32" s="29" t="s">
        <v>48</v>
      </c>
      <c r="H32" s="66">
        <v>0.05</v>
      </c>
      <c r="I32" s="67"/>
      <c r="J32" s="70"/>
      <c r="K32" s="13" t="s">
        <v>48</v>
      </c>
      <c r="L32" s="14">
        <v>0.05</v>
      </c>
      <c r="O32" s="7"/>
      <c r="P32" s="7"/>
      <c r="Q32" s="8"/>
      <c r="R32" s="7"/>
    </row>
    <row r="33" spans="1:18" s="4" customFormat="1" ht="16.5" customHeight="1">
      <c r="A33" s="77"/>
      <c r="B33" s="237"/>
      <c r="C33" s="15"/>
      <c r="D33" s="70"/>
      <c r="G33" s="78"/>
      <c r="H33" s="106"/>
      <c r="I33" s="67"/>
      <c r="J33" s="70"/>
      <c r="K33" s="79"/>
      <c r="L33" s="76"/>
      <c r="O33" s="7"/>
      <c r="P33" s="7"/>
      <c r="Q33" s="8"/>
      <c r="R33" s="7"/>
    </row>
    <row r="34" spans="1:18" s="4" customFormat="1" ht="16.5" customHeight="1">
      <c r="A34" s="162" t="s">
        <v>101</v>
      </c>
      <c r="B34" s="234" t="str">
        <f>B4</f>
        <v>一</v>
      </c>
      <c r="C34" s="144" t="s">
        <v>35</v>
      </c>
      <c r="D34" s="145"/>
      <c r="E34" s="220" t="s">
        <v>185</v>
      </c>
      <c r="F34" s="145"/>
      <c r="G34" s="84" t="s">
        <v>511</v>
      </c>
      <c r="H34" s="84"/>
      <c r="I34" s="67" t="s">
        <v>1</v>
      </c>
      <c r="J34" s="70"/>
      <c r="K34" s="15" t="s">
        <v>115</v>
      </c>
      <c r="L34" s="12"/>
      <c r="M34" s="87" t="s">
        <v>55</v>
      </c>
      <c r="N34" s="105"/>
      <c r="O34" s="41"/>
      <c r="P34" s="42"/>
      <c r="Q34" s="9"/>
      <c r="R34" s="7"/>
    </row>
    <row r="35" spans="1:18" s="4" customFormat="1" ht="16.5" customHeight="1">
      <c r="B35" s="235">
        <f>A4</f>
        <v>45355</v>
      </c>
      <c r="C35" s="146" t="s">
        <v>10</v>
      </c>
      <c r="D35" s="145">
        <v>10</v>
      </c>
      <c r="E35" s="220" t="s">
        <v>482</v>
      </c>
      <c r="F35" s="148">
        <v>6.5</v>
      </c>
      <c r="G35" s="224" t="s">
        <v>168</v>
      </c>
      <c r="H35" s="12">
        <v>5</v>
      </c>
      <c r="I35" s="74" t="s">
        <v>9</v>
      </c>
      <c r="J35" s="75">
        <v>7</v>
      </c>
      <c r="K35" s="15" t="s">
        <v>116</v>
      </c>
      <c r="L35" s="12">
        <v>0.2</v>
      </c>
      <c r="M35" s="107"/>
      <c r="N35" s="72"/>
      <c r="O35" s="38"/>
      <c r="P35" s="43"/>
      <c r="Q35" s="8"/>
      <c r="R35" s="7"/>
    </row>
    <row r="36" spans="1:18" s="4" customFormat="1" ht="16.5" customHeight="1">
      <c r="A36" s="65"/>
      <c r="B36" s="243"/>
      <c r="C36" s="146"/>
      <c r="D36" s="70"/>
      <c r="E36" s="147"/>
      <c r="F36" s="148"/>
      <c r="G36" s="103" t="s">
        <v>512</v>
      </c>
      <c r="H36" s="290">
        <v>0.1</v>
      </c>
      <c r="I36" s="67" t="s">
        <v>48</v>
      </c>
      <c r="J36" s="70">
        <v>0.05</v>
      </c>
      <c r="K36" s="15" t="s">
        <v>117</v>
      </c>
      <c r="L36" s="12">
        <v>0.1</v>
      </c>
      <c r="M36" s="98"/>
      <c r="N36" s="72"/>
      <c r="O36" s="41"/>
      <c r="P36" s="43"/>
      <c r="Q36" s="8"/>
      <c r="R36" s="7"/>
    </row>
    <row r="37" spans="1:18" s="4" customFormat="1" ht="16.5" customHeight="1">
      <c r="A37" s="65"/>
      <c r="B37" s="239"/>
      <c r="C37" s="115"/>
      <c r="D37" s="70"/>
      <c r="E37" s="147"/>
      <c r="F37" s="148"/>
      <c r="G37" s="103" t="s">
        <v>100</v>
      </c>
      <c r="H37" s="12">
        <v>1</v>
      </c>
      <c r="I37" s="67"/>
      <c r="J37" s="70"/>
      <c r="K37" s="15" t="s">
        <v>48</v>
      </c>
      <c r="L37" s="12">
        <v>0.05</v>
      </c>
      <c r="M37" s="99"/>
      <c r="N37" s="66"/>
      <c r="O37" s="41"/>
      <c r="P37" s="43"/>
      <c r="Q37" s="8"/>
      <c r="R37" s="7"/>
    </row>
    <row r="38" spans="1:18" s="4" customFormat="1" ht="16.5" customHeight="1">
      <c r="A38" s="65"/>
      <c r="B38" s="239"/>
      <c r="C38" s="115"/>
      <c r="D38" s="70"/>
      <c r="E38" s="147"/>
      <c r="F38" s="148"/>
      <c r="G38" s="201"/>
      <c r="H38" s="177"/>
      <c r="I38" s="67"/>
      <c r="J38" s="70"/>
      <c r="K38" s="15"/>
      <c r="L38" s="12"/>
      <c r="M38" s="99"/>
      <c r="N38" s="66"/>
      <c r="O38" s="39"/>
      <c r="P38" s="44"/>
      <c r="Q38" s="8"/>
      <c r="R38" s="7"/>
    </row>
    <row r="39" spans="1:18" s="4" customFormat="1" ht="16.5" customHeight="1">
      <c r="A39" s="65"/>
      <c r="B39" s="243"/>
      <c r="C39" s="146"/>
      <c r="D39" s="70"/>
      <c r="E39" s="83"/>
      <c r="F39" s="30"/>
      <c r="G39" s="201" t="s">
        <v>48</v>
      </c>
      <c r="H39" s="177">
        <v>0.05</v>
      </c>
      <c r="I39" s="67"/>
      <c r="J39" s="70"/>
      <c r="K39" s="146"/>
      <c r="L39" s="148"/>
      <c r="O39" s="7"/>
      <c r="P39" s="7"/>
      <c r="Q39" s="8"/>
      <c r="R39" s="7"/>
    </row>
    <row r="40" spans="1:18" s="4" customFormat="1" ht="16.5" customHeight="1">
      <c r="A40" s="4" t="s">
        <v>102</v>
      </c>
      <c r="B40" s="234" t="str">
        <f>B5</f>
        <v>二</v>
      </c>
      <c r="C40" s="150" t="s">
        <v>0</v>
      </c>
      <c r="D40" s="155"/>
      <c r="E40" s="84" t="s">
        <v>451</v>
      </c>
      <c r="F40" s="84"/>
      <c r="G40" s="193" t="s">
        <v>270</v>
      </c>
      <c r="H40" s="228"/>
      <c r="I40" s="67" t="s">
        <v>1</v>
      </c>
      <c r="J40" s="70"/>
      <c r="K40" s="15" t="s">
        <v>119</v>
      </c>
      <c r="L40" s="12"/>
      <c r="M40" s="204" t="s">
        <v>193</v>
      </c>
      <c r="O40" s="7"/>
      <c r="P40" s="7"/>
      <c r="Q40" s="9"/>
      <c r="R40" s="7"/>
    </row>
    <row r="41" spans="1:18" s="4" customFormat="1" ht="16.5" customHeight="1">
      <c r="B41" s="235">
        <f>A5</f>
        <v>45356</v>
      </c>
      <c r="C41" s="15" t="s">
        <v>10</v>
      </c>
      <c r="D41" s="12">
        <v>7</v>
      </c>
      <c r="E41" s="233" t="s">
        <v>65</v>
      </c>
      <c r="F41" s="12">
        <v>6</v>
      </c>
      <c r="G41" s="233" t="s">
        <v>106</v>
      </c>
      <c r="H41" s="12">
        <v>0.5</v>
      </c>
      <c r="I41" s="74" t="s">
        <v>9</v>
      </c>
      <c r="J41" s="75">
        <v>7</v>
      </c>
      <c r="K41" s="15" t="s">
        <v>49</v>
      </c>
      <c r="L41" s="12">
        <v>3</v>
      </c>
      <c r="O41" s="7"/>
      <c r="P41" s="7"/>
      <c r="Q41" s="8"/>
      <c r="R41" s="7"/>
    </row>
    <row r="42" spans="1:18" s="4" customFormat="1" ht="16.5" customHeight="1">
      <c r="A42" s="77"/>
      <c r="B42" s="237"/>
      <c r="C42" s="15" t="s">
        <v>12</v>
      </c>
      <c r="D42" s="12">
        <v>3</v>
      </c>
      <c r="E42" s="317" t="s">
        <v>224</v>
      </c>
      <c r="F42" s="203">
        <v>0.3</v>
      </c>
      <c r="G42" s="233" t="s">
        <v>138</v>
      </c>
      <c r="H42" s="12">
        <v>1</v>
      </c>
      <c r="I42" s="67" t="s">
        <v>48</v>
      </c>
      <c r="J42" s="70">
        <v>0.05</v>
      </c>
      <c r="K42" s="15" t="s">
        <v>47</v>
      </c>
      <c r="L42" s="12">
        <v>0.5</v>
      </c>
      <c r="O42" s="7"/>
      <c r="P42" s="7"/>
      <c r="Q42" s="8"/>
      <c r="R42" s="7"/>
    </row>
    <row r="43" spans="1:18" s="4" customFormat="1" ht="16.5" customHeight="1">
      <c r="A43" s="77"/>
      <c r="B43" s="239"/>
      <c r="C43" s="115"/>
      <c r="D43" s="70"/>
      <c r="E43" s="287" t="s">
        <v>48</v>
      </c>
      <c r="F43" s="157">
        <v>0.05</v>
      </c>
      <c r="G43" s="233" t="s">
        <v>100</v>
      </c>
      <c r="H43" s="12">
        <v>1</v>
      </c>
      <c r="I43" s="67"/>
      <c r="J43" s="70"/>
      <c r="K43" s="15"/>
      <c r="L43" s="12"/>
      <c r="O43" s="7"/>
      <c r="P43" s="7"/>
      <c r="Q43" s="8"/>
      <c r="R43" s="7"/>
    </row>
    <row r="44" spans="1:18" s="4" customFormat="1" ht="16.5" customHeight="1">
      <c r="A44" s="77"/>
      <c r="B44" s="239"/>
      <c r="C44" s="115"/>
      <c r="D44" s="70"/>
      <c r="E44" s="287" t="s">
        <v>225</v>
      </c>
      <c r="F44" s="203">
        <v>0.01</v>
      </c>
      <c r="G44" s="233" t="s">
        <v>113</v>
      </c>
      <c r="H44" s="12">
        <v>3</v>
      </c>
      <c r="I44" s="67"/>
      <c r="J44" s="70"/>
      <c r="K44" s="29"/>
      <c r="L44" s="76"/>
      <c r="O44" s="7"/>
      <c r="P44" s="7"/>
      <c r="Q44" s="8"/>
      <c r="R44" s="7"/>
    </row>
    <row r="45" spans="1:18" s="4" customFormat="1" ht="16.5" customHeight="1">
      <c r="A45" s="77"/>
      <c r="B45" s="239"/>
      <c r="C45" s="115"/>
      <c r="D45" s="70"/>
      <c r="E45" s="316"/>
      <c r="F45" s="30"/>
      <c r="G45" s="312" t="s">
        <v>48</v>
      </c>
      <c r="H45" s="112">
        <v>0.05</v>
      </c>
      <c r="I45" s="67"/>
      <c r="J45" s="70"/>
      <c r="K45" s="79"/>
      <c r="L45" s="76"/>
      <c r="O45" s="7"/>
      <c r="P45" s="7"/>
      <c r="Q45" s="8"/>
      <c r="R45" s="7"/>
    </row>
    <row r="46" spans="1:18" s="4" customFormat="1" ht="16.5" customHeight="1">
      <c r="A46" s="4" t="s">
        <v>103</v>
      </c>
      <c r="B46" s="234" t="str">
        <f>B6</f>
        <v>三</v>
      </c>
      <c r="C46" s="150" t="s">
        <v>39</v>
      </c>
      <c r="D46" s="155"/>
      <c r="E46" s="222" t="s">
        <v>262</v>
      </c>
      <c r="F46" s="223"/>
      <c r="G46" s="313" t="s">
        <v>266</v>
      </c>
      <c r="H46" s="226"/>
      <c r="I46" s="166" t="s">
        <v>1</v>
      </c>
      <c r="J46" s="70"/>
      <c r="K46" s="15" t="s">
        <v>78</v>
      </c>
      <c r="L46" s="15"/>
      <c r="M46" s="121" t="s">
        <v>58</v>
      </c>
      <c r="O46" s="7"/>
      <c r="R46" s="7"/>
    </row>
    <row r="47" spans="1:18" s="4" customFormat="1" ht="16.5" customHeight="1">
      <c r="B47" s="235">
        <f>A6</f>
        <v>45357</v>
      </c>
      <c r="C47" s="15" t="s">
        <v>40</v>
      </c>
      <c r="D47" s="12">
        <v>4</v>
      </c>
      <c r="E47" s="314" t="s">
        <v>461</v>
      </c>
      <c r="F47" s="102">
        <v>5.5</v>
      </c>
      <c r="G47" s="249" t="s">
        <v>455</v>
      </c>
      <c r="H47" s="158">
        <v>1</v>
      </c>
      <c r="I47" s="167" t="s">
        <v>9</v>
      </c>
      <c r="J47" s="75">
        <v>7</v>
      </c>
      <c r="K47" s="15" t="s">
        <v>52</v>
      </c>
      <c r="L47" s="12">
        <v>1</v>
      </c>
      <c r="O47" s="7"/>
      <c r="R47" s="7"/>
    </row>
    <row r="48" spans="1:18" s="4" customFormat="1" ht="16.5" customHeight="1">
      <c r="A48" s="65"/>
      <c r="B48" s="237"/>
      <c r="C48" s="115"/>
      <c r="D48" s="70"/>
      <c r="E48" s="314" t="s">
        <v>264</v>
      </c>
      <c r="F48" s="102">
        <v>4</v>
      </c>
      <c r="G48" s="249" t="s">
        <v>267</v>
      </c>
      <c r="H48" s="158">
        <v>6</v>
      </c>
      <c r="I48" s="67" t="s">
        <v>48</v>
      </c>
      <c r="J48" s="70">
        <v>0.05</v>
      </c>
      <c r="K48" s="15" t="s">
        <v>12</v>
      </c>
      <c r="L48" s="12">
        <v>4</v>
      </c>
      <c r="O48" s="7"/>
      <c r="R48" s="7"/>
    </row>
    <row r="49" spans="1:20" s="4" customFormat="1" ht="16.5" customHeight="1">
      <c r="A49" s="65"/>
      <c r="B49" s="237"/>
      <c r="C49" s="88"/>
      <c r="D49" s="70"/>
      <c r="E49" s="301" t="s">
        <v>100</v>
      </c>
      <c r="F49" s="102">
        <v>1</v>
      </c>
      <c r="G49" s="249" t="s">
        <v>48</v>
      </c>
      <c r="H49" s="158">
        <v>0.05</v>
      </c>
      <c r="I49" s="67"/>
      <c r="J49" s="70"/>
      <c r="K49" s="15" t="s">
        <v>43</v>
      </c>
      <c r="L49" s="12">
        <v>0.5</v>
      </c>
      <c r="O49" s="7"/>
      <c r="R49" s="7"/>
    </row>
    <row r="50" spans="1:20" s="4" customFormat="1" ht="16.5" customHeight="1">
      <c r="A50" s="65"/>
      <c r="B50" s="237"/>
      <c r="C50" s="15"/>
      <c r="D50" s="70"/>
      <c r="E50" s="233" t="s">
        <v>48</v>
      </c>
      <c r="F50" s="102">
        <v>0.05</v>
      </c>
      <c r="G50" s="233"/>
      <c r="H50" s="12"/>
      <c r="I50" s="67"/>
      <c r="J50" s="70"/>
      <c r="K50" s="15" t="s">
        <v>63</v>
      </c>
      <c r="L50" s="12">
        <v>0.05</v>
      </c>
      <c r="O50" s="7"/>
      <c r="R50" s="7"/>
    </row>
    <row r="51" spans="1:20" s="4" customFormat="1" ht="16.5" customHeight="1">
      <c r="A51" s="65"/>
      <c r="B51" s="239"/>
      <c r="C51" s="115"/>
      <c r="D51" s="70"/>
      <c r="E51" s="315"/>
      <c r="F51" s="12"/>
      <c r="G51" s="233"/>
      <c r="H51" s="12"/>
      <c r="I51" s="67"/>
      <c r="J51" s="70"/>
      <c r="K51" s="15" t="s">
        <v>120</v>
      </c>
      <c r="L51" s="12">
        <v>2</v>
      </c>
      <c r="O51" s="7"/>
      <c r="R51" s="7"/>
    </row>
    <row r="52" spans="1:20" s="4" customFormat="1" ht="16.5" customHeight="1">
      <c r="A52" s="4" t="s">
        <v>104</v>
      </c>
      <c r="B52" s="234" t="str">
        <f>B7</f>
        <v>四</v>
      </c>
      <c r="C52" s="150" t="s">
        <v>0</v>
      </c>
      <c r="D52" s="155"/>
      <c r="E52" s="118" t="s">
        <v>456</v>
      </c>
      <c r="F52" s="15"/>
      <c r="G52" s="223" t="s">
        <v>481</v>
      </c>
      <c r="H52" s="12"/>
      <c r="I52" s="67" t="s">
        <v>1</v>
      </c>
      <c r="J52" s="70"/>
      <c r="K52" s="15" t="s">
        <v>121</v>
      </c>
      <c r="L52" s="12"/>
      <c r="M52" s="121" t="s">
        <v>126</v>
      </c>
      <c r="N52" s="136"/>
      <c r="O52" s="51"/>
      <c r="P52" s="52"/>
      <c r="Q52" s="42"/>
      <c r="R52" s="52"/>
      <c r="T52" s="42"/>
    </row>
    <row r="53" spans="1:20" s="4" customFormat="1" ht="16.5" customHeight="1">
      <c r="B53" s="235">
        <f>A7</f>
        <v>45358</v>
      </c>
      <c r="C53" s="15" t="s">
        <v>10</v>
      </c>
      <c r="D53" s="12">
        <v>7</v>
      </c>
      <c r="E53" s="163" t="s">
        <v>450</v>
      </c>
      <c r="F53" s="158">
        <v>1</v>
      </c>
      <c r="G53" s="220" t="s">
        <v>185</v>
      </c>
      <c r="H53" s="12">
        <v>0.3</v>
      </c>
      <c r="I53" s="74" t="s">
        <v>9</v>
      </c>
      <c r="J53" s="75">
        <v>7</v>
      </c>
      <c r="K53" s="15" t="s">
        <v>122</v>
      </c>
      <c r="L53" s="12">
        <v>3</v>
      </c>
      <c r="N53" s="50"/>
      <c r="O53" s="44"/>
      <c r="P53" s="38"/>
      <c r="Q53" s="43"/>
      <c r="R53" s="38"/>
      <c r="T53" s="43"/>
    </row>
    <row r="54" spans="1:20" s="4" customFormat="1" ht="16.5" customHeight="1">
      <c r="B54" s="236"/>
      <c r="C54" s="15" t="s">
        <v>12</v>
      </c>
      <c r="D54" s="12">
        <v>3</v>
      </c>
      <c r="E54" s="324" t="s">
        <v>332</v>
      </c>
      <c r="F54" s="12">
        <v>3</v>
      </c>
      <c r="G54" s="103" t="s">
        <v>50</v>
      </c>
      <c r="H54" s="12">
        <v>6</v>
      </c>
      <c r="I54" s="67" t="s">
        <v>48</v>
      </c>
      <c r="J54" s="70">
        <v>0.05</v>
      </c>
      <c r="K54" s="15" t="s">
        <v>76</v>
      </c>
      <c r="L54" s="12">
        <v>1</v>
      </c>
      <c r="N54" s="50"/>
      <c r="O54" s="44"/>
      <c r="P54" s="53"/>
      <c r="Q54" s="53"/>
      <c r="R54" s="53"/>
      <c r="T54" s="54"/>
    </row>
    <row r="55" spans="1:20" s="4" customFormat="1" ht="16.5" customHeight="1">
      <c r="A55" s="77"/>
      <c r="B55" s="237"/>
      <c r="C55" s="15"/>
      <c r="D55" s="70"/>
      <c r="E55" s="103"/>
      <c r="F55" s="12"/>
      <c r="G55" s="233" t="s">
        <v>43</v>
      </c>
      <c r="H55" s="12">
        <v>0.5</v>
      </c>
      <c r="I55" s="67"/>
      <c r="J55" s="70"/>
      <c r="K55" s="15" t="s">
        <v>123</v>
      </c>
      <c r="L55" s="12">
        <v>0.1</v>
      </c>
      <c r="N55" s="50"/>
      <c r="O55" s="44"/>
      <c r="P55" s="41"/>
      <c r="Q55" s="43"/>
      <c r="R55" s="41"/>
      <c r="T55" s="43"/>
    </row>
    <row r="56" spans="1:20" s="4" customFormat="1" ht="16.5" customHeight="1">
      <c r="A56" s="77"/>
      <c r="B56" s="237"/>
      <c r="C56" s="15"/>
      <c r="D56" s="70"/>
      <c r="E56" s="163" t="s">
        <v>48</v>
      </c>
      <c r="F56" s="12">
        <v>0.05</v>
      </c>
      <c r="G56" s="233" t="s">
        <v>48</v>
      </c>
      <c r="H56" s="12">
        <v>0.05</v>
      </c>
      <c r="I56" s="67"/>
      <c r="J56" s="70"/>
      <c r="K56" s="29"/>
      <c r="L56" s="76"/>
      <c r="N56" s="50"/>
      <c r="O56" s="44"/>
      <c r="P56" s="53"/>
      <c r="Q56" s="53"/>
      <c r="R56" s="41"/>
      <c r="T56" s="43"/>
    </row>
    <row r="57" spans="1:20" s="4" customFormat="1" ht="16.5" customHeight="1">
      <c r="A57" s="77"/>
      <c r="B57" s="237"/>
      <c r="C57" s="15"/>
      <c r="D57" s="70"/>
      <c r="E57" s="297"/>
      <c r="F57" s="30"/>
      <c r="G57" s="306"/>
      <c r="H57" s="30"/>
      <c r="I57" s="67"/>
      <c r="J57" s="70"/>
      <c r="K57" s="79"/>
      <c r="L57" s="76"/>
      <c r="N57" s="55"/>
      <c r="O57" s="51"/>
      <c r="P57" s="39"/>
      <c r="Q57" s="56"/>
    </row>
    <row r="58" spans="1:20" s="4" customFormat="1" ht="16.5" customHeight="1">
      <c r="A58" s="4" t="s">
        <v>105</v>
      </c>
      <c r="B58" s="234" t="str">
        <f>B8</f>
        <v>五</v>
      </c>
      <c r="C58" s="296" t="s">
        <v>248</v>
      </c>
      <c r="D58" s="298"/>
      <c r="E58" s="223" t="s">
        <v>469</v>
      </c>
      <c r="F58" s="12"/>
      <c r="G58" s="307" t="s">
        <v>278</v>
      </c>
      <c r="H58" s="12"/>
      <c r="I58" s="67" t="s">
        <v>1</v>
      </c>
      <c r="J58" s="70"/>
      <c r="K58" s="84" t="s">
        <v>124</v>
      </c>
      <c r="L58" s="84"/>
      <c r="M58" s="204" t="s">
        <v>194</v>
      </c>
      <c r="N58" s="136" t="s">
        <v>80</v>
      </c>
      <c r="O58" s="7"/>
      <c r="P58" s="7"/>
      <c r="Q58" s="8"/>
      <c r="R58" s="7"/>
    </row>
    <row r="59" spans="1:20" s="4" customFormat="1" ht="16.5" customHeight="1">
      <c r="B59" s="235">
        <f>A8</f>
        <v>45359</v>
      </c>
      <c r="C59" s="12" t="s">
        <v>10</v>
      </c>
      <c r="D59" s="299">
        <v>10</v>
      </c>
      <c r="E59" s="301" t="s">
        <v>470</v>
      </c>
      <c r="F59" s="102">
        <v>8</v>
      </c>
      <c r="G59" s="103" t="s">
        <v>461</v>
      </c>
      <c r="H59" s="12">
        <v>1.2</v>
      </c>
      <c r="I59" s="74" t="s">
        <v>9</v>
      </c>
      <c r="J59" s="75">
        <v>7</v>
      </c>
      <c r="K59" s="15" t="s">
        <v>67</v>
      </c>
      <c r="L59" s="12">
        <v>0.1</v>
      </c>
      <c r="O59" s="7"/>
      <c r="P59" s="7"/>
      <c r="Q59" s="8"/>
      <c r="R59" s="7"/>
    </row>
    <row r="60" spans="1:20" s="4" customFormat="1" ht="16.5" customHeight="1">
      <c r="B60" s="234"/>
      <c r="C60" s="280" t="s">
        <v>249</v>
      </c>
      <c r="D60" s="300">
        <v>0.1</v>
      </c>
      <c r="E60" s="365"/>
      <c r="F60" s="304"/>
      <c r="G60" s="103" t="s">
        <v>109</v>
      </c>
      <c r="H60" s="12">
        <v>5</v>
      </c>
      <c r="I60" s="67" t="s">
        <v>48</v>
      </c>
      <c r="J60" s="70">
        <v>0.05</v>
      </c>
      <c r="K60" s="15" t="s">
        <v>125</v>
      </c>
      <c r="L60" s="12">
        <v>1</v>
      </c>
      <c r="O60" s="7"/>
      <c r="P60" s="7"/>
      <c r="Q60" s="8"/>
      <c r="R60" s="7"/>
    </row>
    <row r="61" spans="1:20" s="4" customFormat="1" ht="16.5" customHeight="1">
      <c r="A61" s="65"/>
      <c r="B61" s="237"/>
      <c r="C61" s="15"/>
      <c r="D61" s="70"/>
      <c r="E61" s="302" t="s">
        <v>72</v>
      </c>
      <c r="F61" s="157">
        <v>4</v>
      </c>
      <c r="G61" s="233" t="s">
        <v>100</v>
      </c>
      <c r="H61" s="12">
        <v>1</v>
      </c>
      <c r="I61" s="67"/>
      <c r="J61" s="70"/>
      <c r="K61" s="15" t="s">
        <v>48</v>
      </c>
      <c r="L61" s="12">
        <v>0.05</v>
      </c>
      <c r="O61" s="7"/>
      <c r="P61" s="7"/>
      <c r="Q61" s="8"/>
      <c r="R61" s="7"/>
    </row>
    <row r="62" spans="1:20" s="4" customFormat="1" ht="16.5" customHeight="1">
      <c r="A62" s="65"/>
      <c r="B62" s="237"/>
      <c r="C62" s="15"/>
      <c r="D62" s="70"/>
      <c r="E62" s="287" t="s">
        <v>277</v>
      </c>
      <c r="F62" s="157">
        <v>0.05</v>
      </c>
      <c r="G62" s="233" t="s">
        <v>48</v>
      </c>
      <c r="H62" s="12">
        <v>0.05</v>
      </c>
      <c r="I62" s="67"/>
      <c r="J62" s="70"/>
      <c r="K62" s="15"/>
      <c r="L62" s="12"/>
      <c r="O62" s="7"/>
      <c r="P62" s="7"/>
      <c r="Q62" s="8"/>
      <c r="R62" s="7"/>
    </row>
    <row r="63" spans="1:20" s="4" customFormat="1" ht="16.5" customHeight="1">
      <c r="A63" s="65"/>
      <c r="B63" s="237"/>
      <c r="C63" s="15"/>
      <c r="D63" s="70"/>
      <c r="E63" s="261" t="s">
        <v>48</v>
      </c>
      <c r="F63" s="305">
        <v>0.05</v>
      </c>
      <c r="G63" s="303"/>
      <c r="H63" s="284"/>
      <c r="I63" s="67"/>
      <c r="J63" s="70"/>
      <c r="K63" s="29"/>
      <c r="L63" s="76"/>
      <c r="O63" s="7"/>
      <c r="P63" s="7"/>
      <c r="Q63" s="8"/>
      <c r="R63" s="7"/>
    </row>
    <row r="64" spans="1:20" s="4" customFormat="1" ht="16.5" customHeight="1">
      <c r="A64" s="4" t="s">
        <v>135</v>
      </c>
      <c r="B64" s="234" t="str">
        <f>B9</f>
        <v>一</v>
      </c>
      <c r="C64" s="116" t="s">
        <v>35</v>
      </c>
      <c r="D64" s="164"/>
      <c r="E64" s="118" t="s">
        <v>474</v>
      </c>
      <c r="F64" s="15"/>
      <c r="G64" s="202" t="s">
        <v>307</v>
      </c>
      <c r="H64" s="266"/>
      <c r="I64" s="67" t="s">
        <v>1</v>
      </c>
      <c r="J64" s="70"/>
      <c r="K64" s="15" t="s">
        <v>71</v>
      </c>
      <c r="L64" s="12"/>
      <c r="M64" s="87" t="s">
        <v>55</v>
      </c>
      <c r="N64" s="50"/>
      <c r="O64" s="51"/>
      <c r="P64" s="52"/>
      <c r="Q64" s="42"/>
      <c r="R64" s="52"/>
      <c r="T64" s="42"/>
    </row>
    <row r="65" spans="1:20" s="4" customFormat="1" ht="16.5" customHeight="1">
      <c r="B65" s="238">
        <f>A9</f>
        <v>45362</v>
      </c>
      <c r="C65" s="15" t="s">
        <v>10</v>
      </c>
      <c r="D65" s="164">
        <v>10</v>
      </c>
      <c r="E65" s="364" t="s">
        <v>475</v>
      </c>
      <c r="F65" s="12">
        <v>6.5</v>
      </c>
      <c r="G65" s="288" t="s">
        <v>168</v>
      </c>
      <c r="H65" s="158">
        <v>5</v>
      </c>
      <c r="I65" s="74" t="s">
        <v>9</v>
      </c>
      <c r="J65" s="75">
        <v>7</v>
      </c>
      <c r="K65" s="15" t="s">
        <v>69</v>
      </c>
      <c r="L65" s="12">
        <v>1</v>
      </c>
      <c r="M65" s="107"/>
      <c r="N65" s="50"/>
      <c r="O65" s="44"/>
      <c r="P65" s="38"/>
      <c r="Q65" s="43"/>
      <c r="R65" s="38"/>
      <c r="T65" s="43"/>
    </row>
    <row r="66" spans="1:20" s="4" customFormat="1" ht="16.5" customHeight="1">
      <c r="A66" s="77"/>
      <c r="B66" s="239"/>
      <c r="C66" s="115"/>
      <c r="D66" s="70"/>
      <c r="E66" s="201"/>
      <c r="F66" s="177"/>
      <c r="G66" s="118" t="s">
        <v>392</v>
      </c>
      <c r="H66" s="177">
        <v>1</v>
      </c>
      <c r="I66" s="67" t="s">
        <v>48</v>
      </c>
      <c r="J66" s="70">
        <v>0.05</v>
      </c>
      <c r="K66" s="15" t="s">
        <v>116</v>
      </c>
      <c r="L66" s="12">
        <v>0.2</v>
      </c>
      <c r="M66" s="98"/>
      <c r="N66" s="50"/>
      <c r="O66" s="44"/>
      <c r="P66" s="53"/>
      <c r="Q66" s="53"/>
      <c r="R66" s="53"/>
      <c r="T66" s="54"/>
    </row>
    <row r="67" spans="1:20" s="4" customFormat="1" ht="16.5" customHeight="1">
      <c r="A67" s="77"/>
      <c r="B67" s="239"/>
      <c r="C67" s="115"/>
      <c r="D67" s="70"/>
      <c r="E67" s="103"/>
      <c r="F67" s="113"/>
      <c r="G67" s="270" t="s">
        <v>455</v>
      </c>
      <c r="H67" s="290">
        <v>0.1</v>
      </c>
      <c r="I67" s="67"/>
      <c r="J67" s="70"/>
      <c r="K67" s="15" t="s">
        <v>137</v>
      </c>
      <c r="L67" s="12">
        <v>0.01</v>
      </c>
      <c r="M67" s="99"/>
      <c r="N67" s="50"/>
      <c r="O67" s="44"/>
      <c r="P67" s="41"/>
      <c r="Q67" s="43"/>
      <c r="R67" s="41"/>
      <c r="T67" s="43"/>
    </row>
    <row r="68" spans="1:20" s="4" customFormat="1" ht="16.5" customHeight="1">
      <c r="A68" s="77"/>
      <c r="B68" s="237"/>
      <c r="C68" s="15"/>
      <c r="D68" s="70"/>
      <c r="E68" s="103"/>
      <c r="F68" s="113"/>
      <c r="G68" s="268" t="s">
        <v>48</v>
      </c>
      <c r="H68" s="12">
        <v>0.05</v>
      </c>
      <c r="I68" s="67"/>
      <c r="J68" s="70"/>
      <c r="K68" s="15"/>
      <c r="L68" s="12"/>
      <c r="M68" s="99"/>
      <c r="N68" s="50"/>
      <c r="O68" s="44"/>
      <c r="P68" s="53"/>
      <c r="Q68" s="53"/>
      <c r="R68" s="41"/>
      <c r="T68" s="43"/>
    </row>
    <row r="69" spans="1:20" s="4" customFormat="1" ht="16.5" customHeight="1">
      <c r="A69" s="77"/>
      <c r="B69" s="237"/>
      <c r="C69" s="15"/>
      <c r="D69" s="70"/>
      <c r="E69" s="197"/>
      <c r="F69" s="169"/>
      <c r="G69" s="286"/>
      <c r="H69" s="285"/>
      <c r="I69" s="67"/>
      <c r="J69" s="70"/>
      <c r="K69" s="29"/>
      <c r="L69" s="104"/>
      <c r="N69" s="55"/>
      <c r="O69" s="51"/>
      <c r="P69" s="39"/>
      <c r="Q69" s="56"/>
    </row>
    <row r="70" spans="1:20" s="4" customFormat="1" ht="16.5" customHeight="1">
      <c r="A70" s="4" t="s">
        <v>134</v>
      </c>
      <c r="B70" s="241" t="str">
        <f>B10</f>
        <v>二</v>
      </c>
      <c r="C70" s="116" t="s">
        <v>0</v>
      </c>
      <c r="D70" s="164"/>
      <c r="E70" s="118" t="s">
        <v>457</v>
      </c>
      <c r="F70" s="15"/>
      <c r="G70" s="275" t="s">
        <v>333</v>
      </c>
      <c r="H70" s="12"/>
      <c r="I70" s="67" t="s">
        <v>1</v>
      </c>
      <c r="J70" s="70"/>
      <c r="K70" s="15" t="s">
        <v>73</v>
      </c>
      <c r="L70" s="12"/>
      <c r="M70" s="204" t="s">
        <v>193</v>
      </c>
      <c r="N70" s="9"/>
      <c r="O70" s="7"/>
      <c r="Q70" s="81"/>
      <c r="R70" s="69"/>
    </row>
    <row r="71" spans="1:20" s="4" customFormat="1" ht="16.5" customHeight="1">
      <c r="B71" s="242">
        <f>A10</f>
        <v>45363</v>
      </c>
      <c r="C71" s="15" t="s">
        <v>10</v>
      </c>
      <c r="D71" s="164">
        <v>7</v>
      </c>
      <c r="E71" s="163" t="s">
        <v>450</v>
      </c>
      <c r="F71" s="158">
        <v>1</v>
      </c>
      <c r="G71" s="249" t="s">
        <v>461</v>
      </c>
      <c r="H71" s="158">
        <v>1.2</v>
      </c>
      <c r="I71" s="74" t="s">
        <v>9</v>
      </c>
      <c r="J71" s="75">
        <v>7</v>
      </c>
      <c r="K71" s="90" t="s">
        <v>62</v>
      </c>
      <c r="L71" s="184">
        <v>4</v>
      </c>
      <c r="N71" s="40"/>
      <c r="O71" s="7"/>
      <c r="Q71" s="82"/>
      <c r="R71" s="72"/>
    </row>
    <row r="72" spans="1:20" s="4" customFormat="1" ht="16.5" customHeight="1">
      <c r="B72" s="241"/>
      <c r="C72" s="15" t="s">
        <v>12</v>
      </c>
      <c r="D72" s="164">
        <v>3</v>
      </c>
      <c r="E72" s="163" t="s">
        <v>175</v>
      </c>
      <c r="F72" s="12">
        <v>3</v>
      </c>
      <c r="G72" s="233" t="s">
        <v>99</v>
      </c>
      <c r="H72" s="12">
        <v>3</v>
      </c>
      <c r="I72" s="67" t="s">
        <v>48</v>
      </c>
      <c r="J72" s="70">
        <v>0.05</v>
      </c>
      <c r="K72" s="25" t="s">
        <v>47</v>
      </c>
      <c r="L72" s="12">
        <v>1</v>
      </c>
      <c r="N72" s="40"/>
      <c r="O72" s="7"/>
      <c r="Q72" s="78"/>
      <c r="R72" s="72"/>
    </row>
    <row r="73" spans="1:20" s="4" customFormat="1" ht="16.5" customHeight="1">
      <c r="A73" s="115"/>
      <c r="B73" s="239"/>
      <c r="C73" s="162"/>
      <c r="D73" s="176"/>
      <c r="E73" s="103"/>
      <c r="F73" s="12"/>
      <c r="G73" s="233" t="s">
        <v>100</v>
      </c>
      <c r="H73" s="12">
        <v>3</v>
      </c>
      <c r="I73" s="67"/>
      <c r="J73" s="70"/>
      <c r="K73" s="15"/>
      <c r="L73" s="12"/>
      <c r="N73" s="40"/>
      <c r="O73" s="7"/>
      <c r="Q73" s="78"/>
      <c r="R73" s="72"/>
    </row>
    <row r="74" spans="1:20" s="4" customFormat="1" ht="16.5" customHeight="1">
      <c r="A74" s="85"/>
      <c r="B74" s="237"/>
      <c r="C74" s="275"/>
      <c r="D74" s="176"/>
      <c r="E74" s="163" t="s">
        <v>48</v>
      </c>
      <c r="F74" s="12">
        <v>0.05</v>
      </c>
      <c r="G74" s="103"/>
      <c r="H74" s="12"/>
      <c r="I74" s="67"/>
      <c r="J74" s="70"/>
      <c r="K74" s="67"/>
      <c r="L74" s="104"/>
      <c r="N74" s="40"/>
      <c r="O74" s="7"/>
      <c r="Q74" s="29"/>
      <c r="R74" s="66"/>
    </row>
    <row r="75" spans="1:20" s="4" customFormat="1" ht="16.5" customHeight="1">
      <c r="A75" s="85"/>
      <c r="B75" s="237"/>
      <c r="C75" s="275"/>
      <c r="D75" s="176"/>
      <c r="E75" s="118"/>
      <c r="F75" s="12"/>
      <c r="G75" s="103" t="s">
        <v>48</v>
      </c>
      <c r="H75" s="12">
        <v>0.05</v>
      </c>
      <c r="I75" s="67"/>
      <c r="J75" s="70"/>
      <c r="K75" s="79"/>
      <c r="L75" s="104"/>
      <c r="O75" s="7"/>
      <c r="P75" s="7"/>
      <c r="Q75" s="8"/>
      <c r="R75" s="7"/>
    </row>
    <row r="76" spans="1:20" s="4" customFormat="1" ht="16.5" customHeight="1">
      <c r="A76" s="4" t="s">
        <v>133</v>
      </c>
      <c r="B76" s="234" t="str">
        <f>B11</f>
        <v>三</v>
      </c>
      <c r="C76" s="308" t="s">
        <v>250</v>
      </c>
      <c r="D76" s="299"/>
      <c r="E76" s="309" t="s">
        <v>476</v>
      </c>
      <c r="F76" s="246"/>
      <c r="G76" s="173" t="s">
        <v>477</v>
      </c>
      <c r="H76" s="173"/>
      <c r="I76" s="67" t="s">
        <v>1</v>
      </c>
      <c r="J76" s="70"/>
      <c r="K76" s="171" t="s">
        <v>140</v>
      </c>
      <c r="L76" s="158"/>
      <c r="M76" s="121" t="s">
        <v>58</v>
      </c>
    </row>
    <row r="77" spans="1:20" s="4" customFormat="1" ht="16.5" customHeight="1">
      <c r="B77" s="238">
        <f>A11</f>
        <v>45364</v>
      </c>
      <c r="C77" s="12" t="s">
        <v>10</v>
      </c>
      <c r="D77" s="299">
        <v>8</v>
      </c>
      <c r="E77" s="163" t="s">
        <v>455</v>
      </c>
      <c r="F77" s="158">
        <v>1</v>
      </c>
      <c r="G77" s="163" t="s">
        <v>479</v>
      </c>
      <c r="H77" s="173">
        <v>0.3</v>
      </c>
      <c r="I77" s="74" t="s">
        <v>9</v>
      </c>
      <c r="J77" s="75">
        <v>7</v>
      </c>
      <c r="K77" s="171" t="s">
        <v>69</v>
      </c>
      <c r="L77" s="158">
        <v>1</v>
      </c>
    </row>
    <row r="78" spans="1:20" s="4" customFormat="1" ht="16.5" customHeight="1">
      <c r="A78" s="115"/>
      <c r="B78" s="239"/>
      <c r="C78" s="290" t="s">
        <v>251</v>
      </c>
      <c r="D78" s="275">
        <v>4</v>
      </c>
      <c r="E78" s="249" t="s">
        <v>264</v>
      </c>
      <c r="F78" s="158">
        <v>3</v>
      </c>
      <c r="G78" s="163" t="s">
        <v>336</v>
      </c>
      <c r="H78" s="279">
        <v>5</v>
      </c>
      <c r="I78" s="67" t="s">
        <v>48</v>
      </c>
      <c r="J78" s="70">
        <v>0.05</v>
      </c>
      <c r="K78" s="171" t="s">
        <v>141</v>
      </c>
      <c r="L78" s="158">
        <v>2</v>
      </c>
    </row>
    <row r="79" spans="1:20" s="4" customFormat="1" ht="16.5" customHeight="1">
      <c r="A79" s="115"/>
      <c r="B79" s="239"/>
      <c r="C79" s="15"/>
      <c r="D79" s="310"/>
      <c r="E79" s="249" t="s">
        <v>329</v>
      </c>
      <c r="F79" s="158">
        <v>0.01</v>
      </c>
      <c r="G79" s="289" t="s">
        <v>100</v>
      </c>
      <c r="H79" s="12">
        <v>1</v>
      </c>
      <c r="I79" s="67"/>
      <c r="J79" s="70"/>
      <c r="K79" s="171" t="s">
        <v>142</v>
      </c>
      <c r="L79" s="158">
        <v>1</v>
      </c>
    </row>
    <row r="80" spans="1:20" s="4" customFormat="1" ht="16.5" customHeight="1">
      <c r="A80" s="77"/>
      <c r="B80" s="239"/>
      <c r="C80" s="15"/>
      <c r="D80" s="311"/>
      <c r="E80" s="163" t="s">
        <v>48</v>
      </c>
      <c r="F80" s="158">
        <v>0.05</v>
      </c>
      <c r="G80" s="247" t="s">
        <v>478</v>
      </c>
      <c r="H80" s="173">
        <v>0.02</v>
      </c>
      <c r="I80" s="67"/>
      <c r="J80" s="70"/>
      <c r="K80" s="171" t="s">
        <v>143</v>
      </c>
      <c r="L80" s="158">
        <v>0.1</v>
      </c>
    </row>
    <row r="81" spans="1:17" s="4" customFormat="1" ht="16.5" customHeight="1">
      <c r="A81" s="77"/>
      <c r="B81" s="239"/>
      <c r="C81" s="115"/>
      <c r="D81" s="70"/>
      <c r="E81" s="103"/>
      <c r="F81" s="12"/>
      <c r="G81" s="247" t="s">
        <v>48</v>
      </c>
      <c r="H81" s="173">
        <v>0.05</v>
      </c>
      <c r="I81" s="67"/>
      <c r="J81" s="70"/>
      <c r="K81" s="78"/>
      <c r="L81" s="106"/>
    </row>
    <row r="82" spans="1:17" ht="16.5" customHeight="1">
      <c r="A82" s="1" t="s">
        <v>132</v>
      </c>
      <c r="B82" s="241" t="str">
        <f>B12</f>
        <v>四</v>
      </c>
      <c r="C82" s="150" t="s">
        <v>0</v>
      </c>
      <c r="D82" s="155"/>
      <c r="E82" s="158" t="s">
        <v>491</v>
      </c>
      <c r="F82" s="158"/>
      <c r="G82" s="173" t="s">
        <v>343</v>
      </c>
      <c r="H82" s="279"/>
      <c r="I82" s="67" t="s">
        <v>1</v>
      </c>
      <c r="J82" s="70"/>
      <c r="K82" s="15" t="s">
        <v>64</v>
      </c>
      <c r="L82" s="12"/>
      <c r="M82" s="121" t="s">
        <v>126</v>
      </c>
    </row>
    <row r="83" spans="1:17" ht="16.5" customHeight="1">
      <c r="B83" s="242">
        <f>A12</f>
        <v>45365</v>
      </c>
      <c r="C83" s="15" t="s">
        <v>10</v>
      </c>
      <c r="D83" s="12">
        <v>7</v>
      </c>
      <c r="E83" s="159" t="s">
        <v>492</v>
      </c>
      <c r="F83" s="158">
        <v>6</v>
      </c>
      <c r="G83" s="118" t="s">
        <v>139</v>
      </c>
      <c r="H83" s="12">
        <v>3</v>
      </c>
      <c r="I83" s="74" t="s">
        <v>9</v>
      </c>
      <c r="J83" s="75">
        <v>7</v>
      </c>
      <c r="K83" s="15" t="s">
        <v>66</v>
      </c>
      <c r="L83" s="12">
        <v>2</v>
      </c>
      <c r="M83" s="4"/>
      <c r="N83" s="40"/>
    </row>
    <row r="84" spans="1:17" ht="16.5" customHeight="1">
      <c r="A84" s="85"/>
      <c r="C84" s="15" t="s">
        <v>12</v>
      </c>
      <c r="D84" s="12">
        <v>3</v>
      </c>
      <c r="E84" s="159"/>
      <c r="F84" s="158"/>
      <c r="G84" s="159" t="s">
        <v>113</v>
      </c>
      <c r="H84" s="291">
        <v>3</v>
      </c>
      <c r="I84" s="67" t="s">
        <v>48</v>
      </c>
      <c r="J84" s="70">
        <v>0.05</v>
      </c>
      <c r="K84" s="25" t="s">
        <v>148</v>
      </c>
      <c r="L84" s="12">
        <v>1</v>
      </c>
      <c r="M84" s="4"/>
      <c r="N84" s="40"/>
    </row>
    <row r="85" spans="1:17" ht="16.5" customHeight="1">
      <c r="A85" s="18"/>
      <c r="B85" s="343"/>
      <c r="C85" s="18"/>
      <c r="D85" s="70"/>
      <c r="E85" s="118" t="s">
        <v>100</v>
      </c>
      <c r="F85" s="12">
        <v>1</v>
      </c>
      <c r="G85" s="118" t="s">
        <v>146</v>
      </c>
      <c r="H85" s="102">
        <v>0.05</v>
      </c>
      <c r="I85" s="67"/>
      <c r="J85" s="70"/>
      <c r="K85" s="29"/>
      <c r="L85" s="104"/>
      <c r="M85" s="4"/>
    </row>
    <row r="86" spans="1:17" ht="16.5" customHeight="1">
      <c r="A86" s="18"/>
      <c r="B86" s="343"/>
      <c r="C86" s="18"/>
      <c r="D86" s="70"/>
      <c r="E86" s="159" t="s">
        <v>48</v>
      </c>
      <c r="F86" s="158">
        <v>0.05</v>
      </c>
      <c r="G86" s="248" t="s">
        <v>48</v>
      </c>
      <c r="H86" s="173">
        <v>0.05</v>
      </c>
      <c r="I86" s="67"/>
      <c r="J86" s="70"/>
      <c r="K86" s="29"/>
      <c r="L86" s="104"/>
      <c r="M86" s="4"/>
    </row>
    <row r="87" spans="1:17" ht="16.5" customHeight="1">
      <c r="A87" s="18"/>
      <c r="B87" s="343"/>
      <c r="C87" s="250"/>
      <c r="D87" s="70"/>
      <c r="E87" s="159"/>
      <c r="F87" s="158"/>
      <c r="G87" s="99"/>
      <c r="H87" s="30"/>
      <c r="I87" s="67"/>
      <c r="J87" s="70"/>
      <c r="K87" s="79"/>
      <c r="L87" s="104"/>
      <c r="M87" s="4"/>
    </row>
    <row r="88" spans="1:17" ht="16.5" customHeight="1">
      <c r="A88" s="1" t="s">
        <v>131</v>
      </c>
      <c r="B88" s="344" t="str">
        <f>B13</f>
        <v>五</v>
      </c>
      <c r="C88" s="380" t="s">
        <v>252</v>
      </c>
      <c r="D88" s="380"/>
      <c r="E88" s="117" t="s">
        <v>480</v>
      </c>
      <c r="F88" s="15"/>
      <c r="G88" s="281" t="s">
        <v>483</v>
      </c>
      <c r="H88" s="290"/>
      <c r="I88" s="67" t="s">
        <v>1</v>
      </c>
      <c r="J88" s="70"/>
      <c r="K88" s="15" t="s">
        <v>119</v>
      </c>
      <c r="L88" s="12"/>
      <c r="M88" s="204" t="s">
        <v>194</v>
      </c>
      <c r="N88" s="136" t="s">
        <v>80</v>
      </c>
    </row>
    <row r="89" spans="1:17" ht="16.5" customHeight="1">
      <c r="B89" s="345">
        <f>A13</f>
        <v>45366</v>
      </c>
      <c r="C89" s="12" t="s">
        <v>10</v>
      </c>
      <c r="D89" s="15">
        <v>10</v>
      </c>
      <c r="E89" s="103" t="s">
        <v>65</v>
      </c>
      <c r="F89" s="12">
        <v>9</v>
      </c>
      <c r="G89" s="103" t="s">
        <v>185</v>
      </c>
      <c r="H89" s="355">
        <v>1</v>
      </c>
      <c r="I89" s="74" t="s">
        <v>9</v>
      </c>
      <c r="J89" s="75">
        <v>7</v>
      </c>
      <c r="K89" s="15" t="s">
        <v>49</v>
      </c>
      <c r="L89" s="12">
        <v>3</v>
      </c>
      <c r="M89" s="4"/>
    </row>
    <row r="90" spans="1:17" ht="16.5" customHeight="1">
      <c r="B90" s="346"/>
      <c r="C90" s="12" t="s">
        <v>253</v>
      </c>
      <c r="D90" s="15">
        <v>0.4</v>
      </c>
      <c r="E90" s="103" t="s">
        <v>433</v>
      </c>
      <c r="F90" s="12">
        <v>2</v>
      </c>
      <c r="G90" s="367" t="s">
        <v>145</v>
      </c>
      <c r="H90" s="102">
        <v>6</v>
      </c>
      <c r="I90" s="67" t="s">
        <v>48</v>
      </c>
      <c r="J90" s="70">
        <v>0.05</v>
      </c>
      <c r="K90" s="25" t="s">
        <v>47</v>
      </c>
      <c r="L90" s="12">
        <v>1</v>
      </c>
      <c r="M90" s="4"/>
    </row>
    <row r="91" spans="1:17" ht="16.5" customHeight="1">
      <c r="A91" s="85"/>
      <c r="B91" s="237"/>
      <c r="C91" s="227"/>
      <c r="D91" s="170"/>
      <c r="E91" s="103" t="s">
        <v>264</v>
      </c>
      <c r="F91" s="12">
        <v>2</v>
      </c>
      <c r="G91" s="118" t="s">
        <v>100</v>
      </c>
      <c r="H91" s="12">
        <v>1</v>
      </c>
      <c r="I91" s="67"/>
      <c r="J91" s="70"/>
      <c r="K91" s="15"/>
      <c r="L91" s="12"/>
      <c r="M91" s="4"/>
    </row>
    <row r="92" spans="1:17" ht="16.5" customHeight="1">
      <c r="A92" s="18"/>
      <c r="B92" s="343"/>
      <c r="C92" s="18"/>
      <c r="D92" s="18"/>
      <c r="E92" s="103" t="s">
        <v>48</v>
      </c>
      <c r="F92" s="12">
        <v>0.05</v>
      </c>
      <c r="G92" s="118" t="s">
        <v>48</v>
      </c>
      <c r="H92" s="290">
        <v>0.05</v>
      </c>
      <c r="I92" s="67"/>
      <c r="J92" s="70"/>
      <c r="K92" s="29"/>
      <c r="L92" s="104"/>
      <c r="M92" s="4"/>
    </row>
    <row r="93" spans="1:17" ht="16.5" customHeight="1">
      <c r="A93" s="18"/>
      <c r="B93" s="343"/>
      <c r="C93" s="18"/>
      <c r="D93" s="18"/>
      <c r="E93" s="103"/>
      <c r="F93" s="278"/>
      <c r="G93" s="283"/>
      <c r="H93" s="284"/>
      <c r="I93" s="67"/>
      <c r="J93" s="70"/>
      <c r="K93" s="179"/>
      <c r="L93" s="180"/>
      <c r="M93" s="4"/>
    </row>
    <row r="94" spans="1:17" ht="16.5" customHeight="1">
      <c r="A94" s="1" t="s">
        <v>150</v>
      </c>
      <c r="B94" s="241" t="str">
        <f>B14</f>
        <v>一</v>
      </c>
      <c r="C94" s="150" t="s">
        <v>35</v>
      </c>
      <c r="D94" s="155"/>
      <c r="E94" s="220" t="s">
        <v>185</v>
      </c>
      <c r="F94" s="145"/>
      <c r="G94" s="266" t="s">
        <v>313</v>
      </c>
      <c r="H94" s="260"/>
      <c r="I94" s="67" t="s">
        <v>1</v>
      </c>
      <c r="J94" s="70"/>
      <c r="K94" s="15" t="s">
        <v>115</v>
      </c>
      <c r="L94" s="12"/>
      <c r="M94" s="87" t="s">
        <v>55</v>
      </c>
      <c r="P94" s="38"/>
      <c r="Q94" s="9"/>
    </row>
    <row r="95" spans="1:17" ht="16.5" customHeight="1">
      <c r="B95" s="242">
        <f>A14</f>
        <v>45369</v>
      </c>
      <c r="C95" s="15" t="s">
        <v>10</v>
      </c>
      <c r="D95" s="12">
        <v>10</v>
      </c>
      <c r="E95" s="220" t="s">
        <v>482</v>
      </c>
      <c r="F95" s="148">
        <v>6.5</v>
      </c>
      <c r="G95" s="267" t="s">
        <v>168</v>
      </c>
      <c r="H95" s="262">
        <v>5</v>
      </c>
      <c r="I95" s="74" t="s">
        <v>9</v>
      </c>
      <c r="J95" s="75">
        <v>7</v>
      </c>
      <c r="K95" s="15" t="s">
        <v>116</v>
      </c>
      <c r="L95" s="12">
        <v>0.2</v>
      </c>
      <c r="M95" s="107"/>
      <c r="P95" s="39"/>
      <c r="Q95" s="40"/>
    </row>
    <row r="96" spans="1:17" ht="16.5" customHeight="1">
      <c r="A96" s="85"/>
      <c r="B96" s="239"/>
      <c r="C96" s="115"/>
      <c r="D96" s="70"/>
      <c r="E96" s="196" t="s">
        <v>286</v>
      </c>
      <c r="F96" s="155"/>
      <c r="G96" s="269" t="s">
        <v>455</v>
      </c>
      <c r="H96" s="263">
        <v>1</v>
      </c>
      <c r="I96" s="67" t="s">
        <v>48</v>
      </c>
      <c r="J96" s="70">
        <v>0.05</v>
      </c>
      <c r="K96" s="15" t="s">
        <v>117</v>
      </c>
      <c r="L96" s="12">
        <v>0.1</v>
      </c>
      <c r="M96" s="98"/>
      <c r="P96" s="39"/>
      <c r="Q96" s="40"/>
    </row>
    <row r="97" spans="1:17" ht="16.5" customHeight="1">
      <c r="A97" s="85"/>
      <c r="B97" s="239"/>
      <c r="C97" s="115"/>
      <c r="D97" s="70"/>
      <c r="E97" s="196" t="s">
        <v>48</v>
      </c>
      <c r="F97" s="155">
        <v>0.05</v>
      </c>
      <c r="G97" s="118" t="s">
        <v>314</v>
      </c>
      <c r="H97" s="263">
        <v>0.05</v>
      </c>
      <c r="I97" s="67"/>
      <c r="J97" s="70"/>
      <c r="K97" s="15" t="s">
        <v>48</v>
      </c>
      <c r="L97" s="12">
        <v>0.05</v>
      </c>
      <c r="M97" s="99"/>
      <c r="P97" s="39"/>
      <c r="Q97" s="40"/>
    </row>
    <row r="98" spans="1:17" ht="16.5" customHeight="1">
      <c r="A98" s="85"/>
      <c r="B98" s="239"/>
      <c r="C98" s="115"/>
      <c r="D98" s="70"/>
      <c r="E98" s="233"/>
      <c r="F98" s="155"/>
      <c r="G98" s="270" t="s">
        <v>48</v>
      </c>
      <c r="H98" s="12">
        <v>0.05</v>
      </c>
      <c r="I98" s="67"/>
      <c r="J98" s="70"/>
      <c r="K98" s="15"/>
      <c r="L98" s="12"/>
      <c r="M98" s="99"/>
      <c r="P98" s="39"/>
      <c r="Q98" s="40"/>
    </row>
    <row r="99" spans="1:17" ht="16.5" customHeight="1">
      <c r="A99" s="18"/>
      <c r="B99" s="343"/>
      <c r="C99" s="18"/>
      <c r="D99" s="18"/>
      <c r="E99" s="271"/>
      <c r="F99" s="274"/>
      <c r="I99" s="67"/>
      <c r="J99" s="70"/>
      <c r="K99" s="181"/>
      <c r="L99" s="182"/>
      <c r="M99" s="4"/>
    </row>
    <row r="100" spans="1:17" ht="16.5" customHeight="1">
      <c r="A100" s="1" t="s">
        <v>151</v>
      </c>
      <c r="B100" s="241" t="str">
        <f>B15</f>
        <v>二</v>
      </c>
      <c r="C100" s="150" t="s">
        <v>0</v>
      </c>
      <c r="D100" s="155"/>
      <c r="E100" s="155" t="s">
        <v>499</v>
      </c>
      <c r="F100" s="155"/>
      <c r="G100" s="112" t="s">
        <v>486</v>
      </c>
      <c r="H100" s="195"/>
      <c r="I100" s="67" t="s">
        <v>1</v>
      </c>
      <c r="J100" s="70"/>
      <c r="K100" s="12" t="s">
        <v>119</v>
      </c>
      <c r="L100" s="12"/>
      <c r="M100" s="204" t="s">
        <v>193</v>
      </c>
    </row>
    <row r="101" spans="1:17" ht="16.5" customHeight="1">
      <c r="B101" s="242">
        <f>A15</f>
        <v>45370</v>
      </c>
      <c r="C101" s="15" t="s">
        <v>10</v>
      </c>
      <c r="D101" s="164">
        <v>7</v>
      </c>
      <c r="E101" s="23" t="s">
        <v>96</v>
      </c>
      <c r="F101" s="155">
        <v>6</v>
      </c>
      <c r="G101" s="163" t="s">
        <v>494</v>
      </c>
      <c r="H101" s="193">
        <v>0.5</v>
      </c>
      <c r="I101" s="74" t="s">
        <v>9</v>
      </c>
      <c r="J101" s="75">
        <v>7</v>
      </c>
      <c r="K101" s="183" t="s">
        <v>49</v>
      </c>
      <c r="L101" s="184">
        <v>3</v>
      </c>
      <c r="M101" s="4"/>
    </row>
    <row r="102" spans="1:17" ht="16.5" customHeight="1">
      <c r="B102" s="241"/>
      <c r="C102" s="15" t="s">
        <v>12</v>
      </c>
      <c r="D102" s="164">
        <v>3</v>
      </c>
      <c r="E102" s="159" t="s">
        <v>435</v>
      </c>
      <c r="F102" s="155">
        <v>4</v>
      </c>
      <c r="G102" s="259" t="s">
        <v>145</v>
      </c>
      <c r="H102" s="264">
        <v>6</v>
      </c>
      <c r="I102" s="67" t="s">
        <v>48</v>
      </c>
      <c r="J102" s="70">
        <v>0.05</v>
      </c>
      <c r="K102" s="88" t="s">
        <v>47</v>
      </c>
      <c r="L102" s="12">
        <v>1</v>
      </c>
      <c r="M102" s="4"/>
    </row>
    <row r="103" spans="1:17" ht="16.5" customHeight="1">
      <c r="A103" s="85"/>
      <c r="B103" s="237"/>
      <c r="C103" s="15"/>
      <c r="D103" s="176"/>
      <c r="E103" s="118" t="s">
        <v>500</v>
      </c>
      <c r="F103" s="155">
        <v>0.02</v>
      </c>
      <c r="G103" s="103" t="s">
        <v>146</v>
      </c>
      <c r="H103" s="264">
        <v>0.05</v>
      </c>
      <c r="I103" s="67"/>
      <c r="J103" s="70"/>
      <c r="K103" s="12"/>
      <c r="L103" s="12"/>
      <c r="M103" s="4"/>
    </row>
    <row r="104" spans="1:17" ht="16.5" customHeight="1">
      <c r="A104" s="85"/>
      <c r="B104" s="237"/>
      <c r="C104" s="15"/>
      <c r="D104" s="176"/>
      <c r="E104" s="118" t="s">
        <v>48</v>
      </c>
      <c r="F104" s="155">
        <v>0.05</v>
      </c>
      <c r="G104" s="103" t="s">
        <v>48</v>
      </c>
      <c r="H104" s="263">
        <v>0.05</v>
      </c>
      <c r="I104" s="67"/>
      <c r="J104" s="70"/>
      <c r="K104" s="29"/>
      <c r="L104" s="104"/>
      <c r="M104" s="4"/>
    </row>
    <row r="105" spans="1:17" ht="16.5" customHeight="1">
      <c r="A105" s="85"/>
      <c r="B105" s="239"/>
      <c r="C105" s="369"/>
      <c r="D105" s="370"/>
      <c r="G105" s="201"/>
      <c r="H105" s="265"/>
      <c r="I105" s="67"/>
      <c r="J105" s="70"/>
      <c r="K105" s="89"/>
      <c r="L105" s="88"/>
      <c r="M105" s="4"/>
    </row>
    <row r="106" spans="1:17" ht="16.5" customHeight="1">
      <c r="A106" s="1" t="s">
        <v>152</v>
      </c>
      <c r="B106" s="344" t="str">
        <f>B16</f>
        <v>三</v>
      </c>
      <c r="C106" s="373" t="s">
        <v>254</v>
      </c>
      <c r="D106" s="300"/>
      <c r="E106" s="196" t="s">
        <v>458</v>
      </c>
      <c r="F106" s="275"/>
      <c r="G106" s="112" t="s">
        <v>484</v>
      </c>
      <c r="H106" s="195"/>
      <c r="I106" s="67" t="s">
        <v>1</v>
      </c>
      <c r="J106" s="70"/>
      <c r="K106" s="15" t="s">
        <v>155</v>
      </c>
      <c r="L106" s="12"/>
      <c r="M106" s="121" t="s">
        <v>58</v>
      </c>
    </row>
    <row r="107" spans="1:17" ht="16.5" customHeight="1">
      <c r="B107" s="242">
        <f>A16</f>
        <v>45371</v>
      </c>
      <c r="C107" s="371" t="s">
        <v>255</v>
      </c>
      <c r="D107" s="372">
        <v>4</v>
      </c>
      <c r="E107" s="118" t="s">
        <v>455</v>
      </c>
      <c r="F107" s="12">
        <v>1</v>
      </c>
      <c r="G107" s="118" t="s">
        <v>462</v>
      </c>
      <c r="H107" s="112">
        <v>1</v>
      </c>
      <c r="I107" s="74" t="s">
        <v>9</v>
      </c>
      <c r="J107" s="75">
        <v>7</v>
      </c>
      <c r="K107" s="15" t="s">
        <v>79</v>
      </c>
      <c r="L107" s="12">
        <v>2</v>
      </c>
      <c r="M107" s="4"/>
    </row>
    <row r="108" spans="1:17" ht="16.5" customHeight="1">
      <c r="B108" s="241"/>
      <c r="C108" s="15"/>
      <c r="D108" s="12"/>
      <c r="E108" s="118" t="s">
        <v>371</v>
      </c>
      <c r="F108" s="12">
        <v>4</v>
      </c>
      <c r="G108" s="159" t="s">
        <v>336</v>
      </c>
      <c r="H108" s="112">
        <v>7</v>
      </c>
      <c r="I108" s="67" t="s">
        <v>48</v>
      </c>
      <c r="J108" s="70">
        <v>0.05</v>
      </c>
      <c r="K108" s="15" t="s">
        <v>146</v>
      </c>
      <c r="L108" s="12">
        <v>0.05</v>
      </c>
      <c r="M108" s="4"/>
    </row>
    <row r="109" spans="1:17" ht="16.5" customHeight="1">
      <c r="A109" s="85"/>
      <c r="B109" s="237"/>
      <c r="C109" s="15"/>
      <c r="D109" s="70"/>
      <c r="E109" s="118" t="s">
        <v>323</v>
      </c>
      <c r="F109" s="12">
        <v>0.1</v>
      </c>
      <c r="G109" s="118" t="s">
        <v>100</v>
      </c>
      <c r="H109" s="12">
        <v>0.5</v>
      </c>
      <c r="I109" s="67"/>
      <c r="J109" s="70"/>
      <c r="K109" s="15" t="s">
        <v>49</v>
      </c>
      <c r="L109" s="12">
        <v>2</v>
      </c>
      <c r="M109" s="4"/>
    </row>
    <row r="110" spans="1:17" ht="16.5" customHeight="1">
      <c r="A110" s="85"/>
      <c r="B110" s="237"/>
      <c r="C110" s="15"/>
      <c r="D110" s="70"/>
      <c r="E110" s="118" t="s">
        <v>48</v>
      </c>
      <c r="F110" s="12">
        <v>0.05</v>
      </c>
      <c r="G110" s="119" t="s">
        <v>48</v>
      </c>
      <c r="H110" s="112">
        <v>0.05</v>
      </c>
      <c r="I110" s="67"/>
      <c r="J110" s="70"/>
      <c r="K110" s="15" t="s">
        <v>156</v>
      </c>
      <c r="L110" s="12">
        <v>0.01</v>
      </c>
      <c r="M110" s="4"/>
    </row>
    <row r="111" spans="1:17" ht="16.5" customHeight="1">
      <c r="A111" s="85"/>
      <c r="B111" s="237"/>
      <c r="C111" s="15"/>
      <c r="D111" s="70"/>
      <c r="G111" s="103" t="s">
        <v>48</v>
      </c>
      <c r="H111" s="12">
        <v>0.05</v>
      </c>
      <c r="I111" s="67"/>
      <c r="J111" s="70"/>
      <c r="K111" s="25" t="s">
        <v>74</v>
      </c>
      <c r="L111" s="172">
        <v>0.01</v>
      </c>
      <c r="M111" s="4"/>
    </row>
    <row r="112" spans="1:17" ht="16.5" customHeight="1">
      <c r="A112" s="1" t="s">
        <v>153</v>
      </c>
      <c r="B112" s="241" t="str">
        <f>B17</f>
        <v>四</v>
      </c>
      <c r="C112" s="150" t="s">
        <v>0</v>
      </c>
      <c r="D112" s="155"/>
      <c r="E112" s="117" t="s">
        <v>498</v>
      </c>
      <c r="F112" s="15"/>
      <c r="G112" s="13" t="s">
        <v>382</v>
      </c>
      <c r="H112" s="14"/>
      <c r="I112" s="67" t="s">
        <v>1</v>
      </c>
      <c r="J112" s="70"/>
      <c r="K112" s="15" t="s">
        <v>158</v>
      </c>
      <c r="L112" s="12"/>
      <c r="M112" s="121" t="s">
        <v>126</v>
      </c>
    </row>
    <row r="113" spans="1:20" ht="16.5" customHeight="1">
      <c r="B113" s="242">
        <f>A17</f>
        <v>45372</v>
      </c>
      <c r="C113" s="15" t="s">
        <v>10</v>
      </c>
      <c r="D113" s="12">
        <v>7</v>
      </c>
      <c r="E113" s="103" t="s">
        <v>65</v>
      </c>
      <c r="F113" s="12">
        <v>6</v>
      </c>
      <c r="G113" s="160" t="s">
        <v>139</v>
      </c>
      <c r="H113" s="14">
        <v>3</v>
      </c>
      <c r="I113" s="74" t="s">
        <v>9</v>
      </c>
      <c r="J113" s="75">
        <v>7</v>
      </c>
      <c r="K113" s="15" t="s">
        <v>191</v>
      </c>
      <c r="L113" s="12">
        <v>2</v>
      </c>
      <c r="M113" s="4"/>
    </row>
    <row r="114" spans="1:20" ht="16.5" customHeight="1">
      <c r="B114" s="241"/>
      <c r="C114" s="15" t="s">
        <v>12</v>
      </c>
      <c r="D114" s="12">
        <v>3</v>
      </c>
      <c r="E114" s="103" t="s">
        <v>175</v>
      </c>
      <c r="F114" s="12">
        <v>3</v>
      </c>
      <c r="G114" s="160" t="s">
        <v>113</v>
      </c>
      <c r="H114" s="14">
        <v>3</v>
      </c>
      <c r="I114" s="67" t="s">
        <v>48</v>
      </c>
      <c r="J114" s="70">
        <v>0.05</v>
      </c>
      <c r="K114" s="15" t="s">
        <v>159</v>
      </c>
      <c r="L114" s="12">
        <v>1.5</v>
      </c>
      <c r="M114" s="4"/>
    </row>
    <row r="115" spans="1:20" ht="16.5" customHeight="1">
      <c r="A115" s="18"/>
      <c r="B115" s="343"/>
      <c r="C115" s="18"/>
      <c r="D115" s="18"/>
      <c r="E115" s="103" t="s">
        <v>48</v>
      </c>
      <c r="F115" s="12">
        <v>0.05</v>
      </c>
      <c r="G115" s="160" t="s">
        <v>100</v>
      </c>
      <c r="H115" s="14">
        <v>1</v>
      </c>
      <c r="I115" s="67"/>
      <c r="J115" s="70"/>
      <c r="K115" s="25" t="s">
        <v>148</v>
      </c>
      <c r="L115" s="12">
        <v>1</v>
      </c>
      <c r="M115" s="4"/>
    </row>
    <row r="116" spans="1:20" ht="16.5" customHeight="1">
      <c r="A116" s="85"/>
      <c r="B116" s="237"/>
      <c r="C116" s="15"/>
      <c r="D116" s="70"/>
      <c r="E116" s="103" t="s">
        <v>356</v>
      </c>
      <c r="F116" s="15"/>
      <c r="G116" s="160" t="s">
        <v>48</v>
      </c>
      <c r="H116" s="14">
        <v>0.05</v>
      </c>
      <c r="I116" s="67"/>
      <c r="J116" s="70"/>
      <c r="K116" s="29"/>
      <c r="L116" s="76"/>
      <c r="M116" s="4"/>
    </row>
    <row r="117" spans="1:20" ht="16.5" customHeight="1">
      <c r="A117" s="85"/>
      <c r="B117" s="237"/>
      <c r="C117" s="100"/>
      <c r="D117" s="251"/>
      <c r="G117" s="29"/>
      <c r="H117" s="104"/>
      <c r="I117" s="67"/>
      <c r="J117" s="70"/>
      <c r="K117" s="78"/>
      <c r="L117" s="86"/>
      <c r="M117" s="4"/>
    </row>
    <row r="118" spans="1:20" ht="16.5" customHeight="1">
      <c r="A118" s="1" t="s">
        <v>154</v>
      </c>
      <c r="B118" s="344" t="str">
        <f>B18</f>
        <v>五</v>
      </c>
      <c r="C118" s="111" t="s">
        <v>256</v>
      </c>
      <c r="D118" s="84"/>
      <c r="E118" s="118" t="s">
        <v>459</v>
      </c>
      <c r="F118" s="15"/>
      <c r="G118" s="213" t="s">
        <v>171</v>
      </c>
      <c r="H118" s="254"/>
      <c r="I118" s="166" t="s">
        <v>1</v>
      </c>
      <c r="J118" s="70"/>
      <c r="K118" s="15" t="s">
        <v>73</v>
      </c>
      <c r="L118" s="12"/>
      <c r="M118" s="204" t="s">
        <v>194</v>
      </c>
      <c r="N118" s="136" t="s">
        <v>80</v>
      </c>
    </row>
    <row r="119" spans="1:20" ht="16.5" customHeight="1">
      <c r="B119" s="345">
        <f>A18</f>
        <v>45373</v>
      </c>
      <c r="C119" s="15" t="s">
        <v>10</v>
      </c>
      <c r="D119" s="15">
        <v>10</v>
      </c>
      <c r="E119" s="163" t="s">
        <v>450</v>
      </c>
      <c r="F119" s="158">
        <v>1</v>
      </c>
      <c r="G119" s="163" t="s">
        <v>461</v>
      </c>
      <c r="H119" s="158">
        <v>1.2</v>
      </c>
      <c r="I119" s="167" t="s">
        <v>9</v>
      </c>
      <c r="J119" s="75">
        <v>7</v>
      </c>
      <c r="K119" s="15" t="s">
        <v>62</v>
      </c>
      <c r="L119" s="12">
        <v>4</v>
      </c>
      <c r="M119" s="4"/>
    </row>
    <row r="120" spans="1:20" ht="16.5" customHeight="1">
      <c r="B120" s="344"/>
      <c r="C120" s="15" t="s">
        <v>36</v>
      </c>
      <c r="D120" s="15">
        <v>0.4</v>
      </c>
      <c r="E120" s="163" t="s">
        <v>497</v>
      </c>
      <c r="F120" s="12">
        <v>2</v>
      </c>
      <c r="G120" s="103" t="s">
        <v>113</v>
      </c>
      <c r="H120" s="12">
        <v>3</v>
      </c>
      <c r="I120" s="67" t="s">
        <v>48</v>
      </c>
      <c r="J120" s="70">
        <v>0.05</v>
      </c>
      <c r="K120" s="25" t="s">
        <v>47</v>
      </c>
      <c r="L120" s="12">
        <v>1</v>
      </c>
      <c r="M120" s="4"/>
    </row>
    <row r="121" spans="1:20" ht="16.5" customHeight="1">
      <c r="A121" s="18"/>
      <c r="B121" s="343"/>
      <c r="C121" s="253"/>
      <c r="D121" s="253"/>
      <c r="E121" s="103"/>
      <c r="F121" s="12"/>
      <c r="G121" s="103" t="s">
        <v>138</v>
      </c>
      <c r="H121" s="12">
        <v>1</v>
      </c>
      <c r="I121" s="67"/>
      <c r="J121" s="70"/>
      <c r="K121" s="15" t="s">
        <v>48</v>
      </c>
      <c r="L121" s="12">
        <v>0.05</v>
      </c>
      <c r="M121" s="4"/>
    </row>
    <row r="122" spans="1:20" ht="16.5" customHeight="1">
      <c r="A122" s="18"/>
      <c r="B122" s="343"/>
      <c r="C122" s="18"/>
      <c r="D122" s="18"/>
      <c r="E122" s="163" t="s">
        <v>48</v>
      </c>
      <c r="F122" s="12">
        <v>0.05</v>
      </c>
      <c r="G122" s="103" t="s">
        <v>146</v>
      </c>
      <c r="H122" s="12">
        <v>0.02</v>
      </c>
      <c r="I122" s="67"/>
      <c r="J122" s="70"/>
      <c r="K122" s="15"/>
      <c r="L122" s="12"/>
      <c r="M122" s="4"/>
    </row>
    <row r="123" spans="1:20" ht="16.5" customHeight="1">
      <c r="A123" s="85"/>
      <c r="B123" s="239"/>
      <c r="C123" s="115"/>
      <c r="D123" s="70"/>
      <c r="E123" s="88"/>
      <c r="F123" s="88"/>
      <c r="G123" s="103" t="s">
        <v>48</v>
      </c>
      <c r="H123" s="12">
        <v>0.05</v>
      </c>
      <c r="I123" s="67"/>
      <c r="J123" s="70"/>
      <c r="K123" s="78"/>
      <c r="L123" s="86"/>
      <c r="M123" s="4"/>
    </row>
    <row r="124" spans="1:20" ht="16.5" customHeight="1">
      <c r="A124" s="1" t="s">
        <v>161</v>
      </c>
      <c r="B124" s="241" t="str">
        <f>B19</f>
        <v>一</v>
      </c>
      <c r="C124" s="150" t="s">
        <v>35</v>
      </c>
      <c r="D124" s="155"/>
      <c r="E124" s="84" t="s">
        <v>504</v>
      </c>
      <c r="F124" s="12"/>
      <c r="G124" s="15" t="s">
        <v>393</v>
      </c>
      <c r="H124" s="12"/>
      <c r="I124" s="67" t="s">
        <v>1</v>
      </c>
      <c r="J124" s="70"/>
      <c r="K124" s="80" t="s">
        <v>53</v>
      </c>
      <c r="L124" s="76"/>
      <c r="M124" s="87" t="s">
        <v>55</v>
      </c>
      <c r="N124" s="58"/>
      <c r="O124" s="39"/>
      <c r="P124" s="56"/>
      <c r="Q124" s="57"/>
      <c r="R124" s="58"/>
      <c r="T124" s="58"/>
    </row>
    <row r="125" spans="1:20" ht="16.5" customHeight="1">
      <c r="B125" s="242">
        <f>A19</f>
        <v>45376</v>
      </c>
      <c r="C125" s="15" t="s">
        <v>10</v>
      </c>
      <c r="D125" s="12">
        <v>10</v>
      </c>
      <c r="E125" s="364" t="s">
        <v>505</v>
      </c>
      <c r="F125" s="12">
        <v>1</v>
      </c>
      <c r="G125" s="163" t="s">
        <v>168</v>
      </c>
      <c r="H125" s="158">
        <v>5</v>
      </c>
      <c r="I125" s="74" t="s">
        <v>9</v>
      </c>
      <c r="J125" s="75">
        <v>7</v>
      </c>
      <c r="K125" s="81" t="s">
        <v>54</v>
      </c>
      <c r="L125" s="81">
        <v>0.1</v>
      </c>
      <c r="M125" s="107"/>
      <c r="N125" s="59"/>
      <c r="O125" s="39"/>
      <c r="P125" s="44"/>
      <c r="Q125" s="57"/>
      <c r="R125" s="59"/>
      <c r="T125" s="59"/>
    </row>
    <row r="126" spans="1:20" ht="16.5" customHeight="1">
      <c r="B126" s="241"/>
      <c r="C126" s="15"/>
      <c r="D126" s="12"/>
      <c r="E126" s="103" t="s">
        <v>506</v>
      </c>
      <c r="F126" s="12">
        <v>1</v>
      </c>
      <c r="G126" s="103" t="s">
        <v>323</v>
      </c>
      <c r="H126" s="12">
        <v>0.1</v>
      </c>
      <c r="I126" s="67" t="s">
        <v>48</v>
      </c>
      <c r="J126" s="70">
        <v>0.05</v>
      </c>
      <c r="K126" s="67" t="s">
        <v>60</v>
      </c>
      <c r="L126" s="76">
        <v>1</v>
      </c>
      <c r="M126" s="98"/>
      <c r="N126" s="43"/>
      <c r="O126" s="60"/>
      <c r="P126" s="44"/>
      <c r="Q126" s="41"/>
      <c r="R126" s="43"/>
      <c r="T126" s="43"/>
    </row>
    <row r="127" spans="1:20" ht="16.5" customHeight="1">
      <c r="A127" s="18"/>
      <c r="B127" s="343"/>
      <c r="C127" s="18"/>
      <c r="D127" s="18"/>
      <c r="E127" s="103"/>
      <c r="F127" s="12"/>
      <c r="G127" s="103" t="s">
        <v>48</v>
      </c>
      <c r="H127" s="12">
        <v>0.05</v>
      </c>
      <c r="I127" s="67"/>
      <c r="J127" s="70"/>
      <c r="K127" s="67" t="s">
        <v>59</v>
      </c>
      <c r="L127" s="76">
        <v>0.05</v>
      </c>
      <c r="M127" s="99"/>
      <c r="N127" s="44"/>
      <c r="O127" s="39"/>
      <c r="P127" s="44"/>
      <c r="Q127" s="61"/>
      <c r="R127" s="44"/>
      <c r="T127" s="44"/>
    </row>
    <row r="128" spans="1:20" ht="16.5" customHeight="1">
      <c r="A128" s="18"/>
      <c r="B128" s="343"/>
      <c r="C128" s="18"/>
      <c r="D128" s="18"/>
      <c r="E128" s="114" t="s">
        <v>48</v>
      </c>
      <c r="F128" s="112">
        <v>0.05</v>
      </c>
      <c r="I128" s="67"/>
      <c r="J128" s="70"/>
      <c r="K128" s="67"/>
      <c r="L128" s="76"/>
      <c r="M128" s="99"/>
      <c r="N128" s="44"/>
      <c r="O128" s="39"/>
      <c r="P128" s="44"/>
      <c r="Q128" s="39"/>
      <c r="R128" s="44"/>
      <c r="T128" s="44"/>
    </row>
    <row r="129" spans="1:20" ht="16.5" customHeight="1">
      <c r="A129" s="18"/>
      <c r="B129" s="343"/>
      <c r="C129" s="18"/>
      <c r="D129" s="18"/>
      <c r="E129" s="29"/>
      <c r="F129" s="66"/>
      <c r="I129" s="67"/>
      <c r="J129" s="70"/>
      <c r="K129" s="79"/>
      <c r="L129" s="76"/>
      <c r="M129" s="4"/>
      <c r="N129" s="44"/>
      <c r="O129" s="62"/>
      <c r="P129" s="56"/>
      <c r="Q129" s="39"/>
      <c r="R129" s="44"/>
      <c r="T129" s="44"/>
    </row>
    <row r="130" spans="1:20" ht="16.5" customHeight="1">
      <c r="A130" s="1" t="s">
        <v>162</v>
      </c>
      <c r="B130" s="241" t="str">
        <f>B20</f>
        <v>二</v>
      </c>
      <c r="C130" s="150" t="s">
        <v>0</v>
      </c>
      <c r="D130" s="155"/>
      <c r="E130" s="118" t="s">
        <v>452</v>
      </c>
      <c r="F130" s="15"/>
      <c r="G130" s="158" t="s">
        <v>503</v>
      </c>
      <c r="H130" s="12"/>
      <c r="I130" s="67" t="s">
        <v>1</v>
      </c>
      <c r="J130" s="70"/>
      <c r="K130" s="15" t="s">
        <v>75</v>
      </c>
      <c r="L130" s="12"/>
      <c r="M130" s="204" t="s">
        <v>193</v>
      </c>
      <c r="N130" s="50"/>
      <c r="O130" s="56"/>
      <c r="P130" s="39"/>
      <c r="Q130" s="56"/>
      <c r="R130" s="57"/>
      <c r="T130" s="58"/>
    </row>
    <row r="131" spans="1:20" ht="16.5" customHeight="1">
      <c r="B131" s="242">
        <f>A20</f>
        <v>45377</v>
      </c>
      <c r="C131" s="15" t="s">
        <v>10</v>
      </c>
      <c r="D131" s="12">
        <v>7</v>
      </c>
      <c r="E131" s="118" t="s">
        <v>65</v>
      </c>
      <c r="F131" s="12">
        <v>9</v>
      </c>
      <c r="G131" s="159" t="s">
        <v>479</v>
      </c>
      <c r="H131" s="158">
        <v>0.6</v>
      </c>
      <c r="I131" s="74" t="s">
        <v>9</v>
      </c>
      <c r="J131" s="75">
        <v>7</v>
      </c>
      <c r="K131" s="171" t="s">
        <v>44</v>
      </c>
      <c r="L131" s="158">
        <v>4</v>
      </c>
      <c r="M131" s="4"/>
      <c r="N131" s="39"/>
      <c r="O131" s="61"/>
      <c r="P131" s="39"/>
      <c r="Q131" s="44"/>
      <c r="R131" s="39"/>
      <c r="T131" s="43"/>
    </row>
    <row r="132" spans="1:20" ht="16.5" customHeight="1">
      <c r="A132" s="85"/>
      <c r="B132" s="237"/>
      <c r="C132" s="15" t="s">
        <v>12</v>
      </c>
      <c r="D132" s="12">
        <v>3</v>
      </c>
      <c r="E132" s="118" t="s">
        <v>371</v>
      </c>
      <c r="F132" s="12">
        <v>3</v>
      </c>
      <c r="G132" s="118" t="s">
        <v>336</v>
      </c>
      <c r="H132" s="12">
        <v>6</v>
      </c>
      <c r="I132" s="67" t="s">
        <v>48</v>
      </c>
      <c r="J132" s="70">
        <v>0.05</v>
      </c>
      <c r="K132" s="25" t="s">
        <v>47</v>
      </c>
      <c r="L132" s="12">
        <v>1</v>
      </c>
      <c r="M132" s="4"/>
      <c r="N132" s="50"/>
      <c r="O132" s="61"/>
      <c r="P132" s="60"/>
      <c r="Q132" s="44"/>
      <c r="R132" s="41"/>
      <c r="T132" s="43"/>
    </row>
    <row r="133" spans="1:20" ht="16.5" customHeight="1">
      <c r="A133" s="18"/>
      <c r="B133" s="343"/>
      <c r="C133" s="18"/>
      <c r="D133" s="18"/>
      <c r="E133" s="118" t="s">
        <v>397</v>
      </c>
      <c r="F133" s="12">
        <v>0.01</v>
      </c>
      <c r="G133" s="118" t="s">
        <v>51</v>
      </c>
      <c r="H133" s="12">
        <v>0.01</v>
      </c>
      <c r="I133" s="67"/>
      <c r="J133" s="70"/>
      <c r="K133" s="15"/>
      <c r="L133" s="12"/>
      <c r="M133" s="4"/>
      <c r="N133" s="39"/>
      <c r="O133" s="61"/>
      <c r="P133" s="39"/>
      <c r="Q133" s="44"/>
      <c r="R133" s="41"/>
      <c r="T133" s="43"/>
    </row>
    <row r="134" spans="1:20" ht="16.5" customHeight="1">
      <c r="A134" s="18"/>
      <c r="B134" s="343"/>
      <c r="C134" s="18"/>
      <c r="D134" s="18"/>
      <c r="E134" s="118" t="s">
        <v>48</v>
      </c>
      <c r="F134" s="12">
        <v>0.05</v>
      </c>
      <c r="G134" s="118" t="s">
        <v>48</v>
      </c>
      <c r="H134" s="12">
        <v>0.05</v>
      </c>
      <c r="I134" s="67"/>
      <c r="J134" s="70"/>
      <c r="K134" s="29"/>
      <c r="L134" s="76"/>
      <c r="M134" s="4"/>
      <c r="N134" s="39"/>
      <c r="O134" s="44"/>
      <c r="P134" s="39"/>
      <c r="Q134" s="44"/>
      <c r="R134" s="41"/>
      <c r="T134" s="43"/>
    </row>
    <row r="135" spans="1:20" ht="16.5" customHeight="1">
      <c r="A135" s="18"/>
      <c r="B135" s="343"/>
      <c r="C135" s="250"/>
      <c r="D135" s="250"/>
      <c r="I135" s="67"/>
      <c r="J135" s="70"/>
      <c r="K135" s="78"/>
      <c r="L135" s="86"/>
      <c r="M135" s="4"/>
      <c r="N135" s="57"/>
      <c r="O135" s="56"/>
      <c r="P135" s="62"/>
      <c r="Q135" s="56"/>
      <c r="R135" s="63"/>
      <c r="T135" s="56"/>
    </row>
    <row r="136" spans="1:20" ht="16.5" customHeight="1">
      <c r="A136" s="1" t="s">
        <v>163</v>
      </c>
      <c r="B136" s="344" t="str">
        <f>B21</f>
        <v>三</v>
      </c>
      <c r="C136" s="327" t="s">
        <v>257</v>
      </c>
      <c r="D136" s="275"/>
      <c r="E136" s="326" t="s">
        <v>398</v>
      </c>
      <c r="F136" s="172"/>
      <c r="G136" s="25" t="s">
        <v>403</v>
      </c>
      <c r="H136" s="172"/>
      <c r="I136" s="67" t="s">
        <v>1</v>
      </c>
      <c r="J136" s="70"/>
      <c r="K136" s="12" t="s">
        <v>176</v>
      </c>
      <c r="L136" s="12"/>
      <c r="M136" s="121" t="s">
        <v>58</v>
      </c>
    </row>
    <row r="137" spans="1:20" ht="16.5" customHeight="1">
      <c r="B137" s="345">
        <f>A21</f>
        <v>45378</v>
      </c>
      <c r="C137" s="12" t="s">
        <v>10</v>
      </c>
      <c r="D137" s="15">
        <v>8</v>
      </c>
      <c r="E137" s="88" t="s">
        <v>461</v>
      </c>
      <c r="F137" s="172">
        <v>5.5</v>
      </c>
      <c r="G137" s="322" t="s">
        <v>404</v>
      </c>
      <c r="H137" s="172">
        <v>3</v>
      </c>
      <c r="I137" s="74" t="s">
        <v>9</v>
      </c>
      <c r="J137" s="75">
        <v>7</v>
      </c>
      <c r="K137" s="12" t="s">
        <v>187</v>
      </c>
      <c r="L137" s="12">
        <v>1</v>
      </c>
      <c r="M137" s="4"/>
    </row>
    <row r="138" spans="1:20" ht="16.5" customHeight="1">
      <c r="B138" s="346"/>
      <c r="C138" s="12" t="s">
        <v>251</v>
      </c>
      <c r="D138" s="15">
        <v>3</v>
      </c>
      <c r="E138" s="23" t="s">
        <v>96</v>
      </c>
      <c r="F138" s="172">
        <v>4</v>
      </c>
      <c r="G138" s="322" t="s">
        <v>405</v>
      </c>
      <c r="H138" s="172">
        <v>0.03</v>
      </c>
      <c r="I138" s="67" t="s">
        <v>48</v>
      </c>
      <c r="J138" s="70">
        <v>0.05</v>
      </c>
      <c r="K138" s="12" t="s">
        <v>49</v>
      </c>
      <c r="L138" s="12">
        <v>2</v>
      </c>
      <c r="M138" s="4"/>
    </row>
    <row r="139" spans="1:20" ht="16.5" customHeight="1">
      <c r="A139" s="18"/>
      <c r="B139" s="346"/>
      <c r="C139" s="15" t="s">
        <v>258</v>
      </c>
      <c r="D139" s="15">
        <v>0.05</v>
      </c>
      <c r="E139" s="88" t="s">
        <v>264</v>
      </c>
      <c r="F139" s="172">
        <v>3</v>
      </c>
      <c r="G139" s="12" t="s">
        <v>406</v>
      </c>
      <c r="H139" s="15">
        <v>0.1</v>
      </c>
      <c r="I139" s="67"/>
      <c r="J139" s="70"/>
      <c r="K139" s="12" t="s">
        <v>188</v>
      </c>
      <c r="L139" s="12">
        <v>2</v>
      </c>
      <c r="M139" s="4"/>
    </row>
    <row r="140" spans="1:20" ht="16.5" customHeight="1">
      <c r="A140" s="18"/>
      <c r="B140" s="346"/>
      <c r="C140" s="12" t="s">
        <v>148</v>
      </c>
      <c r="D140" s="15">
        <v>0.1</v>
      </c>
      <c r="E140" s="88" t="s">
        <v>402</v>
      </c>
      <c r="F140" s="172">
        <v>0.01</v>
      </c>
      <c r="G140" s="133" t="s">
        <v>48</v>
      </c>
      <c r="H140" s="194">
        <v>0.05</v>
      </c>
      <c r="I140" s="67"/>
      <c r="J140" s="70"/>
      <c r="K140" s="118" t="s">
        <v>146</v>
      </c>
      <c r="L140" s="12">
        <v>0.01</v>
      </c>
      <c r="M140" s="4"/>
    </row>
    <row r="141" spans="1:20" ht="16.5" customHeight="1">
      <c r="A141" s="85"/>
      <c r="B141" s="237"/>
      <c r="C141" s="227"/>
      <c r="D141" s="170"/>
      <c r="E141" s="87"/>
      <c r="F141" s="31"/>
      <c r="G141" s="376"/>
      <c r="H141" s="377"/>
      <c r="I141" s="67"/>
      <c r="J141" s="70"/>
      <c r="K141" s="78"/>
      <c r="L141" s="86"/>
      <c r="M141" s="4"/>
    </row>
    <row r="142" spans="1:20" s="5" customFormat="1" ht="16.2" customHeight="1">
      <c r="A142" s="18" t="s">
        <v>164</v>
      </c>
      <c r="B142" s="347" t="str">
        <f>B22</f>
        <v>四</v>
      </c>
      <c r="C142" s="150" t="s">
        <v>0</v>
      </c>
      <c r="D142" s="155"/>
      <c r="E142" s="88" t="s">
        <v>460</v>
      </c>
      <c r="F142" s="375"/>
      <c r="G142" s="171" t="s">
        <v>417</v>
      </c>
      <c r="H142" s="84"/>
      <c r="I142" s="67"/>
      <c r="J142" s="70"/>
      <c r="K142" s="15" t="s">
        <v>177</v>
      </c>
      <c r="L142" s="12"/>
      <c r="M142" s="121" t="s">
        <v>126</v>
      </c>
      <c r="O142" s="6"/>
      <c r="P142" s="6"/>
      <c r="Q142" s="6"/>
      <c r="R142" s="6"/>
    </row>
    <row r="143" spans="1:20" s="5" customFormat="1" ht="16.2" customHeight="1">
      <c r="B143" s="348">
        <f>A22</f>
        <v>45379</v>
      </c>
      <c r="C143" s="15" t="s">
        <v>10</v>
      </c>
      <c r="D143" s="12">
        <v>7</v>
      </c>
      <c r="E143" s="159" t="s">
        <v>450</v>
      </c>
      <c r="F143" s="165">
        <v>1</v>
      </c>
      <c r="G143" s="163" t="s">
        <v>461</v>
      </c>
      <c r="H143" s="158">
        <v>1.7</v>
      </c>
      <c r="I143" s="74"/>
      <c r="J143" s="75"/>
      <c r="K143" s="15" t="s">
        <v>178</v>
      </c>
      <c r="L143" s="12">
        <v>0.2</v>
      </c>
      <c r="M143" s="4"/>
      <c r="O143" s="6"/>
      <c r="P143" s="6"/>
      <c r="Q143" s="6"/>
      <c r="R143" s="6"/>
    </row>
    <row r="144" spans="1:20" s="5" customFormat="1" ht="16.2" customHeight="1">
      <c r="A144" s="88"/>
      <c r="B144" s="239"/>
      <c r="C144" s="15" t="s">
        <v>12</v>
      </c>
      <c r="D144" s="12">
        <v>3</v>
      </c>
      <c r="E144" s="88" t="s">
        <v>77</v>
      </c>
      <c r="F144" s="375">
        <v>3</v>
      </c>
      <c r="G144" s="103" t="s">
        <v>113</v>
      </c>
      <c r="H144" s="12">
        <v>6</v>
      </c>
      <c r="I144" s="67"/>
      <c r="J144" s="70"/>
      <c r="K144" s="15" t="s">
        <v>74</v>
      </c>
      <c r="L144" s="12">
        <v>0.01</v>
      </c>
      <c r="M144" s="4"/>
      <c r="O144" s="6"/>
      <c r="P144" s="6"/>
      <c r="Q144" s="6"/>
      <c r="R144" s="6"/>
    </row>
    <row r="145" spans="1:18" s="5" customFormat="1" ht="16.2" customHeight="1">
      <c r="A145" s="88"/>
      <c r="B145" s="343"/>
      <c r="C145" s="115"/>
      <c r="D145" s="70"/>
      <c r="E145" s="118" t="s">
        <v>48</v>
      </c>
      <c r="F145" s="164">
        <v>0.05</v>
      </c>
      <c r="G145" s="103" t="s">
        <v>100</v>
      </c>
      <c r="H145" s="12">
        <v>1</v>
      </c>
      <c r="I145" s="67"/>
      <c r="J145" s="70"/>
      <c r="K145" s="25" t="s">
        <v>148</v>
      </c>
      <c r="L145" s="12">
        <v>1</v>
      </c>
      <c r="M145" s="4"/>
      <c r="O145" s="6"/>
      <c r="P145" s="6"/>
      <c r="Q145" s="6"/>
      <c r="R145" s="6"/>
    </row>
    <row r="146" spans="1:18" s="5" customFormat="1" ht="16.2" customHeight="1">
      <c r="A146" s="88"/>
      <c r="B146" s="343"/>
      <c r="C146" s="115"/>
      <c r="D146" s="70"/>
      <c r="E146" s="88" t="s">
        <v>422</v>
      </c>
      <c r="F146" s="375"/>
      <c r="G146" s="103" t="s">
        <v>51</v>
      </c>
      <c r="H146" s="12">
        <v>0.01</v>
      </c>
      <c r="I146" s="67"/>
      <c r="J146" s="70"/>
      <c r="K146" s="29"/>
      <c r="L146" s="76"/>
      <c r="M146" s="4"/>
      <c r="O146" s="6"/>
      <c r="P146" s="6"/>
      <c r="Q146" s="6"/>
      <c r="R146" s="6"/>
    </row>
    <row r="147" spans="1:18" s="5" customFormat="1" ht="16.2" customHeight="1">
      <c r="A147" s="88"/>
      <c r="B147" s="343"/>
      <c r="C147" s="180"/>
      <c r="D147" s="251"/>
      <c r="E147" s="118"/>
      <c r="F147" s="164"/>
      <c r="G147" s="103" t="s">
        <v>48</v>
      </c>
      <c r="H147" s="12">
        <v>0.05</v>
      </c>
      <c r="I147" s="67"/>
      <c r="J147" s="70"/>
      <c r="K147" s="29"/>
      <c r="L147" s="76"/>
      <c r="M147" s="4"/>
      <c r="O147" s="6"/>
      <c r="P147" s="6"/>
      <c r="Q147" s="6"/>
      <c r="R147" s="6"/>
    </row>
    <row r="148" spans="1:18" s="5" customFormat="1" ht="16.2" customHeight="1">
      <c r="A148" s="18" t="s">
        <v>165</v>
      </c>
      <c r="B148" s="349" t="str">
        <f>B23</f>
        <v>五</v>
      </c>
      <c r="C148" s="111" t="s">
        <v>260</v>
      </c>
      <c r="D148" s="84"/>
      <c r="E148" s="233" t="s">
        <v>510</v>
      </c>
      <c r="F148" s="12"/>
      <c r="G148" s="378" t="s">
        <v>485</v>
      </c>
      <c r="H148" s="177"/>
      <c r="I148" s="67"/>
      <c r="J148" s="70"/>
      <c r="K148" s="15" t="s">
        <v>68</v>
      </c>
      <c r="L148" s="12"/>
      <c r="M148" s="204" t="s">
        <v>194</v>
      </c>
      <c r="N148" s="136" t="s">
        <v>80</v>
      </c>
      <c r="O148" s="6"/>
      <c r="P148" s="6"/>
      <c r="Q148" s="6"/>
      <c r="R148" s="6"/>
    </row>
    <row r="149" spans="1:18" s="5" customFormat="1" ht="16.2" customHeight="1">
      <c r="B149" s="350">
        <f>A23</f>
        <v>45380</v>
      </c>
      <c r="C149" s="15" t="s">
        <v>10</v>
      </c>
      <c r="D149" s="15">
        <v>10</v>
      </c>
      <c r="E149" s="249" t="s">
        <v>65</v>
      </c>
      <c r="F149" s="158">
        <v>6</v>
      </c>
      <c r="G149" s="159" t="s">
        <v>462</v>
      </c>
      <c r="H149" s="158">
        <v>0.3</v>
      </c>
      <c r="I149" s="74"/>
      <c r="J149" s="75"/>
      <c r="K149" s="171" t="s">
        <v>49</v>
      </c>
      <c r="L149" s="158">
        <v>3</v>
      </c>
      <c r="M149" s="4"/>
      <c r="O149" s="6"/>
      <c r="P149" s="6"/>
      <c r="Q149" s="6"/>
      <c r="R149" s="6"/>
    </row>
    <row r="150" spans="1:18" s="5" customFormat="1" ht="16.2" customHeight="1">
      <c r="A150" s="88"/>
      <c r="B150" s="185"/>
      <c r="C150" s="15" t="s">
        <v>261</v>
      </c>
      <c r="D150" s="15">
        <v>0.4</v>
      </c>
      <c r="E150" s="324" t="s">
        <v>332</v>
      </c>
      <c r="F150" s="14">
        <v>4</v>
      </c>
      <c r="G150" s="118" t="s">
        <v>145</v>
      </c>
      <c r="H150" s="12">
        <v>6</v>
      </c>
      <c r="I150" s="67"/>
      <c r="J150" s="70"/>
      <c r="K150" s="15" t="s">
        <v>70</v>
      </c>
      <c r="L150" s="12">
        <v>0.05</v>
      </c>
      <c r="M150" s="4"/>
      <c r="O150" s="6"/>
      <c r="P150" s="6"/>
      <c r="Q150" s="6"/>
      <c r="R150" s="6"/>
    </row>
    <row r="151" spans="1:18" s="5" customFormat="1" ht="16.2" customHeight="1">
      <c r="A151" s="88"/>
      <c r="B151" s="343"/>
      <c r="C151" s="325"/>
      <c r="D151" s="170"/>
      <c r="E151" s="103"/>
      <c r="F151" s="12"/>
      <c r="G151" s="118" t="s">
        <v>100</v>
      </c>
      <c r="H151" s="12">
        <v>1</v>
      </c>
      <c r="I151" s="67"/>
      <c r="J151" s="70"/>
      <c r="K151" s="15" t="s">
        <v>48</v>
      </c>
      <c r="L151" s="12">
        <v>0.05</v>
      </c>
      <c r="M151" s="4"/>
      <c r="O151" s="6"/>
      <c r="P151" s="6"/>
      <c r="Q151" s="6"/>
      <c r="R151" s="6"/>
    </row>
    <row r="152" spans="1:18" s="5" customFormat="1" ht="16.2" customHeight="1">
      <c r="A152" s="88"/>
      <c r="B152" s="343"/>
      <c r="C152" s="88"/>
      <c r="D152" s="70"/>
      <c r="E152" s="103" t="s">
        <v>48</v>
      </c>
      <c r="F152" s="12">
        <v>0.05</v>
      </c>
      <c r="G152" s="118" t="s">
        <v>51</v>
      </c>
      <c r="H152" s="12">
        <v>0.01</v>
      </c>
      <c r="I152" s="67"/>
      <c r="J152" s="70"/>
      <c r="K152" s="15"/>
      <c r="L152" s="12"/>
      <c r="M152" s="4"/>
      <c r="O152" s="6"/>
      <c r="P152" s="6"/>
      <c r="Q152" s="6"/>
      <c r="R152" s="6"/>
    </row>
    <row r="153" spans="1:18" s="5" customFormat="1" ht="16.2" customHeight="1">
      <c r="A153" s="120"/>
      <c r="B153" s="237"/>
      <c r="C153" s="15"/>
      <c r="D153" s="70"/>
      <c r="E153" s="103"/>
      <c r="F153" s="12"/>
      <c r="G153" s="118" t="s">
        <v>48</v>
      </c>
      <c r="H153" s="12">
        <v>0.05</v>
      </c>
      <c r="I153" s="67"/>
      <c r="J153" s="70"/>
      <c r="K153" s="79"/>
      <c r="L153" s="76"/>
      <c r="M153" s="4"/>
      <c r="O153" s="6"/>
      <c r="P153" s="6"/>
      <c r="Q153" s="6"/>
      <c r="R153" s="6"/>
    </row>
  </sheetData>
  <mergeCells count="1">
    <mergeCell ref="C88:D88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  <rowBreaks count="5" manualBreakCount="5">
    <brk id="25" max="15" man="1"/>
    <brk id="33" max="15" man="1"/>
    <brk id="63" max="15" man="1"/>
    <brk id="93" max="15" man="1"/>
    <brk id="123" max="15" man="1"/>
  </rowBreaks>
  <colBreaks count="1" manualBreakCount="1">
    <brk id="14" max="1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"/>
  <sheetViews>
    <sheetView workbookViewId="0">
      <selection activeCell="D23" sqref="D23"/>
    </sheetView>
  </sheetViews>
  <sheetFormatPr defaultRowHeight="16.2"/>
  <cols>
    <col min="1" max="1" width="6.88671875" customWidth="1"/>
    <col min="2" max="2" width="5.77734375" customWidth="1"/>
    <col min="3" max="4" width="9.77734375" customWidth="1"/>
  </cols>
  <sheetData>
    <row r="1" spans="1:4">
      <c r="A1" t="s">
        <v>197</v>
      </c>
      <c r="C1" s="214" t="s">
        <v>200</v>
      </c>
      <c r="D1" s="215"/>
    </row>
    <row r="2" spans="1:4" ht="16.5" customHeight="1">
      <c r="A2" s="216" t="s">
        <v>198</v>
      </c>
      <c r="B2" s="216" t="s">
        <v>199</v>
      </c>
      <c r="C2" s="216" t="str">
        <f>國小!$M2</f>
        <v>附餐一</v>
      </c>
      <c r="D2" s="216" t="str">
        <f>國小!$N2</f>
        <v>附餐二</v>
      </c>
    </row>
    <row r="3" spans="1:4" ht="16.5" customHeight="1">
      <c r="A3" s="217">
        <f>國中!$A3</f>
        <v>45352</v>
      </c>
      <c r="B3" s="216" t="str">
        <f>國中!B3</f>
        <v>五</v>
      </c>
      <c r="C3" s="216" t="s">
        <v>201</v>
      </c>
    </row>
    <row r="4" spans="1:4" ht="16.5" customHeight="1">
      <c r="A4" s="217">
        <f>國中!$A4</f>
        <v>45355</v>
      </c>
      <c r="B4" s="216" t="str">
        <f>國中!B4</f>
        <v>一</v>
      </c>
      <c r="C4" s="216" t="str">
        <f>國小!$M4</f>
        <v>果汁</v>
      </c>
      <c r="D4" s="216"/>
    </row>
    <row r="5" spans="1:4" ht="16.5" customHeight="1">
      <c r="A5" s="217">
        <f>國中!$A5</f>
        <v>45356</v>
      </c>
      <c r="B5" s="216" t="str">
        <f>國中!B5</f>
        <v>二</v>
      </c>
      <c r="C5" s="216" t="s">
        <v>202</v>
      </c>
      <c r="D5" s="216" t="str">
        <f>國小!$N5</f>
        <v>有機豆漿</v>
      </c>
    </row>
    <row r="6" spans="1:4" ht="16.5" customHeight="1">
      <c r="A6" s="217">
        <f>國中!$A6</f>
        <v>45357</v>
      </c>
      <c r="B6" s="216" t="str">
        <f>國中!B6</f>
        <v>三</v>
      </c>
      <c r="C6" s="216" t="str">
        <f>國小!$M6</f>
        <v>小餐包</v>
      </c>
      <c r="D6" s="216"/>
    </row>
    <row r="7" spans="1:4">
      <c r="A7" s="217">
        <f>國中!$A7</f>
        <v>45358</v>
      </c>
      <c r="B7" s="216" t="str">
        <f>國中!B7</f>
        <v>四</v>
      </c>
      <c r="C7" s="216" t="str">
        <f>國小!$M7</f>
        <v>TAP豆漿</v>
      </c>
      <c r="D7" s="216"/>
    </row>
    <row r="8" spans="1:4">
      <c r="A8" s="217">
        <f>國中!$A8</f>
        <v>45359</v>
      </c>
      <c r="B8" s="216" t="str">
        <f>國中!B8</f>
        <v>五</v>
      </c>
      <c r="C8" s="216" t="s">
        <v>201</v>
      </c>
    </row>
    <row r="9" spans="1:4">
      <c r="A9" s="217">
        <f>國中!$A9</f>
        <v>45362</v>
      </c>
      <c r="B9" s="216" t="str">
        <f>國中!B9</f>
        <v>一</v>
      </c>
      <c r="C9" s="216" t="str">
        <f>國小!$M9</f>
        <v>果汁</v>
      </c>
      <c r="D9" s="216"/>
    </row>
    <row r="10" spans="1:4">
      <c r="A10" s="217">
        <f>國中!$A10</f>
        <v>45363</v>
      </c>
      <c r="B10" s="216" t="str">
        <f>國中!B10</f>
        <v>二</v>
      </c>
      <c r="C10" s="216" t="s">
        <v>202</v>
      </c>
      <c r="D10" s="216" t="str">
        <f>國小!$N10</f>
        <v>有機豆漿</v>
      </c>
    </row>
    <row r="11" spans="1:4">
      <c r="A11" s="217">
        <f>國中!$A11</f>
        <v>45364</v>
      </c>
      <c r="B11" s="216" t="str">
        <f>國中!B11</f>
        <v>三</v>
      </c>
      <c r="C11" s="216" t="str">
        <f>國小!$M11</f>
        <v>小餐包</v>
      </c>
      <c r="D11" s="216"/>
    </row>
    <row r="12" spans="1:4">
      <c r="A12" s="217">
        <f>國中!$A12</f>
        <v>45365</v>
      </c>
      <c r="B12" s="216" t="str">
        <f>國中!B12</f>
        <v>四</v>
      </c>
      <c r="C12" s="216" t="s">
        <v>203</v>
      </c>
      <c r="D12" s="216"/>
    </row>
    <row r="13" spans="1:4">
      <c r="A13" s="217">
        <f>國中!$A13</f>
        <v>45366</v>
      </c>
      <c r="B13" s="216" t="str">
        <f>國中!B13</f>
        <v>五</v>
      </c>
      <c r="C13" s="216" t="s">
        <v>201</v>
      </c>
    </row>
    <row r="14" spans="1:4">
      <c r="A14" s="217">
        <f>國中!$A14</f>
        <v>45369</v>
      </c>
      <c r="B14" s="216" t="str">
        <f>國中!B14</f>
        <v>一</v>
      </c>
      <c r="C14" s="216" t="str">
        <f>國小!$M14</f>
        <v>果汁</v>
      </c>
      <c r="D14" s="216"/>
    </row>
    <row r="15" spans="1:4">
      <c r="A15" s="217">
        <f>國中!$A15</f>
        <v>45370</v>
      </c>
      <c r="B15" s="216" t="str">
        <f>國中!B15</f>
        <v>二</v>
      </c>
      <c r="C15" s="216" t="s">
        <v>202</v>
      </c>
      <c r="D15" s="216" t="str">
        <f>國小!$N15</f>
        <v>有機豆漿</v>
      </c>
    </row>
    <row r="16" spans="1:4">
      <c r="A16" s="217">
        <f>國中!$A16</f>
        <v>45371</v>
      </c>
      <c r="B16" s="216" t="str">
        <f>國中!B16</f>
        <v>三</v>
      </c>
      <c r="C16" s="216" t="str">
        <f>國小!$M16</f>
        <v>小餐包</v>
      </c>
      <c r="D16" s="216"/>
    </row>
    <row r="17" spans="1:4">
      <c r="A17" s="217">
        <f>國中!$A17</f>
        <v>45372</v>
      </c>
      <c r="B17" s="216" t="str">
        <f>國中!B17</f>
        <v>四</v>
      </c>
      <c r="C17" s="216" t="str">
        <f>國小!$M17</f>
        <v>葡萄乾</v>
      </c>
      <c r="D17" s="216"/>
    </row>
    <row r="18" spans="1:4">
      <c r="A18" s="217">
        <f>國中!$A18</f>
        <v>45373</v>
      </c>
      <c r="B18" s="216" t="str">
        <f>國中!B18</f>
        <v>五</v>
      </c>
      <c r="C18" s="216" t="s">
        <v>201</v>
      </c>
    </row>
    <row r="19" spans="1:4">
      <c r="A19" s="217">
        <f>國中!$A19</f>
        <v>45376</v>
      </c>
      <c r="B19" s="216" t="str">
        <f>國中!B19</f>
        <v>一</v>
      </c>
      <c r="C19" s="216" t="str">
        <f>國小!$M19</f>
        <v>果汁</v>
      </c>
      <c r="D19" s="216"/>
    </row>
    <row r="20" spans="1:4">
      <c r="A20" s="217">
        <f>國中!$A20</f>
        <v>45377</v>
      </c>
      <c r="B20" s="216" t="str">
        <f>國中!B20</f>
        <v>二</v>
      </c>
      <c r="C20" s="216" t="s">
        <v>202</v>
      </c>
      <c r="D20" s="216" t="str">
        <f>國小!$N20</f>
        <v>有機豆漿</v>
      </c>
    </row>
    <row r="21" spans="1:4">
      <c r="A21" s="217">
        <f>國中!$A21</f>
        <v>45378</v>
      </c>
      <c r="B21" s="216" t="str">
        <f>國中!B21</f>
        <v>三</v>
      </c>
      <c r="C21" s="216" t="str">
        <f>國小!$M21</f>
        <v>小餐包</v>
      </c>
      <c r="D21" s="216"/>
    </row>
    <row r="22" spans="1:4">
      <c r="A22" s="217">
        <f>國中!$A22</f>
        <v>45379</v>
      </c>
      <c r="B22" s="216" t="str">
        <f>國中!B22</f>
        <v>四</v>
      </c>
      <c r="C22" s="216" t="s">
        <v>204</v>
      </c>
      <c r="D22" s="216"/>
    </row>
    <row r="23" spans="1:4">
      <c r="A23" s="217">
        <f>國中!$A23</f>
        <v>45380</v>
      </c>
      <c r="B23" s="216" t="str">
        <f>國中!B23</f>
        <v>五</v>
      </c>
      <c r="C23" s="216" t="s">
        <v>201</v>
      </c>
      <c r="D23" s="216"/>
    </row>
  </sheetData>
  <phoneticPr fontId="1" type="noConversion"/>
  <pageMargins left="0.7" right="0.7" top="0.75" bottom="0.75" header="0.3" footer="0.3"/>
  <pageSetup paperSize="9" scale="12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"/>
  <sheetViews>
    <sheetView workbookViewId="0">
      <selection activeCell="G14" sqref="G14"/>
    </sheetView>
  </sheetViews>
  <sheetFormatPr defaultRowHeight="16.2"/>
  <cols>
    <col min="8" max="8" width="4.109375" customWidth="1"/>
  </cols>
  <sheetData>
    <row r="1" spans="1:10" ht="19.8">
      <c r="A1" s="142"/>
      <c r="B1" s="142"/>
      <c r="C1" s="212" t="s">
        <v>196</v>
      </c>
      <c r="D1" s="213" t="s">
        <v>195</v>
      </c>
      <c r="E1" s="211"/>
      <c r="F1" s="211"/>
      <c r="G1" s="211"/>
      <c r="H1" s="142"/>
      <c r="I1" s="142"/>
      <c r="J1" s="142"/>
    </row>
    <row r="2" spans="1:10">
      <c r="A2" s="142"/>
      <c r="B2" s="142"/>
      <c r="C2" s="143" t="s">
        <v>85</v>
      </c>
      <c r="D2" s="142" t="s">
        <v>86</v>
      </c>
      <c r="F2" s="142"/>
      <c r="G2" s="142"/>
      <c r="H2" s="142"/>
      <c r="I2" s="142"/>
      <c r="J2" s="142"/>
    </row>
    <row r="3" spans="1:10">
      <c r="A3" s="205" t="s">
        <v>87</v>
      </c>
      <c r="B3" s="205" t="s">
        <v>88</v>
      </c>
      <c r="C3" s="205" t="s">
        <v>89</v>
      </c>
      <c r="D3" s="205" t="s">
        <v>91</v>
      </c>
      <c r="E3" s="205" t="s">
        <v>92</v>
      </c>
      <c r="F3" s="205" t="s">
        <v>93</v>
      </c>
      <c r="G3" s="205" t="s">
        <v>90</v>
      </c>
    </row>
    <row r="4" spans="1:10" ht="24" customHeight="1">
      <c r="A4" s="208">
        <f>國中!$A$3</f>
        <v>45352</v>
      </c>
      <c r="B4" s="206" t="str">
        <f>國中!E3</f>
        <v>咖哩絞肉</v>
      </c>
      <c r="C4" s="206"/>
      <c r="D4" s="206" t="str">
        <f>國中!G3</f>
        <v>甘藍蛋香</v>
      </c>
      <c r="E4" s="206"/>
      <c r="F4" s="206"/>
      <c r="G4" s="206"/>
    </row>
    <row r="5" spans="1:10" ht="24" customHeight="1">
      <c r="A5" s="208">
        <f>IF(A4="","",IF(MONTH(A4)&lt;&gt;MONTH(A4+1),"",A4+3))</f>
        <v>45355</v>
      </c>
      <c r="B5" s="206" t="str">
        <f>國中!E4</f>
        <v>虱目魚排</v>
      </c>
      <c r="C5" s="206"/>
      <c r="D5" s="206" t="str">
        <f>國中!G4</f>
        <v>紅醬豆腐</v>
      </c>
      <c r="E5" s="206"/>
      <c r="F5" s="206"/>
      <c r="G5" s="206"/>
    </row>
    <row r="6" spans="1:10" ht="24" customHeight="1">
      <c r="A6" s="208">
        <f t="shared" ref="A6:A24" si="0">IF(A5="","",IF(MONTH(A5)&lt;&gt;MONTH(A5+1),"",A5+1))</f>
        <v>45356</v>
      </c>
      <c r="B6" s="206" t="str">
        <f>國中!E5</f>
        <v>三杯雞</v>
      </c>
      <c r="C6" s="206"/>
      <c r="D6" s="206" t="str">
        <f>國中!G5</f>
        <v>豆皮粉絲</v>
      </c>
      <c r="E6" s="206"/>
      <c r="F6" s="206"/>
      <c r="G6" s="206"/>
    </row>
    <row r="7" spans="1:10" ht="24" customHeight="1">
      <c r="A7" s="208">
        <f t="shared" si="0"/>
        <v>45357</v>
      </c>
      <c r="B7" s="206" t="str">
        <f>國中!E6</f>
        <v>古早滷味</v>
      </c>
      <c r="C7" s="206"/>
      <c r="D7" s="206" t="str">
        <f>國中!G6</f>
        <v>刈包配料</v>
      </c>
      <c r="E7" s="206"/>
      <c r="F7" s="206"/>
      <c r="G7" s="206"/>
    </row>
    <row r="8" spans="1:10" ht="24" customHeight="1">
      <c r="A8" s="208">
        <f t="shared" si="0"/>
        <v>45358</v>
      </c>
      <c r="B8" s="206" t="str">
        <f>國中!E7</f>
        <v>筍香滷肉</v>
      </c>
      <c r="C8" s="206"/>
      <c r="D8" s="206" t="str">
        <f>國中!G7</f>
        <v>培根豆芽</v>
      </c>
      <c r="E8" s="206"/>
      <c r="F8" s="206"/>
      <c r="G8" s="206"/>
    </row>
    <row r="9" spans="1:10" ht="24" customHeight="1">
      <c r="A9" s="208">
        <f>IF(A8="","",IF(MONTH(A8)&lt;&gt;MONTH(A8+1),"",A8+1))</f>
        <v>45359</v>
      </c>
      <c r="B9" s="206" t="str">
        <f>國中!E8</f>
        <v>豉相魚鮮</v>
      </c>
      <c r="C9" s="206"/>
      <c r="D9" s="206" t="str">
        <f>國中!G8</f>
        <v>蛋佐玉菜</v>
      </c>
      <c r="E9" s="206"/>
      <c r="F9" s="206"/>
      <c r="G9" s="206"/>
    </row>
    <row r="10" spans="1:10" ht="24" customHeight="1">
      <c r="A10" s="208">
        <f>IF(A9="","",IF(MONTH(A9)&lt;&gt;MONTH(A9+1),"",A9+3))</f>
        <v>45362</v>
      </c>
      <c r="B10" s="206" t="str">
        <f>國中!E9</f>
        <v>調味里雞</v>
      </c>
      <c r="C10" s="206"/>
      <c r="D10" s="206" t="str">
        <f>國中!G9</f>
        <v>牛蒡豆腐</v>
      </c>
      <c r="E10" s="206"/>
      <c r="F10" s="206"/>
      <c r="G10" s="206"/>
    </row>
    <row r="11" spans="1:10" ht="24" customHeight="1">
      <c r="A11" s="208">
        <f t="shared" si="0"/>
        <v>45363</v>
      </c>
      <c r="B11" s="206" t="str">
        <f>國中!E10</f>
        <v>海結滷肉</v>
      </c>
      <c r="C11" s="206"/>
      <c r="D11" s="206" t="str">
        <f>國中!G10</f>
        <v>碎脯蛋香</v>
      </c>
      <c r="E11" s="206"/>
      <c r="F11" s="206"/>
      <c r="G11" s="206"/>
    </row>
    <row r="12" spans="1:10" ht="24" customHeight="1">
      <c r="A12" s="208">
        <f t="shared" si="0"/>
        <v>45364</v>
      </c>
      <c r="B12" s="206" t="str">
        <f>國中!E11</f>
        <v>打拋翅腿</v>
      </c>
      <c r="C12" s="206"/>
      <c r="D12" s="206" t="str">
        <f>國中!G11</f>
        <v>蝦醬配料</v>
      </c>
      <c r="E12" s="206"/>
      <c r="F12" s="206"/>
      <c r="G12" s="206"/>
    </row>
    <row r="13" spans="1:10" ht="24" customHeight="1">
      <c r="A13" s="208">
        <f t="shared" si="0"/>
        <v>45365</v>
      </c>
      <c r="B13" s="206" t="str">
        <f>國中!E12</f>
        <v>鹹香肉片</v>
      </c>
      <c r="C13" s="206"/>
      <c r="D13" s="206" t="str">
        <f>國中!G12</f>
        <v>豆干時蔬</v>
      </c>
      <c r="E13" s="206"/>
      <c r="F13" s="206"/>
      <c r="G13" s="206"/>
    </row>
    <row r="14" spans="1:10" ht="24" customHeight="1">
      <c r="A14" s="208">
        <f>IF(A13="","",IF(MONTH(A13)&lt;&gt;MONTH(A13+1),"",A13+1))</f>
        <v>45366</v>
      </c>
      <c r="B14" s="206" t="str">
        <f>國中!E13</f>
        <v>醬瓜雞丁</v>
      </c>
      <c r="C14" s="206"/>
      <c r="D14" s="206" t="str">
        <f>國中!G13</f>
        <v>培根芽菜</v>
      </c>
      <c r="E14" s="206"/>
      <c r="F14" s="206"/>
      <c r="G14" s="206"/>
    </row>
    <row r="15" spans="1:10" ht="24" customHeight="1">
      <c r="A15" s="208">
        <f>IF(A14="","",IF(MONTH(A14)&lt;&gt;MONTH(A14+1),"",A14+3))</f>
        <v>45369</v>
      </c>
      <c r="B15" s="206" t="str">
        <f>國中!E14</f>
        <v>醬香雞翅</v>
      </c>
      <c r="C15" s="206"/>
      <c r="D15" s="206" t="str">
        <f>國中!G14</f>
        <v>京醬豆腐</v>
      </c>
      <c r="E15" s="206"/>
      <c r="F15" s="206"/>
      <c r="G15" s="206"/>
    </row>
    <row r="16" spans="1:10" ht="24" customHeight="1">
      <c r="A16" s="208">
        <f t="shared" si="0"/>
        <v>45370</v>
      </c>
      <c r="B16" s="206" t="str">
        <f>國中!E15</f>
        <v>沙茶魷鮮</v>
      </c>
      <c r="C16" s="206"/>
      <c r="D16" s="206" t="str">
        <f>國中!G15</f>
        <v>肉絲豆芽</v>
      </c>
      <c r="E16" s="206"/>
      <c r="F16" s="206"/>
      <c r="G16" s="206"/>
    </row>
    <row r="17" spans="1:7" ht="24" customHeight="1">
      <c r="A17" s="208">
        <f t="shared" si="0"/>
        <v>45371</v>
      </c>
      <c r="B17" s="206" t="str">
        <f>國中!E16</f>
        <v>西式肉醬</v>
      </c>
      <c r="C17" s="206"/>
      <c r="D17" s="206" t="str">
        <f>國中!G16</f>
        <v>培根甘藍</v>
      </c>
      <c r="E17" s="206"/>
      <c r="F17" s="206"/>
      <c r="G17" s="206"/>
    </row>
    <row r="18" spans="1:7" ht="24" customHeight="1">
      <c r="A18" s="208">
        <f t="shared" si="0"/>
        <v>45372</v>
      </c>
      <c r="B18" s="206" t="str">
        <f>國中!E17</f>
        <v>豆瓣雞丁</v>
      </c>
      <c r="C18" s="206"/>
      <c r="D18" s="206" t="str">
        <f>國中!G17</f>
        <v>家常豆干</v>
      </c>
      <c r="E18" s="206"/>
      <c r="F18" s="206"/>
      <c r="G18" s="206"/>
    </row>
    <row r="19" spans="1:7" ht="24" customHeight="1">
      <c r="A19" s="208">
        <f>IF(A18="","",IF(MONTH(A18)&lt;&gt;MONTH(A18+1),"",A18+1))</f>
        <v>45373</v>
      </c>
      <c r="B19" s="206" t="str">
        <f>國中!E18</f>
        <v>泡菜燒肉</v>
      </c>
      <c r="C19" s="206"/>
      <c r="D19" s="206" t="str">
        <f>國中!G18</f>
        <v>蛋香冬粉</v>
      </c>
      <c r="E19" s="206"/>
      <c r="F19" s="206"/>
      <c r="G19" s="206"/>
    </row>
    <row r="20" spans="1:7" ht="24" customHeight="1">
      <c r="A20" s="208">
        <f>IF(A19="","",IF(MONTH(A19)&lt;&gt;MONTH(A19+1),"",A19+3))</f>
        <v>45376</v>
      </c>
      <c r="B20" s="206" t="str">
        <f>國中!E19</f>
        <v>調味肉排</v>
      </c>
      <c r="C20" s="206"/>
      <c r="D20" s="206" t="str">
        <f>國中!G19</f>
        <v>茄汁豆腐</v>
      </c>
      <c r="E20" s="206"/>
      <c r="F20" s="206"/>
      <c r="G20" s="206"/>
    </row>
    <row r="21" spans="1:7" ht="24" customHeight="1">
      <c r="A21" s="208">
        <f>IF(A20="","",IF(MONTH(A20)&lt;&gt;MONTH(A20+1),"",A20+1))</f>
        <v>45377</v>
      </c>
      <c r="B21" s="206" t="str">
        <f>國中!E20</f>
        <v>咖哩雞</v>
      </c>
      <c r="C21" s="206"/>
      <c r="D21" s="206" t="str">
        <f>國中!G20</f>
        <v>絞肉甘藍</v>
      </c>
      <c r="E21" s="206"/>
      <c r="F21" s="206"/>
      <c r="G21" s="206"/>
    </row>
    <row r="22" spans="1:7" ht="24" customHeight="1">
      <c r="A22" s="208">
        <f t="shared" si="0"/>
        <v>45378</v>
      </c>
      <c r="B22" s="206" t="str">
        <f>國中!E21</f>
        <v>關東雙煮</v>
      </c>
      <c r="C22" s="206"/>
      <c r="D22" s="206" t="str">
        <f>國中!G21</f>
        <v>酢飯香鬆</v>
      </c>
      <c r="E22" s="206"/>
      <c r="F22" s="206"/>
      <c r="G22" s="206"/>
    </row>
    <row r="23" spans="1:7" ht="24" customHeight="1">
      <c r="A23" s="209">
        <f t="shared" si="0"/>
        <v>45379</v>
      </c>
      <c r="B23" s="207" t="str">
        <f>國中!E22</f>
        <v>醬醋燒肉</v>
      </c>
      <c r="C23" s="207"/>
      <c r="D23" s="207" t="str">
        <f>國中!G22</f>
        <v>蔬相芙蓉</v>
      </c>
      <c r="E23" s="207"/>
      <c r="F23" s="207"/>
      <c r="G23" s="207"/>
    </row>
    <row r="24" spans="1:7" ht="24" customHeight="1">
      <c r="A24" s="210">
        <f t="shared" si="0"/>
        <v>45380</v>
      </c>
      <c r="B24" t="str">
        <f>國中!E23</f>
        <v>筍干雞丁</v>
      </c>
      <c r="D24" t="str">
        <f>國中!G23</f>
        <v>培根豆菜</v>
      </c>
    </row>
  </sheetData>
  <phoneticPr fontId="1" type="noConversion"/>
  <pageMargins left="0" right="0" top="0" bottom="0" header="0.11811023622047245" footer="0.11811023622047245"/>
  <pageSetup paperSize="9" scale="1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5</vt:i4>
      </vt:variant>
    </vt:vector>
  </HeadingPairs>
  <TitlesOfParts>
    <vt:vector size="12" baseType="lpstr">
      <vt:lpstr>國中</vt:lpstr>
      <vt:lpstr>國小</vt:lpstr>
      <vt:lpstr>偏鄉國小</vt:lpstr>
      <vt:lpstr>國中素</vt:lpstr>
      <vt:lpstr>國小素</vt:lpstr>
      <vt:lpstr>點心附餐</vt:lpstr>
      <vt:lpstr>中心溫度</vt:lpstr>
      <vt:lpstr>偏鄉國小!Print_Area</vt:lpstr>
      <vt:lpstr>國小!Print_Area</vt:lpstr>
      <vt:lpstr>國小素!Print_Area</vt:lpstr>
      <vt:lpstr>國中!Print_Area</vt:lpstr>
      <vt:lpstr>國中素!Print_Area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教育處-020</cp:lastModifiedBy>
  <cp:lastPrinted>2024-02-28T22:47:27Z</cp:lastPrinted>
  <dcterms:created xsi:type="dcterms:W3CDTF">2022-02-02T14:26:32Z</dcterms:created>
  <dcterms:modified xsi:type="dcterms:W3CDTF">2024-02-29T06:32:02Z</dcterms:modified>
</cp:coreProperties>
</file>