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947" activeTab="3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食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6">'非偏鄉計劃學校(素)國小'!$A$1:$AA$155</definedName>
    <definedName name="_xlnm.Print_Area" localSheetId="5">'非偏鄉計劃學校(素)國中月總表'!$A$1:$W$24</definedName>
    <definedName name="_xlnm.Print_Area" localSheetId="4">'非偏鄉計劃學校(素食)國中'!$A$1:$AD$155</definedName>
    <definedName name="_xlnm.Print_Area" localSheetId="2">'非偏鄉計劃學校(葷)國小'!$A$1:$AA$155</definedName>
    <definedName name="_xlnm.Print_Area" localSheetId="0">'非偏鄉計劃學校(葷)國中'!$A$1:$AD$155</definedName>
    <definedName name="_xlnm.Print_Titles" localSheetId="6">'非偏鄉計劃學校(素)國小'!$1:$4</definedName>
    <definedName name="_xlnm.Print_Titles" localSheetId="4">'非偏鄉計劃學校(素食)國中'!$1:$4</definedName>
    <definedName name="_xlnm.Print_Titles" localSheetId="2">'非偏鄉計劃學校(葷)國小'!$1:$4</definedName>
    <definedName name="_xlnm.Print_Titles" localSheetId="0">'非偏鄉計劃學校(葷)國中'!$1:$4</definedName>
  </definedNames>
  <calcPr calcId="145621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Q21" i="2" l="1"/>
  <c r="O3" i="2"/>
  <c r="Q151" i="7"/>
  <c r="N151" i="7"/>
  <c r="K151" i="7"/>
  <c r="Q150" i="7"/>
  <c r="N150" i="7"/>
  <c r="K150" i="7"/>
  <c r="Q149" i="7"/>
  <c r="N149" i="7"/>
  <c r="K149" i="7"/>
  <c r="Q148" i="7"/>
  <c r="N148" i="7"/>
  <c r="K148" i="7"/>
  <c r="Q147" i="7"/>
  <c r="N147" i="7"/>
  <c r="K147" i="7"/>
  <c r="Q146" i="7"/>
  <c r="N146" i="7"/>
  <c r="K146" i="7"/>
  <c r="Q145" i="7"/>
  <c r="N145" i="7"/>
  <c r="K145" i="7"/>
  <c r="Q144" i="7"/>
  <c r="N144" i="7"/>
  <c r="K144" i="7"/>
  <c r="Q143" i="7"/>
  <c r="N143" i="7"/>
  <c r="K143" i="7"/>
  <c r="Q142" i="7"/>
  <c r="N142" i="7"/>
  <c r="K142" i="7"/>
  <c r="Q141" i="7"/>
  <c r="N141" i="7"/>
  <c r="K141" i="7"/>
  <c r="Q140" i="7"/>
  <c r="N140" i="7"/>
  <c r="K140" i="7"/>
  <c r="Q139" i="7"/>
  <c r="N139" i="7"/>
  <c r="K139" i="7"/>
  <c r="Q138" i="7"/>
  <c r="N138" i="7"/>
  <c r="K138" i="7"/>
  <c r="Q137" i="7"/>
  <c r="N137" i="7"/>
  <c r="K137" i="7"/>
  <c r="Q136" i="7"/>
  <c r="N136" i="7"/>
  <c r="K136" i="7"/>
  <c r="Q135" i="7"/>
  <c r="N135" i="7"/>
  <c r="K135" i="7"/>
  <c r="Q134" i="7"/>
  <c r="N134" i="7"/>
  <c r="K134" i="7"/>
  <c r="Q133" i="7"/>
  <c r="N133" i="7"/>
  <c r="K133" i="7"/>
  <c r="Q132" i="7"/>
  <c r="N132" i="7"/>
  <c r="K132" i="7"/>
  <c r="Q131" i="7"/>
  <c r="N131" i="7"/>
  <c r="K131" i="7"/>
  <c r="Q130" i="7"/>
  <c r="N130" i="7"/>
  <c r="K130" i="7"/>
  <c r="Q129" i="7"/>
  <c r="N129" i="7"/>
  <c r="K129" i="7"/>
  <c r="Q128" i="7"/>
  <c r="N128" i="7"/>
  <c r="K128" i="7"/>
  <c r="Q127" i="7"/>
  <c r="N127" i="7"/>
  <c r="K127" i="7"/>
  <c r="Q126" i="7"/>
  <c r="N126" i="7"/>
  <c r="K126" i="7"/>
  <c r="Q125" i="7"/>
  <c r="N125" i="7"/>
  <c r="K125" i="7"/>
  <c r="Q124" i="7"/>
  <c r="N124" i="7"/>
  <c r="K124" i="7"/>
  <c r="Q123" i="7"/>
  <c r="N123" i="7"/>
  <c r="K123" i="7"/>
  <c r="Q122" i="7"/>
  <c r="N122" i="7"/>
  <c r="K122" i="7"/>
  <c r="Q121" i="7"/>
  <c r="N121" i="7"/>
  <c r="K121" i="7"/>
  <c r="Q120" i="7"/>
  <c r="N120" i="7"/>
  <c r="K120" i="7"/>
  <c r="Q119" i="7"/>
  <c r="N119" i="7"/>
  <c r="K119" i="7"/>
  <c r="Q118" i="7"/>
  <c r="N118" i="7"/>
  <c r="K118" i="7"/>
  <c r="Q117" i="7"/>
  <c r="N117" i="7"/>
  <c r="K117" i="7"/>
  <c r="Q116" i="7"/>
  <c r="N116" i="7"/>
  <c r="K116" i="7"/>
  <c r="Q115" i="7"/>
  <c r="N115" i="7"/>
  <c r="K115" i="7"/>
  <c r="Q114" i="7"/>
  <c r="N114" i="7"/>
  <c r="K114" i="7"/>
  <c r="Q113" i="7"/>
  <c r="N113" i="7"/>
  <c r="K113" i="7"/>
  <c r="Q112" i="7"/>
  <c r="N112" i="7"/>
  <c r="K112" i="7"/>
  <c r="Q111" i="7"/>
  <c r="N111" i="7"/>
  <c r="K111" i="7"/>
  <c r="Q110" i="7"/>
  <c r="N110" i="7"/>
  <c r="K110" i="7"/>
  <c r="Q109" i="7"/>
  <c r="N109" i="7"/>
  <c r="K109" i="7"/>
  <c r="Q108" i="7"/>
  <c r="N108" i="7"/>
  <c r="K108" i="7"/>
  <c r="Q107" i="7"/>
  <c r="N107" i="7"/>
  <c r="K107" i="7"/>
  <c r="Q106" i="7"/>
  <c r="N106" i="7"/>
  <c r="K106" i="7"/>
  <c r="Q105" i="7"/>
  <c r="N105" i="7"/>
  <c r="K105" i="7"/>
  <c r="Q104" i="7"/>
  <c r="N104" i="7"/>
  <c r="K104" i="7"/>
  <c r="Q103" i="7"/>
  <c r="N103" i="7"/>
  <c r="K103" i="7"/>
  <c r="Q102" i="7"/>
  <c r="N102" i="7"/>
  <c r="K102" i="7"/>
  <c r="Q101" i="7"/>
  <c r="N101" i="7"/>
  <c r="K101" i="7"/>
  <c r="Q100" i="7"/>
  <c r="N100" i="7"/>
  <c r="K100" i="7"/>
  <c r="Q99" i="7"/>
  <c r="N99" i="7"/>
  <c r="K99" i="7"/>
  <c r="Q98" i="7"/>
  <c r="N98" i="7"/>
  <c r="K98" i="7"/>
  <c r="Q97" i="7"/>
  <c r="N97" i="7"/>
  <c r="K97" i="7"/>
  <c r="Q96" i="7"/>
  <c r="N96" i="7"/>
  <c r="K96" i="7"/>
  <c r="Q95" i="7"/>
  <c r="N95" i="7"/>
  <c r="K95" i="7"/>
  <c r="Q94" i="7"/>
  <c r="N94" i="7"/>
  <c r="K94" i="7"/>
  <c r="Q93" i="7"/>
  <c r="N93" i="7"/>
  <c r="K93" i="7"/>
  <c r="Q92" i="7"/>
  <c r="N92" i="7"/>
  <c r="K92" i="7"/>
  <c r="Q91" i="7"/>
  <c r="N91" i="7"/>
  <c r="K91" i="7"/>
  <c r="Q90" i="7"/>
  <c r="N90" i="7"/>
  <c r="K90" i="7"/>
  <c r="Q89" i="7"/>
  <c r="N89" i="7"/>
  <c r="K89" i="7"/>
  <c r="Q88" i="7"/>
  <c r="N88" i="7"/>
  <c r="K88" i="7"/>
  <c r="Q87" i="7"/>
  <c r="N87" i="7"/>
  <c r="K87" i="7"/>
  <c r="Q86" i="7"/>
  <c r="N86" i="7"/>
  <c r="K86" i="7"/>
  <c r="Q85" i="7"/>
  <c r="N85" i="7"/>
  <c r="K85" i="7"/>
  <c r="Q84" i="7"/>
  <c r="N84" i="7"/>
  <c r="K84" i="7"/>
  <c r="Q83" i="7"/>
  <c r="N83" i="7"/>
  <c r="K83" i="7"/>
  <c r="Q82" i="7"/>
  <c r="N82" i="7"/>
  <c r="K82" i="7"/>
  <c r="Q81" i="7"/>
  <c r="N81" i="7"/>
  <c r="K81" i="7"/>
  <c r="Q80" i="7"/>
  <c r="N80" i="7"/>
  <c r="K80" i="7"/>
  <c r="Q79" i="7"/>
  <c r="N79" i="7"/>
  <c r="K79" i="7"/>
  <c r="Q78" i="7"/>
  <c r="N78" i="7"/>
  <c r="K78" i="7"/>
  <c r="Q77" i="7"/>
  <c r="N77" i="7"/>
  <c r="K77" i="7"/>
  <c r="Q76" i="7"/>
  <c r="N76" i="7"/>
  <c r="K76" i="7"/>
  <c r="Q75" i="7"/>
  <c r="N75" i="7"/>
  <c r="K75" i="7"/>
  <c r="Q74" i="7"/>
  <c r="N74" i="7"/>
  <c r="K74" i="7"/>
  <c r="Q73" i="7"/>
  <c r="N73" i="7"/>
  <c r="K73" i="7"/>
  <c r="Q72" i="7"/>
  <c r="N72" i="7"/>
  <c r="K72" i="7"/>
  <c r="Q71" i="7"/>
  <c r="N71" i="7"/>
  <c r="K71" i="7"/>
  <c r="Q70" i="7"/>
  <c r="N70" i="7"/>
  <c r="K70" i="7"/>
  <c r="Q69" i="7"/>
  <c r="N69" i="7"/>
  <c r="K69" i="7"/>
  <c r="Q68" i="7"/>
  <c r="N68" i="7"/>
  <c r="K68" i="7"/>
  <c r="Q67" i="7"/>
  <c r="N67" i="7"/>
  <c r="K67" i="7"/>
  <c r="Q66" i="7"/>
  <c r="N66" i="7"/>
  <c r="K66" i="7"/>
  <c r="Q65" i="7"/>
  <c r="N65" i="7"/>
  <c r="K65" i="7"/>
  <c r="Q64" i="7"/>
  <c r="N64" i="7"/>
  <c r="K64" i="7"/>
  <c r="Q63" i="7"/>
  <c r="N63" i="7"/>
  <c r="K63" i="7"/>
  <c r="Q62" i="7"/>
  <c r="N62" i="7"/>
  <c r="K62" i="7"/>
  <c r="Q61" i="7"/>
  <c r="N61" i="7"/>
  <c r="K61" i="7"/>
  <c r="Q60" i="7"/>
  <c r="N60" i="7"/>
  <c r="K60" i="7"/>
  <c r="Q59" i="7"/>
  <c r="N59" i="7"/>
  <c r="K59" i="7"/>
  <c r="Q58" i="7"/>
  <c r="N58" i="7"/>
  <c r="K58" i="7"/>
  <c r="Q57" i="7"/>
  <c r="N57" i="7"/>
  <c r="K57" i="7"/>
  <c r="Q56" i="7"/>
  <c r="N56" i="7"/>
  <c r="K56" i="7"/>
  <c r="Q55" i="7"/>
  <c r="N55" i="7"/>
  <c r="K55" i="7"/>
  <c r="Q54" i="7"/>
  <c r="N54" i="7"/>
  <c r="K54" i="7"/>
  <c r="Q53" i="7"/>
  <c r="N53" i="7"/>
  <c r="K53" i="7"/>
  <c r="Q52" i="7"/>
  <c r="N52" i="7"/>
  <c r="K52" i="7"/>
  <c r="Q51" i="7"/>
  <c r="N51" i="7"/>
  <c r="K51" i="7"/>
  <c r="Q50" i="7"/>
  <c r="N50" i="7"/>
  <c r="K50" i="7"/>
  <c r="Q49" i="7"/>
  <c r="N49" i="7"/>
  <c r="K49" i="7"/>
  <c r="Q48" i="7"/>
  <c r="N48" i="7"/>
  <c r="K48" i="7"/>
  <c r="Q47" i="7"/>
  <c r="N47" i="7"/>
  <c r="K47" i="7"/>
  <c r="Q46" i="7"/>
  <c r="N46" i="7"/>
  <c r="K46" i="7"/>
  <c r="Q45" i="7"/>
  <c r="N45" i="7"/>
  <c r="K45" i="7"/>
  <c r="Q44" i="7"/>
  <c r="N44" i="7"/>
  <c r="K44" i="7"/>
  <c r="Q43" i="7"/>
  <c r="N43" i="7"/>
  <c r="K43" i="7"/>
  <c r="Q42" i="7"/>
  <c r="N42" i="7"/>
  <c r="K42" i="7"/>
  <c r="Q41" i="7"/>
  <c r="N41" i="7"/>
  <c r="K41" i="7"/>
  <c r="Q40" i="7"/>
  <c r="N40" i="7"/>
  <c r="K40" i="7"/>
  <c r="Q39" i="7"/>
  <c r="N39" i="7"/>
  <c r="K39" i="7"/>
  <c r="Q38" i="7"/>
  <c r="N38" i="7"/>
  <c r="K38" i="7"/>
  <c r="Q37" i="7"/>
  <c r="N37" i="7"/>
  <c r="K37" i="7"/>
  <c r="Q36" i="7"/>
  <c r="N36" i="7"/>
  <c r="K36" i="7"/>
  <c r="Q35" i="7"/>
  <c r="N35" i="7"/>
  <c r="K35" i="7"/>
  <c r="Q34" i="7"/>
  <c r="N34" i="7"/>
  <c r="K34" i="7"/>
  <c r="Q33" i="7"/>
  <c r="N33" i="7"/>
  <c r="K33" i="7"/>
  <c r="Q32" i="7"/>
  <c r="N32" i="7"/>
  <c r="K32" i="7"/>
  <c r="Q31" i="7"/>
  <c r="N31" i="7"/>
  <c r="K31" i="7"/>
  <c r="Q30" i="7"/>
  <c r="N30" i="7"/>
  <c r="K30" i="7"/>
  <c r="Q29" i="7"/>
  <c r="N29" i="7"/>
  <c r="K29" i="7"/>
  <c r="Q28" i="7"/>
  <c r="N28" i="7"/>
  <c r="K28" i="7"/>
  <c r="Q27" i="7"/>
  <c r="N27" i="7"/>
  <c r="K27" i="7"/>
  <c r="Q26" i="7"/>
  <c r="N26" i="7"/>
  <c r="K26" i="7"/>
  <c r="Q25" i="7"/>
  <c r="N25" i="7"/>
  <c r="K25" i="7"/>
  <c r="Q24" i="7"/>
  <c r="N24" i="7"/>
  <c r="K24" i="7"/>
  <c r="Q23" i="7"/>
  <c r="N23" i="7"/>
  <c r="K23" i="7"/>
  <c r="Q22" i="7"/>
  <c r="N22" i="7"/>
  <c r="K22" i="7"/>
  <c r="Q21" i="7"/>
  <c r="N21" i="7"/>
  <c r="K21" i="7"/>
  <c r="Q20" i="7"/>
  <c r="N20" i="7"/>
  <c r="K20" i="7"/>
  <c r="Q19" i="7"/>
  <c r="N19" i="7"/>
  <c r="K19" i="7"/>
  <c r="Q18" i="7"/>
  <c r="N18" i="7"/>
  <c r="K18" i="7"/>
  <c r="Q17" i="7"/>
  <c r="N17" i="7"/>
  <c r="K17" i="7"/>
  <c r="Q16" i="7"/>
  <c r="N16" i="7"/>
  <c r="K16" i="7"/>
  <c r="Q15" i="7"/>
  <c r="N15" i="7"/>
  <c r="K15" i="7"/>
  <c r="Q14" i="7"/>
  <c r="N14" i="7"/>
  <c r="K14" i="7"/>
  <c r="Q13" i="7"/>
  <c r="N13" i="7"/>
  <c r="K13" i="7"/>
  <c r="Q12" i="7"/>
  <c r="N12" i="7"/>
  <c r="K12" i="7"/>
  <c r="Q11" i="7"/>
  <c r="N11" i="7"/>
  <c r="K11" i="7"/>
  <c r="Q10" i="7"/>
  <c r="N10" i="7"/>
  <c r="K10" i="7"/>
  <c r="Q9" i="7"/>
  <c r="N9" i="7"/>
  <c r="K9" i="7"/>
  <c r="Q8" i="7"/>
  <c r="N8" i="7"/>
  <c r="K8" i="7"/>
  <c r="Q7" i="7"/>
  <c r="N7" i="7"/>
  <c r="K7" i="7"/>
  <c r="Q6" i="7"/>
  <c r="N6" i="7"/>
  <c r="K6" i="7"/>
  <c r="Q5" i="7"/>
  <c r="N5" i="7"/>
  <c r="K5" i="7"/>
  <c r="Z151" i="7"/>
  <c r="W151" i="7"/>
  <c r="Z150" i="7"/>
  <c r="W150" i="7"/>
  <c r="Z149" i="7"/>
  <c r="W149" i="7"/>
  <c r="Z148" i="7"/>
  <c r="W148" i="7"/>
  <c r="Z147" i="7"/>
  <c r="W147" i="7"/>
  <c r="Z146" i="7"/>
  <c r="W146" i="7"/>
  <c r="Z145" i="7"/>
  <c r="W145" i="7"/>
  <c r="Z144" i="7"/>
  <c r="W144" i="7"/>
  <c r="Z143" i="7"/>
  <c r="W143" i="7"/>
  <c r="Z142" i="7"/>
  <c r="W142" i="7"/>
  <c r="Z141" i="7"/>
  <c r="W141" i="7"/>
  <c r="Z140" i="7"/>
  <c r="W140" i="7"/>
  <c r="Z139" i="7"/>
  <c r="W139" i="7"/>
  <c r="Z138" i="7"/>
  <c r="W138" i="7"/>
  <c r="Z137" i="7"/>
  <c r="W137" i="7"/>
  <c r="Z136" i="7"/>
  <c r="W136" i="7"/>
  <c r="Z135" i="7"/>
  <c r="W135" i="7"/>
  <c r="Z134" i="7"/>
  <c r="W134" i="7"/>
  <c r="Z133" i="7"/>
  <c r="W133" i="7"/>
  <c r="Z132" i="7"/>
  <c r="W132" i="7"/>
  <c r="Z131" i="7"/>
  <c r="W131" i="7"/>
  <c r="Z130" i="7"/>
  <c r="W130" i="7"/>
  <c r="Z129" i="7"/>
  <c r="W129" i="7"/>
  <c r="Z128" i="7"/>
  <c r="W128" i="7"/>
  <c r="Z127" i="7"/>
  <c r="W127" i="7"/>
  <c r="Z126" i="7"/>
  <c r="W126" i="7"/>
  <c r="Z125" i="7"/>
  <c r="W125" i="7"/>
  <c r="Z124" i="7"/>
  <c r="W124" i="7"/>
  <c r="Z123" i="7"/>
  <c r="W123" i="7"/>
  <c r="Z122" i="7"/>
  <c r="W122" i="7"/>
  <c r="Z121" i="7"/>
  <c r="W121" i="7"/>
  <c r="Z120" i="7"/>
  <c r="W120" i="7"/>
  <c r="Z119" i="7"/>
  <c r="W119" i="7"/>
  <c r="Z118" i="7"/>
  <c r="W118" i="7"/>
  <c r="Z117" i="7"/>
  <c r="W117" i="7"/>
  <c r="Z116" i="7"/>
  <c r="W116" i="7"/>
  <c r="Z115" i="7"/>
  <c r="W115" i="7"/>
  <c r="Z114" i="7"/>
  <c r="W114" i="7"/>
  <c r="Z113" i="7"/>
  <c r="W113" i="7"/>
  <c r="Z112" i="7"/>
  <c r="W112" i="7"/>
  <c r="Z111" i="7"/>
  <c r="W111" i="7"/>
  <c r="Z110" i="7"/>
  <c r="W110" i="7"/>
  <c r="Z109" i="7"/>
  <c r="W109" i="7"/>
  <c r="Z108" i="7"/>
  <c r="W108" i="7"/>
  <c r="Z107" i="7"/>
  <c r="W107" i="7"/>
  <c r="Z106" i="7"/>
  <c r="W106" i="7"/>
  <c r="Z105" i="7"/>
  <c r="W105" i="7"/>
  <c r="Z104" i="7"/>
  <c r="W104" i="7"/>
  <c r="Z103" i="7"/>
  <c r="W103" i="7"/>
  <c r="Z102" i="7"/>
  <c r="W102" i="7"/>
  <c r="Z101" i="7"/>
  <c r="W101" i="7"/>
  <c r="Z100" i="7"/>
  <c r="W100" i="7"/>
  <c r="Z99" i="7"/>
  <c r="W99" i="7"/>
  <c r="Z98" i="7"/>
  <c r="W98" i="7"/>
  <c r="Z97" i="7"/>
  <c r="W97" i="7"/>
  <c r="Z96" i="7"/>
  <c r="W96" i="7"/>
  <c r="Z95" i="7"/>
  <c r="W95" i="7"/>
  <c r="Z94" i="7"/>
  <c r="W94" i="7"/>
  <c r="Z93" i="7"/>
  <c r="W93" i="7"/>
  <c r="Z92" i="7"/>
  <c r="W92" i="7"/>
  <c r="Z91" i="7"/>
  <c r="W91" i="7"/>
  <c r="Z90" i="7"/>
  <c r="W90" i="7"/>
  <c r="Z89" i="7"/>
  <c r="W89" i="7"/>
  <c r="Z88" i="7"/>
  <c r="W88" i="7"/>
  <c r="Z87" i="7"/>
  <c r="W87" i="7"/>
  <c r="Z86" i="7"/>
  <c r="W86" i="7"/>
  <c r="Z85" i="7"/>
  <c r="W85" i="7"/>
  <c r="Z84" i="7"/>
  <c r="W84" i="7"/>
  <c r="Z83" i="7"/>
  <c r="W83" i="7"/>
  <c r="Z82" i="7"/>
  <c r="W82" i="7"/>
  <c r="Z81" i="7"/>
  <c r="W81" i="7"/>
  <c r="Z80" i="7"/>
  <c r="W80" i="7"/>
  <c r="Z79" i="7"/>
  <c r="W79" i="7"/>
  <c r="Z78" i="7"/>
  <c r="W78" i="7"/>
  <c r="Z77" i="7"/>
  <c r="W77" i="7"/>
  <c r="Z76" i="7"/>
  <c r="W76" i="7"/>
  <c r="Z75" i="7"/>
  <c r="W75" i="7"/>
  <c r="Z74" i="7"/>
  <c r="W74" i="7"/>
  <c r="Z73" i="7"/>
  <c r="W73" i="7"/>
  <c r="Z72" i="7"/>
  <c r="W72" i="7"/>
  <c r="Z71" i="7"/>
  <c r="W71" i="7"/>
  <c r="Z70" i="7"/>
  <c r="W70" i="7"/>
  <c r="Z69" i="7"/>
  <c r="W69" i="7"/>
  <c r="Z68" i="7"/>
  <c r="W68" i="7"/>
  <c r="Z67" i="7"/>
  <c r="W67" i="7"/>
  <c r="Z66" i="7"/>
  <c r="W66" i="7"/>
  <c r="Z65" i="7"/>
  <c r="W65" i="7"/>
  <c r="Z64" i="7"/>
  <c r="W64" i="7"/>
  <c r="Z63" i="7"/>
  <c r="W63" i="7"/>
  <c r="Z62" i="7"/>
  <c r="W62" i="7"/>
  <c r="Z61" i="7"/>
  <c r="W61" i="7"/>
  <c r="Z60" i="7"/>
  <c r="W60" i="7"/>
  <c r="Z59" i="7"/>
  <c r="W59" i="7"/>
  <c r="Z58" i="7"/>
  <c r="W58" i="7"/>
  <c r="Z57" i="7"/>
  <c r="W57" i="7"/>
  <c r="Z56" i="7"/>
  <c r="W56" i="7"/>
  <c r="Z55" i="7"/>
  <c r="W55" i="7"/>
  <c r="Z54" i="7"/>
  <c r="W54" i="7"/>
  <c r="Z53" i="7"/>
  <c r="W53" i="7"/>
  <c r="Z52" i="7"/>
  <c r="W52" i="7"/>
  <c r="Z51" i="7"/>
  <c r="W51" i="7"/>
  <c r="Z50" i="7"/>
  <c r="W50" i="7"/>
  <c r="Z49" i="7"/>
  <c r="W49" i="7"/>
  <c r="Z48" i="7"/>
  <c r="W48" i="7"/>
  <c r="Z47" i="7"/>
  <c r="W47" i="7"/>
  <c r="Z46" i="7"/>
  <c r="W46" i="7"/>
  <c r="Z45" i="7"/>
  <c r="W45" i="7"/>
  <c r="Z44" i="7"/>
  <c r="W44" i="7"/>
  <c r="Z43" i="7"/>
  <c r="W43" i="7"/>
  <c r="Z42" i="7"/>
  <c r="W42" i="7"/>
  <c r="Z41" i="7"/>
  <c r="W41" i="7"/>
  <c r="Z40" i="7"/>
  <c r="W40" i="7"/>
  <c r="Z39" i="7"/>
  <c r="W39" i="7"/>
  <c r="Z38" i="7"/>
  <c r="W38" i="7"/>
  <c r="Z37" i="7"/>
  <c r="W37" i="7"/>
  <c r="Z36" i="7"/>
  <c r="W36" i="7"/>
  <c r="Z35" i="7"/>
  <c r="W35" i="7"/>
  <c r="Z34" i="7"/>
  <c r="W34" i="7"/>
  <c r="Z33" i="7"/>
  <c r="W33" i="7"/>
  <c r="Z32" i="7"/>
  <c r="W32" i="7"/>
  <c r="Z31" i="7"/>
  <c r="W31" i="7"/>
  <c r="Z30" i="7"/>
  <c r="W30" i="7"/>
  <c r="Z29" i="7"/>
  <c r="W29" i="7"/>
  <c r="Z28" i="7"/>
  <c r="W28" i="7"/>
  <c r="Z27" i="7"/>
  <c r="W27" i="7"/>
  <c r="Z26" i="7"/>
  <c r="W26" i="7"/>
  <c r="Z25" i="7"/>
  <c r="W25" i="7"/>
  <c r="Z24" i="7"/>
  <c r="W24" i="7"/>
  <c r="Z23" i="7"/>
  <c r="W23" i="7"/>
  <c r="Z22" i="7"/>
  <c r="W22" i="7"/>
  <c r="Z21" i="7"/>
  <c r="W21" i="7"/>
  <c r="Z20" i="7"/>
  <c r="W20" i="7"/>
  <c r="Z19" i="7"/>
  <c r="W19" i="7"/>
  <c r="Z18" i="7"/>
  <c r="W18" i="7"/>
  <c r="Z17" i="7"/>
  <c r="W17" i="7"/>
  <c r="Z16" i="7"/>
  <c r="W16" i="7"/>
  <c r="Z15" i="7"/>
  <c r="W15" i="7"/>
  <c r="Z14" i="7"/>
  <c r="W14" i="7"/>
  <c r="Z13" i="7"/>
  <c r="W13" i="7"/>
  <c r="Z12" i="7"/>
  <c r="W12" i="7"/>
  <c r="Z11" i="7"/>
  <c r="W11" i="7"/>
  <c r="Z10" i="7"/>
  <c r="W10" i="7"/>
  <c r="Z9" i="7"/>
  <c r="W9" i="7"/>
  <c r="Z8" i="7"/>
  <c r="W8" i="7"/>
  <c r="Z7" i="7"/>
  <c r="W7" i="7"/>
  <c r="Z6" i="7"/>
  <c r="W6" i="7"/>
  <c r="Z5" i="7"/>
  <c r="W5" i="7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Z151" i="3" l="1"/>
  <c r="W151" i="3"/>
  <c r="Z150" i="3"/>
  <c r="W150" i="3"/>
  <c r="Z149" i="3"/>
  <c r="W149" i="3"/>
  <c r="Z148" i="3"/>
  <c r="W148" i="3"/>
  <c r="Z147" i="3"/>
  <c r="W147" i="3"/>
  <c r="Z146" i="3"/>
  <c r="W146" i="3"/>
  <c r="Z145" i="3"/>
  <c r="W145" i="3"/>
  <c r="Z144" i="3"/>
  <c r="W144" i="3"/>
  <c r="Z143" i="3"/>
  <c r="W143" i="3"/>
  <c r="Z142" i="3"/>
  <c r="W142" i="3"/>
  <c r="Z141" i="3"/>
  <c r="W141" i="3"/>
  <c r="Z140" i="3"/>
  <c r="W140" i="3"/>
  <c r="Z139" i="3"/>
  <c r="W139" i="3"/>
  <c r="Z138" i="3"/>
  <c r="W138" i="3"/>
  <c r="Z137" i="3"/>
  <c r="W137" i="3"/>
  <c r="Z136" i="3"/>
  <c r="W136" i="3"/>
  <c r="Z135" i="3"/>
  <c r="W135" i="3"/>
  <c r="Z134" i="3"/>
  <c r="W134" i="3"/>
  <c r="Z133" i="3"/>
  <c r="W133" i="3"/>
  <c r="Z132" i="3"/>
  <c r="W132" i="3"/>
  <c r="Z131" i="3"/>
  <c r="W131" i="3"/>
  <c r="Z130" i="3"/>
  <c r="W130" i="3"/>
  <c r="Z129" i="3"/>
  <c r="W129" i="3"/>
  <c r="Z128" i="3"/>
  <c r="W128" i="3"/>
  <c r="Z127" i="3"/>
  <c r="W127" i="3"/>
  <c r="Z126" i="3"/>
  <c r="W126" i="3"/>
  <c r="Z125" i="3"/>
  <c r="W125" i="3"/>
  <c r="Z124" i="3"/>
  <c r="W124" i="3"/>
  <c r="Z123" i="3"/>
  <c r="W123" i="3"/>
  <c r="Z122" i="3"/>
  <c r="W122" i="3"/>
  <c r="Z121" i="3"/>
  <c r="W121" i="3"/>
  <c r="Z120" i="3"/>
  <c r="W120" i="3"/>
  <c r="Z119" i="3"/>
  <c r="W119" i="3"/>
  <c r="Z118" i="3"/>
  <c r="W118" i="3"/>
  <c r="Z117" i="3"/>
  <c r="W117" i="3"/>
  <c r="Z116" i="3"/>
  <c r="W116" i="3"/>
  <c r="Z115" i="3"/>
  <c r="W115" i="3"/>
  <c r="Z114" i="3"/>
  <c r="W114" i="3"/>
  <c r="Z113" i="3"/>
  <c r="W113" i="3"/>
  <c r="Z112" i="3"/>
  <c r="W112" i="3"/>
  <c r="Z111" i="3"/>
  <c r="W111" i="3"/>
  <c r="Z110" i="3"/>
  <c r="W110" i="3"/>
  <c r="Z109" i="3"/>
  <c r="W109" i="3"/>
  <c r="Z108" i="3"/>
  <c r="W108" i="3"/>
  <c r="Z107" i="3"/>
  <c r="W107" i="3"/>
  <c r="Z106" i="3"/>
  <c r="W106" i="3"/>
  <c r="Z105" i="3"/>
  <c r="W105" i="3"/>
  <c r="Z104" i="3"/>
  <c r="W104" i="3"/>
  <c r="Z103" i="3"/>
  <c r="W103" i="3"/>
  <c r="Z102" i="3"/>
  <c r="W102" i="3"/>
  <c r="Z101" i="3"/>
  <c r="W101" i="3"/>
  <c r="Z100" i="3"/>
  <c r="W100" i="3"/>
  <c r="Z99" i="3"/>
  <c r="W99" i="3"/>
  <c r="Z98" i="3"/>
  <c r="W98" i="3"/>
  <c r="Z97" i="3"/>
  <c r="W97" i="3"/>
  <c r="Z96" i="3"/>
  <c r="W96" i="3"/>
  <c r="Z95" i="3"/>
  <c r="W95" i="3"/>
  <c r="Z94" i="3"/>
  <c r="W94" i="3"/>
  <c r="Z93" i="3"/>
  <c r="W93" i="3"/>
  <c r="Z92" i="3"/>
  <c r="W92" i="3"/>
  <c r="Z91" i="3"/>
  <c r="W91" i="3"/>
  <c r="Z90" i="3"/>
  <c r="W90" i="3"/>
  <c r="Z89" i="3"/>
  <c r="W89" i="3"/>
  <c r="Z88" i="3"/>
  <c r="W88" i="3"/>
  <c r="Z87" i="3"/>
  <c r="W87" i="3"/>
  <c r="Z86" i="3"/>
  <c r="W86" i="3"/>
  <c r="Z85" i="3"/>
  <c r="W85" i="3"/>
  <c r="Z84" i="3"/>
  <c r="W84" i="3"/>
  <c r="Z83" i="3"/>
  <c r="W83" i="3"/>
  <c r="Z82" i="3"/>
  <c r="W82" i="3"/>
  <c r="Z81" i="3"/>
  <c r="W81" i="3"/>
  <c r="Z80" i="3"/>
  <c r="W80" i="3"/>
  <c r="Z79" i="3"/>
  <c r="W79" i="3"/>
  <c r="Z78" i="3"/>
  <c r="W78" i="3"/>
  <c r="Z77" i="3"/>
  <c r="W77" i="3"/>
  <c r="Z76" i="3"/>
  <c r="W76" i="3"/>
  <c r="Z75" i="3"/>
  <c r="W75" i="3"/>
  <c r="Z74" i="3"/>
  <c r="W74" i="3"/>
  <c r="Z73" i="3"/>
  <c r="W73" i="3"/>
  <c r="Z72" i="3"/>
  <c r="W72" i="3"/>
  <c r="Z71" i="3"/>
  <c r="W71" i="3"/>
  <c r="Z70" i="3"/>
  <c r="W70" i="3"/>
  <c r="Z69" i="3"/>
  <c r="W69" i="3"/>
  <c r="Z68" i="3"/>
  <c r="W68" i="3"/>
  <c r="Z67" i="3"/>
  <c r="W67" i="3"/>
  <c r="Z66" i="3"/>
  <c r="W66" i="3"/>
  <c r="Z65" i="3"/>
  <c r="W65" i="3"/>
  <c r="Z64" i="3"/>
  <c r="W64" i="3"/>
  <c r="Z63" i="3"/>
  <c r="W63" i="3"/>
  <c r="Z62" i="3"/>
  <c r="W62" i="3"/>
  <c r="Z61" i="3"/>
  <c r="W61" i="3"/>
  <c r="Z60" i="3"/>
  <c r="W60" i="3"/>
  <c r="Z59" i="3"/>
  <c r="W59" i="3"/>
  <c r="Z58" i="3"/>
  <c r="W58" i="3"/>
  <c r="Z57" i="3"/>
  <c r="W57" i="3"/>
  <c r="Z56" i="3"/>
  <c r="W56" i="3"/>
  <c r="Z55" i="3"/>
  <c r="W55" i="3"/>
  <c r="Z54" i="3"/>
  <c r="W54" i="3"/>
  <c r="Z53" i="3"/>
  <c r="W53" i="3"/>
  <c r="Z52" i="3"/>
  <c r="W52" i="3"/>
  <c r="Z51" i="3"/>
  <c r="W51" i="3"/>
  <c r="Z50" i="3"/>
  <c r="W50" i="3"/>
  <c r="Z49" i="3"/>
  <c r="W49" i="3"/>
  <c r="Z48" i="3"/>
  <c r="W48" i="3"/>
  <c r="Z47" i="3"/>
  <c r="W47" i="3"/>
  <c r="Z46" i="3"/>
  <c r="W46" i="3"/>
  <c r="Z45" i="3"/>
  <c r="W45" i="3"/>
  <c r="Z44" i="3"/>
  <c r="W44" i="3"/>
  <c r="Z43" i="3"/>
  <c r="W43" i="3"/>
  <c r="Z42" i="3"/>
  <c r="W42" i="3"/>
  <c r="Z41" i="3"/>
  <c r="W41" i="3"/>
  <c r="Z40" i="3"/>
  <c r="W40" i="3"/>
  <c r="Z39" i="3"/>
  <c r="W39" i="3"/>
  <c r="Z38" i="3"/>
  <c r="W38" i="3"/>
  <c r="Z37" i="3"/>
  <c r="W37" i="3"/>
  <c r="Z36" i="3"/>
  <c r="W36" i="3"/>
  <c r="Z35" i="3"/>
  <c r="W35" i="3"/>
  <c r="Z34" i="3"/>
  <c r="W34" i="3"/>
  <c r="Z33" i="3"/>
  <c r="W33" i="3"/>
  <c r="Z32" i="3"/>
  <c r="W32" i="3"/>
  <c r="Z31" i="3"/>
  <c r="W31" i="3"/>
  <c r="Z30" i="3"/>
  <c r="W30" i="3"/>
  <c r="Z29" i="3"/>
  <c r="W29" i="3"/>
  <c r="Z28" i="3"/>
  <c r="W28" i="3"/>
  <c r="Z27" i="3"/>
  <c r="W27" i="3"/>
  <c r="Z26" i="3"/>
  <c r="W26" i="3"/>
  <c r="Z25" i="3"/>
  <c r="W25" i="3"/>
  <c r="Z24" i="3"/>
  <c r="W24" i="3"/>
  <c r="Z23" i="3"/>
  <c r="W23" i="3"/>
  <c r="Z22" i="3"/>
  <c r="W22" i="3"/>
  <c r="Z21" i="3"/>
  <c r="W21" i="3"/>
  <c r="Z20" i="3"/>
  <c r="W20" i="3"/>
  <c r="Z19" i="3"/>
  <c r="W19" i="3"/>
  <c r="Z18" i="3"/>
  <c r="W18" i="3"/>
  <c r="Z17" i="3"/>
  <c r="W17" i="3"/>
  <c r="Z16" i="3"/>
  <c r="W16" i="3"/>
  <c r="Z15" i="3"/>
  <c r="W15" i="3"/>
  <c r="Z14" i="3"/>
  <c r="W14" i="3"/>
  <c r="Z13" i="3"/>
  <c r="W13" i="3"/>
  <c r="Z12" i="3"/>
  <c r="W12" i="3"/>
  <c r="Z11" i="3"/>
  <c r="W11" i="3"/>
  <c r="Z10" i="3"/>
  <c r="W10" i="3"/>
  <c r="Z9" i="3"/>
  <c r="W9" i="3"/>
  <c r="Z8" i="3"/>
  <c r="W8" i="3"/>
  <c r="Z7" i="3"/>
  <c r="W7" i="3"/>
  <c r="Z6" i="3"/>
  <c r="W6" i="3"/>
  <c r="Z5" i="3"/>
  <c r="W5" i="3"/>
  <c r="Q151" i="3"/>
  <c r="N151" i="3"/>
  <c r="K151" i="3"/>
  <c r="Q150" i="3"/>
  <c r="N150" i="3"/>
  <c r="K150" i="3"/>
  <c r="Q149" i="3"/>
  <c r="N149" i="3"/>
  <c r="K149" i="3"/>
  <c r="Q148" i="3"/>
  <c r="N148" i="3"/>
  <c r="K148" i="3"/>
  <c r="Q147" i="3"/>
  <c r="N147" i="3"/>
  <c r="K147" i="3"/>
  <c r="Q146" i="3"/>
  <c r="N146" i="3"/>
  <c r="K146" i="3"/>
  <c r="Q145" i="3"/>
  <c r="N145" i="3"/>
  <c r="K145" i="3"/>
  <c r="Q144" i="3"/>
  <c r="N144" i="3"/>
  <c r="K144" i="3"/>
  <c r="Q143" i="3"/>
  <c r="N143" i="3"/>
  <c r="K143" i="3"/>
  <c r="Q142" i="3"/>
  <c r="N142" i="3"/>
  <c r="K142" i="3"/>
  <c r="Q141" i="3"/>
  <c r="N141" i="3"/>
  <c r="K141" i="3"/>
  <c r="Q140" i="3"/>
  <c r="N140" i="3"/>
  <c r="K140" i="3"/>
  <c r="Q139" i="3"/>
  <c r="N139" i="3"/>
  <c r="K139" i="3"/>
  <c r="Q138" i="3"/>
  <c r="N138" i="3"/>
  <c r="K138" i="3"/>
  <c r="Q137" i="3"/>
  <c r="N137" i="3"/>
  <c r="K137" i="3"/>
  <c r="Q136" i="3"/>
  <c r="N136" i="3"/>
  <c r="K136" i="3"/>
  <c r="Q135" i="3"/>
  <c r="N135" i="3"/>
  <c r="K135" i="3"/>
  <c r="Q134" i="3"/>
  <c r="N134" i="3"/>
  <c r="K134" i="3"/>
  <c r="Q133" i="3"/>
  <c r="N133" i="3"/>
  <c r="K133" i="3"/>
  <c r="Q132" i="3"/>
  <c r="N132" i="3"/>
  <c r="K132" i="3"/>
  <c r="Q131" i="3"/>
  <c r="N131" i="3"/>
  <c r="K131" i="3"/>
  <c r="Q130" i="3"/>
  <c r="N130" i="3"/>
  <c r="K130" i="3"/>
  <c r="Q129" i="3"/>
  <c r="N129" i="3"/>
  <c r="K129" i="3"/>
  <c r="Q128" i="3"/>
  <c r="N128" i="3"/>
  <c r="K128" i="3"/>
  <c r="Q127" i="3"/>
  <c r="N127" i="3"/>
  <c r="K127" i="3"/>
  <c r="Q126" i="3"/>
  <c r="N126" i="3"/>
  <c r="K126" i="3"/>
  <c r="Q125" i="3"/>
  <c r="N125" i="3"/>
  <c r="K125" i="3"/>
  <c r="Q124" i="3"/>
  <c r="N124" i="3"/>
  <c r="K124" i="3"/>
  <c r="Q123" i="3"/>
  <c r="N123" i="3"/>
  <c r="K123" i="3"/>
  <c r="Q122" i="3"/>
  <c r="N122" i="3"/>
  <c r="K122" i="3"/>
  <c r="Q121" i="3"/>
  <c r="N121" i="3"/>
  <c r="K121" i="3"/>
  <c r="Q120" i="3"/>
  <c r="N120" i="3"/>
  <c r="K120" i="3"/>
  <c r="Q119" i="3"/>
  <c r="N119" i="3"/>
  <c r="K119" i="3"/>
  <c r="Q118" i="3"/>
  <c r="N118" i="3"/>
  <c r="K118" i="3"/>
  <c r="Q117" i="3"/>
  <c r="N117" i="3"/>
  <c r="K117" i="3"/>
  <c r="Q116" i="3"/>
  <c r="N116" i="3"/>
  <c r="K116" i="3"/>
  <c r="Q115" i="3"/>
  <c r="N115" i="3"/>
  <c r="K115" i="3"/>
  <c r="Q114" i="3"/>
  <c r="N114" i="3"/>
  <c r="K114" i="3"/>
  <c r="Q113" i="3"/>
  <c r="N113" i="3"/>
  <c r="K113" i="3"/>
  <c r="Q112" i="3"/>
  <c r="N112" i="3"/>
  <c r="K112" i="3"/>
  <c r="Q111" i="3"/>
  <c r="N111" i="3"/>
  <c r="K111" i="3"/>
  <c r="Q110" i="3"/>
  <c r="N110" i="3"/>
  <c r="K110" i="3"/>
  <c r="Q109" i="3"/>
  <c r="N109" i="3"/>
  <c r="K109" i="3"/>
  <c r="Q108" i="3"/>
  <c r="N108" i="3"/>
  <c r="K108" i="3"/>
  <c r="Q107" i="3"/>
  <c r="N107" i="3"/>
  <c r="K107" i="3"/>
  <c r="Q106" i="3"/>
  <c r="N106" i="3"/>
  <c r="K106" i="3"/>
  <c r="Q105" i="3"/>
  <c r="N105" i="3"/>
  <c r="K105" i="3"/>
  <c r="Q104" i="3"/>
  <c r="N104" i="3"/>
  <c r="K104" i="3"/>
  <c r="Q103" i="3"/>
  <c r="N103" i="3"/>
  <c r="K103" i="3"/>
  <c r="Q102" i="3"/>
  <c r="N102" i="3"/>
  <c r="K102" i="3"/>
  <c r="Q101" i="3"/>
  <c r="N101" i="3"/>
  <c r="K101" i="3"/>
  <c r="Q100" i="3"/>
  <c r="N100" i="3"/>
  <c r="K100" i="3"/>
  <c r="Q99" i="3"/>
  <c r="N99" i="3"/>
  <c r="K99" i="3"/>
  <c r="Q98" i="3"/>
  <c r="N98" i="3"/>
  <c r="K98" i="3"/>
  <c r="Q97" i="3"/>
  <c r="N97" i="3"/>
  <c r="K97" i="3"/>
  <c r="Q96" i="3"/>
  <c r="N96" i="3"/>
  <c r="K96" i="3"/>
  <c r="Q95" i="3"/>
  <c r="N95" i="3"/>
  <c r="K95" i="3"/>
  <c r="Q94" i="3"/>
  <c r="N94" i="3"/>
  <c r="K94" i="3"/>
  <c r="Q93" i="3"/>
  <c r="N93" i="3"/>
  <c r="K93" i="3"/>
  <c r="Q92" i="3"/>
  <c r="N92" i="3"/>
  <c r="K92" i="3"/>
  <c r="Q91" i="3"/>
  <c r="N91" i="3"/>
  <c r="K91" i="3"/>
  <c r="Q90" i="3"/>
  <c r="N90" i="3"/>
  <c r="K90" i="3"/>
  <c r="Q89" i="3"/>
  <c r="N89" i="3"/>
  <c r="K89" i="3"/>
  <c r="Q88" i="3"/>
  <c r="N88" i="3"/>
  <c r="K88" i="3"/>
  <c r="Q87" i="3"/>
  <c r="N87" i="3"/>
  <c r="K87" i="3"/>
  <c r="Q86" i="3"/>
  <c r="N86" i="3"/>
  <c r="K86" i="3"/>
  <c r="Q85" i="3"/>
  <c r="N85" i="3"/>
  <c r="K85" i="3"/>
  <c r="Q84" i="3"/>
  <c r="N84" i="3"/>
  <c r="K84" i="3"/>
  <c r="Q83" i="3"/>
  <c r="N83" i="3"/>
  <c r="K83" i="3"/>
  <c r="Q82" i="3"/>
  <c r="N82" i="3"/>
  <c r="K82" i="3"/>
  <c r="Q81" i="3"/>
  <c r="N81" i="3"/>
  <c r="K81" i="3"/>
  <c r="Q80" i="3"/>
  <c r="N80" i="3"/>
  <c r="K80" i="3"/>
  <c r="Q79" i="3"/>
  <c r="N79" i="3"/>
  <c r="K79" i="3"/>
  <c r="Q78" i="3"/>
  <c r="N78" i="3"/>
  <c r="K78" i="3"/>
  <c r="Q77" i="3"/>
  <c r="N77" i="3"/>
  <c r="K77" i="3"/>
  <c r="Q76" i="3"/>
  <c r="N76" i="3"/>
  <c r="K76" i="3"/>
  <c r="Q75" i="3"/>
  <c r="N75" i="3"/>
  <c r="K75" i="3"/>
  <c r="Q74" i="3"/>
  <c r="N74" i="3"/>
  <c r="K74" i="3"/>
  <c r="Q73" i="3"/>
  <c r="N73" i="3"/>
  <c r="K73" i="3"/>
  <c r="Q72" i="3"/>
  <c r="N72" i="3"/>
  <c r="K72" i="3"/>
  <c r="Q71" i="3"/>
  <c r="N71" i="3"/>
  <c r="K71" i="3"/>
  <c r="Q70" i="3"/>
  <c r="N70" i="3"/>
  <c r="K70" i="3"/>
  <c r="Q69" i="3"/>
  <c r="N69" i="3"/>
  <c r="K69" i="3"/>
  <c r="Q68" i="3"/>
  <c r="N68" i="3"/>
  <c r="K68" i="3"/>
  <c r="Q67" i="3"/>
  <c r="N67" i="3"/>
  <c r="K67" i="3"/>
  <c r="Q66" i="3"/>
  <c r="N66" i="3"/>
  <c r="K66" i="3"/>
  <c r="Q65" i="3"/>
  <c r="N65" i="3"/>
  <c r="K65" i="3"/>
  <c r="Q64" i="3"/>
  <c r="N64" i="3"/>
  <c r="K64" i="3"/>
  <c r="Q63" i="3"/>
  <c r="N63" i="3"/>
  <c r="K63" i="3"/>
  <c r="Q62" i="3"/>
  <c r="N62" i="3"/>
  <c r="K62" i="3"/>
  <c r="Q61" i="3"/>
  <c r="N61" i="3"/>
  <c r="K61" i="3"/>
  <c r="Q60" i="3"/>
  <c r="N60" i="3"/>
  <c r="K60" i="3"/>
  <c r="Q59" i="3"/>
  <c r="N59" i="3"/>
  <c r="K59" i="3"/>
  <c r="Q58" i="3"/>
  <c r="N58" i="3"/>
  <c r="K58" i="3"/>
  <c r="Q57" i="3"/>
  <c r="N57" i="3"/>
  <c r="K57" i="3"/>
  <c r="Q56" i="3"/>
  <c r="N56" i="3"/>
  <c r="K56" i="3"/>
  <c r="Q55" i="3"/>
  <c r="N55" i="3"/>
  <c r="K55" i="3"/>
  <c r="Q54" i="3"/>
  <c r="N54" i="3"/>
  <c r="K54" i="3"/>
  <c r="Q53" i="3"/>
  <c r="N53" i="3"/>
  <c r="K53" i="3"/>
  <c r="Q52" i="3"/>
  <c r="N52" i="3"/>
  <c r="K52" i="3"/>
  <c r="Q51" i="3"/>
  <c r="N51" i="3"/>
  <c r="K51" i="3"/>
  <c r="Q50" i="3"/>
  <c r="N50" i="3"/>
  <c r="K50" i="3"/>
  <c r="Q49" i="3"/>
  <c r="N49" i="3"/>
  <c r="K49" i="3"/>
  <c r="Q48" i="3"/>
  <c r="N48" i="3"/>
  <c r="K48" i="3"/>
  <c r="Q47" i="3"/>
  <c r="N47" i="3"/>
  <c r="K47" i="3"/>
  <c r="Q46" i="3"/>
  <c r="N46" i="3"/>
  <c r="K46" i="3"/>
  <c r="Q45" i="3"/>
  <c r="N45" i="3"/>
  <c r="K45" i="3"/>
  <c r="Q44" i="3"/>
  <c r="N44" i="3"/>
  <c r="K44" i="3"/>
  <c r="Q43" i="3"/>
  <c r="N43" i="3"/>
  <c r="K43" i="3"/>
  <c r="Q42" i="3"/>
  <c r="N42" i="3"/>
  <c r="K42" i="3"/>
  <c r="Q41" i="3"/>
  <c r="N41" i="3"/>
  <c r="K41" i="3"/>
  <c r="Q40" i="3"/>
  <c r="N40" i="3"/>
  <c r="K40" i="3"/>
  <c r="Q39" i="3"/>
  <c r="N39" i="3"/>
  <c r="K39" i="3"/>
  <c r="Q38" i="3"/>
  <c r="N38" i="3"/>
  <c r="K38" i="3"/>
  <c r="Q37" i="3"/>
  <c r="N37" i="3"/>
  <c r="K37" i="3"/>
  <c r="Q36" i="3"/>
  <c r="N36" i="3"/>
  <c r="K36" i="3"/>
  <c r="Q35" i="3"/>
  <c r="N35" i="3"/>
  <c r="K35" i="3"/>
  <c r="Q34" i="3"/>
  <c r="N34" i="3"/>
  <c r="K34" i="3"/>
  <c r="Q33" i="3"/>
  <c r="N33" i="3"/>
  <c r="K33" i="3"/>
  <c r="Q32" i="3"/>
  <c r="N32" i="3"/>
  <c r="K32" i="3"/>
  <c r="Q31" i="3"/>
  <c r="N31" i="3"/>
  <c r="K31" i="3"/>
  <c r="Q30" i="3"/>
  <c r="N30" i="3"/>
  <c r="K30" i="3"/>
  <c r="Q29" i="3"/>
  <c r="N29" i="3"/>
  <c r="K29" i="3"/>
  <c r="Q28" i="3"/>
  <c r="N28" i="3"/>
  <c r="K28" i="3"/>
  <c r="Q27" i="3"/>
  <c r="N27" i="3"/>
  <c r="K27" i="3"/>
  <c r="Q26" i="3"/>
  <c r="N26" i="3"/>
  <c r="K26" i="3"/>
  <c r="Q25" i="3"/>
  <c r="N25" i="3"/>
  <c r="K25" i="3"/>
  <c r="Q24" i="3"/>
  <c r="N24" i="3"/>
  <c r="K24" i="3"/>
  <c r="Q23" i="3"/>
  <c r="N23" i="3"/>
  <c r="K23" i="3"/>
  <c r="Q22" i="3"/>
  <c r="N22" i="3"/>
  <c r="K22" i="3"/>
  <c r="Q21" i="3"/>
  <c r="N21" i="3"/>
  <c r="K21" i="3"/>
  <c r="Q20" i="3"/>
  <c r="N20" i="3"/>
  <c r="K20" i="3"/>
  <c r="Q19" i="3"/>
  <c r="N19" i="3"/>
  <c r="K19" i="3"/>
  <c r="Q18" i="3"/>
  <c r="N18" i="3"/>
  <c r="K18" i="3"/>
  <c r="Q17" i="3"/>
  <c r="N17" i="3"/>
  <c r="K17" i="3"/>
  <c r="Q16" i="3"/>
  <c r="N16" i="3"/>
  <c r="K16" i="3"/>
  <c r="Q15" i="3"/>
  <c r="N15" i="3"/>
  <c r="K15" i="3"/>
  <c r="Q14" i="3"/>
  <c r="N14" i="3"/>
  <c r="K14" i="3"/>
  <c r="Q13" i="3"/>
  <c r="N13" i="3"/>
  <c r="K13" i="3"/>
  <c r="Q12" i="3"/>
  <c r="N12" i="3"/>
  <c r="K12" i="3"/>
  <c r="Q11" i="3"/>
  <c r="N11" i="3"/>
  <c r="K11" i="3"/>
  <c r="Q10" i="3"/>
  <c r="N10" i="3"/>
  <c r="K10" i="3"/>
  <c r="Q9" i="3"/>
  <c r="N9" i="3"/>
  <c r="K9" i="3"/>
  <c r="Q8" i="3"/>
  <c r="N8" i="3"/>
  <c r="K8" i="3"/>
  <c r="Q7" i="3"/>
  <c r="N7" i="3"/>
  <c r="K7" i="3"/>
  <c r="Q6" i="3"/>
  <c r="N6" i="3"/>
  <c r="K6" i="3"/>
  <c r="Q5" i="3"/>
  <c r="N5" i="3"/>
  <c r="K5" i="3"/>
  <c r="AC151" i="1" l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I33" i="7"/>
  <c r="N7" i="8" s="1"/>
  <c r="AJ145" i="7"/>
  <c r="AJ138" i="7"/>
  <c r="AJ131" i="7"/>
  <c r="AJ124" i="7"/>
  <c r="AJ117" i="7"/>
  <c r="AJ110" i="7"/>
  <c r="AJ103" i="7"/>
  <c r="AJ96" i="7"/>
  <c r="AJ89" i="7"/>
  <c r="AJ82" i="7"/>
  <c r="AJ75" i="7"/>
  <c r="AJ68" i="7"/>
  <c r="AJ61" i="7"/>
  <c r="AJ54" i="7"/>
  <c r="AJ47" i="7"/>
  <c r="AJ40" i="7"/>
  <c r="AJ33" i="7"/>
  <c r="AJ26" i="7"/>
  <c r="AJ19" i="7"/>
  <c r="AJ12" i="7"/>
  <c r="AJ5" i="7"/>
  <c r="AI145" i="7"/>
  <c r="N23" i="8" s="1"/>
  <c r="AI138" i="7"/>
  <c r="N22" i="8" s="1"/>
  <c r="AI131" i="7"/>
  <c r="N21" i="8" s="1"/>
  <c r="AI124" i="7"/>
  <c r="N20" i="8" s="1"/>
  <c r="AI117" i="7"/>
  <c r="N19" i="8" s="1"/>
  <c r="AI110" i="7"/>
  <c r="N18" i="8" s="1"/>
  <c r="AI103" i="7"/>
  <c r="N17" i="8" s="1"/>
  <c r="AI96" i="7"/>
  <c r="N16" i="8" s="1"/>
  <c r="AI89" i="7"/>
  <c r="N15" i="8" s="1"/>
  <c r="AI82" i="7"/>
  <c r="N14" i="8" s="1"/>
  <c r="AI75" i="7"/>
  <c r="N13" i="8" s="1"/>
  <c r="AI68" i="7"/>
  <c r="N12" i="8" s="1"/>
  <c r="AI61" i="7"/>
  <c r="N11" i="8" s="1"/>
  <c r="AI54" i="7"/>
  <c r="N10" i="8" s="1"/>
  <c r="AI47" i="7"/>
  <c r="N9" i="8" s="1"/>
  <c r="AI40" i="7"/>
  <c r="N8" i="8" s="1"/>
  <c r="AI26" i="7"/>
  <c r="N6" i="8" s="1"/>
  <c r="AI19" i="7"/>
  <c r="N5" i="8" s="1"/>
  <c r="AI12" i="7"/>
  <c r="N4" i="8" s="1"/>
  <c r="AI5" i="7"/>
  <c r="N3" i="8" s="1"/>
  <c r="AH12" i="7"/>
  <c r="AN110" i="5"/>
  <c r="AM47" i="5"/>
  <c r="P9" i="6" s="1"/>
  <c r="AM26" i="5"/>
  <c r="P6" i="6" s="1"/>
  <c r="AN145" i="5"/>
  <c r="AN138" i="5"/>
  <c r="AN131" i="5"/>
  <c r="AN124" i="5"/>
  <c r="AN117" i="5"/>
  <c r="AN103" i="5"/>
  <c r="AN96" i="5"/>
  <c r="AN89" i="5"/>
  <c r="AN82" i="5"/>
  <c r="AN75" i="5"/>
  <c r="AN68" i="5"/>
  <c r="AN61" i="5"/>
  <c r="AN54" i="5"/>
  <c r="AN47" i="5"/>
  <c r="AN40" i="5"/>
  <c r="AN33" i="5"/>
  <c r="AN26" i="5"/>
  <c r="AN19" i="5"/>
  <c r="AN12" i="5"/>
  <c r="AN5" i="5"/>
  <c r="AM5" i="5"/>
  <c r="P3" i="6" s="1"/>
  <c r="AM145" i="5"/>
  <c r="P23" i="6" s="1"/>
  <c r="AM138" i="5"/>
  <c r="P22" i="6" s="1"/>
  <c r="AM131" i="5"/>
  <c r="P21" i="6" s="1"/>
  <c r="AM124" i="5"/>
  <c r="P20" i="6" s="1"/>
  <c r="AM117" i="5"/>
  <c r="P19" i="6" s="1"/>
  <c r="AM110" i="5"/>
  <c r="P18" i="6" s="1"/>
  <c r="AM103" i="5"/>
  <c r="P17" i="6" s="1"/>
  <c r="AM96" i="5"/>
  <c r="P16" i="6" s="1"/>
  <c r="AM89" i="5"/>
  <c r="P15" i="6" s="1"/>
  <c r="AM82" i="5"/>
  <c r="P14" i="6" s="1"/>
  <c r="AM75" i="5"/>
  <c r="P13" i="6" s="1"/>
  <c r="AM68" i="5"/>
  <c r="P12" i="6" s="1"/>
  <c r="AM61" i="5"/>
  <c r="P11" i="6" s="1"/>
  <c r="AM54" i="5"/>
  <c r="P10" i="6" s="1"/>
  <c r="AM40" i="5"/>
  <c r="P8" i="6" s="1"/>
  <c r="AM33" i="5"/>
  <c r="P7" i="6" s="1"/>
  <c r="AM19" i="5"/>
  <c r="P5" i="6" s="1"/>
  <c r="AM12" i="5"/>
  <c r="P4" i="6" s="1"/>
  <c r="AJ145" i="3"/>
  <c r="AI145" i="3"/>
  <c r="N23" i="4" s="1"/>
  <c r="AJ138" i="3"/>
  <c r="AI138" i="3"/>
  <c r="N22" i="4" s="1"/>
  <c r="AJ131" i="3"/>
  <c r="AI131" i="3"/>
  <c r="N21" i="4" s="1"/>
  <c r="AJ124" i="3"/>
  <c r="AI124" i="3"/>
  <c r="N20" i="4" s="1"/>
  <c r="AJ117" i="3"/>
  <c r="AI117" i="3"/>
  <c r="N19" i="4" s="1"/>
  <c r="AJ110" i="3"/>
  <c r="AI110" i="3"/>
  <c r="N18" i="4" s="1"/>
  <c r="AJ103" i="3"/>
  <c r="AI103" i="3"/>
  <c r="N17" i="4" s="1"/>
  <c r="AJ96" i="3"/>
  <c r="AI96" i="3"/>
  <c r="N16" i="4" s="1"/>
  <c r="AJ89" i="3"/>
  <c r="AI89" i="3"/>
  <c r="N15" i="4" s="1"/>
  <c r="AJ82" i="3"/>
  <c r="AI82" i="3"/>
  <c r="N14" i="4" s="1"/>
  <c r="AJ75" i="3"/>
  <c r="AI75" i="3"/>
  <c r="N13" i="4" s="1"/>
  <c r="AJ68" i="3"/>
  <c r="AI68" i="3"/>
  <c r="N12" i="4" s="1"/>
  <c r="AJ61" i="3"/>
  <c r="AI61" i="3"/>
  <c r="N11" i="4" s="1"/>
  <c r="AJ54" i="3"/>
  <c r="AI54" i="3"/>
  <c r="N10" i="4" s="1"/>
  <c r="AJ47" i="3"/>
  <c r="AI47" i="3"/>
  <c r="AJ40" i="3"/>
  <c r="AI40" i="3"/>
  <c r="N8" i="4" s="1"/>
  <c r="AI33" i="3"/>
  <c r="N7" i="4" s="1"/>
  <c r="AH33" i="3"/>
  <c r="AJ33" i="3"/>
  <c r="AJ26" i="3"/>
  <c r="AI26" i="3"/>
  <c r="N6" i="4" s="1"/>
  <c r="AI19" i="3"/>
  <c r="N5" i="4" s="1"/>
  <c r="AJ19" i="3"/>
  <c r="AJ5" i="3"/>
  <c r="AI5" i="3"/>
  <c r="N3" i="4" s="1"/>
  <c r="AJ12" i="3"/>
  <c r="AI12" i="3"/>
  <c r="N4" i="4" s="1"/>
  <c r="AN145" i="1" l="1"/>
  <c r="AM145" i="1"/>
  <c r="P23" i="2" s="1"/>
  <c r="AN138" i="1"/>
  <c r="AM138" i="1"/>
  <c r="P22" i="2" s="1"/>
  <c r="AN131" i="1"/>
  <c r="AM131" i="1"/>
  <c r="P21" i="2" s="1"/>
  <c r="AN124" i="1"/>
  <c r="AM124" i="1"/>
  <c r="P20" i="2" s="1"/>
  <c r="AN117" i="1"/>
  <c r="AM117" i="1"/>
  <c r="P19" i="2" s="1"/>
  <c r="AN110" i="1"/>
  <c r="AM110" i="1"/>
  <c r="P18" i="2" s="1"/>
  <c r="AN103" i="1"/>
  <c r="AM103" i="1"/>
  <c r="P17" i="2" s="1"/>
  <c r="AN96" i="1"/>
  <c r="AM96" i="1"/>
  <c r="P16" i="2" s="1"/>
  <c r="AN89" i="1"/>
  <c r="AM89" i="1"/>
  <c r="P15" i="2" s="1"/>
  <c r="AN82" i="1"/>
  <c r="AM82" i="1"/>
  <c r="P14" i="2" s="1"/>
  <c r="AN75" i="1"/>
  <c r="AM75" i="1"/>
  <c r="P13" i="2" s="1"/>
  <c r="AN68" i="1"/>
  <c r="AM68" i="1"/>
  <c r="P12" i="2" s="1"/>
  <c r="AN61" i="1"/>
  <c r="AM61" i="1"/>
  <c r="P11" i="2" s="1"/>
  <c r="AN54" i="1"/>
  <c r="AM54" i="1"/>
  <c r="P10" i="2" s="1"/>
  <c r="AN47" i="1"/>
  <c r="AM47" i="1"/>
  <c r="P9" i="2" s="1"/>
  <c r="AN40" i="1"/>
  <c r="AM40" i="1"/>
  <c r="P8" i="2" s="1"/>
  <c r="AN33" i="1"/>
  <c r="AM33" i="1"/>
  <c r="P7" i="2" s="1"/>
  <c r="AN26" i="1"/>
  <c r="AM26" i="1"/>
  <c r="P6" i="2" s="1"/>
  <c r="AN19" i="1"/>
  <c r="AM19" i="1"/>
  <c r="P5" i="2" s="1"/>
  <c r="AN12" i="1"/>
  <c r="AM12" i="1"/>
  <c r="P4" i="2" s="1"/>
  <c r="AN5" i="1"/>
  <c r="AM5" i="1"/>
  <c r="P3" i="2" s="1"/>
  <c r="AE5" i="7" l="1"/>
  <c r="AD5" i="7"/>
  <c r="F3" i="8" s="1"/>
  <c r="AH145" i="7"/>
  <c r="AG145" i="7"/>
  <c r="AF145" i="7"/>
  <c r="AE145" i="7"/>
  <c r="AD145" i="7"/>
  <c r="AC145" i="7"/>
  <c r="D23" i="8" s="1"/>
  <c r="AB145" i="7"/>
  <c r="AH138" i="7"/>
  <c r="AG138" i="7"/>
  <c r="AF138" i="7"/>
  <c r="AE138" i="7"/>
  <c r="AD138" i="7"/>
  <c r="AC138" i="7"/>
  <c r="D22" i="8" s="1"/>
  <c r="AB138" i="7"/>
  <c r="AH131" i="7"/>
  <c r="AG131" i="7"/>
  <c r="AF131" i="7"/>
  <c r="AE131" i="7"/>
  <c r="AD131" i="7"/>
  <c r="AC131" i="7"/>
  <c r="D21" i="8" s="1"/>
  <c r="AB131" i="7"/>
  <c r="AH124" i="7"/>
  <c r="AG124" i="7"/>
  <c r="AF124" i="7"/>
  <c r="AE124" i="7"/>
  <c r="AD124" i="7"/>
  <c r="AC124" i="7"/>
  <c r="D20" i="8" s="1"/>
  <c r="AB124" i="7"/>
  <c r="AH117" i="7"/>
  <c r="AG117" i="7"/>
  <c r="AF117" i="7"/>
  <c r="AE117" i="7"/>
  <c r="AD117" i="7"/>
  <c r="AC117" i="7"/>
  <c r="D19" i="8" s="1"/>
  <c r="AB117" i="7"/>
  <c r="AH110" i="7"/>
  <c r="AG110" i="7"/>
  <c r="AF110" i="7"/>
  <c r="AE110" i="7"/>
  <c r="AD110" i="7"/>
  <c r="AC110" i="7"/>
  <c r="D18" i="8" s="1"/>
  <c r="AB110" i="7"/>
  <c r="AH103" i="7"/>
  <c r="AG103" i="7"/>
  <c r="AF103" i="7"/>
  <c r="AE103" i="7"/>
  <c r="AD103" i="7"/>
  <c r="AC103" i="7"/>
  <c r="D17" i="8" s="1"/>
  <c r="AB103" i="7"/>
  <c r="AH96" i="7"/>
  <c r="AG96" i="7"/>
  <c r="AF96" i="7"/>
  <c r="AE96" i="7"/>
  <c r="AD96" i="7"/>
  <c r="AC96" i="7"/>
  <c r="D16" i="8" s="1"/>
  <c r="AB96" i="7"/>
  <c r="AH89" i="7"/>
  <c r="AG89" i="7"/>
  <c r="AF89" i="7"/>
  <c r="AE89" i="7"/>
  <c r="AD89" i="7"/>
  <c r="AC89" i="7"/>
  <c r="D15" i="8" s="1"/>
  <c r="AB89" i="7"/>
  <c r="AH82" i="7"/>
  <c r="AG82" i="7"/>
  <c r="AF82" i="7"/>
  <c r="AE82" i="7"/>
  <c r="AD82" i="7"/>
  <c r="AC82" i="7"/>
  <c r="D14" i="8" s="1"/>
  <c r="AB82" i="7"/>
  <c r="AH75" i="7"/>
  <c r="AG75" i="7"/>
  <c r="AF75" i="7"/>
  <c r="AE75" i="7"/>
  <c r="AD75" i="7"/>
  <c r="AC75" i="7"/>
  <c r="D13" i="8" s="1"/>
  <c r="AB75" i="7"/>
  <c r="AH68" i="7"/>
  <c r="AG68" i="7"/>
  <c r="AF68" i="7"/>
  <c r="AE68" i="7"/>
  <c r="AD68" i="7"/>
  <c r="AC68" i="7"/>
  <c r="D12" i="8" s="1"/>
  <c r="AB68" i="7"/>
  <c r="AH61" i="7"/>
  <c r="AG61" i="7"/>
  <c r="AF61" i="7"/>
  <c r="AE61" i="7"/>
  <c r="AD61" i="7"/>
  <c r="AC61" i="7"/>
  <c r="D11" i="8" s="1"/>
  <c r="AB61" i="7"/>
  <c r="AH54" i="7"/>
  <c r="AG54" i="7"/>
  <c r="AF54" i="7"/>
  <c r="AE54" i="7"/>
  <c r="AD54" i="7"/>
  <c r="AC54" i="7"/>
  <c r="D10" i="8" s="1"/>
  <c r="AB54" i="7"/>
  <c r="AH47" i="7"/>
  <c r="AG47" i="7"/>
  <c r="AF47" i="7"/>
  <c r="AE47" i="7"/>
  <c r="AD47" i="7"/>
  <c r="AC47" i="7"/>
  <c r="D9" i="8" s="1"/>
  <c r="AB47" i="7"/>
  <c r="AH40" i="7"/>
  <c r="AG40" i="7"/>
  <c r="AF40" i="7"/>
  <c r="AE40" i="7"/>
  <c r="AD40" i="7"/>
  <c r="AC40" i="7"/>
  <c r="D8" i="8" s="1"/>
  <c r="AB40" i="7"/>
  <c r="AH33" i="7"/>
  <c r="AG33" i="7"/>
  <c r="AF33" i="7"/>
  <c r="AE33" i="7"/>
  <c r="AD33" i="7"/>
  <c r="AC33" i="7"/>
  <c r="D7" i="8" s="1"/>
  <c r="AB33" i="7"/>
  <c r="AH26" i="7"/>
  <c r="AG26" i="7"/>
  <c r="AF26" i="7"/>
  <c r="AE26" i="7"/>
  <c r="AD26" i="7"/>
  <c r="AC26" i="7"/>
  <c r="D6" i="8" s="1"/>
  <c r="AB26" i="7"/>
  <c r="AH19" i="7"/>
  <c r="AG19" i="7"/>
  <c r="AF19" i="7"/>
  <c r="AE19" i="7"/>
  <c r="AD19" i="7"/>
  <c r="AC19" i="7"/>
  <c r="D5" i="8" s="1"/>
  <c r="AB19" i="7"/>
  <c r="AG12" i="7"/>
  <c r="AF12" i="7"/>
  <c r="AE12" i="7"/>
  <c r="AD12" i="7"/>
  <c r="AC12" i="7"/>
  <c r="D4" i="8" s="1"/>
  <c r="AB12" i="7"/>
  <c r="AH5" i="7"/>
  <c r="AG5" i="7"/>
  <c r="AF5" i="7"/>
  <c r="AC5" i="7"/>
  <c r="D3" i="8" s="1"/>
  <c r="AB5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W23" i="6" l="1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L145" i="5" l="1"/>
  <c r="O23" i="6" s="1"/>
  <c r="AK145" i="5"/>
  <c r="N23" i="6" s="1"/>
  <c r="AJ145" i="5"/>
  <c r="L23" i="6" s="1"/>
  <c r="AI145" i="5"/>
  <c r="J23" i="6" s="1"/>
  <c r="AH145" i="5"/>
  <c r="H23" i="6" s="1"/>
  <c r="AG145" i="5"/>
  <c r="F23" i="6" s="1"/>
  <c r="AF145" i="5"/>
  <c r="D23" i="6" s="1"/>
  <c r="AE145" i="5"/>
  <c r="AL138" i="5"/>
  <c r="O22" i="6" s="1"/>
  <c r="AK138" i="5"/>
  <c r="N22" i="6" s="1"/>
  <c r="AJ138" i="5"/>
  <c r="L22" i="6" s="1"/>
  <c r="AI138" i="5"/>
  <c r="J22" i="6" s="1"/>
  <c r="AH138" i="5"/>
  <c r="H22" i="6" s="1"/>
  <c r="AG138" i="5"/>
  <c r="F22" i="6" s="1"/>
  <c r="AF138" i="5"/>
  <c r="D22" i="6" s="1"/>
  <c r="AE138" i="5"/>
  <c r="AL131" i="5"/>
  <c r="O21" i="6" s="1"/>
  <c r="AK131" i="5"/>
  <c r="N21" i="6" s="1"/>
  <c r="AJ131" i="5"/>
  <c r="L21" i="6" s="1"/>
  <c r="AI131" i="5"/>
  <c r="J21" i="6" s="1"/>
  <c r="AH131" i="5"/>
  <c r="H21" i="6" s="1"/>
  <c r="AG131" i="5"/>
  <c r="F21" i="6" s="1"/>
  <c r="AF131" i="5"/>
  <c r="D21" i="6" s="1"/>
  <c r="AE131" i="5"/>
  <c r="AL124" i="5"/>
  <c r="O20" i="6" s="1"/>
  <c r="AK124" i="5"/>
  <c r="N20" i="6" s="1"/>
  <c r="AJ124" i="5"/>
  <c r="L20" i="6" s="1"/>
  <c r="AI124" i="5"/>
  <c r="J20" i="6" s="1"/>
  <c r="AH124" i="5"/>
  <c r="H20" i="6" s="1"/>
  <c r="AG124" i="5"/>
  <c r="F20" i="6" s="1"/>
  <c r="AF124" i="5"/>
  <c r="D20" i="6" s="1"/>
  <c r="AE124" i="5"/>
  <c r="AL117" i="5"/>
  <c r="O19" i="6" s="1"/>
  <c r="AK117" i="5"/>
  <c r="N19" i="6" s="1"/>
  <c r="AJ117" i="5"/>
  <c r="L19" i="6" s="1"/>
  <c r="AI117" i="5"/>
  <c r="J19" i="6" s="1"/>
  <c r="AH117" i="5"/>
  <c r="H19" i="6" s="1"/>
  <c r="AG117" i="5"/>
  <c r="F19" i="6" s="1"/>
  <c r="AF117" i="5"/>
  <c r="D19" i="6" s="1"/>
  <c r="AE117" i="5"/>
  <c r="AL110" i="5"/>
  <c r="O18" i="6" s="1"/>
  <c r="AK110" i="5"/>
  <c r="N18" i="6" s="1"/>
  <c r="AJ110" i="5"/>
  <c r="L18" i="6" s="1"/>
  <c r="AI110" i="5"/>
  <c r="J18" i="6" s="1"/>
  <c r="AH110" i="5"/>
  <c r="H18" i="6" s="1"/>
  <c r="AG110" i="5"/>
  <c r="F18" i="6" s="1"/>
  <c r="AF110" i="5"/>
  <c r="D18" i="6" s="1"/>
  <c r="AE110" i="5"/>
  <c r="AL103" i="5"/>
  <c r="O17" i="6" s="1"/>
  <c r="AK103" i="5"/>
  <c r="N17" i="6" s="1"/>
  <c r="AJ103" i="5"/>
  <c r="L17" i="6" s="1"/>
  <c r="AI103" i="5"/>
  <c r="J17" i="6" s="1"/>
  <c r="AH103" i="5"/>
  <c r="H17" i="6" s="1"/>
  <c r="AG103" i="5"/>
  <c r="F17" i="6" s="1"/>
  <c r="AF103" i="5"/>
  <c r="D17" i="6" s="1"/>
  <c r="AE103" i="5"/>
  <c r="AL96" i="5"/>
  <c r="O16" i="6" s="1"/>
  <c r="AK96" i="5"/>
  <c r="N16" i="6" s="1"/>
  <c r="AJ96" i="5"/>
  <c r="L16" i="6" s="1"/>
  <c r="AI96" i="5"/>
  <c r="J16" i="6" s="1"/>
  <c r="AH96" i="5"/>
  <c r="H16" i="6" s="1"/>
  <c r="AG96" i="5"/>
  <c r="F16" i="6" s="1"/>
  <c r="AF96" i="5"/>
  <c r="D16" i="6" s="1"/>
  <c r="AE96" i="5"/>
  <c r="AL89" i="5"/>
  <c r="O15" i="6" s="1"/>
  <c r="AK89" i="5"/>
  <c r="N15" i="6" s="1"/>
  <c r="AJ89" i="5"/>
  <c r="L15" i="6" s="1"/>
  <c r="AI89" i="5"/>
  <c r="J15" i="6" s="1"/>
  <c r="AH89" i="5"/>
  <c r="H15" i="6" s="1"/>
  <c r="AG89" i="5"/>
  <c r="F15" i="6" s="1"/>
  <c r="AF89" i="5"/>
  <c r="D15" i="6" s="1"/>
  <c r="AE89" i="5"/>
  <c r="AL82" i="5"/>
  <c r="O14" i="6" s="1"/>
  <c r="AK82" i="5"/>
  <c r="N14" i="6" s="1"/>
  <c r="AJ82" i="5"/>
  <c r="L14" i="6" s="1"/>
  <c r="AI82" i="5"/>
  <c r="J14" i="6" s="1"/>
  <c r="AH82" i="5"/>
  <c r="H14" i="6" s="1"/>
  <c r="AG82" i="5"/>
  <c r="F14" i="6" s="1"/>
  <c r="AF82" i="5"/>
  <c r="D14" i="6" s="1"/>
  <c r="AE82" i="5"/>
  <c r="AL75" i="5"/>
  <c r="O13" i="6" s="1"/>
  <c r="AK75" i="5"/>
  <c r="N13" i="6" s="1"/>
  <c r="AJ75" i="5"/>
  <c r="L13" i="6" s="1"/>
  <c r="AI75" i="5"/>
  <c r="J13" i="6" s="1"/>
  <c r="AH75" i="5"/>
  <c r="H13" i="6" s="1"/>
  <c r="AG75" i="5"/>
  <c r="F13" i="6" s="1"/>
  <c r="AF75" i="5"/>
  <c r="D13" i="6" s="1"/>
  <c r="AE75" i="5"/>
  <c r="AL68" i="5"/>
  <c r="O12" i="6" s="1"/>
  <c r="AK68" i="5"/>
  <c r="N12" i="6" s="1"/>
  <c r="AJ68" i="5"/>
  <c r="L12" i="6" s="1"/>
  <c r="AI68" i="5"/>
  <c r="J12" i="6" s="1"/>
  <c r="AH68" i="5"/>
  <c r="H12" i="6" s="1"/>
  <c r="AG68" i="5"/>
  <c r="F12" i="6" s="1"/>
  <c r="AF68" i="5"/>
  <c r="D12" i="6" s="1"/>
  <c r="AE68" i="5"/>
  <c r="AL61" i="5"/>
  <c r="O11" i="6" s="1"/>
  <c r="AK61" i="5"/>
  <c r="N11" i="6" s="1"/>
  <c r="AJ61" i="5"/>
  <c r="L11" i="6" s="1"/>
  <c r="AI61" i="5"/>
  <c r="J11" i="6" s="1"/>
  <c r="AH61" i="5"/>
  <c r="H11" i="6" s="1"/>
  <c r="AG61" i="5"/>
  <c r="F11" i="6" s="1"/>
  <c r="AF61" i="5"/>
  <c r="D11" i="6" s="1"/>
  <c r="AE61" i="5"/>
  <c r="AL54" i="5"/>
  <c r="O10" i="6" s="1"/>
  <c r="AK54" i="5"/>
  <c r="N10" i="6" s="1"/>
  <c r="AJ54" i="5"/>
  <c r="L10" i="6" s="1"/>
  <c r="AI54" i="5"/>
  <c r="J10" i="6" s="1"/>
  <c r="AH54" i="5"/>
  <c r="H10" i="6" s="1"/>
  <c r="AG54" i="5"/>
  <c r="F10" i="6" s="1"/>
  <c r="AF54" i="5"/>
  <c r="D10" i="6" s="1"/>
  <c r="AE54" i="5"/>
  <c r="AL47" i="5"/>
  <c r="O9" i="6" s="1"/>
  <c r="AK47" i="5"/>
  <c r="N9" i="6" s="1"/>
  <c r="AJ47" i="5"/>
  <c r="L9" i="6" s="1"/>
  <c r="AI47" i="5"/>
  <c r="J9" i="6" s="1"/>
  <c r="AH47" i="5"/>
  <c r="H9" i="6" s="1"/>
  <c r="AG47" i="5"/>
  <c r="F9" i="6" s="1"/>
  <c r="AF47" i="5"/>
  <c r="D9" i="6" s="1"/>
  <c r="AE47" i="5"/>
  <c r="AL40" i="5"/>
  <c r="O8" i="6" s="1"/>
  <c r="AK40" i="5"/>
  <c r="N8" i="6" s="1"/>
  <c r="AJ40" i="5"/>
  <c r="L8" i="6" s="1"/>
  <c r="AI40" i="5"/>
  <c r="J8" i="6" s="1"/>
  <c r="AH40" i="5"/>
  <c r="H8" i="6" s="1"/>
  <c r="AG40" i="5"/>
  <c r="F8" i="6" s="1"/>
  <c r="AF40" i="5"/>
  <c r="D8" i="6" s="1"/>
  <c r="AE40" i="5"/>
  <c r="AG5" i="5"/>
  <c r="F3" i="6" s="1"/>
  <c r="AL33" i="5"/>
  <c r="O7" i="6" s="1"/>
  <c r="AK33" i="5"/>
  <c r="N7" i="6" s="1"/>
  <c r="AJ33" i="5"/>
  <c r="L7" i="6" s="1"/>
  <c r="AI33" i="5"/>
  <c r="J7" i="6" s="1"/>
  <c r="AH33" i="5"/>
  <c r="H7" i="6" s="1"/>
  <c r="AG33" i="5"/>
  <c r="F7" i="6" s="1"/>
  <c r="AF33" i="5"/>
  <c r="D7" i="6" s="1"/>
  <c r="AE33" i="5"/>
  <c r="AL26" i="5"/>
  <c r="O6" i="6" s="1"/>
  <c r="AK26" i="5"/>
  <c r="N6" i="6" s="1"/>
  <c r="AJ26" i="5"/>
  <c r="L6" i="6" s="1"/>
  <c r="AI26" i="5"/>
  <c r="J6" i="6" s="1"/>
  <c r="AH26" i="5"/>
  <c r="H6" i="6" s="1"/>
  <c r="AG26" i="5"/>
  <c r="F6" i="6" s="1"/>
  <c r="AF26" i="5"/>
  <c r="D6" i="6" s="1"/>
  <c r="AE26" i="5"/>
  <c r="AL19" i="5"/>
  <c r="O5" i="6" s="1"/>
  <c r="AK19" i="5"/>
  <c r="N5" i="6" s="1"/>
  <c r="AJ19" i="5"/>
  <c r="L5" i="6" s="1"/>
  <c r="AI19" i="5"/>
  <c r="J5" i="6" s="1"/>
  <c r="AH19" i="5"/>
  <c r="H5" i="6" s="1"/>
  <c r="AG19" i="5"/>
  <c r="F5" i="6" s="1"/>
  <c r="AF19" i="5"/>
  <c r="D5" i="6" s="1"/>
  <c r="AE19" i="5"/>
  <c r="AL12" i="5"/>
  <c r="O4" i="6" s="1"/>
  <c r="AK12" i="5"/>
  <c r="N4" i="6" s="1"/>
  <c r="AJ12" i="5"/>
  <c r="L4" i="6" s="1"/>
  <c r="AI12" i="5"/>
  <c r="J4" i="6" s="1"/>
  <c r="AH12" i="5"/>
  <c r="H4" i="6" s="1"/>
  <c r="AG12" i="5"/>
  <c r="F4" i="6" s="1"/>
  <c r="AF12" i="5"/>
  <c r="D4" i="6" s="1"/>
  <c r="AE12" i="5"/>
  <c r="AL5" i="5"/>
  <c r="O3" i="6" s="1"/>
  <c r="AK5" i="5"/>
  <c r="N3" i="6" s="1"/>
  <c r="AJ5" i="5"/>
  <c r="L3" i="6" s="1"/>
  <c r="AI5" i="5"/>
  <c r="J3" i="6" s="1"/>
  <c r="AH5" i="5"/>
  <c r="H3" i="6" s="1"/>
  <c r="AF5" i="5"/>
  <c r="D3" i="6" s="1"/>
  <c r="AE5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M7" i="4" l="1"/>
  <c r="AH12" i="3"/>
  <c r="M4" i="4" s="1"/>
  <c r="AG12" i="3"/>
  <c r="AF12" i="3"/>
  <c r="AE12" i="3"/>
  <c r="AD12" i="3"/>
  <c r="AD5" i="3"/>
  <c r="T151" i="3"/>
  <c r="T150" i="3"/>
  <c r="T149" i="3"/>
  <c r="T148" i="3"/>
  <c r="T147" i="3"/>
  <c r="T146" i="3"/>
  <c r="T144" i="3"/>
  <c r="T143" i="3"/>
  <c r="T142" i="3"/>
  <c r="T141" i="3"/>
  <c r="T140" i="3"/>
  <c r="T139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3" i="3"/>
  <c r="T122" i="3"/>
  <c r="T121" i="3"/>
  <c r="T120" i="3"/>
  <c r="T119" i="3"/>
  <c r="T118" i="3"/>
  <c r="T116" i="3"/>
  <c r="T115" i="3"/>
  <c r="T114" i="3"/>
  <c r="T113" i="3"/>
  <c r="T112" i="3"/>
  <c r="T111" i="3"/>
  <c r="T109" i="3"/>
  <c r="T108" i="3"/>
  <c r="T107" i="3"/>
  <c r="T106" i="3"/>
  <c r="T105" i="3"/>
  <c r="T104" i="3"/>
  <c r="T102" i="3"/>
  <c r="T101" i="3"/>
  <c r="T100" i="3"/>
  <c r="T99" i="3"/>
  <c r="T98" i="3"/>
  <c r="T97" i="3"/>
  <c r="T95" i="3"/>
  <c r="T94" i="3"/>
  <c r="T93" i="3"/>
  <c r="T92" i="3"/>
  <c r="T91" i="3"/>
  <c r="T90" i="3"/>
  <c r="T88" i="3"/>
  <c r="T87" i="3"/>
  <c r="T86" i="3"/>
  <c r="T85" i="3"/>
  <c r="T84" i="3"/>
  <c r="T83" i="3"/>
  <c r="T81" i="3"/>
  <c r="T80" i="3"/>
  <c r="T79" i="3"/>
  <c r="T78" i="3"/>
  <c r="T77" i="3"/>
  <c r="T76" i="3"/>
  <c r="T74" i="3"/>
  <c r="T73" i="3"/>
  <c r="T72" i="3"/>
  <c r="T71" i="3"/>
  <c r="T70" i="3"/>
  <c r="T69" i="3"/>
  <c r="T67" i="3"/>
  <c r="T66" i="3"/>
  <c r="T65" i="3"/>
  <c r="T64" i="3"/>
  <c r="T63" i="3"/>
  <c r="T62" i="3"/>
  <c r="T60" i="3"/>
  <c r="T59" i="3"/>
  <c r="T58" i="3"/>
  <c r="T57" i="3"/>
  <c r="T56" i="3"/>
  <c r="T55" i="3"/>
  <c r="T53" i="3"/>
  <c r="T52" i="3"/>
  <c r="T51" i="3"/>
  <c r="T50" i="3"/>
  <c r="T49" i="3"/>
  <c r="T48" i="3"/>
  <c r="T46" i="3"/>
  <c r="T45" i="3"/>
  <c r="T44" i="3"/>
  <c r="T43" i="3"/>
  <c r="T42" i="3"/>
  <c r="T41" i="3"/>
  <c r="T39" i="3"/>
  <c r="T38" i="3"/>
  <c r="T37" i="3"/>
  <c r="T36" i="3"/>
  <c r="T35" i="3"/>
  <c r="T34" i="3"/>
  <c r="T32" i="3"/>
  <c r="T31" i="3"/>
  <c r="T30" i="3"/>
  <c r="T29" i="3"/>
  <c r="T28" i="3"/>
  <c r="T27" i="3"/>
  <c r="T25" i="3"/>
  <c r="T24" i="3"/>
  <c r="T23" i="3"/>
  <c r="T22" i="3"/>
  <c r="T21" i="3"/>
  <c r="T20" i="3"/>
  <c r="T18" i="3"/>
  <c r="T17" i="3"/>
  <c r="T16" i="3"/>
  <c r="T15" i="3"/>
  <c r="T14" i="3"/>
  <c r="T13" i="3"/>
  <c r="T11" i="3"/>
  <c r="T10" i="3"/>
  <c r="T9" i="3"/>
  <c r="T8" i="3"/>
  <c r="T7" i="3"/>
  <c r="T6" i="3"/>
  <c r="AB19" i="3"/>
  <c r="AC19" i="3"/>
  <c r="AD19" i="3"/>
  <c r="AE19" i="3"/>
  <c r="AF19" i="3"/>
  <c r="AG19" i="3"/>
  <c r="AH19" i="3"/>
  <c r="M5" i="4" s="1"/>
  <c r="AB26" i="3"/>
  <c r="AC26" i="3"/>
  <c r="AD26" i="3"/>
  <c r="AE26" i="3"/>
  <c r="AF26" i="3"/>
  <c r="AG26" i="3"/>
  <c r="AH26" i="3"/>
  <c r="M6" i="4" s="1"/>
  <c r="AB33" i="3"/>
  <c r="AC33" i="3"/>
  <c r="AD33" i="3"/>
  <c r="AE33" i="3"/>
  <c r="AF33" i="3"/>
  <c r="AG33" i="3"/>
  <c r="AB40" i="3"/>
  <c r="AC40" i="3"/>
  <c r="AD40" i="3"/>
  <c r="AE40" i="3"/>
  <c r="AF40" i="3"/>
  <c r="AG40" i="3"/>
  <c r="AH40" i="3"/>
  <c r="M8" i="4" s="1"/>
  <c r="AB47" i="3"/>
  <c r="AC47" i="3"/>
  <c r="AD47" i="3"/>
  <c r="AE47" i="3"/>
  <c r="AF47" i="3"/>
  <c r="AG47" i="3"/>
  <c r="AH47" i="3"/>
  <c r="M9" i="4" s="1"/>
  <c r="AB54" i="3"/>
  <c r="AC54" i="3"/>
  <c r="AD54" i="3"/>
  <c r="AE54" i="3"/>
  <c r="AF54" i="3"/>
  <c r="AG54" i="3"/>
  <c r="AH54" i="3"/>
  <c r="M10" i="4" s="1"/>
  <c r="AB61" i="3"/>
  <c r="AC61" i="3"/>
  <c r="AD61" i="3"/>
  <c r="AE61" i="3"/>
  <c r="AF61" i="3"/>
  <c r="AG61" i="3"/>
  <c r="AH61" i="3"/>
  <c r="M11" i="4" s="1"/>
  <c r="AB68" i="3"/>
  <c r="AC68" i="3"/>
  <c r="AD68" i="3"/>
  <c r="AE68" i="3"/>
  <c r="AF68" i="3"/>
  <c r="AG68" i="3"/>
  <c r="AH68" i="3"/>
  <c r="M12" i="4" s="1"/>
  <c r="AB75" i="3"/>
  <c r="AC75" i="3"/>
  <c r="AD75" i="3"/>
  <c r="AE75" i="3"/>
  <c r="AF75" i="3"/>
  <c r="AG75" i="3"/>
  <c r="AH75" i="3"/>
  <c r="M13" i="4" s="1"/>
  <c r="AB82" i="3"/>
  <c r="AC82" i="3"/>
  <c r="AD82" i="3"/>
  <c r="AE82" i="3"/>
  <c r="AF82" i="3"/>
  <c r="AG82" i="3"/>
  <c r="AH82" i="3"/>
  <c r="M14" i="4" s="1"/>
  <c r="AB89" i="3"/>
  <c r="AC89" i="3"/>
  <c r="AD89" i="3"/>
  <c r="AE89" i="3"/>
  <c r="AF89" i="3"/>
  <c r="AG89" i="3"/>
  <c r="AH89" i="3"/>
  <c r="M15" i="4" s="1"/>
  <c r="AB96" i="3"/>
  <c r="AC96" i="3"/>
  <c r="AD96" i="3"/>
  <c r="AE96" i="3"/>
  <c r="AF96" i="3"/>
  <c r="AG96" i="3"/>
  <c r="AH96" i="3"/>
  <c r="M16" i="4" s="1"/>
  <c r="AB103" i="3"/>
  <c r="AC103" i="3"/>
  <c r="AD103" i="3"/>
  <c r="AE103" i="3"/>
  <c r="AF103" i="3"/>
  <c r="AG103" i="3"/>
  <c r="AH103" i="3"/>
  <c r="M17" i="4" s="1"/>
  <c r="AB110" i="3"/>
  <c r="AC110" i="3"/>
  <c r="AD110" i="3"/>
  <c r="AE110" i="3"/>
  <c r="AF110" i="3"/>
  <c r="AG110" i="3"/>
  <c r="AH110" i="3"/>
  <c r="M18" i="4" s="1"/>
  <c r="AB117" i="3"/>
  <c r="AC117" i="3"/>
  <c r="AD117" i="3"/>
  <c r="AE117" i="3"/>
  <c r="AF117" i="3"/>
  <c r="AG117" i="3"/>
  <c r="AH117" i="3"/>
  <c r="M19" i="4" s="1"/>
  <c r="AB124" i="3"/>
  <c r="AC124" i="3"/>
  <c r="AD124" i="3"/>
  <c r="AE124" i="3"/>
  <c r="AF124" i="3"/>
  <c r="AG124" i="3"/>
  <c r="AH124" i="3"/>
  <c r="M20" i="4" s="1"/>
  <c r="AB131" i="3"/>
  <c r="AC131" i="3"/>
  <c r="AD131" i="3"/>
  <c r="AE131" i="3"/>
  <c r="AF131" i="3"/>
  <c r="AG131" i="3"/>
  <c r="AH131" i="3"/>
  <c r="M21" i="4" s="1"/>
  <c r="AB138" i="3"/>
  <c r="AC138" i="3"/>
  <c r="AD138" i="3"/>
  <c r="AE138" i="3"/>
  <c r="AF138" i="3"/>
  <c r="AG138" i="3"/>
  <c r="AH138" i="3"/>
  <c r="M22" i="4" s="1"/>
  <c r="AB145" i="3"/>
  <c r="AC145" i="3"/>
  <c r="AD145" i="3"/>
  <c r="AE145" i="3"/>
  <c r="AF145" i="3"/>
  <c r="AG145" i="3"/>
  <c r="AH145" i="3"/>
  <c r="M23" i="4" s="1"/>
  <c r="AB12" i="3"/>
  <c r="AC12" i="3"/>
  <c r="AH5" i="3"/>
  <c r="M3" i="4" s="1"/>
  <c r="AG5" i="3"/>
  <c r="AF5" i="3"/>
  <c r="AE5" i="3"/>
  <c r="AC5" i="3"/>
  <c r="AB5" i="3"/>
  <c r="AL145" i="1"/>
  <c r="AK145" i="1"/>
  <c r="AJ145" i="1"/>
  <c r="AI145" i="1"/>
  <c r="AH145" i="1"/>
  <c r="AG145" i="1"/>
  <c r="AF145" i="1"/>
  <c r="AE145" i="1"/>
  <c r="AL138" i="1"/>
  <c r="O22" i="2" s="1"/>
  <c r="AK138" i="1"/>
  <c r="AJ138" i="1"/>
  <c r="AI138" i="1"/>
  <c r="AH138" i="1"/>
  <c r="AG138" i="1"/>
  <c r="AF138" i="1"/>
  <c r="AE138" i="1"/>
  <c r="AL131" i="1"/>
  <c r="AK131" i="1"/>
  <c r="AJ131" i="1"/>
  <c r="AI131" i="1"/>
  <c r="AH131" i="1"/>
  <c r="AG131" i="1"/>
  <c r="AF131" i="1"/>
  <c r="AE131" i="1"/>
  <c r="AL124" i="1"/>
  <c r="O20" i="2" s="1"/>
  <c r="AK124" i="1"/>
  <c r="AJ124" i="1"/>
  <c r="AI124" i="1"/>
  <c r="AH124" i="1"/>
  <c r="AG124" i="1"/>
  <c r="AF124" i="1"/>
  <c r="AE124" i="1"/>
  <c r="AL117" i="1"/>
  <c r="AK117" i="1"/>
  <c r="AJ117" i="1"/>
  <c r="AI117" i="1"/>
  <c r="AH117" i="1"/>
  <c r="AG117" i="1"/>
  <c r="AF117" i="1"/>
  <c r="AE117" i="1"/>
  <c r="AL110" i="1"/>
  <c r="O18" i="2" s="1"/>
  <c r="AK110" i="1"/>
  <c r="AJ110" i="1"/>
  <c r="AI110" i="1"/>
  <c r="AH110" i="1"/>
  <c r="AG110" i="1"/>
  <c r="AF110" i="1"/>
  <c r="AE110" i="1"/>
  <c r="AL103" i="1"/>
  <c r="AK103" i="1"/>
  <c r="AJ103" i="1"/>
  <c r="AI103" i="1"/>
  <c r="AH103" i="1"/>
  <c r="AG103" i="1"/>
  <c r="AF103" i="1"/>
  <c r="AE103" i="1"/>
  <c r="AL96" i="1"/>
  <c r="O16" i="2" s="1"/>
  <c r="AK96" i="1"/>
  <c r="AJ96" i="1"/>
  <c r="AI96" i="1"/>
  <c r="AH96" i="1"/>
  <c r="AG96" i="1"/>
  <c r="AF96" i="1"/>
  <c r="AE96" i="1"/>
  <c r="AL89" i="1"/>
  <c r="AK89" i="1"/>
  <c r="AJ89" i="1"/>
  <c r="AI89" i="1"/>
  <c r="AH89" i="1"/>
  <c r="AG89" i="1"/>
  <c r="AF89" i="1"/>
  <c r="AE89" i="1"/>
  <c r="AL82" i="1"/>
  <c r="O14" i="2" s="1"/>
  <c r="AK82" i="1"/>
  <c r="AJ82" i="1"/>
  <c r="AI82" i="1"/>
  <c r="AH82" i="1"/>
  <c r="AG82" i="1"/>
  <c r="AF82" i="1"/>
  <c r="AE82" i="1"/>
  <c r="AL75" i="1"/>
  <c r="AK75" i="1"/>
  <c r="AJ75" i="1"/>
  <c r="AI75" i="1"/>
  <c r="AH75" i="1"/>
  <c r="AG75" i="1"/>
  <c r="AF75" i="1"/>
  <c r="AE75" i="1"/>
  <c r="AL68" i="1"/>
  <c r="O12" i="2" s="1"/>
  <c r="AK68" i="1"/>
  <c r="AJ68" i="1"/>
  <c r="AI68" i="1"/>
  <c r="AH68" i="1"/>
  <c r="AG68" i="1"/>
  <c r="AF68" i="1"/>
  <c r="AE68" i="1"/>
  <c r="AL61" i="1"/>
  <c r="AK61" i="1"/>
  <c r="AJ61" i="1"/>
  <c r="AI61" i="1"/>
  <c r="AH61" i="1"/>
  <c r="AG61" i="1"/>
  <c r="AF61" i="1"/>
  <c r="AE61" i="1"/>
  <c r="AL54" i="1"/>
  <c r="O10" i="2" s="1"/>
  <c r="AK54" i="1"/>
  <c r="AJ54" i="1"/>
  <c r="AI54" i="1"/>
  <c r="AH54" i="1"/>
  <c r="AG54" i="1"/>
  <c r="AF54" i="1"/>
  <c r="AE54" i="1"/>
  <c r="AL47" i="1"/>
  <c r="AK47" i="1"/>
  <c r="AJ47" i="1"/>
  <c r="AI47" i="1"/>
  <c r="AH47" i="1"/>
  <c r="AG47" i="1"/>
  <c r="AF47" i="1"/>
  <c r="AE47" i="1"/>
  <c r="AL40" i="1"/>
  <c r="O8" i="2" s="1"/>
  <c r="AK40" i="1"/>
  <c r="AJ40" i="1"/>
  <c r="AI40" i="1"/>
  <c r="AH40" i="1"/>
  <c r="AG40" i="1"/>
  <c r="AF40" i="1"/>
  <c r="AE40" i="1"/>
  <c r="AL33" i="1"/>
  <c r="O7" i="2" s="1"/>
  <c r="AK33" i="1"/>
  <c r="AJ33" i="1"/>
  <c r="AI33" i="1"/>
  <c r="AH33" i="1"/>
  <c r="AG33" i="1"/>
  <c r="AF33" i="1"/>
  <c r="AE33" i="1"/>
  <c r="AL26" i="1"/>
  <c r="O6" i="2" s="1"/>
  <c r="AK26" i="1"/>
  <c r="AJ26" i="1"/>
  <c r="AI26" i="1"/>
  <c r="AH26" i="1"/>
  <c r="AG26" i="1"/>
  <c r="AF26" i="1"/>
  <c r="AE26" i="1"/>
  <c r="AL19" i="1"/>
  <c r="AK19" i="1"/>
  <c r="AJ19" i="1"/>
  <c r="AI19" i="1"/>
  <c r="AH19" i="1"/>
  <c r="AG19" i="1"/>
  <c r="AF19" i="1"/>
  <c r="AE19" i="1"/>
  <c r="AL12" i="1"/>
  <c r="O4" i="2" s="1"/>
  <c r="AK12" i="1"/>
  <c r="AJ12" i="1"/>
  <c r="AI12" i="1"/>
  <c r="AH12" i="1"/>
  <c r="AG12" i="1"/>
  <c r="AF12" i="1"/>
  <c r="O23" i="2"/>
  <c r="O21" i="2"/>
  <c r="O19" i="2"/>
  <c r="O17" i="2"/>
  <c r="O15" i="2"/>
  <c r="O13" i="2"/>
  <c r="O11" i="2"/>
  <c r="O9" i="2"/>
  <c r="O5" i="2"/>
  <c r="AG5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K18" i="1"/>
  <c r="K17" i="1"/>
  <c r="K16" i="1"/>
  <c r="K15" i="1"/>
  <c r="K14" i="1"/>
  <c r="K13" i="1"/>
  <c r="K12" i="1"/>
  <c r="AL5" i="1"/>
  <c r="AK5" i="1"/>
  <c r="AJ5" i="1"/>
  <c r="AI5" i="1"/>
  <c r="AH5" i="1"/>
  <c r="AF5" i="1"/>
  <c r="AC11" i="1"/>
  <c r="AC10" i="1"/>
  <c r="AC9" i="1"/>
  <c r="AC8" i="1"/>
  <c r="AC7" i="1"/>
  <c r="AC6" i="1"/>
  <c r="AC5" i="1"/>
  <c r="Z11" i="1"/>
  <c r="Z10" i="1"/>
  <c r="Z9" i="1"/>
  <c r="Z8" i="1"/>
  <c r="Z7" i="1"/>
  <c r="Z6" i="1"/>
  <c r="Z5" i="1"/>
  <c r="W11" i="1"/>
  <c r="W10" i="1"/>
  <c r="W9" i="1"/>
  <c r="W8" i="1"/>
  <c r="W7" i="1"/>
  <c r="W6" i="1"/>
  <c r="W5" i="1"/>
  <c r="T11" i="1"/>
  <c r="T10" i="1"/>
  <c r="T9" i="1"/>
  <c r="T8" i="1"/>
  <c r="T7" i="1"/>
  <c r="T6" i="1"/>
  <c r="T5" i="1"/>
  <c r="Q11" i="1"/>
  <c r="Q10" i="1"/>
  <c r="Q9" i="1"/>
  <c r="Q8" i="1"/>
  <c r="Q7" i="1"/>
  <c r="Q6" i="1"/>
  <c r="Q5" i="1"/>
  <c r="K11" i="1"/>
  <c r="K10" i="1"/>
  <c r="K9" i="1"/>
  <c r="K8" i="1"/>
  <c r="K7" i="1"/>
  <c r="K6" i="1"/>
  <c r="K5" i="1"/>
  <c r="N11" i="1"/>
  <c r="N5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K6" i="5"/>
  <c r="T23" i="4"/>
  <c r="S23" i="4"/>
  <c r="R23" i="4"/>
  <c r="Q23" i="4"/>
  <c r="P23" i="4"/>
  <c r="O23" i="4"/>
  <c r="K23" i="4"/>
  <c r="I23" i="4"/>
  <c r="G23" i="4"/>
  <c r="E23" i="4"/>
  <c r="C23" i="4"/>
  <c r="B23" i="4"/>
  <c r="U22" i="4"/>
  <c r="T22" i="4"/>
  <c r="S22" i="4"/>
  <c r="R22" i="4"/>
  <c r="Q22" i="4"/>
  <c r="P22" i="4"/>
  <c r="O22" i="4"/>
  <c r="K22" i="4"/>
  <c r="I22" i="4"/>
  <c r="G22" i="4"/>
  <c r="E22" i="4"/>
  <c r="C22" i="4"/>
  <c r="B22" i="4"/>
  <c r="U21" i="4"/>
  <c r="T21" i="4"/>
  <c r="S21" i="4"/>
  <c r="R21" i="4"/>
  <c r="Q21" i="4"/>
  <c r="P21" i="4"/>
  <c r="O21" i="4"/>
  <c r="K21" i="4"/>
  <c r="I21" i="4"/>
  <c r="G21" i="4"/>
  <c r="E21" i="4"/>
  <c r="C21" i="4"/>
  <c r="B21" i="4"/>
  <c r="U20" i="4"/>
  <c r="T20" i="4"/>
  <c r="S20" i="4"/>
  <c r="R20" i="4"/>
  <c r="Q20" i="4"/>
  <c r="P20" i="4"/>
  <c r="O20" i="4"/>
  <c r="K20" i="4"/>
  <c r="I20" i="4"/>
  <c r="G20" i="4"/>
  <c r="E20" i="4"/>
  <c r="C20" i="4"/>
  <c r="B20" i="4"/>
  <c r="U19" i="4"/>
  <c r="T19" i="4"/>
  <c r="S19" i="4"/>
  <c r="R19" i="4"/>
  <c r="Q19" i="4"/>
  <c r="P19" i="4"/>
  <c r="O19" i="4"/>
  <c r="K19" i="4"/>
  <c r="I19" i="4"/>
  <c r="G19" i="4"/>
  <c r="E19" i="4"/>
  <c r="C19" i="4"/>
  <c r="B19" i="4"/>
  <c r="U18" i="4"/>
  <c r="T18" i="4"/>
  <c r="S18" i="4"/>
  <c r="R18" i="4"/>
  <c r="Q18" i="4"/>
  <c r="P18" i="4"/>
  <c r="O18" i="4"/>
  <c r="K18" i="4"/>
  <c r="I18" i="4"/>
  <c r="G18" i="4"/>
  <c r="E18" i="4"/>
  <c r="C18" i="4"/>
  <c r="B18" i="4"/>
  <c r="U17" i="4"/>
  <c r="T17" i="4"/>
  <c r="S17" i="4"/>
  <c r="R17" i="4"/>
  <c r="Q17" i="4"/>
  <c r="P17" i="4"/>
  <c r="O17" i="4"/>
  <c r="K17" i="4"/>
  <c r="I17" i="4"/>
  <c r="G17" i="4"/>
  <c r="E17" i="4"/>
  <c r="C17" i="4"/>
  <c r="B17" i="4"/>
  <c r="U16" i="4"/>
  <c r="T16" i="4"/>
  <c r="S16" i="4"/>
  <c r="R16" i="4"/>
  <c r="Q16" i="4"/>
  <c r="P16" i="4"/>
  <c r="O16" i="4"/>
  <c r="K16" i="4"/>
  <c r="I16" i="4"/>
  <c r="G16" i="4"/>
  <c r="E16" i="4"/>
  <c r="C16" i="4"/>
  <c r="B16" i="4"/>
  <c r="U15" i="4"/>
  <c r="T15" i="4"/>
  <c r="S15" i="4"/>
  <c r="R15" i="4"/>
  <c r="Q15" i="4"/>
  <c r="P15" i="4"/>
  <c r="O15" i="4"/>
  <c r="K15" i="4"/>
  <c r="I15" i="4"/>
  <c r="G15" i="4"/>
  <c r="E15" i="4"/>
  <c r="C15" i="4"/>
  <c r="B15" i="4"/>
  <c r="U14" i="4"/>
  <c r="T14" i="4"/>
  <c r="S14" i="4"/>
  <c r="R14" i="4"/>
  <c r="Q14" i="4"/>
  <c r="P14" i="4"/>
  <c r="O14" i="4"/>
  <c r="K14" i="4"/>
  <c r="I14" i="4"/>
  <c r="G14" i="4"/>
  <c r="E14" i="4"/>
  <c r="C14" i="4"/>
  <c r="B14" i="4"/>
  <c r="U13" i="4"/>
  <c r="T13" i="4"/>
  <c r="S13" i="4"/>
  <c r="R13" i="4"/>
  <c r="Q13" i="4"/>
  <c r="P13" i="4"/>
  <c r="O13" i="4"/>
  <c r="K13" i="4"/>
  <c r="I13" i="4"/>
  <c r="G13" i="4"/>
  <c r="E13" i="4"/>
  <c r="C13" i="4"/>
  <c r="B13" i="4"/>
  <c r="T12" i="4"/>
  <c r="S12" i="4"/>
  <c r="R12" i="4"/>
  <c r="Q12" i="4"/>
  <c r="P12" i="4"/>
  <c r="O12" i="4"/>
  <c r="K12" i="4"/>
  <c r="I12" i="4"/>
  <c r="G12" i="4"/>
  <c r="E12" i="4"/>
  <c r="C12" i="4"/>
  <c r="B12" i="4"/>
  <c r="T11" i="4"/>
  <c r="S11" i="4"/>
  <c r="R11" i="4"/>
  <c r="Q11" i="4"/>
  <c r="P11" i="4"/>
  <c r="O11" i="4"/>
  <c r="K11" i="4"/>
  <c r="I11" i="4"/>
  <c r="G11" i="4"/>
  <c r="E11" i="4"/>
  <c r="C11" i="4"/>
  <c r="B11" i="4"/>
  <c r="T10" i="4"/>
  <c r="S10" i="4"/>
  <c r="R10" i="4"/>
  <c r="Q10" i="4"/>
  <c r="P10" i="4"/>
  <c r="O10" i="4"/>
  <c r="K10" i="4"/>
  <c r="I10" i="4"/>
  <c r="G10" i="4"/>
  <c r="E10" i="4"/>
  <c r="C10" i="4"/>
  <c r="B10" i="4"/>
  <c r="T9" i="4"/>
  <c r="S9" i="4"/>
  <c r="R9" i="4"/>
  <c r="Q9" i="4"/>
  <c r="P9" i="4"/>
  <c r="O9" i="4"/>
  <c r="K9" i="4"/>
  <c r="I9" i="4"/>
  <c r="G9" i="4"/>
  <c r="E9" i="4"/>
  <c r="C9" i="4"/>
  <c r="B9" i="4"/>
  <c r="T8" i="4"/>
  <c r="S8" i="4"/>
  <c r="R8" i="4"/>
  <c r="Q8" i="4"/>
  <c r="P8" i="4"/>
  <c r="O8" i="4"/>
  <c r="K8" i="4"/>
  <c r="I8" i="4"/>
  <c r="G8" i="4"/>
  <c r="E8" i="4"/>
  <c r="C8" i="4"/>
  <c r="B8" i="4"/>
  <c r="T7" i="4"/>
  <c r="S7" i="4"/>
  <c r="R7" i="4"/>
  <c r="Q7" i="4"/>
  <c r="P7" i="4"/>
  <c r="O7" i="4"/>
  <c r="K7" i="4"/>
  <c r="I7" i="4"/>
  <c r="G7" i="4"/>
  <c r="E7" i="4"/>
  <c r="C7" i="4"/>
  <c r="B7" i="4"/>
  <c r="T6" i="4"/>
  <c r="S6" i="4"/>
  <c r="R6" i="4"/>
  <c r="Q6" i="4"/>
  <c r="P6" i="4"/>
  <c r="O6" i="4"/>
  <c r="K6" i="4"/>
  <c r="I6" i="4"/>
  <c r="G6" i="4"/>
  <c r="E6" i="4"/>
  <c r="C6" i="4"/>
  <c r="B6" i="4"/>
  <c r="T5" i="4"/>
  <c r="S5" i="4"/>
  <c r="R5" i="4"/>
  <c r="Q5" i="4"/>
  <c r="P5" i="4"/>
  <c r="O5" i="4"/>
  <c r="K5" i="4"/>
  <c r="I5" i="4"/>
  <c r="G5" i="4"/>
  <c r="E5" i="4"/>
  <c r="C5" i="4"/>
  <c r="B5" i="4"/>
  <c r="T4" i="4"/>
  <c r="S4" i="4"/>
  <c r="R4" i="4"/>
  <c r="Q4" i="4"/>
  <c r="P4" i="4"/>
  <c r="O4" i="4"/>
  <c r="K4" i="4"/>
  <c r="I4" i="4"/>
  <c r="G4" i="4"/>
  <c r="E4" i="4"/>
  <c r="C4" i="4"/>
  <c r="B4" i="4"/>
  <c r="T3" i="4"/>
  <c r="S3" i="4"/>
  <c r="R3" i="4"/>
  <c r="Q3" i="4"/>
  <c r="P3" i="4"/>
  <c r="O3" i="4"/>
  <c r="K3" i="4"/>
  <c r="I3" i="4"/>
  <c r="G3" i="4"/>
  <c r="E3" i="4"/>
  <c r="C3" i="4"/>
  <c r="B3" i="4"/>
  <c r="L23" i="4"/>
  <c r="J23" i="4"/>
  <c r="H23" i="4"/>
  <c r="F23" i="4"/>
  <c r="D23" i="4"/>
  <c r="U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U12" i="4"/>
  <c r="L11" i="4"/>
  <c r="J11" i="4"/>
  <c r="H11" i="4"/>
  <c r="F11" i="4"/>
  <c r="D11" i="4"/>
  <c r="U11" i="4"/>
  <c r="L10" i="4"/>
  <c r="J10" i="4"/>
  <c r="H10" i="4"/>
  <c r="F10" i="4"/>
  <c r="D10" i="4"/>
  <c r="U10" i="4"/>
  <c r="L9" i="4"/>
  <c r="J9" i="4"/>
  <c r="H9" i="4"/>
  <c r="F9" i="4"/>
  <c r="D9" i="4"/>
  <c r="U9" i="4"/>
  <c r="L8" i="4"/>
  <c r="J8" i="4"/>
  <c r="H8" i="4"/>
  <c r="F8" i="4"/>
  <c r="D8" i="4"/>
  <c r="U8" i="4"/>
  <c r="L7" i="4"/>
  <c r="J7" i="4"/>
  <c r="H7" i="4"/>
  <c r="F7" i="4"/>
  <c r="D7" i="4"/>
  <c r="U7" i="4"/>
  <c r="L6" i="4"/>
  <c r="J6" i="4"/>
  <c r="H6" i="4"/>
  <c r="F6" i="4"/>
  <c r="D6" i="4"/>
  <c r="U6" i="4"/>
  <c r="L5" i="4"/>
  <c r="J5" i="4"/>
  <c r="H5" i="4"/>
  <c r="F5" i="4"/>
  <c r="D5" i="4"/>
  <c r="U5" i="4"/>
  <c r="L4" i="4"/>
  <c r="J4" i="4"/>
  <c r="H4" i="4"/>
  <c r="F4" i="4"/>
  <c r="D4" i="4"/>
  <c r="U4" i="4"/>
  <c r="L3" i="4"/>
  <c r="J3" i="4"/>
  <c r="H3" i="4"/>
  <c r="F3" i="4"/>
  <c r="D3" i="4"/>
  <c r="U3" i="4"/>
  <c r="V23" i="2"/>
  <c r="U23" i="2"/>
  <c r="T23" i="2"/>
  <c r="S23" i="2"/>
  <c r="R23" i="2"/>
  <c r="Q23" i="2"/>
  <c r="M23" i="2"/>
  <c r="K23" i="2"/>
  <c r="I23" i="2"/>
  <c r="G23" i="2"/>
  <c r="E23" i="2"/>
  <c r="C23" i="2"/>
  <c r="B23" i="2"/>
  <c r="W22" i="2"/>
  <c r="V22" i="2"/>
  <c r="U22" i="2"/>
  <c r="T22" i="2"/>
  <c r="S22" i="2"/>
  <c r="R22" i="2"/>
  <c r="Q22" i="2"/>
  <c r="M22" i="2"/>
  <c r="K22" i="2"/>
  <c r="I22" i="2"/>
  <c r="G22" i="2"/>
  <c r="E22" i="2"/>
  <c r="C22" i="2"/>
  <c r="B22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W20" i="2"/>
  <c r="V20" i="2"/>
  <c r="U20" i="2"/>
  <c r="T20" i="2"/>
  <c r="S20" i="2"/>
  <c r="R20" i="2"/>
  <c r="Q20" i="2"/>
  <c r="M20" i="2"/>
  <c r="K20" i="2"/>
  <c r="I20" i="2"/>
  <c r="G20" i="2"/>
  <c r="E20" i="2"/>
  <c r="C20" i="2"/>
  <c r="B20" i="2"/>
  <c r="W19" i="2"/>
  <c r="V19" i="2"/>
  <c r="U19" i="2"/>
  <c r="T19" i="2"/>
  <c r="S19" i="2"/>
  <c r="R19" i="2"/>
  <c r="Q19" i="2"/>
  <c r="M19" i="2"/>
  <c r="K19" i="2"/>
  <c r="I19" i="2"/>
  <c r="G19" i="2"/>
  <c r="E19" i="2"/>
  <c r="C19" i="2"/>
  <c r="B19" i="2"/>
  <c r="W18" i="2"/>
  <c r="V18" i="2"/>
  <c r="U18" i="2"/>
  <c r="T18" i="2"/>
  <c r="S18" i="2"/>
  <c r="R18" i="2"/>
  <c r="Q18" i="2"/>
  <c r="M18" i="2"/>
  <c r="K18" i="2"/>
  <c r="I18" i="2"/>
  <c r="G18" i="2"/>
  <c r="E18" i="2"/>
  <c r="C18" i="2"/>
  <c r="B18" i="2"/>
  <c r="W17" i="2"/>
  <c r="V17" i="2"/>
  <c r="U17" i="2"/>
  <c r="T17" i="2"/>
  <c r="S17" i="2"/>
  <c r="R17" i="2"/>
  <c r="Q17" i="2"/>
  <c r="M17" i="2"/>
  <c r="K17" i="2"/>
  <c r="I17" i="2"/>
  <c r="G17" i="2"/>
  <c r="E17" i="2"/>
  <c r="C17" i="2"/>
  <c r="B17" i="2"/>
  <c r="W16" i="2"/>
  <c r="V16" i="2"/>
  <c r="U16" i="2"/>
  <c r="T16" i="2"/>
  <c r="S16" i="2"/>
  <c r="R16" i="2"/>
  <c r="Q16" i="2"/>
  <c r="M16" i="2"/>
  <c r="K16" i="2"/>
  <c r="I16" i="2"/>
  <c r="G16" i="2"/>
  <c r="E16" i="2"/>
  <c r="C16" i="2"/>
  <c r="B16" i="2"/>
  <c r="W15" i="2"/>
  <c r="V15" i="2"/>
  <c r="U15" i="2"/>
  <c r="T15" i="2"/>
  <c r="S15" i="2"/>
  <c r="R15" i="2"/>
  <c r="Q15" i="2"/>
  <c r="M15" i="2"/>
  <c r="K15" i="2"/>
  <c r="I15" i="2"/>
  <c r="G15" i="2"/>
  <c r="E15" i="2"/>
  <c r="C15" i="2"/>
  <c r="B15" i="2"/>
  <c r="W14" i="2"/>
  <c r="V14" i="2"/>
  <c r="U14" i="2"/>
  <c r="T14" i="2"/>
  <c r="S14" i="2"/>
  <c r="R14" i="2"/>
  <c r="Q14" i="2"/>
  <c r="M14" i="2"/>
  <c r="K14" i="2"/>
  <c r="I14" i="2"/>
  <c r="G14" i="2"/>
  <c r="E14" i="2"/>
  <c r="C14" i="2"/>
  <c r="B14" i="2"/>
  <c r="W13" i="2"/>
  <c r="V13" i="2"/>
  <c r="U13" i="2"/>
  <c r="T13" i="2"/>
  <c r="S13" i="2"/>
  <c r="R13" i="2"/>
  <c r="Q13" i="2"/>
  <c r="M13" i="2"/>
  <c r="K13" i="2"/>
  <c r="I13" i="2"/>
  <c r="G13" i="2"/>
  <c r="E13" i="2"/>
  <c r="C13" i="2"/>
  <c r="B13" i="2"/>
  <c r="V12" i="2"/>
  <c r="U12" i="2"/>
  <c r="T12" i="2"/>
  <c r="S12" i="2"/>
  <c r="R12" i="2"/>
  <c r="Q12" i="2"/>
  <c r="M12" i="2"/>
  <c r="K12" i="2"/>
  <c r="I12" i="2"/>
  <c r="G12" i="2"/>
  <c r="E12" i="2"/>
  <c r="C12" i="2"/>
  <c r="B12" i="2"/>
  <c r="V11" i="2"/>
  <c r="U11" i="2"/>
  <c r="T11" i="2"/>
  <c r="S11" i="2"/>
  <c r="R11" i="2"/>
  <c r="Q11" i="2"/>
  <c r="M11" i="2"/>
  <c r="K11" i="2"/>
  <c r="I11" i="2"/>
  <c r="G11" i="2"/>
  <c r="E11" i="2"/>
  <c r="C11" i="2"/>
  <c r="B11" i="2"/>
  <c r="V10" i="2"/>
  <c r="U10" i="2"/>
  <c r="T10" i="2"/>
  <c r="S10" i="2"/>
  <c r="R10" i="2"/>
  <c r="Q10" i="2"/>
  <c r="M10" i="2"/>
  <c r="K10" i="2"/>
  <c r="I10" i="2"/>
  <c r="G10" i="2"/>
  <c r="E10" i="2"/>
  <c r="C10" i="2"/>
  <c r="B10" i="2"/>
  <c r="V9" i="2"/>
  <c r="U9" i="2"/>
  <c r="T9" i="2"/>
  <c r="S9" i="2"/>
  <c r="R9" i="2"/>
  <c r="Q9" i="2"/>
  <c r="M9" i="2"/>
  <c r="K9" i="2"/>
  <c r="I9" i="2"/>
  <c r="G9" i="2"/>
  <c r="E9" i="2"/>
  <c r="C9" i="2"/>
  <c r="B9" i="2"/>
  <c r="V8" i="2"/>
  <c r="U8" i="2"/>
  <c r="T8" i="2"/>
  <c r="S8" i="2"/>
  <c r="R8" i="2"/>
  <c r="Q8" i="2"/>
  <c r="M8" i="2"/>
  <c r="K8" i="2"/>
  <c r="I8" i="2"/>
  <c r="G8" i="2"/>
  <c r="E8" i="2"/>
  <c r="C8" i="2"/>
  <c r="B8" i="2"/>
  <c r="V7" i="2"/>
  <c r="U7" i="2"/>
  <c r="T7" i="2"/>
  <c r="S7" i="2"/>
  <c r="R7" i="2"/>
  <c r="Q7" i="2"/>
  <c r="M7" i="2"/>
  <c r="K7" i="2"/>
  <c r="I7" i="2"/>
  <c r="G7" i="2"/>
  <c r="E7" i="2"/>
  <c r="C7" i="2"/>
  <c r="B7" i="2"/>
  <c r="V6" i="2"/>
  <c r="U6" i="2"/>
  <c r="T6" i="2"/>
  <c r="S6" i="2"/>
  <c r="R6" i="2"/>
  <c r="Q6" i="2"/>
  <c r="M6" i="2"/>
  <c r="K6" i="2"/>
  <c r="I6" i="2"/>
  <c r="G6" i="2"/>
  <c r="E6" i="2"/>
  <c r="C6" i="2"/>
  <c r="B6" i="2"/>
  <c r="V5" i="2"/>
  <c r="U5" i="2"/>
  <c r="T5" i="2"/>
  <c r="S5" i="2"/>
  <c r="R5" i="2"/>
  <c r="Q5" i="2"/>
  <c r="M5" i="2"/>
  <c r="K5" i="2"/>
  <c r="I5" i="2"/>
  <c r="G5" i="2"/>
  <c r="E5" i="2"/>
  <c r="C5" i="2"/>
  <c r="B5" i="2"/>
  <c r="V4" i="2"/>
  <c r="U4" i="2"/>
  <c r="T4" i="2"/>
  <c r="S4" i="2"/>
  <c r="R4" i="2"/>
  <c r="Q4" i="2"/>
  <c r="M4" i="2"/>
  <c r="K4" i="2"/>
  <c r="I4" i="2"/>
  <c r="G4" i="2"/>
  <c r="E4" i="2"/>
  <c r="C4" i="2"/>
  <c r="B4" i="2"/>
  <c r="V3" i="2"/>
  <c r="U3" i="2"/>
  <c r="T3" i="2"/>
  <c r="S3" i="2"/>
  <c r="R3" i="2"/>
  <c r="Q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W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W12" i="2"/>
  <c r="N11" i="2"/>
  <c r="L11" i="2"/>
  <c r="J11" i="2"/>
  <c r="H11" i="2"/>
  <c r="F11" i="2"/>
  <c r="D11" i="2"/>
  <c r="W11" i="2"/>
  <c r="N10" i="2"/>
  <c r="L10" i="2"/>
  <c r="J10" i="2"/>
  <c r="H10" i="2"/>
  <c r="F10" i="2"/>
  <c r="D10" i="2"/>
  <c r="W10" i="2"/>
  <c r="N9" i="2"/>
  <c r="L9" i="2"/>
  <c r="J9" i="2"/>
  <c r="H9" i="2"/>
  <c r="F9" i="2"/>
  <c r="D9" i="2"/>
  <c r="W9" i="2"/>
  <c r="N8" i="2"/>
  <c r="L8" i="2"/>
  <c r="J8" i="2"/>
  <c r="H8" i="2"/>
  <c r="F8" i="2"/>
  <c r="D8" i="2"/>
  <c r="W8" i="2"/>
  <c r="N7" i="2"/>
  <c r="L7" i="2"/>
  <c r="J7" i="2"/>
  <c r="H7" i="2"/>
  <c r="F7" i="2"/>
  <c r="D7" i="2"/>
  <c r="W7" i="2"/>
  <c r="N6" i="2"/>
  <c r="L6" i="2"/>
  <c r="J6" i="2"/>
  <c r="H6" i="2"/>
  <c r="F6" i="2"/>
  <c r="D6" i="2"/>
  <c r="W6" i="2"/>
  <c r="N5" i="2"/>
  <c r="L5" i="2"/>
  <c r="J5" i="2"/>
  <c r="H5" i="2"/>
  <c r="F5" i="2"/>
  <c r="D5" i="2"/>
  <c r="W5" i="2"/>
  <c r="N4" i="2"/>
  <c r="L4" i="2"/>
  <c r="J4" i="2"/>
  <c r="H4" i="2"/>
  <c r="F4" i="2"/>
  <c r="D4" i="2"/>
  <c r="AE12" i="1"/>
  <c r="W4" i="2"/>
  <c r="N10" i="1"/>
  <c r="N9" i="1"/>
  <c r="N8" i="1"/>
  <c r="N7" i="1"/>
  <c r="N6" i="1"/>
  <c r="N3" i="2"/>
  <c r="L3" i="2"/>
  <c r="J3" i="2"/>
  <c r="H3" i="2"/>
  <c r="F3" i="2"/>
  <c r="D3" i="2"/>
  <c r="AE5" i="1"/>
  <c r="W3" i="2"/>
</calcChain>
</file>

<file path=xl/sharedStrings.xml><?xml version="1.0" encoding="utf-8"?>
<sst xmlns="http://schemas.openxmlformats.org/spreadsheetml/2006/main" count="2550" uniqueCount="484">
  <si>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</si>
  <si>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</si>
  <si>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</si>
  <si>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</si>
  <si>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</si>
  <si>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</si>
  <si>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</si>
  <si>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</si>
  <si>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</si>
  <si>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</si>
  <si>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</si>
  <si>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</si>
  <si>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</si>
  <si>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</si>
  <si>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</si>
  <si>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</si>
  <si>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</si>
  <si>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</si>
  <si>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</si>
  <si>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</si>
  <si>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</si>
  <si>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</si>
  <si>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</si>
  <si>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</si>
  <si>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</si>
  <si>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</si>
  <si>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</si>
  <si>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</si>
  <si>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</si>
  <si>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</si>
  <si>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</si>
  <si>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</si>
  <si>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</si>
  <si>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</si>
  <si>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</si>
  <si>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</si>
  <si>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</si>
  <si>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</si>
  <si>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</si>
  <si>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</si>
  <si>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</si>
  <si>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</si>
  <si>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拌飯配料</t>
  </si>
  <si>
    <t>味噌海芽湯</t>
  </si>
  <si>
    <t>三節翅</t>
  </si>
  <si>
    <t>四角油豆腐</t>
  </si>
  <si>
    <t>乾裙帶菜</t>
  </si>
  <si>
    <t>脆筍</t>
  </si>
  <si>
    <t>味噌</t>
  </si>
  <si>
    <t>滷包</t>
  </si>
  <si>
    <t>紅仁炒蛋</t>
  </si>
  <si>
    <t>豆包花椰</t>
  </si>
  <si>
    <t>冷凍花椰菜</t>
  </si>
  <si>
    <t>豆包</t>
  </si>
  <si>
    <t>沙茶醬</t>
  </si>
  <si>
    <t>京醬肉絲</t>
  </si>
  <si>
    <t>白蘿蔔</t>
  </si>
  <si>
    <t>冷凍玉米粒</t>
  </si>
  <si>
    <t>紅藜</t>
  </si>
  <si>
    <t>馬鈴薯</t>
  </si>
  <si>
    <t>甜麵醬</t>
  </si>
  <si>
    <t>大番茄</t>
  </si>
  <si>
    <t>九層塔</t>
  </si>
  <si>
    <t>蛋香玉菜</t>
  </si>
  <si>
    <t>蜜汁豆干</t>
  </si>
  <si>
    <t>豆干</t>
  </si>
  <si>
    <t>豆包瓜粒</t>
  </si>
  <si>
    <t>麵條</t>
  </si>
  <si>
    <t>魚排</t>
  </si>
  <si>
    <t>咖哩粉</t>
  </si>
  <si>
    <t>仙草甜湯</t>
  </si>
  <si>
    <t>肉雞</t>
  </si>
  <si>
    <t>仙草凍</t>
  </si>
  <si>
    <t>小米飯</t>
  </si>
  <si>
    <t>小米</t>
  </si>
  <si>
    <t>沙茶寬粉</t>
  </si>
  <si>
    <t>金針湯</t>
  </si>
  <si>
    <t>寬粉</t>
  </si>
  <si>
    <t>金針菜乾</t>
  </si>
  <si>
    <t>冷凍菜豆(莢)</t>
  </si>
  <si>
    <t>咖哩雞</t>
  </si>
  <si>
    <t>乾海帶</t>
  </si>
  <si>
    <t>杏鮑菇</t>
  </si>
  <si>
    <t>乾香菇</t>
  </si>
  <si>
    <t>枸杞</t>
  </si>
  <si>
    <t>紅蔥頭</t>
  </si>
  <si>
    <t>麻油</t>
  </si>
  <si>
    <t>魚丸</t>
  </si>
  <si>
    <t>紫米飯</t>
  </si>
  <si>
    <t>玉米三色</t>
  </si>
  <si>
    <t>黑糯米</t>
  </si>
  <si>
    <t>芹菜</t>
  </si>
  <si>
    <t>塔香海茸</t>
  </si>
  <si>
    <t>時蔬湯</t>
  </si>
  <si>
    <t>紫菜</t>
  </si>
  <si>
    <t>柴魚片</t>
  </si>
  <si>
    <t>關東煮</t>
  </si>
  <si>
    <t>黑輪</t>
  </si>
  <si>
    <t>紅豆</t>
  </si>
  <si>
    <t>燕麥飯</t>
  </si>
  <si>
    <t>凍豆腐</t>
  </si>
  <si>
    <t>燕麥</t>
  </si>
  <si>
    <t>鴨鹹蛋</t>
  </si>
  <si>
    <t>冷凍毛豆仁</t>
  </si>
  <si>
    <t>時蔬大骨湯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</si>
  <si>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</si>
  <si>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</si>
  <si>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</si>
  <si>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</si>
  <si>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</si>
  <si>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</si>
  <si>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</si>
  <si>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</si>
  <si>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</si>
  <si>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麵腸</t>
  </si>
  <si>
    <t>麵筋泡</t>
  </si>
  <si>
    <t>素羊肉</t>
  </si>
  <si>
    <t>甜椒(青皮)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</si>
  <si>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</si>
  <si>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</si>
  <si>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</si>
  <si>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</si>
  <si>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>112學年度上學期國民中學12月份葷食菜單(非偏鄉計劃學校)-------華王御膳</t>
    <phoneticPr fontId="11" type="noConversion"/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</si>
  <si>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</si>
  <si>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</si>
  <si>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</si>
  <si>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</si>
  <si>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</si>
  <si>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</si>
  <si>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</si>
  <si>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</si>
  <si>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</si>
  <si>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</si>
  <si>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</si>
  <si>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</si>
  <si>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</si>
  <si>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</si>
  <si>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</si>
  <si>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</si>
  <si>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冬至</t>
    <phoneticPr fontId="11" type="noConversion"/>
  </si>
  <si>
    <t>S1</t>
  </si>
  <si>
    <t>S2</t>
  </si>
  <si>
    <t>S3</t>
  </si>
  <si>
    <t>S4</t>
  </si>
  <si>
    <t>S5</t>
  </si>
  <si>
    <t>有機豆奶</t>
    <phoneticPr fontId="11" type="noConversion"/>
  </si>
  <si>
    <t>南瓜炊粉特餐</t>
    <phoneticPr fontId="11" type="noConversion"/>
  </si>
  <si>
    <t>炊粉</t>
    <phoneticPr fontId="11" type="noConversion"/>
  </si>
  <si>
    <t>紅藜飯</t>
    <phoneticPr fontId="11" type="noConversion"/>
  </si>
  <si>
    <t>刈包特餐</t>
  </si>
  <si>
    <t>刈包</t>
  </si>
  <si>
    <t>拌麵特餐</t>
  </si>
  <si>
    <t>漢堡特餐</t>
    <phoneticPr fontId="11" type="noConversion"/>
  </si>
  <si>
    <t>漢堡</t>
    <phoneticPr fontId="11" type="noConversion"/>
  </si>
  <si>
    <t>生鮮花生仁</t>
  </si>
  <si>
    <t>豆干</t>
    <phoneticPr fontId="11" type="noConversion"/>
  </si>
  <si>
    <t>海結燒肉</t>
  </si>
  <si>
    <t>金黃魚排</t>
  </si>
  <si>
    <t>油蔥肉燥</t>
  </si>
  <si>
    <t>時瓜</t>
    <phoneticPr fontId="17" type="noConversion"/>
  </si>
  <si>
    <t>打拋豬</t>
  </si>
  <si>
    <t>麵腸</t>
    <phoneticPr fontId="11" type="noConversion"/>
  </si>
  <si>
    <t>白蘿蔔</t>
    <phoneticPr fontId="11" type="noConversion"/>
  </si>
  <si>
    <t>堅果蔥燒雞</t>
  </si>
  <si>
    <t>腰果</t>
  </si>
  <si>
    <t>南瓜子</t>
  </si>
  <si>
    <t>酸菜肉片</t>
  </si>
  <si>
    <t>酸菜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</si>
  <si>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</si>
  <si>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</si>
  <si>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麻油</t>
    </r>
  </si>
  <si>
    <t>醬醋滷肉</t>
  </si>
  <si>
    <t>月桂葉</t>
  </si>
  <si>
    <r>
      <rPr>
        <sz val="12"/>
        <color theme="1"/>
        <rFont val="標楷體"/>
        <family val="4"/>
        <charset val="136"/>
      </rPr>
      <t>炸鹹酥雞</t>
    </r>
    <phoneticPr fontId="11" type="noConversion"/>
  </si>
  <si>
    <t>甘薯條</t>
    <phoneticPr fontId="11" type="noConversion"/>
  </si>
  <si>
    <r>
      <rPr>
        <sz val="12"/>
        <color theme="1"/>
        <rFont val="標楷體"/>
        <family val="4"/>
        <charset val="136"/>
      </rPr>
      <t>九層塔</t>
    </r>
    <phoneticPr fontId="11" type="noConversion"/>
  </si>
  <si>
    <t>彩椒肉片</t>
  </si>
  <si>
    <t>甜椒</t>
    <phoneticPr fontId="11" type="noConversion"/>
  </si>
  <si>
    <t>鹹豬肉片</t>
  </si>
  <si>
    <t>時蔬</t>
    <phoneticPr fontId="11" type="noConversion"/>
  </si>
  <si>
    <t>咖哩絞肉</t>
  </si>
  <si>
    <t>三杯雞</t>
  </si>
  <si>
    <r>
      <rPr>
        <sz val="12"/>
        <color theme="1"/>
        <rFont val="標楷體"/>
        <family val="4"/>
        <charset val="136"/>
      </rPr>
      <t>杏鮑菇</t>
    </r>
  </si>
  <si>
    <t>洋芋燒肉</t>
  </si>
  <si>
    <t>甜玉米</t>
    <phoneticPr fontId="11" type="noConversion"/>
  </si>
  <si>
    <t>川耳佐蛋</t>
  </si>
  <si>
    <t>川耳</t>
  </si>
  <si>
    <t>蛋香白菜</t>
  </si>
  <si>
    <r>
      <rPr>
        <sz val="12"/>
        <color theme="1"/>
        <rFont val="標楷體"/>
        <family val="4"/>
        <charset val="136"/>
      </rPr>
      <t>三杯杏鮑菇</t>
    </r>
  </si>
  <si>
    <r>
      <rPr>
        <sz val="12"/>
        <color theme="1"/>
        <rFont val="標楷體"/>
        <family val="4"/>
        <charset val="136"/>
      </rPr>
      <t>九層塔</t>
    </r>
  </si>
  <si>
    <t>番茄豆腐</t>
  </si>
  <si>
    <t>蕃茄糊</t>
    <phoneticPr fontId="11" type="noConversion"/>
  </si>
  <si>
    <t>鮮燴時蔬</t>
  </si>
  <si>
    <t>冷凍玉米筍</t>
    <phoneticPr fontId="11" type="noConversion"/>
  </si>
  <si>
    <t>鵪鶉蛋</t>
  </si>
  <si>
    <t>沙茶醬</t>
    <phoneticPr fontId="17" type="noConversion"/>
  </si>
  <si>
    <t>拌麵配料</t>
  </si>
  <si>
    <t>火腿玉菜</t>
  </si>
  <si>
    <t>海帶茸</t>
    <phoneticPr fontId="11" type="noConversion"/>
  </si>
  <si>
    <t>通心麵(熟)</t>
    <phoneticPr fontId="11" type="noConversion"/>
  </si>
  <si>
    <t>魩仔魚(加工)</t>
  </si>
  <si>
    <t>韓式泡菜</t>
  </si>
  <si>
    <t>筍干油腐</t>
  </si>
  <si>
    <t>麻竹筍干</t>
  </si>
  <si>
    <t>培根花椰</t>
    <phoneticPr fontId="11" type="noConversion"/>
  </si>
  <si>
    <t>金針菇豆腐</t>
  </si>
  <si>
    <t>清炒甘藍</t>
  </si>
  <si>
    <t>白蘿蔔</t>
    <phoneticPr fontId="17" type="noConversion"/>
  </si>
  <si>
    <t>味醂</t>
    <phoneticPr fontId="11" type="noConversion"/>
  </si>
  <si>
    <t>沙茶冬粉</t>
  </si>
  <si>
    <t>蔬菜佃煮</t>
  </si>
  <si>
    <t>甜玉米</t>
  </si>
  <si>
    <t>味醂</t>
  </si>
  <si>
    <t>培根花椰</t>
  </si>
  <si>
    <t>豆包</t>
    <phoneticPr fontId="11" type="noConversion"/>
  </si>
  <si>
    <t>鐵板豆腐</t>
  </si>
  <si>
    <t>時蔬湯</t>
    <phoneticPr fontId="11" type="noConversion"/>
  </si>
  <si>
    <t>四神湯</t>
  </si>
  <si>
    <t>小薏仁</t>
    <phoneticPr fontId="11" type="noConversion"/>
  </si>
  <si>
    <t>蓮子</t>
    <phoneticPr fontId="11" type="noConversion"/>
  </si>
  <si>
    <t>芡實</t>
    <phoneticPr fontId="11" type="noConversion"/>
  </si>
  <si>
    <t>淮山</t>
    <phoneticPr fontId="11" type="noConversion"/>
  </si>
  <si>
    <t>沙茶魷魚羹</t>
  </si>
  <si>
    <t>泡魷魚</t>
  </si>
  <si>
    <t>綠豆西米露</t>
    <phoneticPr fontId="11" type="noConversion"/>
  </si>
  <si>
    <t>西谷米</t>
  </si>
  <si>
    <t>綠豆</t>
    <phoneticPr fontId="11" type="noConversion"/>
  </si>
  <si>
    <t>紅砂糖</t>
  </si>
  <si>
    <t>銀耳甜湯</t>
  </si>
  <si>
    <t>乾銀耳</t>
  </si>
  <si>
    <t>鮮菇紫菜湯</t>
  </si>
  <si>
    <t>肉羹湯</t>
  </si>
  <si>
    <t>肉羹</t>
  </si>
  <si>
    <t>紅豆湯圓</t>
  </si>
  <si>
    <t>紅白湯圓</t>
    <phoneticPr fontId="11" type="noConversion"/>
  </si>
  <si>
    <t>紫菜魚丸湯</t>
  </si>
  <si>
    <t>南瓜濃湯</t>
  </si>
  <si>
    <t>玉米濃湯調理包</t>
  </si>
  <si>
    <t>味噌豆腐湯</t>
  </si>
  <si>
    <t>日期</t>
    <phoneticPr fontId="11" type="noConversion"/>
  </si>
  <si>
    <t>112學年度上學期國民小學12月份葷食菜單(非偏鄉計劃學校)-------華王御膳</t>
    <phoneticPr fontId="11" type="noConversion"/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</si>
  <si>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</si>
  <si>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</si>
  <si>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</si>
  <si>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                               
</t>
    <phoneticPr fontId="11" type="noConversion"/>
  </si>
  <si>
    <t>說明:12月份菜單編排說明如下:一、</t>
    <phoneticPr fontId="11" type="noConversion"/>
  </si>
  <si>
    <t>112學年度上學期國民中學12月份素食菜單(非偏鄉計劃學校)-------華王御膳</t>
    <phoneticPr fontId="11" type="noConversion"/>
  </si>
  <si>
    <t>南瓜炊粉特餐</t>
    <phoneticPr fontId="11" type="noConversion"/>
  </si>
  <si>
    <t>炊粉</t>
    <phoneticPr fontId="11" type="noConversion"/>
  </si>
  <si>
    <t>紅藜飯</t>
    <phoneticPr fontId="11" type="noConversion"/>
  </si>
  <si>
    <t>漢堡特餐</t>
    <phoneticPr fontId="11" type="noConversion"/>
  </si>
  <si>
    <t>漢堡</t>
    <phoneticPr fontId="11" type="noConversion"/>
  </si>
  <si>
    <t>花生麵筋</t>
  </si>
  <si>
    <t>海結百頁</t>
    <phoneticPr fontId="17" type="noConversion"/>
  </si>
  <si>
    <t>百頁豆腐</t>
    <phoneticPr fontId="11" type="noConversion"/>
  </si>
  <si>
    <t>芹香豆包</t>
  </si>
  <si>
    <t>芹菜</t>
    <phoneticPr fontId="11" type="noConversion"/>
  </si>
  <si>
    <t>鳳梨豆干</t>
  </si>
  <si>
    <t>鳳梨罐頭</t>
  </si>
  <si>
    <t>打拋油腐</t>
  </si>
  <si>
    <t>時瓜</t>
    <phoneticPr fontId="17" type="noConversion"/>
  </si>
  <si>
    <t>紅燒麵腸</t>
    <phoneticPr fontId="11" type="noConversion"/>
  </si>
  <si>
    <t>麵腸</t>
    <phoneticPr fontId="11" type="noConversion"/>
  </si>
  <si>
    <t>白蘿蔔</t>
    <phoneticPr fontId="11" type="noConversion"/>
  </si>
  <si>
    <t>回鍋凍腐</t>
    <phoneticPr fontId="11" type="noConversion"/>
  </si>
  <si>
    <t>堅果麵腸</t>
  </si>
  <si>
    <t>酸菜素排</t>
    <phoneticPr fontId="11" type="noConversion"/>
  </si>
  <si>
    <t>素排</t>
    <phoneticPr fontId="11" type="noConversion"/>
  </si>
  <si>
    <t>麻油蔬菜凍腐</t>
    <phoneticPr fontId="11" type="noConversion"/>
  </si>
  <si>
    <t>京醬豆干</t>
  </si>
  <si>
    <t>甜麵醬</t>
    <phoneticPr fontId="11" type="noConversion"/>
  </si>
  <si>
    <t>醬醋凍腐</t>
  </si>
  <si>
    <r>
      <rPr>
        <sz val="12"/>
        <color theme="1"/>
        <rFont val="標楷體"/>
        <family val="4"/>
        <charset val="136"/>
      </rPr>
      <t>炸鹹酥雞</t>
    </r>
    <phoneticPr fontId="11" type="noConversion"/>
  </si>
  <si>
    <t>素鹹酥雞丁</t>
    <phoneticPr fontId="11" type="noConversion"/>
  </si>
  <si>
    <t>甘薯條</t>
    <phoneticPr fontId="11" type="noConversion"/>
  </si>
  <si>
    <r>
      <rPr>
        <sz val="12"/>
        <color theme="1"/>
        <rFont val="標楷體"/>
        <family val="4"/>
        <charset val="136"/>
      </rPr>
      <t>九層塔</t>
    </r>
    <phoneticPr fontId="11" type="noConversion"/>
  </si>
  <si>
    <t>滷煎蒸炒蛋</t>
  </si>
  <si>
    <t>時蔬</t>
    <phoneticPr fontId="17" type="noConversion"/>
  </si>
  <si>
    <t>咖哩百頁</t>
    <phoneticPr fontId="11" type="noConversion"/>
  </si>
  <si>
    <t>彩椒豆干</t>
    <phoneticPr fontId="11" type="noConversion"/>
  </si>
  <si>
    <t>豆干</t>
    <phoneticPr fontId="11" type="noConversion"/>
  </si>
  <si>
    <t>甜椒</t>
    <phoneticPr fontId="11" type="noConversion"/>
  </si>
  <si>
    <t>時蔬</t>
    <phoneticPr fontId="11" type="noConversion"/>
  </si>
  <si>
    <t>白菜凍腐</t>
  </si>
  <si>
    <t>薑汁油腐</t>
  </si>
  <si>
    <t>椒鹽豆包</t>
  </si>
  <si>
    <t>胡椒鹽</t>
  </si>
  <si>
    <t>三杯麵腸</t>
  </si>
  <si>
    <t>洋芋豆干</t>
  </si>
  <si>
    <t>素黑輪</t>
    <phoneticPr fontId="17" type="noConversion"/>
  </si>
  <si>
    <t>白蘿蔔</t>
    <phoneticPr fontId="17" type="noConversion"/>
  </si>
  <si>
    <t>甜玉米</t>
    <phoneticPr fontId="11" type="noConversion"/>
  </si>
  <si>
    <t>味醂</t>
    <phoneticPr fontId="11" type="noConversion"/>
  </si>
  <si>
    <t>蛋香時蔬</t>
    <phoneticPr fontId="11" type="noConversion"/>
  </si>
  <si>
    <t>南瓜</t>
    <phoneticPr fontId="11" type="noConversion"/>
  </si>
  <si>
    <t>素香鬆</t>
  </si>
  <si>
    <t>素肉燥</t>
    <phoneticPr fontId="17" type="noConversion"/>
  </si>
  <si>
    <t>炒寧波年糕</t>
  </si>
  <si>
    <t>年糕</t>
  </si>
  <si>
    <t>豆包</t>
    <phoneticPr fontId="11" type="noConversion"/>
  </si>
  <si>
    <t>素火腿</t>
  </si>
  <si>
    <t>素肉</t>
    <phoneticPr fontId="11" type="noConversion"/>
  </si>
  <si>
    <t>蕃茄糊</t>
    <phoneticPr fontId="11" type="noConversion"/>
  </si>
  <si>
    <t>冷凍玉米筍</t>
    <phoneticPr fontId="11" type="noConversion"/>
  </si>
  <si>
    <t>沙茶醬</t>
    <phoneticPr fontId="17" type="noConversion"/>
  </si>
  <si>
    <t>豆包</t>
    <phoneticPr fontId="11" type="noConversion"/>
  </si>
  <si>
    <t>芹菜</t>
    <phoneticPr fontId="11" type="noConversion"/>
  </si>
  <si>
    <t>素肉燥</t>
    <phoneticPr fontId="11" type="noConversion"/>
  </si>
  <si>
    <t>素火腿</t>
    <phoneticPr fontId="11" type="noConversion"/>
  </si>
  <si>
    <t>培根花椰</t>
    <phoneticPr fontId="11" type="noConversion"/>
  </si>
  <si>
    <t>素培根</t>
    <phoneticPr fontId="11" type="noConversion"/>
  </si>
  <si>
    <t>毛豆干丁</t>
  </si>
  <si>
    <t>海帶茸</t>
    <phoneticPr fontId="11" type="noConversion"/>
  </si>
  <si>
    <t>素肉絲</t>
  </si>
  <si>
    <t>西式配料</t>
  </si>
  <si>
    <t>通心麵(熟)</t>
    <phoneticPr fontId="11" type="noConversion"/>
  </si>
  <si>
    <t>蛋香時蔬</t>
  </si>
  <si>
    <t>鹹蛋玉菜</t>
  </si>
  <si>
    <t>時蔬炒蛋</t>
    <phoneticPr fontId="11" type="noConversion"/>
  </si>
  <si>
    <t>泡菜凍腐</t>
    <phoneticPr fontId="11" type="noConversion"/>
  </si>
  <si>
    <t>三杯油腐</t>
    <phoneticPr fontId="11" type="noConversion"/>
  </si>
  <si>
    <t>蜜汁豆包</t>
    <phoneticPr fontId="11" type="noConversion"/>
  </si>
  <si>
    <t>筍干凍腐</t>
    <phoneticPr fontId="11" type="noConversion"/>
  </si>
  <si>
    <t>凍豆腐</t>
    <phoneticPr fontId="11" type="noConversion"/>
  </si>
  <si>
    <t>培根花椰</t>
    <phoneticPr fontId="11" type="noConversion"/>
  </si>
  <si>
    <t>素培根</t>
    <phoneticPr fontId="11" type="noConversion"/>
  </si>
  <si>
    <t>素絞肉</t>
  </si>
  <si>
    <t>毛豆三色</t>
    <phoneticPr fontId="17" type="noConversion"/>
  </si>
  <si>
    <t>素肉燥</t>
    <phoneticPr fontId="11" type="noConversion"/>
  </si>
  <si>
    <t>素火腿花椰</t>
  </si>
  <si>
    <t>番茄炒蛋</t>
    <phoneticPr fontId="11" type="noConversion"/>
  </si>
  <si>
    <t>大番茄</t>
    <phoneticPr fontId="11" type="noConversion"/>
  </si>
  <si>
    <t>麵筋花椰</t>
  </si>
  <si>
    <t>麵筋</t>
  </si>
  <si>
    <t>時蔬冬粉</t>
  </si>
  <si>
    <t>蔬菜丸子</t>
    <phoneticPr fontId="11" type="noConversion"/>
  </si>
  <si>
    <t>素羊肉</t>
    <phoneticPr fontId="11" type="noConversion"/>
  </si>
  <si>
    <t>小薏仁</t>
    <phoneticPr fontId="11" type="noConversion"/>
  </si>
  <si>
    <t>蓮子</t>
    <phoneticPr fontId="11" type="noConversion"/>
  </si>
  <si>
    <t>芡實</t>
    <phoneticPr fontId="11" type="noConversion"/>
  </si>
  <si>
    <t>淮山</t>
    <phoneticPr fontId="11" type="noConversion"/>
  </si>
  <si>
    <t>沙茶素羹</t>
    <phoneticPr fontId="11" type="noConversion"/>
  </si>
  <si>
    <t>素肉羹</t>
    <phoneticPr fontId="11" type="noConversion"/>
  </si>
  <si>
    <t>沙茶醬</t>
    <phoneticPr fontId="17" type="noConversion"/>
  </si>
  <si>
    <t>綠豆西米露</t>
    <phoneticPr fontId="11" type="noConversion"/>
  </si>
  <si>
    <t>綠豆</t>
    <phoneticPr fontId="11" type="noConversion"/>
  </si>
  <si>
    <t>時蔬湯</t>
    <phoneticPr fontId="11" type="noConversion"/>
  </si>
  <si>
    <t>冬瓜湯</t>
  </si>
  <si>
    <t>紅白湯圓</t>
    <phoneticPr fontId="11" type="noConversion"/>
  </si>
  <si>
    <t>麻油凍腐湯</t>
    <phoneticPr fontId="11" type="noConversion"/>
  </si>
  <si>
    <t>112學年度上學期國民小學12月份素食菜單(非偏鄉計劃學校)-------華王御膳</t>
    <phoneticPr fontId="11" type="noConversion"/>
  </si>
  <si>
    <t xml:space="preserve">                               
</t>
    <phoneticPr fontId="11" type="noConversion"/>
  </si>
  <si>
    <t>112學年度上學期國民小學12月份葷食菜單(非偏鄉計劃學校)-------華王御膳</t>
    <phoneticPr fontId="11" type="noConversion"/>
  </si>
  <si>
    <t>冷凍芋頭塊</t>
    <phoneticPr fontId="11" type="noConversion"/>
  </si>
  <si>
    <t>時蔬</t>
    <phoneticPr fontId="17" type="noConversion"/>
  </si>
  <si>
    <t>雞蛋</t>
    <phoneticPr fontId="11" type="noConversion"/>
  </si>
  <si>
    <t>芋頭糙米粥</t>
    <phoneticPr fontId="11" type="noConversion"/>
  </si>
  <si>
    <t>豆包</t>
    <phoneticPr fontId="11" type="noConversion"/>
  </si>
  <si>
    <t>花生絞肉</t>
    <phoneticPr fontId="11" type="noConversion"/>
  </si>
  <si>
    <t>時蔬湯</t>
    <phoneticPr fontId="11" type="noConversion"/>
  </si>
  <si>
    <t>時蔬</t>
    <phoneticPr fontId="11" type="noConversion"/>
  </si>
  <si>
    <t>黑糯米</t>
    <phoneticPr fontId="11" type="noConversion"/>
  </si>
  <si>
    <t>大骨</t>
    <phoneticPr fontId="11" type="noConversion"/>
  </si>
  <si>
    <t>豆干</t>
    <phoneticPr fontId="11" type="noConversion"/>
  </si>
  <si>
    <t>花生絞肉</t>
    <phoneticPr fontId="11" type="noConversion"/>
  </si>
  <si>
    <t>吻魚時蔬</t>
    <phoneticPr fontId="11" type="noConversion"/>
  </si>
  <si>
    <t>時蔬湯</t>
    <phoneticPr fontId="11" type="noConversion"/>
  </si>
  <si>
    <t>時蔬</t>
    <phoneticPr fontId="11" type="noConversion"/>
  </si>
  <si>
    <t>黑糯米</t>
    <phoneticPr fontId="11" type="noConversion"/>
  </si>
  <si>
    <t>大骨</t>
    <phoneticPr fontId="11" type="noConversion"/>
  </si>
  <si>
    <t>豆干</t>
    <phoneticPr fontId="11" type="noConversion"/>
  </si>
  <si>
    <t>甜玉米</t>
    <phoneticPr fontId="11" type="noConversion"/>
  </si>
  <si>
    <t>培根豆芽</t>
    <phoneticPr fontId="11" type="noConversion"/>
  </si>
  <si>
    <t>泡菜凍腐</t>
    <phoneticPr fontId="11" type="noConversion"/>
  </si>
  <si>
    <t>金針湯</t>
    <phoneticPr fontId="11" type="noConversion"/>
  </si>
  <si>
    <t>乾海帶</t>
    <phoneticPr fontId="11" type="noConversion"/>
  </si>
  <si>
    <t>大骨</t>
    <phoneticPr fontId="11" type="noConversion"/>
  </si>
  <si>
    <t>洋蔥炒蛋</t>
    <phoneticPr fontId="11" type="noConversion"/>
  </si>
  <si>
    <t>三杯油腐</t>
    <phoneticPr fontId="11" type="noConversion"/>
  </si>
  <si>
    <t>小薏仁</t>
    <phoneticPr fontId="11" type="noConversion"/>
  </si>
  <si>
    <t>洋蔥</t>
    <phoneticPr fontId="11" type="noConversion"/>
  </si>
  <si>
    <t>時瓜</t>
    <phoneticPr fontId="11" type="noConversion"/>
  </si>
  <si>
    <t>蓮子</t>
    <phoneticPr fontId="11" type="noConversion"/>
  </si>
  <si>
    <r>
      <rPr>
        <sz val="13"/>
        <color theme="1"/>
        <rFont val="標楷體"/>
        <family val="4"/>
        <charset val="136"/>
      </rPr>
      <t>九層塔</t>
    </r>
  </si>
  <si>
    <t>芡實</t>
    <phoneticPr fontId="11" type="noConversion"/>
  </si>
  <si>
    <t>淮山</t>
    <phoneticPr fontId="11" type="noConversion"/>
  </si>
  <si>
    <r>
      <rPr>
        <sz val="13"/>
        <color theme="1"/>
        <rFont val="標楷體"/>
        <family val="4"/>
        <charset val="136"/>
      </rPr>
      <t>大蒜</t>
    </r>
  </si>
  <si>
    <t>南瓜炊粉特餐</t>
    <phoneticPr fontId="11" type="noConversion"/>
  </si>
  <si>
    <t>南瓜炊粉配料</t>
    <phoneticPr fontId="11" type="noConversion"/>
  </si>
  <si>
    <t>炊粉</t>
    <phoneticPr fontId="11" type="noConversion"/>
  </si>
  <si>
    <t>時瓜</t>
    <phoneticPr fontId="17" type="noConversion"/>
  </si>
  <si>
    <t>油蔥酥</t>
    <phoneticPr fontId="17" type="noConversion"/>
  </si>
  <si>
    <t>綠豆西米露</t>
    <phoneticPr fontId="11" type="noConversion"/>
  </si>
  <si>
    <t>豆薯</t>
    <phoneticPr fontId="11" type="noConversion"/>
  </si>
  <si>
    <t>洋蔥</t>
    <phoneticPr fontId="11" type="noConversion"/>
  </si>
  <si>
    <t>綠豆</t>
    <phoneticPr fontId="11" type="noConversion"/>
  </si>
  <si>
    <t>紅藜飯</t>
    <phoneticPr fontId="11" type="noConversion"/>
  </si>
  <si>
    <t>麵腸燒肉</t>
    <phoneticPr fontId="11" type="noConversion"/>
  </si>
  <si>
    <r>
      <rPr>
        <sz val="13"/>
        <color theme="1"/>
        <rFont val="標楷體"/>
        <family val="4"/>
        <charset val="136"/>
      </rPr>
      <t>炒寧波年糕</t>
    </r>
  </si>
  <si>
    <t>培根花椰</t>
    <phoneticPr fontId="11" type="noConversion"/>
  </si>
  <si>
    <r>
      <rPr>
        <sz val="13"/>
        <color theme="1"/>
        <rFont val="標楷體"/>
        <family val="4"/>
        <charset val="136"/>
      </rPr>
      <t>年糕</t>
    </r>
  </si>
  <si>
    <t>麵腸</t>
    <phoneticPr fontId="11" type="noConversion"/>
  </si>
  <si>
    <r>
      <rPr>
        <sz val="13"/>
        <color theme="1"/>
        <rFont val="標楷體"/>
        <family val="4"/>
        <charset val="136"/>
      </rPr>
      <t>豬後腿肉</t>
    </r>
  </si>
  <si>
    <t>培根</t>
    <phoneticPr fontId="11" type="noConversion"/>
  </si>
  <si>
    <t>白蘿蔔</t>
    <phoneticPr fontId="11" type="noConversion"/>
  </si>
  <si>
    <r>
      <rPr>
        <sz val="13"/>
        <color theme="1"/>
        <rFont val="標楷體"/>
        <family val="4"/>
        <charset val="136"/>
      </rPr>
      <t>結球白菜</t>
    </r>
  </si>
  <si>
    <r>
      <rPr>
        <sz val="13"/>
        <color theme="1"/>
        <rFont val="標楷體"/>
        <family val="4"/>
        <charset val="136"/>
      </rPr>
      <t>雞蛋</t>
    </r>
  </si>
  <si>
    <r>
      <rPr>
        <sz val="13"/>
        <color theme="1"/>
        <rFont val="標楷體"/>
        <family val="4"/>
        <charset val="136"/>
      </rPr>
      <t>胡蘿蔔</t>
    </r>
  </si>
  <si>
    <t>鹹酥雞丁</t>
    <phoneticPr fontId="11" type="noConversion"/>
  </si>
  <si>
    <t>時蔬湯</t>
    <phoneticPr fontId="11" type="noConversion"/>
  </si>
  <si>
    <t>時蔬</t>
    <phoneticPr fontId="11" type="noConversion"/>
  </si>
  <si>
    <t>九層塔</t>
    <phoneticPr fontId="11" type="noConversion"/>
  </si>
  <si>
    <r>
      <rPr>
        <sz val="13"/>
        <color theme="1"/>
        <rFont val="標楷體"/>
        <family val="4"/>
        <charset val="136"/>
      </rPr>
      <t>三杯杏鮑菇</t>
    </r>
  </si>
  <si>
    <t>時瓜</t>
    <phoneticPr fontId="11" type="noConversion"/>
  </si>
  <si>
    <r>
      <rPr>
        <sz val="13"/>
        <color theme="1"/>
        <rFont val="標楷體"/>
        <family val="4"/>
        <charset val="136"/>
      </rPr>
      <t>杏鮑菇</t>
    </r>
  </si>
  <si>
    <t>洋蔥</t>
    <phoneticPr fontId="11" type="noConversion"/>
  </si>
  <si>
    <t>芋頭瘦肉糙米粥</t>
    <phoneticPr fontId="11" type="noConversion"/>
  </si>
  <si>
    <t>冷凍芋頭塊</t>
    <phoneticPr fontId="11" type="noConversion"/>
  </si>
  <si>
    <t>時蔬</t>
    <phoneticPr fontId="17" type="noConversion"/>
  </si>
  <si>
    <t>雞蛋</t>
    <phoneticPr fontId="11" type="noConversion"/>
  </si>
  <si>
    <r>
      <rPr>
        <sz val="13"/>
        <color theme="1"/>
        <rFont val="標楷體"/>
        <family val="4"/>
        <charset val="136"/>
      </rPr>
      <t>麻油蔬菜魚丁</t>
    </r>
  </si>
  <si>
    <t>培根芽菜</t>
    <phoneticPr fontId="11" type="noConversion"/>
  </si>
  <si>
    <t>鮮魚丁</t>
    <phoneticPr fontId="11" type="noConversion"/>
  </si>
  <si>
    <t>培根</t>
    <phoneticPr fontId="11" type="noConversion"/>
  </si>
  <si>
    <t>泡魷魚</t>
    <phoneticPr fontId="11" type="noConversion"/>
  </si>
  <si>
    <t>紅砂糖</t>
    <phoneticPr fontId="11" type="noConversion"/>
  </si>
  <si>
    <r>
      <rPr>
        <sz val="13"/>
        <color theme="1"/>
        <rFont val="標楷體"/>
        <family val="4"/>
        <charset val="136"/>
      </rPr>
      <t>甘藍</t>
    </r>
  </si>
  <si>
    <r>
      <rPr>
        <sz val="13"/>
        <color theme="1"/>
        <rFont val="標楷體"/>
        <family val="4"/>
        <charset val="136"/>
      </rPr>
      <t>枸杞</t>
    </r>
  </si>
  <si>
    <r>
      <rPr>
        <sz val="13"/>
        <color theme="1"/>
        <rFont val="標楷體"/>
        <family val="4"/>
        <charset val="136"/>
      </rPr>
      <t>薑</t>
    </r>
  </si>
  <si>
    <r>
      <rPr>
        <sz val="13"/>
        <color theme="1"/>
        <rFont val="標楷體"/>
        <family val="4"/>
        <charset val="136"/>
      </rPr>
      <t>麻油</t>
    </r>
  </si>
  <si>
    <t>關東煮</t>
    <phoneticPr fontId="11" type="noConversion"/>
  </si>
  <si>
    <t>冬瓜湯</t>
    <phoneticPr fontId="11" type="noConversion"/>
  </si>
  <si>
    <t>黑輪</t>
    <phoneticPr fontId="17" type="noConversion"/>
  </si>
  <si>
    <t>白蘿蔔</t>
    <phoneticPr fontId="17" type="noConversion"/>
  </si>
  <si>
    <t>甜玉米</t>
    <phoneticPr fontId="11" type="noConversion"/>
  </si>
  <si>
    <t>蕃茄糊</t>
    <phoneticPr fontId="11" type="noConversion"/>
  </si>
  <si>
    <t>味醂</t>
    <phoneticPr fontId="11" type="noConversion"/>
  </si>
  <si>
    <r>
      <rPr>
        <sz val="13"/>
        <color theme="1"/>
        <rFont val="標楷體"/>
        <family val="4"/>
        <charset val="136"/>
      </rPr>
      <t>炸鹹酥雞</t>
    </r>
    <phoneticPr fontId="11" type="noConversion"/>
  </si>
  <si>
    <t>冷凍玉米筍</t>
    <phoneticPr fontId="11" type="noConversion"/>
  </si>
  <si>
    <t>芋頭</t>
    <phoneticPr fontId="11" type="noConversion"/>
  </si>
  <si>
    <t>甘薯條</t>
    <phoneticPr fontId="11" type="noConversion"/>
  </si>
  <si>
    <t>金針菇</t>
    <phoneticPr fontId="17" type="noConversion"/>
  </si>
  <si>
    <r>
      <rPr>
        <sz val="13"/>
        <color theme="1"/>
        <rFont val="標楷體"/>
        <family val="4"/>
        <charset val="136"/>
      </rPr>
      <t>九層塔</t>
    </r>
    <phoneticPr fontId="11" type="noConversion"/>
  </si>
  <si>
    <t>沙茶醬</t>
    <phoneticPr fontId="17" type="noConversion"/>
  </si>
  <si>
    <t>醬燒雞翅</t>
    <phoneticPr fontId="11" type="noConversion"/>
  </si>
  <si>
    <t>洋蔥</t>
    <phoneticPr fontId="11" type="noConversion"/>
  </si>
  <si>
    <t>沙茶醬</t>
    <phoneticPr fontId="17" type="noConversion"/>
  </si>
  <si>
    <t>紅白湯圓</t>
    <phoneticPr fontId="11" type="noConversion"/>
  </si>
  <si>
    <t>切片火腿(豬肉)</t>
    <phoneticPr fontId="11" type="noConversion"/>
  </si>
  <si>
    <t>麻油雞湯</t>
    <phoneticPr fontId="11" type="noConversion"/>
  </si>
  <si>
    <t>肉雞</t>
    <phoneticPr fontId="11" type="noConversion"/>
  </si>
  <si>
    <t>甜椒</t>
    <phoneticPr fontId="11" type="noConversion"/>
  </si>
  <si>
    <t>白蘿蔔</t>
    <phoneticPr fontId="11" type="noConversion"/>
  </si>
  <si>
    <t>韭菜干丁</t>
    <phoneticPr fontId="11" type="noConversion"/>
  </si>
  <si>
    <t>時蔬雞湯</t>
    <phoneticPr fontId="11" type="noConversion"/>
  </si>
  <si>
    <t>肉雞</t>
    <phoneticPr fontId="11" type="noConversion"/>
  </si>
  <si>
    <t>韮菜</t>
    <phoneticPr fontId="11" type="noConversion"/>
  </si>
  <si>
    <t>蝦皮</t>
    <phoneticPr fontId="11" type="noConversion"/>
  </si>
  <si>
    <t>塔香海茸</t>
    <phoneticPr fontId="11" type="noConversion"/>
  </si>
  <si>
    <t>海帶茸</t>
    <phoneticPr fontId="11" type="noConversion"/>
  </si>
  <si>
    <t>漢堡特餐</t>
    <phoneticPr fontId="11" type="noConversion"/>
  </si>
  <si>
    <t>香酥肉排</t>
    <phoneticPr fontId="11" type="noConversion"/>
  </si>
  <si>
    <t>西式配料</t>
    <phoneticPr fontId="11" type="noConversion"/>
  </si>
  <si>
    <t>漢堡</t>
    <phoneticPr fontId="11" type="noConversion"/>
  </si>
  <si>
    <t>肉排</t>
    <phoneticPr fontId="11" type="noConversion"/>
  </si>
  <si>
    <t>通心麵(熟)</t>
    <phoneticPr fontId="11" type="noConversion"/>
  </si>
  <si>
    <t>蕃茄糊</t>
    <phoneticPr fontId="11" type="noConversion"/>
  </si>
  <si>
    <t>蛋香時瓜</t>
    <phoneticPr fontId="11" type="noConversion"/>
  </si>
  <si>
    <t>豆包芽菜</t>
    <phoneticPr fontId="11" type="noConversion"/>
  </si>
  <si>
    <t>豆包</t>
    <phoneticPr fontId="11" type="noConversion"/>
  </si>
  <si>
    <t>時瓜</t>
    <phoneticPr fontId="11" type="noConversion"/>
  </si>
  <si>
    <t>時瓜貢丸</t>
    <phoneticPr fontId="17" type="noConversion"/>
  </si>
  <si>
    <t>貢丸</t>
    <phoneticPr fontId="11" type="noConversion"/>
  </si>
  <si>
    <t>時瓜</t>
    <phoneticPr fontId="11" type="noConversion"/>
  </si>
  <si>
    <t>乾海帶</t>
    <phoneticPr fontId="11" type="noConversion"/>
  </si>
  <si>
    <t>大骨</t>
    <phoneticPr fontId="11" type="noConversion"/>
  </si>
  <si>
    <t>紅砂糖</t>
    <phoneticPr fontId="11" type="noConversion"/>
  </si>
  <si>
    <t>金針菇</t>
    <phoneticPr fontId="17" type="noConversion"/>
  </si>
  <si>
    <r>
      <rPr>
        <sz val="13"/>
        <color theme="1"/>
        <rFont val="標楷體"/>
        <family val="4"/>
        <charset val="136"/>
      </rPr>
      <t>九層塔</t>
    </r>
    <phoneticPr fontId="11" type="noConversion"/>
  </si>
  <si>
    <t>沙茶醬</t>
    <phoneticPr fontId="17" type="noConversion"/>
  </si>
  <si>
    <t>醬燒雞翅</t>
    <phoneticPr fontId="11" type="noConversion"/>
  </si>
  <si>
    <t>肉雞</t>
    <phoneticPr fontId="11" type="noConversion"/>
  </si>
  <si>
    <t>韮菜</t>
    <phoneticPr fontId="11" type="noConversion"/>
  </si>
  <si>
    <t>循環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</si>
</sst>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_ "/>
  </numFmts>
  <fonts count="34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rgb="FF000000"/>
      <name val="DFKai-SB"/>
      <family val="4"/>
      <charset val="136"/>
    </font>
    <font>
      <sz val="14"/>
      <color theme="1"/>
      <name val="DFKai-SB"/>
      <family val="4"/>
      <charset val="136"/>
    </font>
    <font>
      <sz val="22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6"/>
      <color theme="1"/>
      <name val="Calibri"/>
      <family val="2"/>
      <scheme val="minor"/>
    </font>
    <font>
      <sz val="13"/>
      <color theme="1"/>
      <name val="DFKai-SB"/>
      <family val="4"/>
      <charset val="136"/>
    </font>
    <font>
      <sz val="13"/>
      <color theme="1"/>
      <name val="Calibri"/>
      <family val="2"/>
    </font>
    <font>
      <sz val="13"/>
      <color rgb="FF000000"/>
      <name val="DFKai-SB"/>
      <family val="4"/>
      <charset val="136"/>
    </font>
    <font>
      <sz val="13"/>
      <color rgb="FFFF0000"/>
      <name val="DFKai-SB"/>
      <family val="4"/>
      <charset val="136"/>
    </font>
    <font>
      <sz val="13"/>
      <name val="Calibri"/>
      <family val="2"/>
    </font>
    <font>
      <i/>
      <sz val="13"/>
      <color theme="1"/>
      <name val="DFKai-SB"/>
      <family val="4"/>
      <charset val="136"/>
    </font>
    <font>
      <sz val="13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rgb="FF000000"/>
      <name val="DFKai-SB"/>
      <family val="4"/>
      <charset val="136"/>
    </font>
    <font>
      <sz val="16"/>
      <color rgb="FF000000"/>
      <name val="DFKai-SB"/>
      <family val="4"/>
      <charset val="136"/>
    </font>
    <font>
      <sz val="16"/>
      <color theme="1"/>
      <name val="DFKai-SB"/>
      <family val="4"/>
      <charset val="136"/>
    </font>
    <font>
      <sz val="16"/>
      <color rgb="FFFF0000"/>
      <name val="DFKai-SB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ABF8F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C000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8"/>
  </cellStyleXfs>
  <cellXfs count="63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1" fillId="5" borderId="34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0" borderId="2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2" fillId="8" borderId="8" xfId="0" applyFont="1" applyFill="1" applyBorder="1" applyAlignment="1">
      <alignment vertical="center" shrinkToFit="1"/>
    </xf>
    <xf numFmtId="0" fontId="13" fillId="5" borderId="38" xfId="0" applyFont="1" applyFill="1" applyBorder="1" applyAlignment="1">
      <alignment horizontal="center" vertical="center" shrinkToFit="1"/>
    </xf>
    <xf numFmtId="0" fontId="14" fillId="5" borderId="39" xfId="0" applyFont="1" applyFill="1" applyBorder="1" applyAlignment="1">
      <alignment horizontal="center" vertical="center" shrinkToFit="1"/>
    </xf>
    <xf numFmtId="176" fontId="14" fillId="5" borderId="39" xfId="0" applyNumberFormat="1" applyFont="1" applyFill="1" applyBorder="1" applyAlignment="1">
      <alignment horizontal="center" vertical="center" shrinkToFit="1"/>
    </xf>
    <xf numFmtId="176" fontId="14" fillId="5" borderId="40" xfId="0" applyNumberFormat="1" applyFont="1" applyFill="1" applyBorder="1" applyAlignment="1">
      <alignment horizontal="center" vertical="center" shrinkToFit="1"/>
    </xf>
    <xf numFmtId="0" fontId="14" fillId="5" borderId="40" xfId="0" applyFont="1" applyFill="1" applyBorder="1" applyAlignment="1">
      <alignment horizontal="center" vertical="center" shrinkToFit="1"/>
    </xf>
    <xf numFmtId="0" fontId="13" fillId="5" borderId="39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11" borderId="43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36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44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45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41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46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47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48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49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37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42" xfId="1" applyNumberFormat="1" applyFont="1" applyFill="1" applyBorder="1" applyAlignment="1" applyProtection="1">
      <alignment horizontal="center" vertical="center" wrapText="1"/>
      <protection locked="0"/>
    </xf>
    <xf numFmtId="177" fontId="3" fillId="11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5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57" xfId="0" applyFont="1" applyFill="1" applyBorder="1" applyAlignment="1">
      <alignment horizontal="center" vertical="center" shrinkToFit="1"/>
    </xf>
    <xf numFmtId="0" fontId="3" fillId="5" borderId="58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3" fillId="5" borderId="62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/>
    </xf>
    <xf numFmtId="0" fontId="3" fillId="5" borderId="69" xfId="0" applyFont="1" applyFill="1" applyBorder="1" applyAlignment="1">
      <alignment horizontal="center" vertical="center" shrinkToFit="1"/>
    </xf>
    <xf numFmtId="0" fontId="3" fillId="5" borderId="70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13" borderId="71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vertical="center" shrinkToFit="1"/>
    </xf>
    <xf numFmtId="0" fontId="3" fillId="5" borderId="77" xfId="0" applyFont="1" applyFill="1" applyBorder="1" applyAlignment="1">
      <alignment horizontal="center" vertical="center" shrinkToFit="1"/>
    </xf>
    <xf numFmtId="0" fontId="18" fillId="5" borderId="13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19" fillId="5" borderId="4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1" fillId="5" borderId="64" xfId="0" applyFont="1" applyFill="1" applyBorder="1" applyAlignment="1">
      <alignment horizontal="center" vertical="center" shrinkToFit="1"/>
    </xf>
    <xf numFmtId="0" fontId="3" fillId="13" borderId="4" xfId="0" applyFont="1" applyFill="1" applyBorder="1" applyAlignment="1">
      <alignment horizontal="center" vertical="center"/>
    </xf>
    <xf numFmtId="0" fontId="18" fillId="13" borderId="13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shrinkToFit="1"/>
    </xf>
    <xf numFmtId="0" fontId="18" fillId="13" borderId="13" xfId="0" applyFont="1" applyFill="1" applyBorder="1" applyAlignment="1">
      <alignment horizontal="center" vertical="center" shrinkToFit="1"/>
    </xf>
    <xf numFmtId="0" fontId="18" fillId="13" borderId="20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shrinkToFit="1"/>
    </xf>
    <xf numFmtId="0" fontId="3" fillId="5" borderId="20" xfId="0" applyFont="1" applyFill="1" applyBorder="1" applyAlignment="1">
      <alignment horizontal="center" shrinkToFit="1"/>
    </xf>
    <xf numFmtId="0" fontId="18" fillId="13" borderId="65" xfId="0" applyFont="1" applyFill="1" applyBorder="1" applyAlignment="1">
      <alignment horizontal="center" vertical="center"/>
    </xf>
    <xf numFmtId="0" fontId="18" fillId="13" borderId="65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18" fillId="5" borderId="20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/>
    </xf>
    <xf numFmtId="0" fontId="3" fillId="15" borderId="71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3" fillId="16" borderId="72" xfId="0" applyFont="1" applyFill="1" applyBorder="1" applyAlignment="1">
      <alignment horizontal="center" vertical="center"/>
    </xf>
    <xf numFmtId="0" fontId="3" fillId="17" borderId="71" xfId="0" applyFont="1" applyFill="1" applyBorder="1" applyAlignment="1">
      <alignment horizontal="center" vertical="center"/>
    </xf>
    <xf numFmtId="0" fontId="3" fillId="16" borderId="71" xfId="0" applyFont="1" applyFill="1" applyBorder="1" applyAlignment="1">
      <alignment horizontal="center" vertical="center"/>
    </xf>
    <xf numFmtId="0" fontId="3" fillId="16" borderId="84" xfId="0" applyFont="1" applyFill="1" applyBorder="1" applyAlignment="1">
      <alignment horizontal="center" vertical="center"/>
    </xf>
    <xf numFmtId="0" fontId="3" fillId="16" borderId="6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shrinkToFit="1"/>
    </xf>
    <xf numFmtId="0" fontId="3" fillId="5" borderId="89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7" fillId="10" borderId="16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 vertical="center" shrinkToFit="1"/>
    </xf>
    <xf numFmtId="0" fontId="3" fillId="13" borderId="93" xfId="0" applyFont="1" applyFill="1" applyBorder="1" applyAlignment="1">
      <alignment horizontal="center" vertical="center"/>
    </xf>
    <xf numFmtId="0" fontId="3" fillId="16" borderId="93" xfId="0" applyFont="1" applyFill="1" applyBorder="1" applyAlignment="1">
      <alignment horizontal="center" vertical="center"/>
    </xf>
    <xf numFmtId="0" fontId="3" fillId="16" borderId="94" xfId="0" applyFont="1" applyFill="1" applyBorder="1" applyAlignment="1">
      <alignment horizontal="center" vertical="center"/>
    </xf>
    <xf numFmtId="0" fontId="0" fillId="10" borderId="0" xfId="0" applyFont="1" applyFill="1" applyAlignment="1"/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176" fontId="14" fillId="9" borderId="95" xfId="0" applyNumberFormat="1" applyFont="1" applyFill="1" applyBorder="1" applyAlignment="1">
      <alignment horizontal="center" vertical="center" shrinkToFit="1"/>
    </xf>
    <xf numFmtId="176" fontId="14" fillId="9" borderId="96" xfId="0" applyNumberFormat="1" applyFont="1" applyFill="1" applyBorder="1" applyAlignment="1">
      <alignment horizontal="center" vertical="center" shrinkToFit="1"/>
    </xf>
    <xf numFmtId="176" fontId="14" fillId="9" borderId="97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10" borderId="39" xfId="0" applyFill="1" applyBorder="1" applyAlignment="1">
      <alignment vertical="center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12" borderId="31" xfId="0" applyFont="1" applyFill="1" applyBorder="1" applyAlignment="1">
      <alignment horizontal="center" vertical="center" shrinkToFit="1"/>
    </xf>
    <xf numFmtId="0" fontId="6" fillId="11" borderId="31" xfId="0" applyFont="1" applyFill="1" applyBorder="1" applyAlignment="1">
      <alignment horizontal="center" vertical="center" shrinkToFit="1"/>
    </xf>
    <xf numFmtId="0" fontId="6" fillId="11" borderId="32" xfId="0" applyFont="1" applyFill="1" applyBorder="1" applyAlignment="1">
      <alignment horizontal="center" vertical="center" shrinkToFit="1"/>
    </xf>
    <xf numFmtId="0" fontId="1" fillId="12" borderId="32" xfId="0" applyFont="1" applyFill="1" applyBorder="1" applyAlignment="1">
      <alignment horizontal="center" vertical="center" shrinkToFit="1"/>
    </xf>
    <xf numFmtId="0" fontId="12" fillId="7" borderId="8" xfId="0" applyFont="1" applyFill="1" applyBorder="1" applyAlignment="1">
      <alignment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5" borderId="65" xfId="0" applyFont="1" applyFill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102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/>
    <xf numFmtId="0" fontId="3" fillId="10" borderId="8" xfId="0" applyFont="1" applyFill="1" applyBorder="1" applyAlignment="1">
      <alignment vertical="center"/>
    </xf>
    <xf numFmtId="0" fontId="3" fillId="0" borderId="8" xfId="0" applyFont="1" applyBorder="1" applyAlignment="1"/>
    <xf numFmtId="0" fontId="3" fillId="10" borderId="8" xfId="0" applyFont="1" applyFill="1" applyBorder="1" applyAlignment="1"/>
    <xf numFmtId="0" fontId="14" fillId="10" borderId="8" xfId="0" applyFont="1" applyFill="1" applyBorder="1" applyAlignment="1">
      <alignment vertical="center"/>
    </xf>
    <xf numFmtId="0" fontId="0" fillId="0" borderId="8" xfId="0" applyFont="1" applyBorder="1" applyAlignment="1"/>
    <xf numFmtId="0" fontId="1" fillId="5" borderId="98" xfId="0" applyFont="1" applyFill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3" fillId="10" borderId="43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36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37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45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41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42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47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48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50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46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4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1" fontId="3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1" fontId="3" fillId="0" borderId="41" xfId="0" applyNumberFormat="1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0" fontId="3" fillId="5" borderId="105" xfId="0" applyFont="1" applyFill="1" applyBorder="1" applyAlignment="1">
      <alignment horizontal="center" vertical="center" shrinkToFit="1"/>
    </xf>
    <xf numFmtId="0" fontId="3" fillId="5" borderId="106" xfId="0" applyFont="1" applyFill="1" applyBorder="1" applyAlignment="1">
      <alignment horizontal="center" vertical="center" shrinkToFit="1"/>
    </xf>
    <xf numFmtId="0" fontId="3" fillId="5" borderId="27" xfId="0" applyFont="1" applyFill="1" applyBorder="1" applyAlignment="1">
      <alignment horizontal="center" vertical="center" shrinkToFit="1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5" borderId="109" xfId="0" applyFont="1" applyFill="1" applyBorder="1" applyAlignment="1">
      <alignment horizontal="center" vertical="center" shrinkToFit="1"/>
    </xf>
    <xf numFmtId="0" fontId="3" fillId="13" borderId="17" xfId="0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71" xfId="0" applyFont="1" applyFill="1" applyBorder="1" applyAlignment="1">
      <alignment horizontal="center" vertical="center"/>
    </xf>
    <xf numFmtId="0" fontId="18" fillId="5" borderId="73" xfId="0" applyFont="1" applyFill="1" applyBorder="1" applyAlignment="1">
      <alignment horizontal="center" vertical="center" shrinkToFit="1"/>
    </xf>
    <xf numFmtId="0" fontId="1" fillId="13" borderId="13" xfId="0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 shrinkToFit="1"/>
    </xf>
    <xf numFmtId="0" fontId="1" fillId="13" borderId="13" xfId="0" applyFont="1" applyFill="1" applyBorder="1" applyAlignment="1">
      <alignment horizontal="center"/>
    </xf>
    <xf numFmtId="0" fontId="3" fillId="17" borderId="13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20" xfId="0" applyFont="1" applyFill="1" applyBorder="1" applyAlignment="1">
      <alignment horizontal="center" vertical="center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13" xfId="1" applyFont="1" applyBorder="1" applyAlignment="1" applyProtection="1">
      <alignment vertical="center"/>
      <protection locked="0"/>
    </xf>
    <xf numFmtId="0" fontId="3" fillId="16" borderId="84" xfId="0" applyFont="1" applyFill="1" applyBorder="1" applyAlignment="1">
      <alignment horizontal="center"/>
    </xf>
    <xf numFmtId="0" fontId="3" fillId="5" borderId="70" xfId="0" applyFont="1" applyFill="1" applyBorder="1" applyAlignment="1">
      <alignment horizontal="center" shrinkToFit="1"/>
    </xf>
    <xf numFmtId="0" fontId="0" fillId="0" borderId="20" xfId="0" applyFont="1" applyBorder="1" applyAlignment="1">
      <alignment vertical="center"/>
    </xf>
    <xf numFmtId="0" fontId="1" fillId="5" borderId="20" xfId="0" applyFont="1" applyFill="1" applyBorder="1" applyAlignment="1">
      <alignment horizontal="center" shrinkToFit="1"/>
    </xf>
    <xf numFmtId="0" fontId="1" fillId="13" borderId="7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7" fillId="0" borderId="16" xfId="0" applyFont="1" applyBorder="1" applyAlignment="1"/>
    <xf numFmtId="0" fontId="1" fillId="13" borderId="93" xfId="0" applyFont="1" applyFill="1" applyBorder="1" applyAlignment="1">
      <alignment horizontal="center" vertical="center"/>
    </xf>
    <xf numFmtId="0" fontId="18" fillId="13" borderId="18" xfId="0" applyFont="1" applyFill="1" applyBorder="1" applyAlignment="1">
      <alignment horizontal="center" vertical="center" shrinkToFit="1"/>
    </xf>
    <xf numFmtId="0" fontId="1" fillId="5" borderId="89" xfId="0" applyFont="1" applyFill="1" applyBorder="1" applyAlignment="1">
      <alignment horizontal="center" shrinkToFit="1"/>
    </xf>
    <xf numFmtId="0" fontId="1" fillId="5" borderId="89" xfId="0" applyFont="1" applyFill="1" applyBorder="1" applyAlignment="1">
      <alignment horizontal="center" vertical="center" shrinkToFit="1"/>
    </xf>
    <xf numFmtId="0" fontId="3" fillId="5" borderId="89" xfId="0" applyFont="1" applyFill="1" applyBorder="1" applyAlignment="1">
      <alignment horizontal="center" shrinkToFit="1"/>
    </xf>
    <xf numFmtId="0" fontId="3" fillId="0" borderId="18" xfId="0" applyFont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/>
    </xf>
    <xf numFmtId="0" fontId="0" fillId="0" borderId="18" xfId="0" applyBorder="1" applyAlignment="1">
      <alignment vertical="center"/>
    </xf>
    <xf numFmtId="0" fontId="1" fillId="5" borderId="92" xfId="0" applyFont="1" applyFill="1" applyBorder="1" applyAlignment="1">
      <alignment horizontal="center" vertical="center" shrinkToFit="1"/>
    </xf>
    <xf numFmtId="0" fontId="3" fillId="2" borderId="111" xfId="0" applyFont="1" applyFill="1" applyBorder="1" applyAlignment="1">
      <alignment horizontal="center" wrapText="1"/>
    </xf>
    <xf numFmtId="0" fontId="12" fillId="8" borderId="22" xfId="0" applyFont="1" applyFill="1" applyBorder="1" applyAlignment="1">
      <alignment vertical="center" shrinkToFit="1"/>
    </xf>
    <xf numFmtId="0" fontId="3" fillId="10" borderId="112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113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11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3" xfId="0" applyFont="1" applyBorder="1" applyAlignment="1" applyProtection="1">
      <alignment horizontal="center" vertical="center" wrapText="1"/>
      <protection locked="0"/>
    </xf>
    <xf numFmtId="1" fontId="3" fillId="0" borderId="42" xfId="0" applyNumberFormat="1" applyFont="1" applyBorder="1" applyAlignment="1" applyProtection="1">
      <alignment horizontal="center" vertical="center" wrapText="1"/>
      <protection locked="0"/>
    </xf>
    <xf numFmtId="0" fontId="3" fillId="0" borderId="114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1" fontId="3" fillId="0" borderId="50" xfId="0" applyNumberFormat="1" applyFont="1" applyBorder="1" applyAlignment="1" applyProtection="1">
      <alignment horizontal="center" vertical="center" wrapText="1"/>
      <protection locked="0"/>
    </xf>
    <xf numFmtId="0" fontId="3" fillId="5" borderId="15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3" fillId="5" borderId="15" xfId="0" applyFont="1" applyFill="1" applyBorder="1" applyAlignment="1">
      <alignment horizontal="center" shrinkToFit="1"/>
    </xf>
    <xf numFmtId="0" fontId="7" fillId="0" borderId="15" xfId="0" applyFont="1" applyBorder="1" applyAlignment="1">
      <alignment horizontal="center" vertical="center"/>
    </xf>
    <xf numFmtId="0" fontId="3" fillId="5" borderId="59" xfId="0" applyFont="1" applyFill="1" applyBorder="1" applyAlignment="1">
      <alignment horizontal="center" shrinkToFit="1"/>
    </xf>
    <xf numFmtId="0" fontId="3" fillId="5" borderId="55" xfId="0" applyFont="1" applyFill="1" applyBorder="1" applyAlignment="1">
      <alignment horizontal="center" shrinkToFit="1"/>
    </xf>
    <xf numFmtId="0" fontId="7" fillId="0" borderId="28" xfId="0" applyFont="1" applyBorder="1" applyAlignment="1">
      <alignment horizontal="center" vertical="center"/>
    </xf>
    <xf numFmtId="0" fontId="3" fillId="5" borderId="67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1" fillId="5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3" fillId="5" borderId="88" xfId="0" applyFont="1" applyFill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1" fillId="12" borderId="30" xfId="0" applyFont="1" applyFill="1" applyBorder="1" applyAlignment="1">
      <alignment horizontal="center" vertical="center" shrinkToFit="1"/>
    </xf>
    <xf numFmtId="0" fontId="1" fillId="12" borderId="31" xfId="0" applyFont="1" applyFill="1" applyBorder="1" applyAlignment="1">
      <alignment horizontal="left" vertical="center" shrinkToFit="1"/>
    </xf>
    <xf numFmtId="0" fontId="3" fillId="0" borderId="114" xfId="0" applyFont="1" applyBorder="1" applyAlignment="1">
      <alignment horizontal="center" vertical="center" shrinkToFit="1"/>
    </xf>
    <xf numFmtId="177" fontId="3" fillId="10" borderId="1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 shrinkToFit="1"/>
    </xf>
    <xf numFmtId="0" fontId="3" fillId="5" borderId="36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3" fillId="5" borderId="78" xfId="0" applyFont="1" applyFill="1" applyBorder="1" applyAlignment="1">
      <alignment horizontal="center" shrinkToFit="1"/>
    </xf>
    <xf numFmtId="0" fontId="7" fillId="0" borderId="79" xfId="0" applyFont="1" applyBorder="1" applyAlignment="1">
      <alignment vertical="center"/>
    </xf>
    <xf numFmtId="0" fontId="1" fillId="3" borderId="36" xfId="0" applyFont="1" applyFill="1" applyBorder="1" applyAlignment="1">
      <alignment horizontal="center" vertical="center" shrinkToFit="1"/>
    </xf>
    <xf numFmtId="0" fontId="3" fillId="5" borderId="78" xfId="0" applyFont="1" applyFill="1" applyBorder="1" applyAlignment="1">
      <alignment horizontal="center" vertical="center" shrinkToFit="1"/>
    </xf>
    <xf numFmtId="0" fontId="7" fillId="10" borderId="110" xfId="0" applyFont="1" applyFill="1" applyBorder="1" applyAlignment="1">
      <alignment vertical="center"/>
    </xf>
    <xf numFmtId="0" fontId="1" fillId="5" borderId="36" xfId="0" applyFont="1" applyFill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3" fillId="5" borderId="115" xfId="0" applyFont="1" applyFill="1" applyBorder="1" applyAlignment="1">
      <alignment horizontal="center" vertical="center" shrinkToFit="1"/>
    </xf>
    <xf numFmtId="0" fontId="3" fillId="5" borderId="115" xfId="0" applyFont="1" applyFill="1" applyBorder="1" applyAlignment="1">
      <alignment horizontal="center" shrinkToFit="1"/>
    </xf>
    <xf numFmtId="0" fontId="3" fillId="5" borderId="116" xfId="0" applyFont="1" applyFill="1" applyBorder="1" applyAlignment="1">
      <alignment horizontal="center" vertical="center" shrinkToFit="1"/>
    </xf>
    <xf numFmtId="0" fontId="3" fillId="5" borderId="112" xfId="0" applyFont="1" applyFill="1" applyBorder="1" applyAlignment="1">
      <alignment horizontal="center" vertical="center" shrinkToFit="1"/>
    </xf>
    <xf numFmtId="0" fontId="3" fillId="5" borderId="107" xfId="0" applyFont="1" applyFill="1" applyBorder="1" applyAlignment="1">
      <alignment horizontal="center" vertical="center" shrinkToFit="1"/>
    </xf>
    <xf numFmtId="177" fontId="3" fillId="10" borderId="117" xfId="1" applyNumberFormat="1" applyFont="1" applyFill="1" applyBorder="1" applyAlignment="1" applyProtection="1">
      <alignment horizontal="center" vertical="center" wrapText="1"/>
      <protection locked="0"/>
    </xf>
    <xf numFmtId="177" fontId="3" fillId="10" borderId="94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7" xfId="0" applyNumberFormat="1" applyFont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118" xfId="0" applyFont="1" applyBorder="1" applyAlignment="1">
      <alignment horizontal="center" vertical="center" shrinkToFit="1"/>
    </xf>
    <xf numFmtId="0" fontId="6" fillId="0" borderId="119" xfId="0" applyFont="1" applyBorder="1" applyAlignment="1">
      <alignment horizontal="center" vertical="center" shrinkToFit="1"/>
    </xf>
    <xf numFmtId="0" fontId="1" fillId="0" borderId="119" xfId="0" applyFont="1" applyBorder="1" applyAlignment="1">
      <alignment horizontal="center" vertical="center" shrinkToFit="1"/>
    </xf>
    <xf numFmtId="0" fontId="1" fillId="0" borderId="120" xfId="0" applyFont="1" applyBorder="1" applyAlignment="1">
      <alignment horizontal="center" vertical="center" shrinkToFit="1"/>
    </xf>
    <xf numFmtId="0" fontId="1" fillId="0" borderId="121" xfId="0" applyFont="1" applyBorder="1" applyAlignment="1">
      <alignment horizontal="center" vertical="center" shrinkToFit="1"/>
    </xf>
    <xf numFmtId="0" fontId="1" fillId="0" borderId="122" xfId="0" applyFont="1" applyBorder="1" applyAlignment="1">
      <alignment horizontal="center" vertical="center" shrinkToFit="1"/>
    </xf>
    <xf numFmtId="0" fontId="1" fillId="0" borderId="123" xfId="0" applyFont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14" fillId="9" borderId="104" xfId="0" applyNumberFormat="1" applyFont="1" applyFill="1" applyBorder="1" applyAlignment="1">
      <alignment horizontal="center" vertical="center" shrinkToFit="1"/>
    </xf>
    <xf numFmtId="0" fontId="3" fillId="0" borderId="98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5" borderId="67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3" borderId="15" xfId="0" applyFont="1" applyFill="1" applyBorder="1" applyAlignment="1">
      <alignment horizontal="center" vertical="center" shrinkToFit="1"/>
    </xf>
    <xf numFmtId="0" fontId="21" fillId="5" borderId="17" xfId="0" applyFont="1" applyFill="1" applyBorder="1" applyAlignment="1">
      <alignment horizontal="center" vertical="center" shrinkToFit="1"/>
    </xf>
    <xf numFmtId="0" fontId="21" fillId="5" borderId="13" xfId="0" applyFont="1" applyFill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1" fillId="5" borderId="13" xfId="0" applyFont="1" applyFill="1" applyBorder="1" applyAlignment="1">
      <alignment horizontal="center" shrinkToFit="1"/>
    </xf>
    <xf numFmtId="0" fontId="23" fillId="3" borderId="13" xfId="0" applyFont="1" applyFill="1" applyBorder="1" applyAlignment="1">
      <alignment horizontal="center" shrinkToFit="1"/>
    </xf>
    <xf numFmtId="0" fontId="21" fillId="5" borderId="75" xfId="0" applyFont="1" applyFill="1" applyBorder="1" applyAlignment="1">
      <alignment horizontal="center" vertical="center" shrinkToFit="1"/>
    </xf>
    <xf numFmtId="0" fontId="21" fillId="13" borderId="13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 shrinkToFit="1"/>
    </xf>
    <xf numFmtId="0" fontId="21" fillId="13" borderId="75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 shrinkToFit="1"/>
    </xf>
    <xf numFmtId="0" fontId="21" fillId="5" borderId="20" xfId="0" applyFont="1" applyFill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1" fillId="1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 shrinkToFit="1"/>
    </xf>
    <xf numFmtId="0" fontId="21" fillId="5" borderId="87" xfId="0" applyFont="1" applyFill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1" fillId="5" borderId="59" xfId="0" applyFont="1" applyFill="1" applyBorder="1" applyAlignment="1">
      <alignment horizontal="center" vertical="center" shrinkToFit="1"/>
    </xf>
    <xf numFmtId="0" fontId="21" fillId="5" borderId="55" xfId="0" applyFont="1" applyFill="1" applyBorder="1" applyAlignment="1">
      <alignment horizontal="center" vertical="center" shrinkToFit="1"/>
    </xf>
    <xf numFmtId="0" fontId="21" fillId="5" borderId="59" xfId="0" applyFont="1" applyFill="1" applyBorder="1" applyAlignment="1">
      <alignment horizontal="center" shrinkToFit="1"/>
    </xf>
    <xf numFmtId="0" fontId="21" fillId="5" borderId="55" xfId="0" applyFont="1" applyFill="1" applyBorder="1" applyAlignment="1">
      <alignment horizontal="center" shrinkToFit="1"/>
    </xf>
    <xf numFmtId="0" fontId="23" fillId="6" borderId="15" xfId="0" applyFont="1" applyFill="1" applyBorder="1" applyAlignment="1">
      <alignment horizontal="center" vertical="center" shrinkToFit="1"/>
    </xf>
    <xf numFmtId="0" fontId="21" fillId="5" borderId="88" xfId="0" applyFont="1" applyFill="1" applyBorder="1" applyAlignment="1">
      <alignment horizontal="center" vertical="center" shrinkToFit="1"/>
    </xf>
    <xf numFmtId="0" fontId="21" fillId="5" borderId="56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23" fillId="5" borderId="7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shrinkToFit="1"/>
    </xf>
    <xf numFmtId="0" fontId="21" fillId="5" borderId="89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shrinkToFit="1"/>
    </xf>
    <xf numFmtId="0" fontId="21" fillId="13" borderId="18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 shrinkToFit="1"/>
    </xf>
    <xf numFmtId="0" fontId="21" fillId="5" borderId="73" xfId="0" applyFont="1" applyFill="1" applyBorder="1" applyAlignment="1">
      <alignment horizontal="center" vertical="center" shrinkToFit="1"/>
    </xf>
    <xf numFmtId="0" fontId="21" fillId="5" borderId="90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 shrinkToFit="1"/>
    </xf>
    <xf numFmtId="0" fontId="21" fillId="5" borderId="58" xfId="0" applyFont="1" applyFill="1" applyBorder="1" applyAlignment="1">
      <alignment horizontal="center" vertical="center" shrinkToFit="1"/>
    </xf>
    <xf numFmtId="0" fontId="23" fillId="5" borderId="64" xfId="0" applyFont="1" applyFill="1" applyBorder="1" applyAlignment="1">
      <alignment horizontal="center" vertical="center" shrinkToFit="1"/>
    </xf>
    <xf numFmtId="0" fontId="21" fillId="5" borderId="20" xfId="0" applyFont="1" applyFill="1" applyBorder="1" applyAlignment="1">
      <alignment horizontal="center" shrinkToFit="1"/>
    </xf>
    <xf numFmtId="0" fontId="21" fillId="5" borderId="21" xfId="0" applyFont="1" applyFill="1" applyBorder="1" applyAlignment="1">
      <alignment horizontal="center" vertical="center" shrinkToFit="1"/>
    </xf>
    <xf numFmtId="0" fontId="21" fillId="5" borderId="15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/>
    </xf>
    <xf numFmtId="0" fontId="21" fillId="5" borderId="61" xfId="0" applyFont="1" applyFill="1" applyBorder="1" applyAlignment="1">
      <alignment horizontal="center" vertical="center" shrinkToFit="1"/>
    </xf>
    <xf numFmtId="0" fontId="21" fillId="5" borderId="62" xfId="0" applyFont="1" applyFill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1" fillId="14" borderId="7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28" fillId="5" borderId="13" xfId="0" applyFont="1" applyFill="1" applyBorder="1" applyAlignment="1">
      <alignment horizontal="center" vertical="center" shrinkToFit="1"/>
    </xf>
    <xf numFmtId="0" fontId="21" fillId="5" borderId="18" xfId="0" applyFont="1" applyFill="1" applyBorder="1" applyAlignment="1">
      <alignment horizontal="center" vertical="center" shrinkToFit="1"/>
    </xf>
    <xf numFmtId="0" fontId="28" fillId="13" borderId="13" xfId="0" applyFont="1" applyFill="1" applyBorder="1" applyAlignment="1">
      <alignment horizontal="center" vertical="center"/>
    </xf>
    <xf numFmtId="0" fontId="28" fillId="13" borderId="13" xfId="0" applyFont="1" applyFill="1" applyBorder="1" applyAlignment="1">
      <alignment horizontal="center" vertical="center" shrinkToFit="1"/>
    </xf>
    <xf numFmtId="0" fontId="21" fillId="13" borderId="4" xfId="0" applyFont="1" applyFill="1" applyBorder="1" applyAlignment="1">
      <alignment horizontal="center" vertical="center"/>
    </xf>
    <xf numFmtId="0" fontId="21" fillId="13" borderId="71" xfId="0" applyFont="1" applyFill="1" applyBorder="1" applyAlignment="1">
      <alignment horizontal="center" vertical="center"/>
    </xf>
    <xf numFmtId="0" fontId="21" fillId="5" borderId="80" xfId="0" applyFont="1" applyFill="1" applyBorder="1" applyAlignment="1">
      <alignment horizontal="center" vertical="center" shrinkToFit="1"/>
    </xf>
    <xf numFmtId="0" fontId="28" fillId="13" borderId="65" xfId="0" applyFont="1" applyFill="1" applyBorder="1" applyAlignment="1">
      <alignment horizontal="center" vertical="center"/>
    </xf>
    <xf numFmtId="0" fontId="28" fillId="13" borderId="65" xfId="0" applyFont="1" applyFill="1" applyBorder="1" applyAlignment="1">
      <alignment horizontal="center" vertical="center" shrinkToFit="1"/>
    </xf>
    <xf numFmtId="0" fontId="21" fillId="5" borderId="63" xfId="0" applyFont="1" applyFill="1" applyBorder="1" applyAlignment="1">
      <alignment horizontal="center" vertical="center" shrinkToFit="1"/>
    </xf>
    <xf numFmtId="0" fontId="21" fillId="5" borderId="64" xfId="0" applyFont="1" applyFill="1" applyBorder="1" applyAlignment="1">
      <alignment horizontal="center" vertical="center" shrinkToFit="1"/>
    </xf>
    <xf numFmtId="0" fontId="27" fillId="5" borderId="20" xfId="0" applyFont="1" applyFill="1" applyBorder="1" applyAlignment="1">
      <alignment horizontal="center" vertical="center" shrinkToFit="1"/>
    </xf>
    <xf numFmtId="0" fontId="28" fillId="5" borderId="20" xfId="0" applyFont="1" applyFill="1" applyBorder="1" applyAlignment="1">
      <alignment horizontal="center" vertical="center" shrinkToFit="1"/>
    </xf>
    <xf numFmtId="0" fontId="21" fillId="5" borderId="70" xfId="0" applyFont="1" applyFill="1" applyBorder="1" applyAlignment="1">
      <alignment horizontal="center" vertical="center" shrinkToFit="1"/>
    </xf>
    <xf numFmtId="0" fontId="22" fillId="0" borderId="15" xfId="0" applyFont="1" applyBorder="1" applyAlignment="1">
      <alignment horizontal="center"/>
    </xf>
    <xf numFmtId="0" fontId="22" fillId="10" borderId="74" xfId="0" applyFont="1" applyFill="1" applyBorder="1" applyAlignment="1">
      <alignment horizontal="center"/>
    </xf>
    <xf numFmtId="0" fontId="21" fillId="10" borderId="15" xfId="0" applyFont="1" applyFill="1" applyBorder="1" applyAlignment="1">
      <alignment horizontal="center" vertical="center" shrinkToFit="1"/>
    </xf>
    <xf numFmtId="0" fontId="22" fillId="10" borderId="15" xfId="0" applyFont="1" applyFill="1" applyBorder="1" applyAlignment="1">
      <alignment horizontal="center"/>
    </xf>
    <xf numFmtId="0" fontId="21" fillId="5" borderId="67" xfId="0" applyFont="1" applyFill="1" applyBorder="1" applyAlignment="1">
      <alignment horizontal="center" vertical="center" shrinkToFit="1"/>
    </xf>
    <xf numFmtId="0" fontId="22" fillId="10" borderId="16" xfId="0" applyFont="1" applyFill="1" applyBorder="1" applyAlignment="1">
      <alignment horizontal="center"/>
    </xf>
    <xf numFmtId="0" fontId="21" fillId="5" borderId="69" xfId="0" applyFont="1" applyFill="1" applyBorder="1" applyAlignment="1">
      <alignment horizontal="center" vertical="center" shrinkToFit="1"/>
    </xf>
    <xf numFmtId="0" fontId="26" fillId="12" borderId="69" xfId="0" applyFont="1" applyFill="1" applyBorder="1" applyAlignment="1">
      <alignment horizontal="center" vertical="center" shrinkToFit="1"/>
    </xf>
    <xf numFmtId="0" fontId="26" fillId="12" borderId="18" xfId="0" applyFont="1" applyFill="1" applyBorder="1" applyAlignment="1">
      <alignment horizontal="center" vertical="center" shrinkToFit="1"/>
    </xf>
    <xf numFmtId="0" fontId="21" fillId="5" borderId="65" xfId="0" applyFont="1" applyFill="1" applyBorder="1" applyAlignment="1">
      <alignment horizontal="center" vertical="center" shrinkToFit="1"/>
    </xf>
    <xf numFmtId="0" fontId="21" fillId="5" borderId="76" xfId="0" applyFont="1" applyFill="1" applyBorder="1" applyAlignment="1">
      <alignment horizontal="center" vertical="center" shrinkToFit="1"/>
    </xf>
    <xf numFmtId="0" fontId="21" fillId="5" borderId="85" xfId="0" applyFont="1" applyFill="1" applyBorder="1" applyAlignment="1">
      <alignment horizontal="center" shrinkToFit="1"/>
    </xf>
    <xf numFmtId="0" fontId="21" fillId="5" borderId="65" xfId="0" applyFont="1" applyFill="1" applyBorder="1" applyAlignment="1">
      <alignment horizontal="center" shrinkToFit="1"/>
    </xf>
    <xf numFmtId="0" fontId="21" fillId="5" borderId="85" xfId="0" applyFont="1" applyFill="1" applyBorder="1" applyAlignment="1">
      <alignment horizontal="center" vertical="center" shrinkToFit="1"/>
    </xf>
    <xf numFmtId="0" fontId="21" fillId="5" borderId="91" xfId="0" applyFont="1" applyFill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1" fillId="5" borderId="15" xfId="0" applyFont="1" applyFill="1" applyBorder="1" applyAlignment="1">
      <alignment horizontal="center" shrinkToFit="1"/>
    </xf>
    <xf numFmtId="0" fontId="26" fillId="12" borderId="13" xfId="0" applyFont="1" applyFill="1" applyBorder="1" applyAlignment="1">
      <alignment horizontal="center" vertical="center" shrinkToFit="1"/>
    </xf>
    <xf numFmtId="0" fontId="26" fillId="12" borderId="13" xfId="0" applyFont="1" applyFill="1" applyBorder="1" applyAlignment="1">
      <alignment horizontal="center" shrinkToFit="1"/>
    </xf>
    <xf numFmtId="0" fontId="21" fillId="5" borderId="48" xfId="0" applyFont="1" applyFill="1" applyBorder="1" applyAlignment="1">
      <alignment horizontal="center" vertical="center" shrinkToFit="1"/>
    </xf>
    <xf numFmtId="0" fontId="21" fillId="5" borderId="92" xfId="0" applyFont="1" applyFill="1" applyBorder="1" applyAlignment="1">
      <alignment horizontal="center" vertical="center" shrinkToFit="1"/>
    </xf>
    <xf numFmtId="0" fontId="21" fillId="10" borderId="13" xfId="0" applyFont="1" applyFill="1" applyBorder="1" applyAlignment="1">
      <alignment horizontal="center" vertical="center" shrinkToFit="1"/>
    </xf>
    <xf numFmtId="0" fontId="21" fillId="13" borderId="71" xfId="0" applyFont="1" applyFill="1" applyBorder="1" applyAlignment="1">
      <alignment horizontal="center"/>
    </xf>
    <xf numFmtId="0" fontId="21" fillId="13" borderId="9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shrinkToFit="1"/>
    </xf>
    <xf numFmtId="0" fontId="21" fillId="15" borderId="71" xfId="0" applyFont="1" applyFill="1" applyBorder="1" applyAlignment="1">
      <alignment horizontal="center" vertical="center"/>
    </xf>
    <xf numFmtId="0" fontId="21" fillId="5" borderId="77" xfId="0" applyFont="1" applyFill="1" applyBorder="1" applyAlignment="1">
      <alignment horizontal="center" vertical="center" shrinkToFit="1"/>
    </xf>
    <xf numFmtId="0" fontId="28" fillId="5" borderId="48" xfId="0" applyFont="1" applyFill="1" applyBorder="1" applyAlignment="1">
      <alignment horizontal="center" vertical="center" shrinkToFit="1"/>
    </xf>
    <xf numFmtId="0" fontId="21" fillId="5" borderId="64" xfId="0" applyFont="1" applyFill="1" applyBorder="1" applyAlignment="1">
      <alignment horizontal="center" shrinkToFit="1"/>
    </xf>
    <xf numFmtId="0" fontId="22" fillId="10" borderId="15" xfId="0" applyFont="1" applyFill="1" applyBorder="1" applyAlignment="1">
      <alignment horizontal="center" vertical="center" shrinkToFit="1"/>
    </xf>
    <xf numFmtId="0" fontId="21" fillId="5" borderId="68" xfId="0" applyFont="1" applyFill="1" applyBorder="1" applyAlignment="1">
      <alignment horizontal="center" vertical="center" shrinkToFit="1"/>
    </xf>
    <xf numFmtId="0" fontId="21" fillId="5" borderId="28" xfId="0" applyFont="1" applyFill="1" applyBorder="1" applyAlignment="1">
      <alignment horizontal="center" vertical="center" shrinkToFit="1"/>
    </xf>
    <xf numFmtId="0" fontId="21" fillId="10" borderId="28" xfId="0" applyFont="1" applyFill="1" applyBorder="1" applyAlignment="1">
      <alignment horizontal="center" vertical="center" shrinkToFit="1"/>
    </xf>
    <xf numFmtId="0" fontId="21" fillId="5" borderId="28" xfId="0" applyFont="1" applyFill="1" applyBorder="1" applyAlignment="1">
      <alignment horizontal="center" shrinkToFit="1"/>
    </xf>
    <xf numFmtId="0" fontId="21" fillId="5" borderId="29" xfId="0" applyFont="1" applyFill="1" applyBorder="1" applyAlignment="1">
      <alignment horizontal="center" vertical="center" shrinkToFit="1"/>
    </xf>
    <xf numFmtId="0" fontId="28" fillId="13" borderId="20" xfId="0" applyFont="1" applyFill="1" applyBorder="1" applyAlignment="1">
      <alignment horizontal="center" vertical="center"/>
    </xf>
    <xf numFmtId="0" fontId="28" fillId="13" borderId="20" xfId="0" applyFont="1" applyFill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16" borderId="7" xfId="0" applyFont="1" applyFill="1" applyBorder="1" applyAlignment="1">
      <alignment horizontal="center" vertical="center"/>
    </xf>
    <xf numFmtId="0" fontId="22" fillId="16" borderId="7" xfId="0" applyFont="1" applyFill="1" applyBorder="1" applyAlignment="1">
      <alignment horizontal="center" vertical="center"/>
    </xf>
    <xf numFmtId="0" fontId="21" fillId="16" borderId="93" xfId="0" applyFont="1" applyFill="1" applyBorder="1" applyAlignment="1">
      <alignment horizontal="center" vertical="center"/>
    </xf>
    <xf numFmtId="0" fontId="21" fillId="16" borderId="71" xfId="0" applyFont="1" applyFill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16" borderId="72" xfId="0" applyFont="1" applyFill="1" applyBorder="1" applyAlignment="1">
      <alignment horizontal="center" vertical="center"/>
    </xf>
    <xf numFmtId="0" fontId="21" fillId="16" borderId="94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 shrinkToFit="1"/>
    </xf>
    <xf numFmtId="0" fontId="21" fillId="5" borderId="4" xfId="0" applyFont="1" applyFill="1" applyBorder="1" applyAlignment="1">
      <alignment horizontal="center" vertical="center" shrinkToFit="1"/>
    </xf>
    <xf numFmtId="0" fontId="28" fillId="5" borderId="7" xfId="0" applyFont="1" applyFill="1" applyBorder="1" applyAlignment="1">
      <alignment horizontal="center" vertical="center" shrinkToFit="1"/>
    </xf>
    <xf numFmtId="0" fontId="28" fillId="5" borderId="64" xfId="0" applyFont="1" applyFill="1" applyBorder="1" applyAlignment="1">
      <alignment horizontal="center" vertical="center" shrinkToFit="1"/>
    </xf>
    <xf numFmtId="0" fontId="21" fillId="17" borderId="71" xfId="0" applyFont="1" applyFill="1" applyBorder="1" applyAlignment="1">
      <alignment horizontal="center" vertical="center"/>
    </xf>
    <xf numFmtId="0" fontId="21" fillId="16" borderId="84" xfId="0" applyFont="1" applyFill="1" applyBorder="1" applyAlignment="1">
      <alignment horizontal="center" vertical="center"/>
    </xf>
    <xf numFmtId="0" fontId="21" fillId="16" borderId="61" xfId="0" applyFont="1" applyFill="1" applyBorder="1" applyAlignment="1">
      <alignment horizontal="center" vertical="center"/>
    </xf>
    <xf numFmtId="0" fontId="21" fillId="16" borderId="72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89" xfId="0" applyFont="1" applyFill="1" applyBorder="1" applyAlignment="1">
      <alignment horizontal="center" vertical="center" shrinkToFit="1"/>
    </xf>
    <xf numFmtId="0" fontId="23" fillId="5" borderId="59" xfId="0" applyFont="1" applyFill="1" applyBorder="1" applyAlignment="1">
      <alignment horizontal="center" vertical="center" shrinkToFit="1"/>
    </xf>
    <xf numFmtId="0" fontId="23" fillId="5" borderId="55" xfId="0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3" fillId="5" borderId="62" xfId="0" applyFont="1" applyFill="1" applyBorder="1" applyAlignment="1">
      <alignment horizontal="center" vertical="center" shrinkToFit="1"/>
    </xf>
    <xf numFmtId="0" fontId="21" fillId="13" borderId="93" xfId="0" applyFont="1" applyFill="1" applyBorder="1" applyAlignment="1">
      <alignment horizontal="center"/>
    </xf>
    <xf numFmtId="0" fontId="21" fillId="13" borderId="84" xfId="0" applyFont="1" applyFill="1" applyBorder="1" applyAlignment="1">
      <alignment horizontal="center" vertical="center"/>
    </xf>
    <xf numFmtId="0" fontId="21" fillId="13" borderId="72" xfId="0" applyFont="1" applyFill="1" applyBorder="1" applyAlignment="1">
      <alignment horizontal="center" vertical="center"/>
    </xf>
    <xf numFmtId="0" fontId="23" fillId="5" borderId="58" xfId="0" applyFont="1" applyFill="1" applyBorder="1" applyAlignment="1">
      <alignment horizontal="center" vertical="center" shrinkToFit="1"/>
    </xf>
    <xf numFmtId="0" fontId="23" fillId="5" borderId="7" xfId="0" applyFont="1" applyFill="1" applyBorder="1" applyAlignment="1">
      <alignment horizontal="center" shrinkToFit="1"/>
    </xf>
    <xf numFmtId="0" fontId="30" fillId="12" borderId="7" xfId="0" applyFont="1" applyFill="1" applyBorder="1" applyAlignment="1">
      <alignment horizontal="center" shrinkToFit="1"/>
    </xf>
    <xf numFmtId="0" fontId="23" fillId="5" borderId="64" xfId="0" applyFont="1" applyFill="1" applyBorder="1" applyAlignment="1">
      <alignment horizontal="center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9" xfId="0" applyFont="1" applyFill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1" fillId="5" borderId="99" xfId="0" applyFont="1" applyFill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1" fillId="14" borderId="73" xfId="0" applyFont="1" applyFill="1" applyBorder="1" applyAlignment="1">
      <alignment horizontal="center" vertical="center" shrinkToFit="1"/>
    </xf>
    <xf numFmtId="0" fontId="23" fillId="3" borderId="73" xfId="0" applyFont="1" applyFill="1" applyBorder="1" applyAlignment="1">
      <alignment horizontal="center" vertical="center" shrinkToFit="1"/>
    </xf>
    <xf numFmtId="0" fontId="23" fillId="0" borderId="73" xfId="0" applyFont="1" applyBorder="1" applyAlignment="1">
      <alignment horizontal="center" vertical="center" shrinkToFit="1"/>
    </xf>
    <xf numFmtId="0" fontId="23" fillId="3" borderId="101" xfId="0" applyFont="1" applyFill="1" applyBorder="1" applyAlignment="1">
      <alignment horizontal="center" vertical="center" shrinkToFit="1"/>
    </xf>
    <xf numFmtId="0" fontId="23" fillId="0" borderId="101" xfId="0" applyFont="1" applyBorder="1" applyAlignment="1">
      <alignment horizontal="center" vertical="center" shrinkToFit="1"/>
    </xf>
    <xf numFmtId="0" fontId="23" fillId="3" borderId="64" xfId="0" applyFont="1" applyFill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 shrinkToFit="1"/>
    </xf>
    <xf numFmtId="0" fontId="6" fillId="11" borderId="34" xfId="0" applyFont="1" applyFill="1" applyBorder="1" applyAlignment="1">
      <alignment horizontal="center" vertical="center" shrinkToFit="1"/>
    </xf>
    <xf numFmtId="0" fontId="1" fillId="12" borderId="34" xfId="0" applyFont="1" applyFill="1" applyBorder="1" applyAlignment="1">
      <alignment horizontal="left" vertical="center" shrinkToFit="1"/>
    </xf>
    <xf numFmtId="0" fontId="6" fillId="11" borderId="124" xfId="0" applyFont="1" applyFill="1" applyBorder="1" applyAlignment="1">
      <alignment horizontal="center" vertical="center" shrinkToFit="1"/>
    </xf>
    <xf numFmtId="0" fontId="31" fillId="5" borderId="38" xfId="0" applyFont="1" applyFill="1" applyBorder="1" applyAlignment="1">
      <alignment horizontal="center" vertical="center" shrinkToFit="1"/>
    </xf>
    <xf numFmtId="0" fontId="32" fillId="5" borderId="39" xfId="0" applyFont="1" applyFill="1" applyBorder="1" applyAlignment="1">
      <alignment horizontal="center" vertical="center" shrinkToFit="1"/>
    </xf>
    <xf numFmtId="176" fontId="32" fillId="5" borderId="39" xfId="0" applyNumberFormat="1" applyFont="1" applyFill="1" applyBorder="1" applyAlignment="1">
      <alignment horizontal="center" vertical="center" shrinkToFit="1"/>
    </xf>
    <xf numFmtId="0" fontId="20" fillId="10" borderId="39" xfId="0" applyFont="1" applyFill="1" applyBorder="1" applyAlignment="1">
      <alignment vertical="center"/>
    </xf>
    <xf numFmtId="0" fontId="32" fillId="5" borderId="40" xfId="0" applyFont="1" applyFill="1" applyBorder="1" applyAlignment="1">
      <alignment horizontal="center" vertical="center" shrinkToFit="1"/>
    </xf>
    <xf numFmtId="176" fontId="32" fillId="5" borderId="40" xfId="0" applyNumberFormat="1" applyFont="1" applyFill="1" applyBorder="1" applyAlignment="1">
      <alignment horizontal="center" vertical="center" shrinkToFit="1"/>
    </xf>
    <xf numFmtId="0" fontId="31" fillId="5" borderId="39" xfId="0" applyFont="1" applyFill="1" applyBorder="1" applyAlignment="1">
      <alignment horizontal="center" vertical="center" shrinkToFit="1"/>
    </xf>
    <xf numFmtId="177" fontId="3" fillId="10" borderId="44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21" fillId="5" borderId="15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1" fillId="5" borderId="59" xfId="0" applyFont="1" applyFill="1" applyBorder="1" applyAlignment="1">
      <alignment horizontal="center" vertical="center" shrinkToFit="1"/>
    </xf>
    <xf numFmtId="0" fontId="22" fillId="0" borderId="88" xfId="0" applyFont="1" applyBorder="1" applyAlignment="1">
      <alignment horizontal="center" vertical="center"/>
    </xf>
    <xf numFmtId="0" fontId="21" fillId="13" borderId="66" xfId="0" applyFont="1" applyFill="1" applyBorder="1" applyAlignment="1">
      <alignment horizontal="center" vertical="center"/>
    </xf>
    <xf numFmtId="0" fontId="21" fillId="5" borderId="66" xfId="0" applyFont="1" applyFill="1" applyBorder="1" applyAlignment="1">
      <alignment horizontal="center" vertical="center" shrinkToFit="1"/>
    </xf>
    <xf numFmtId="0" fontId="22" fillId="10" borderId="55" xfId="0" applyFont="1" applyFill="1" applyBorder="1" applyAlignment="1">
      <alignment vertical="center"/>
    </xf>
    <xf numFmtId="0" fontId="23" fillId="5" borderId="59" xfId="0" applyFont="1" applyFill="1" applyBorder="1" applyAlignment="1">
      <alignment horizontal="center" shrinkToFit="1"/>
    </xf>
    <xf numFmtId="0" fontId="25" fillId="0" borderId="55" xfId="0" applyFont="1" applyBorder="1" applyAlignment="1">
      <alignment vertical="center"/>
    </xf>
    <xf numFmtId="0" fontId="21" fillId="5" borderId="15" xfId="0" applyFont="1" applyFill="1" applyBorder="1" applyAlignment="1">
      <alignment horizontal="center" shrinkToFit="1"/>
    </xf>
    <xf numFmtId="0" fontId="22" fillId="0" borderId="15" xfId="0" applyFont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 shrinkToFit="1"/>
    </xf>
    <xf numFmtId="0" fontId="21" fillId="5" borderId="59" xfId="0" applyFont="1" applyFill="1" applyBorder="1" applyAlignment="1">
      <alignment horizontal="center" shrinkToFit="1"/>
    </xf>
    <xf numFmtId="0" fontId="22" fillId="0" borderId="55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1" fillId="13" borderId="5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1" fillId="16" borderId="66" xfId="0" applyFont="1" applyFill="1" applyBorder="1" applyAlignment="1">
      <alignment horizontal="center" vertical="center"/>
    </xf>
    <xf numFmtId="0" fontId="22" fillId="10" borderId="88" xfId="0" applyFont="1" applyFill="1" applyBorder="1" applyAlignment="1">
      <alignment horizontal="center" vertical="center"/>
    </xf>
    <xf numFmtId="0" fontId="21" fillId="13" borderId="28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5" borderId="83" xfId="0" applyFont="1" applyFill="1" applyBorder="1" applyAlignment="1">
      <alignment horizontal="center" shrinkToFit="1"/>
    </xf>
    <xf numFmtId="0" fontId="22" fillId="10" borderId="71" xfId="0" applyFont="1" applyFill="1" applyBorder="1" applyAlignment="1">
      <alignment horizontal="center" vertical="center"/>
    </xf>
    <xf numFmtId="0" fontId="27" fillId="13" borderId="15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1" fillId="13" borderId="86" xfId="0" applyFont="1" applyFill="1" applyBorder="1" applyAlignment="1">
      <alignment horizontal="center"/>
    </xf>
    <xf numFmtId="0" fontId="21" fillId="13" borderId="55" xfId="0" applyFont="1" applyFill="1" applyBorder="1" applyAlignment="1">
      <alignment horizontal="center"/>
    </xf>
    <xf numFmtId="0" fontId="22" fillId="10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shrinkToFit="1"/>
    </xf>
    <xf numFmtId="0" fontId="21" fillId="13" borderId="15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 shrinkToFit="1"/>
    </xf>
    <xf numFmtId="0" fontId="21" fillId="5" borderId="81" xfId="0" applyFont="1" applyFill="1" applyBorder="1" applyAlignment="1">
      <alignment horizontal="center" shrinkToFit="1"/>
    </xf>
    <xf numFmtId="0" fontId="21" fillId="5" borderId="82" xfId="0" applyFont="1" applyFill="1" applyBorder="1" applyAlignment="1">
      <alignment horizontal="center" shrinkToFit="1"/>
    </xf>
    <xf numFmtId="0" fontId="21" fillId="5" borderId="83" xfId="0" applyFont="1" applyFill="1" applyBorder="1" applyAlignment="1">
      <alignment horizontal="center" vertical="center" shrinkToFit="1"/>
    </xf>
    <xf numFmtId="0" fontId="22" fillId="10" borderId="71" xfId="0" applyFont="1" applyFill="1" applyBorder="1" applyAlignment="1">
      <alignment vertical="center"/>
    </xf>
    <xf numFmtId="0" fontId="28" fillId="13" borderId="36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2" fillId="0" borderId="55" xfId="0" applyFont="1" applyBorder="1" applyAlignment="1">
      <alignment vertical="center"/>
    </xf>
    <xf numFmtId="0" fontId="21" fillId="5" borderId="54" xfId="0" applyFont="1" applyFill="1" applyBorder="1" applyAlignment="1">
      <alignment horizontal="center" vertical="center" shrinkToFit="1"/>
    </xf>
    <xf numFmtId="0" fontId="22" fillId="0" borderId="66" xfId="0" applyFont="1" applyBorder="1" applyAlignment="1">
      <alignment vertical="center"/>
    </xf>
    <xf numFmtId="0" fontId="21" fillId="14" borderId="62" xfId="0" applyFont="1" applyFill="1" applyBorder="1" applyAlignment="1">
      <alignment horizontal="center" vertical="center" shrinkToFit="1"/>
    </xf>
    <xf numFmtId="0" fontId="25" fillId="10" borderId="61" xfId="0" applyFont="1" applyFill="1" applyBorder="1" applyAlignment="1">
      <alignment horizontal="center" vertical="center"/>
    </xf>
    <xf numFmtId="0" fontId="21" fillId="0" borderId="74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21" fillId="13" borderId="78" xfId="0" applyFont="1" applyFill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1" fillId="5" borderId="67" xfId="0" applyFont="1" applyFill="1" applyBorder="1" applyAlignment="1">
      <alignment horizontal="center" vertical="center" shrinkToFit="1"/>
    </xf>
    <xf numFmtId="0" fontId="22" fillId="0" borderId="15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18" borderId="51" xfId="0" applyFont="1" applyFill="1" applyBorder="1" applyAlignment="1">
      <alignment horizontal="center" vertical="center" shrinkToFit="1"/>
    </xf>
    <xf numFmtId="0" fontId="1" fillId="18" borderId="52" xfId="0" applyFont="1" applyFill="1" applyBorder="1" applyAlignment="1">
      <alignment horizontal="center" vertical="center" shrinkToFit="1"/>
    </xf>
    <xf numFmtId="0" fontId="1" fillId="18" borderId="53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 shrinkToFit="1"/>
    </xf>
    <xf numFmtId="0" fontId="15" fillId="5" borderId="40" xfId="0" applyFont="1" applyFill="1" applyBorder="1" applyAlignment="1">
      <alignment horizontal="center" vertical="center" shrinkToFit="1"/>
    </xf>
    <xf numFmtId="0" fontId="12" fillId="7" borderId="8" xfId="0" applyFont="1" applyFill="1" applyBorder="1" applyAlignment="1">
      <alignment horizontal="center" vertical="center" shrinkToFit="1"/>
    </xf>
    <xf numFmtId="0" fontId="21" fillId="5" borderId="14" xfId="0" applyFont="1" applyFill="1" applyBorder="1" applyAlignment="1">
      <alignment horizontal="center" vertical="center" shrinkToFit="1"/>
    </xf>
    <xf numFmtId="0" fontId="21" fillId="5" borderId="55" xfId="0" applyFont="1" applyFill="1" applyBorder="1" applyAlignment="1">
      <alignment horizontal="center" vertical="center" shrinkToFit="1"/>
    </xf>
    <xf numFmtId="0" fontId="21" fillId="5" borderId="60" xfId="0" applyFont="1" applyFill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 shrinkToFit="1"/>
    </xf>
    <xf numFmtId="0" fontId="22" fillId="0" borderId="100" xfId="0" applyFont="1" applyBorder="1" applyAlignment="1">
      <alignment vertical="center"/>
    </xf>
    <xf numFmtId="0" fontId="21" fillId="5" borderId="28" xfId="0" applyFont="1" applyFill="1" applyBorder="1" applyAlignment="1">
      <alignment horizontal="center" vertical="center" shrinkToFit="1"/>
    </xf>
    <xf numFmtId="0" fontId="21" fillId="5" borderId="100" xfId="0" applyFont="1" applyFill="1" applyBorder="1" applyAlignment="1">
      <alignment horizontal="center" vertical="center" shrinkToFit="1"/>
    </xf>
    <xf numFmtId="0" fontId="22" fillId="0" borderId="93" xfId="0" applyFont="1" applyBorder="1" applyAlignment="1">
      <alignment horizontal="center" vertical="center"/>
    </xf>
    <xf numFmtId="0" fontId="33" fillId="5" borderId="39" xfId="0" applyFont="1" applyFill="1" applyBorder="1" applyAlignment="1">
      <alignment horizontal="center" vertical="center" shrinkToFit="1"/>
    </xf>
    <xf numFmtId="0" fontId="33" fillId="5" borderId="40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60" xfId="0" applyFont="1" applyFill="1" applyBorder="1" applyAlignment="1">
      <alignment horizontal="center" vertical="center" shrinkToFit="1"/>
    </xf>
    <xf numFmtId="0" fontId="7" fillId="0" borderId="6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7" fillId="0" borderId="5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5" borderId="59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1" fillId="13" borderId="5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 shrinkToFit="1"/>
    </xf>
    <xf numFmtId="0" fontId="1" fillId="13" borderId="66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horizontal="center" shrinkToFit="1"/>
    </xf>
    <xf numFmtId="0" fontId="3" fillId="0" borderId="15" xfId="0" applyFont="1" applyBorder="1" applyAlignment="1">
      <alignment horizontal="center" vertical="center"/>
    </xf>
    <xf numFmtId="0" fontId="3" fillId="5" borderId="59" xfId="0" applyFont="1" applyFill="1" applyBorder="1" applyAlignment="1">
      <alignment horizontal="center" shrinkToFit="1"/>
    </xf>
    <xf numFmtId="0" fontId="18" fillId="13" borderId="36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3" fillId="16" borderId="66" xfId="0" applyFont="1" applyFill="1" applyBorder="1" applyAlignment="1">
      <alignment horizontal="center"/>
    </xf>
    <xf numFmtId="0" fontId="7" fillId="10" borderId="55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 shrinkToFit="1"/>
    </xf>
    <xf numFmtId="0" fontId="3" fillId="13" borderId="66" xfId="0" applyFont="1" applyFill="1" applyBorder="1" applyAlignment="1">
      <alignment horizontal="center"/>
    </xf>
    <xf numFmtId="0" fontId="3" fillId="13" borderId="5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shrinkToFit="1"/>
    </xf>
    <xf numFmtId="0" fontId="2" fillId="0" borderId="15" xfId="0" applyFont="1" applyBorder="1" applyAlignment="1">
      <alignment horizontal="center" vertical="center"/>
    </xf>
    <xf numFmtId="0" fontId="19" fillId="13" borderId="15" xfId="0" applyFont="1" applyFill="1" applyBorder="1" applyAlignment="1">
      <alignment horizontal="center" vertical="center"/>
    </xf>
    <xf numFmtId="0" fontId="3" fillId="13" borderId="86" xfId="0" applyFont="1" applyFill="1" applyBorder="1" applyAlignment="1">
      <alignment horizontal="center"/>
    </xf>
    <xf numFmtId="0" fontId="3" fillId="16" borderId="66" xfId="0" applyFont="1" applyFill="1" applyBorder="1" applyAlignment="1">
      <alignment horizontal="center" vertical="center"/>
    </xf>
    <xf numFmtId="0" fontId="7" fillId="10" borderId="55" xfId="0" applyFont="1" applyFill="1" applyBorder="1" applyAlignment="1">
      <alignment vertical="center"/>
    </xf>
    <xf numFmtId="0" fontId="1" fillId="13" borderId="66" xfId="0" applyFont="1" applyFill="1" applyBorder="1" applyAlignment="1">
      <alignment horizontal="center"/>
    </xf>
    <xf numFmtId="0" fontId="7" fillId="0" borderId="88" xfId="0" applyFont="1" applyBorder="1" applyAlignment="1">
      <alignment vertical="center"/>
    </xf>
    <xf numFmtId="0" fontId="3" fillId="13" borderId="59" xfId="0" applyFont="1" applyFill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0" fontId="7" fillId="10" borderId="88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5" borderId="88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206"/>
  <sheetViews>
    <sheetView view="pageBreakPreview" zoomScale="80" zoomScaleNormal="80" zoomScaleSheetLayoutView="80" workbookViewId="0">
      <pane ySplit="4" topLeftCell="A5" activePane="bottomLeft" state="frozen"/>
      <selection pane="bottomLeft" activeCell="B132" sqref="B132"/>
    </sheetView>
  </sheetViews>
  <sheetFormatPr defaultColWidth="11.19921875" defaultRowHeight="15" customHeight="1"/>
  <cols>
    <col min="1" max="1" width="10.29687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09765625" customWidth="1"/>
    <col min="9" max="9" width="12.19921875" style="84" customWidth="1"/>
    <col min="10" max="10" width="5.09765625" style="84" customWidth="1"/>
    <col min="11" max="11" width="5.09765625" style="84" hidden="1" customWidth="1"/>
    <col min="12" max="12" width="13.796875" style="84" customWidth="1"/>
    <col min="13" max="13" width="5.09765625" style="84" customWidth="1"/>
    <col min="14" max="14" width="5.09765625" style="84" hidden="1" customWidth="1"/>
    <col min="15" max="15" width="13.796875" style="84" customWidth="1"/>
    <col min="16" max="16" width="5.09765625" style="84" customWidth="1"/>
    <col min="17" max="17" width="5.09765625" style="84" hidden="1" customWidth="1"/>
    <col min="18" max="18" width="12.8984375" style="84" customWidth="1"/>
    <col min="19" max="19" width="5.09765625" style="84" customWidth="1"/>
    <col min="20" max="20" width="5.09765625" style="84" hidden="1" customWidth="1"/>
    <col min="21" max="21" width="13" style="84" customWidth="1"/>
    <col min="22" max="22" width="5.09765625" style="84" customWidth="1"/>
    <col min="23" max="23" width="5.09765625" style="84" hidden="1" customWidth="1"/>
    <col min="24" max="24" width="13.296875" style="84" customWidth="1"/>
    <col min="25" max="25" width="5.09765625" style="84" customWidth="1"/>
    <col min="26" max="26" width="5.09765625" style="84" hidden="1" customWidth="1"/>
    <col min="27" max="27" width="8.09765625" style="84" customWidth="1"/>
    <col min="28" max="28" width="5.09765625" style="84" customWidth="1"/>
    <col min="29" max="29" width="5.09765625" style="84" hidden="1" customWidth="1"/>
    <col min="30" max="30" width="8.69921875" style="84" customWidth="1"/>
    <col min="31" max="31" width="3.59765625" bestFit="1" customWidth="1"/>
    <col min="32" max="40" width="5.796875" customWidth="1"/>
  </cols>
  <sheetData>
    <row r="1" spans="1:45" ht="34.799999999999997" customHeight="1" thickBot="1">
      <c r="A1" s="569" t="s">
        <v>122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</row>
    <row r="2" spans="1:45" ht="21" customHeight="1" thickBot="1">
      <c r="A2" s="561" t="s">
        <v>241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3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5" ht="19.2" customHeight="1" thickBot="1">
      <c r="A3" s="564" t="s">
        <v>242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6"/>
      <c r="AE3" s="558" t="s">
        <v>0</v>
      </c>
      <c r="AF3" s="559"/>
      <c r="AG3" s="559"/>
      <c r="AH3" s="559"/>
      <c r="AI3" s="559"/>
      <c r="AJ3" s="559"/>
      <c r="AK3" s="559"/>
      <c r="AL3" s="560"/>
    </row>
    <row r="4" spans="1:45" ht="15" customHeight="1" thickBot="1">
      <c r="A4" s="72" t="s">
        <v>1</v>
      </c>
      <c r="B4" s="73" t="s">
        <v>2</v>
      </c>
      <c r="C4" s="73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173" t="s">
        <v>9</v>
      </c>
      <c r="J4" s="173" t="s">
        <v>10</v>
      </c>
      <c r="K4" s="174" t="s">
        <v>11</v>
      </c>
      <c r="L4" s="173" t="s">
        <v>12</v>
      </c>
      <c r="M4" s="173" t="s">
        <v>10</v>
      </c>
      <c r="N4" s="174" t="s">
        <v>11</v>
      </c>
      <c r="O4" s="173" t="s">
        <v>13</v>
      </c>
      <c r="P4" s="173" t="s">
        <v>10</v>
      </c>
      <c r="Q4" s="174" t="s">
        <v>11</v>
      </c>
      <c r="R4" s="173" t="s">
        <v>14</v>
      </c>
      <c r="S4" s="173" t="s">
        <v>10</v>
      </c>
      <c r="T4" s="174" t="s">
        <v>11</v>
      </c>
      <c r="U4" s="173" t="s">
        <v>15</v>
      </c>
      <c r="V4" s="173" t="s">
        <v>10</v>
      </c>
      <c r="W4" s="174" t="s">
        <v>11</v>
      </c>
      <c r="X4" s="173" t="s">
        <v>16</v>
      </c>
      <c r="Y4" s="173" t="s">
        <v>10</v>
      </c>
      <c r="Z4" s="174" t="s">
        <v>11</v>
      </c>
      <c r="AA4" s="173" t="s">
        <v>118</v>
      </c>
      <c r="AB4" s="173" t="s">
        <v>10</v>
      </c>
      <c r="AC4" s="175" t="s">
        <v>11</v>
      </c>
      <c r="AD4" s="176" t="s">
        <v>118</v>
      </c>
      <c r="AE4" s="4"/>
      <c r="AF4" s="4" t="s">
        <v>9</v>
      </c>
      <c r="AG4" s="4" t="s">
        <v>12</v>
      </c>
      <c r="AH4" s="4" t="s">
        <v>13</v>
      </c>
      <c r="AI4" s="4" t="s">
        <v>14</v>
      </c>
      <c r="AJ4" s="4" t="s">
        <v>15</v>
      </c>
      <c r="AK4" s="4" t="s">
        <v>16</v>
      </c>
      <c r="AL4" s="4" t="s">
        <v>120</v>
      </c>
      <c r="AM4" s="4" t="s">
        <v>120</v>
      </c>
      <c r="AN4" s="4" t="s">
        <v>120</v>
      </c>
    </row>
    <row r="5" spans="1:45" ht="15" customHeight="1">
      <c r="A5" s="77" t="s">
        <v>123</v>
      </c>
      <c r="B5" s="85">
        <v>5.4</v>
      </c>
      <c r="C5" s="86">
        <v>2.5</v>
      </c>
      <c r="D5" s="86">
        <v>2.1</v>
      </c>
      <c r="E5" s="86">
        <v>3</v>
      </c>
      <c r="F5" s="86">
        <v>0</v>
      </c>
      <c r="G5" s="86">
        <v>0</v>
      </c>
      <c r="H5" s="87">
        <v>753</v>
      </c>
      <c r="I5" s="570" t="s">
        <v>88</v>
      </c>
      <c r="J5" s="557"/>
      <c r="K5" s="346" t="str">
        <f>IF(J5,"公斤","")</f>
        <v/>
      </c>
      <c r="L5" s="508" t="s">
        <v>364</v>
      </c>
      <c r="M5" s="518"/>
      <c r="N5" s="346" t="str">
        <f>IF(M5,"公斤","")</f>
        <v/>
      </c>
      <c r="O5" s="537" t="s">
        <v>96</v>
      </c>
      <c r="P5" s="518"/>
      <c r="Q5" s="346" t="str">
        <f>IF(P5,"公斤","")</f>
        <v/>
      </c>
      <c r="R5" s="517" t="s">
        <v>365</v>
      </c>
      <c r="S5" s="518"/>
      <c r="T5" s="346" t="str">
        <f>IF(S5,"公斤","")</f>
        <v/>
      </c>
      <c r="U5" s="347" t="s">
        <v>18</v>
      </c>
      <c r="V5" s="347"/>
      <c r="W5" s="346" t="str">
        <f>IF(V5,"公斤","")</f>
        <v/>
      </c>
      <c r="X5" s="508" t="s">
        <v>366</v>
      </c>
      <c r="Y5" s="522"/>
      <c r="Z5" s="37" t="str">
        <f>IF(Y5,"公斤","")</f>
        <v/>
      </c>
      <c r="AA5" s="24" t="s">
        <v>120</v>
      </c>
      <c r="AB5" s="128"/>
      <c r="AC5" s="39" t="str">
        <f>IF(AB5,"公斤","")</f>
        <v/>
      </c>
      <c r="AD5" s="170" t="s">
        <v>145</v>
      </c>
      <c r="AE5" s="5" t="str">
        <f>A5</f>
        <v>O5</v>
      </c>
      <c r="AF5" s="5" t="str">
        <f>I6&amp;" "&amp;I7&amp;" "&amp;I8&amp;" "&amp;I9&amp;" "&amp;I10&amp;" "&amp;I11</f>
        <v xml:space="preserve">米 黑糯米 糙米   </v>
      </c>
      <c r="AG5" s="5" t="str">
        <f>L6&amp;" "&amp;L7&amp;" "&amp;L8&amp;" "&amp;L9&amp;" "&amp;L10&amp;" "&amp;L11</f>
        <v xml:space="preserve">豬絞肉 生鮮花生仁 豆干 大蒜  </v>
      </c>
      <c r="AH5" s="5" t="str">
        <f>O6&amp;" "&amp;O7&amp;" "&amp;O8&amp;" "&amp;O9&amp;" "&amp;O10&amp;" "&amp;O11</f>
        <v xml:space="preserve">黑輪 白蘿蔔 甜玉米 胡蘿蔔 柴魚片 </v>
      </c>
      <c r="AI5" s="5" t="str">
        <f>R6&amp;" "&amp;R7&amp;" "&amp;R8&amp;" "&amp;R9&amp;" "&amp;R10&amp;" "&amp;R11</f>
        <v xml:space="preserve">魩仔魚(加工) 時蔬 大蒜 薑  </v>
      </c>
      <c r="AJ5" s="5" t="str">
        <f>U6&amp;" "&amp;U7&amp;" "&amp;U8&amp;" "&amp;U9&amp;" "&amp;U10&amp;" "&amp;U11</f>
        <v xml:space="preserve">蔬菜 大蒜    </v>
      </c>
      <c r="AK5" s="5" t="str">
        <f>X6&amp;" "&amp;X7&amp;" "&amp;X8&amp;" "&amp;X9&amp;" "&amp;X10&amp;" "&amp;X11</f>
        <v xml:space="preserve">時蔬 大骨 薑   </v>
      </c>
      <c r="AL5" s="5" t="str">
        <f>AA6&amp;" "&amp;AA7&amp;" "&amp;AA8&amp;" "&amp;AA9&amp;" "&amp;AA10&amp;" "&amp;AA11</f>
        <v xml:space="preserve">點心     </v>
      </c>
      <c r="AM5" s="5" t="str">
        <f>AD6&amp;" "&amp;AD7&amp;" "&amp;AD8&amp;" "&amp;AD9&amp;" "&amp;AD10&amp;" "&amp;AD11</f>
        <v xml:space="preserve">有機豆奶     </v>
      </c>
      <c r="AN5" s="5" t="e">
        <f>#REF!&amp;" "&amp;#REF!&amp;" "&amp;#REF!&amp;" "&amp;#REF!&amp;" "&amp;#REF!&amp;" "&amp;#REF!</f>
        <v>#REF!</v>
      </c>
    </row>
    <row r="6" spans="1:45" ht="15" customHeight="1">
      <c r="A6" s="78"/>
      <c r="B6" s="88"/>
      <c r="C6" s="89"/>
      <c r="D6" s="89"/>
      <c r="E6" s="89"/>
      <c r="F6" s="89"/>
      <c r="G6" s="89"/>
      <c r="H6" s="90"/>
      <c r="I6" s="348" t="s">
        <v>19</v>
      </c>
      <c r="J6" s="349">
        <v>9</v>
      </c>
      <c r="K6" s="350" t="str">
        <f t="shared" ref="K6:K10" si="0">IF(J6,"公斤","")</f>
        <v>公斤</v>
      </c>
      <c r="L6" s="349" t="s">
        <v>20</v>
      </c>
      <c r="M6" s="349">
        <v>6</v>
      </c>
      <c r="N6" s="350" t="str">
        <f t="shared" ref="N6:N10" si="1">IF(M6,"公斤","")</f>
        <v>公斤</v>
      </c>
      <c r="O6" s="349" t="s">
        <v>97</v>
      </c>
      <c r="P6" s="349">
        <v>1.5</v>
      </c>
      <c r="Q6" s="350" t="str">
        <f t="shared" ref="Q6:Q10" si="2">IF(P6,"公斤","")</f>
        <v>公斤</v>
      </c>
      <c r="R6" s="349" t="s">
        <v>200</v>
      </c>
      <c r="S6" s="351">
        <v>0.3</v>
      </c>
      <c r="T6" s="350" t="str">
        <f t="shared" ref="T6:T10" si="3">IF(S6,"公斤","")</f>
        <v>公斤</v>
      </c>
      <c r="U6" s="352" t="s">
        <v>15</v>
      </c>
      <c r="V6" s="352">
        <v>7</v>
      </c>
      <c r="W6" s="350" t="str">
        <f t="shared" ref="W6:W69" si="4">IF(V6,"公斤","")</f>
        <v>公斤</v>
      </c>
      <c r="X6" s="349" t="s">
        <v>367</v>
      </c>
      <c r="Y6" s="353">
        <v>4</v>
      </c>
      <c r="Z6" s="21" t="str">
        <f t="shared" ref="Z6:Z10" si="5">IF(Y6,"公斤","")</f>
        <v>公斤</v>
      </c>
      <c r="AA6" s="19" t="s">
        <v>120</v>
      </c>
      <c r="AB6" s="19">
        <v>5</v>
      </c>
      <c r="AC6" s="26" t="str">
        <f t="shared" ref="AC6:AC10" si="6">IF(AB6,"公斤","")</f>
        <v>公斤</v>
      </c>
      <c r="AD6" s="171" t="s">
        <v>145</v>
      </c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5" ht="15" customHeight="1">
      <c r="A7" s="79">
        <v>45261</v>
      </c>
      <c r="B7" s="88"/>
      <c r="C7" s="89"/>
      <c r="D7" s="89"/>
      <c r="E7" s="89"/>
      <c r="F7" s="89"/>
      <c r="G7" s="89"/>
      <c r="H7" s="90"/>
      <c r="I7" s="348" t="s">
        <v>368</v>
      </c>
      <c r="J7" s="349">
        <v>0.4</v>
      </c>
      <c r="K7" s="350" t="str">
        <f t="shared" si="0"/>
        <v>公斤</v>
      </c>
      <c r="L7" s="349" t="s">
        <v>154</v>
      </c>
      <c r="M7" s="349">
        <v>1</v>
      </c>
      <c r="N7" s="350" t="str">
        <f t="shared" si="1"/>
        <v>公斤</v>
      </c>
      <c r="O7" s="354" t="s">
        <v>56</v>
      </c>
      <c r="P7" s="354">
        <v>3</v>
      </c>
      <c r="Q7" s="350" t="str">
        <f t="shared" si="2"/>
        <v>公斤</v>
      </c>
      <c r="R7" s="351" t="s">
        <v>367</v>
      </c>
      <c r="S7" s="351">
        <v>6</v>
      </c>
      <c r="T7" s="350" t="str">
        <f t="shared" si="3"/>
        <v>公斤</v>
      </c>
      <c r="U7" s="355" t="s">
        <v>26</v>
      </c>
      <c r="V7" s="355">
        <v>0.05</v>
      </c>
      <c r="W7" s="350" t="str">
        <f t="shared" si="4"/>
        <v>公斤</v>
      </c>
      <c r="X7" s="354" t="s">
        <v>369</v>
      </c>
      <c r="Y7" s="356">
        <v>1</v>
      </c>
      <c r="Z7" s="21" t="str">
        <f t="shared" si="5"/>
        <v>公斤</v>
      </c>
      <c r="AA7" s="19"/>
      <c r="AB7" s="19"/>
      <c r="AC7" s="26" t="str">
        <f t="shared" si="6"/>
        <v/>
      </c>
      <c r="AD7" s="194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5" ht="15" customHeight="1">
      <c r="A8" s="78"/>
      <c r="B8" s="88"/>
      <c r="C8" s="89"/>
      <c r="D8" s="89"/>
      <c r="E8" s="89"/>
      <c r="F8" s="89"/>
      <c r="G8" s="89"/>
      <c r="H8" s="90"/>
      <c r="I8" s="348" t="s">
        <v>37</v>
      </c>
      <c r="J8" s="349">
        <v>1</v>
      </c>
      <c r="K8" s="350" t="str">
        <f t="shared" si="0"/>
        <v>公斤</v>
      </c>
      <c r="L8" s="349" t="s">
        <v>370</v>
      </c>
      <c r="M8" s="349">
        <v>2</v>
      </c>
      <c r="N8" s="350" t="str">
        <f t="shared" si="1"/>
        <v>公斤</v>
      </c>
      <c r="O8" s="354" t="s">
        <v>371</v>
      </c>
      <c r="P8" s="354">
        <v>2</v>
      </c>
      <c r="Q8" s="350" t="str">
        <f t="shared" si="2"/>
        <v>公斤</v>
      </c>
      <c r="R8" s="351" t="s">
        <v>26</v>
      </c>
      <c r="S8" s="351">
        <v>0.05</v>
      </c>
      <c r="T8" s="350" t="str">
        <f t="shared" si="3"/>
        <v>公斤</v>
      </c>
      <c r="U8" s="355"/>
      <c r="V8" s="355"/>
      <c r="W8" s="350" t="str">
        <f t="shared" si="4"/>
        <v/>
      </c>
      <c r="X8" s="349" t="s">
        <v>31</v>
      </c>
      <c r="Y8" s="353">
        <v>0.05</v>
      </c>
      <c r="Z8" s="21" t="str">
        <f t="shared" si="5"/>
        <v>公斤</v>
      </c>
      <c r="AA8" s="19"/>
      <c r="AB8" s="19"/>
      <c r="AC8" s="26" t="str">
        <f t="shared" si="6"/>
        <v/>
      </c>
      <c r="AD8" s="171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5" ht="15" customHeight="1">
      <c r="A9" s="78"/>
      <c r="B9" s="88">
        <v>5.4</v>
      </c>
      <c r="C9" s="89">
        <v>2.4</v>
      </c>
      <c r="D9" s="89">
        <v>1.5</v>
      </c>
      <c r="E9" s="89">
        <v>3</v>
      </c>
      <c r="F9" s="89">
        <v>0</v>
      </c>
      <c r="G9" s="89">
        <v>0</v>
      </c>
      <c r="H9" s="90">
        <v>731</v>
      </c>
      <c r="I9" s="348"/>
      <c r="J9" s="349"/>
      <c r="K9" s="350" t="str">
        <f t="shared" si="0"/>
        <v/>
      </c>
      <c r="L9" s="349" t="s">
        <v>26</v>
      </c>
      <c r="M9" s="349">
        <v>0.05</v>
      </c>
      <c r="N9" s="350" t="str">
        <f t="shared" si="1"/>
        <v>公斤</v>
      </c>
      <c r="O9" s="354" t="s">
        <v>24</v>
      </c>
      <c r="P9" s="354">
        <v>0.5</v>
      </c>
      <c r="Q9" s="350" t="str">
        <f t="shared" si="2"/>
        <v>公斤</v>
      </c>
      <c r="R9" s="349" t="s">
        <v>31</v>
      </c>
      <c r="S9" s="349">
        <v>0.05</v>
      </c>
      <c r="T9" s="350" t="str">
        <f t="shared" si="3"/>
        <v>公斤</v>
      </c>
      <c r="U9" s="355"/>
      <c r="V9" s="355"/>
      <c r="W9" s="350" t="str">
        <f t="shared" si="4"/>
        <v/>
      </c>
      <c r="X9" s="349"/>
      <c r="Y9" s="353"/>
      <c r="Z9" s="21" t="str">
        <f t="shared" si="5"/>
        <v/>
      </c>
      <c r="AA9" s="19"/>
      <c r="AB9" s="19"/>
      <c r="AC9" s="26" t="str">
        <f t="shared" si="6"/>
        <v/>
      </c>
      <c r="AD9" s="171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5" ht="15" customHeight="1">
      <c r="A10" s="169"/>
      <c r="B10" s="88"/>
      <c r="C10" s="89"/>
      <c r="D10" s="89"/>
      <c r="E10" s="89"/>
      <c r="F10" s="89"/>
      <c r="G10" s="89"/>
      <c r="H10" s="90"/>
      <c r="I10" s="348"/>
      <c r="J10" s="349"/>
      <c r="K10" s="350" t="str">
        <f t="shared" si="0"/>
        <v/>
      </c>
      <c r="L10" s="349"/>
      <c r="M10" s="349"/>
      <c r="N10" s="350" t="str">
        <f t="shared" si="1"/>
        <v/>
      </c>
      <c r="O10" s="354" t="s">
        <v>95</v>
      </c>
      <c r="P10" s="354"/>
      <c r="Q10" s="350" t="str">
        <f t="shared" si="2"/>
        <v/>
      </c>
      <c r="R10" s="349"/>
      <c r="S10" s="349"/>
      <c r="T10" s="350" t="str">
        <f t="shared" si="3"/>
        <v/>
      </c>
      <c r="U10" s="355"/>
      <c r="V10" s="355"/>
      <c r="W10" s="350" t="str">
        <f t="shared" si="4"/>
        <v/>
      </c>
      <c r="X10" s="349"/>
      <c r="Y10" s="353"/>
      <c r="Z10" s="21" t="str">
        <f t="shared" si="5"/>
        <v/>
      </c>
      <c r="AA10" s="19"/>
      <c r="AB10" s="19"/>
      <c r="AC10" s="26" t="str">
        <f t="shared" si="6"/>
        <v/>
      </c>
      <c r="AD10" s="171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5" ht="15" customHeight="1" thickBot="1">
      <c r="A11" s="81"/>
      <c r="B11" s="91"/>
      <c r="C11" s="92"/>
      <c r="D11" s="92"/>
      <c r="E11" s="92"/>
      <c r="F11" s="92"/>
      <c r="G11" s="92"/>
      <c r="H11" s="93"/>
      <c r="I11" s="357"/>
      <c r="J11" s="358"/>
      <c r="K11" s="359" t="str">
        <f>IF(J11,"公斤","")</f>
        <v/>
      </c>
      <c r="L11" s="358"/>
      <c r="M11" s="358"/>
      <c r="N11" s="359" t="str">
        <f>IF(M11,"公斤","")</f>
        <v/>
      </c>
      <c r="O11" s="360"/>
      <c r="P11" s="360"/>
      <c r="Q11" s="359" t="str">
        <f>IF(P11,"公斤","")</f>
        <v/>
      </c>
      <c r="R11" s="358"/>
      <c r="S11" s="358"/>
      <c r="T11" s="359" t="str">
        <f>IF(S11,"公斤","")</f>
        <v/>
      </c>
      <c r="U11" s="361"/>
      <c r="V11" s="361"/>
      <c r="W11" s="359" t="str">
        <f>IF(V11,"公斤","")</f>
        <v/>
      </c>
      <c r="X11" s="358"/>
      <c r="Y11" s="362"/>
      <c r="Z11" s="28" t="str">
        <f>IF(Y11,"公斤","")</f>
        <v/>
      </c>
      <c r="AA11" s="27"/>
      <c r="AB11" s="27"/>
      <c r="AC11" s="30" t="str">
        <f>IF(AB11,"公斤","")</f>
        <v/>
      </c>
      <c r="AD11" s="172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5" ht="15" customHeight="1">
      <c r="A12" s="77" t="s">
        <v>124</v>
      </c>
      <c r="B12" s="86">
        <v>5</v>
      </c>
      <c r="C12" s="86">
        <v>2.5</v>
      </c>
      <c r="D12" s="86">
        <v>2</v>
      </c>
      <c r="E12" s="86">
        <v>3</v>
      </c>
      <c r="F12" s="86">
        <v>0</v>
      </c>
      <c r="G12" s="86">
        <v>0</v>
      </c>
      <c r="H12" s="94">
        <v>723</v>
      </c>
      <c r="I12" s="546" t="s">
        <v>17</v>
      </c>
      <c r="J12" s="571"/>
      <c r="K12" s="363" t="str">
        <f>IF(J12,"公斤","")</f>
        <v/>
      </c>
      <c r="L12" s="364" t="s">
        <v>156</v>
      </c>
      <c r="M12" s="365"/>
      <c r="N12" s="363" t="str">
        <f t="shared" ref="N12:N75" si="7">IF(M12,"公斤","")</f>
        <v/>
      </c>
      <c r="O12" s="519" t="s">
        <v>372</v>
      </c>
      <c r="P12" s="516"/>
      <c r="Q12" s="363" t="str">
        <f t="shared" ref="Q12:Q75" si="8">IF(P12,"公斤","")</f>
        <v/>
      </c>
      <c r="R12" s="366" t="s">
        <v>373</v>
      </c>
      <c r="S12" s="367"/>
      <c r="T12" s="363" t="str">
        <f t="shared" ref="T12:T75" si="9">IF(S12,"公斤","")</f>
        <v/>
      </c>
      <c r="U12" s="368" t="s">
        <v>18</v>
      </c>
      <c r="V12" s="368"/>
      <c r="W12" s="363" t="str">
        <f t="shared" si="4"/>
        <v/>
      </c>
      <c r="X12" s="364" t="s">
        <v>374</v>
      </c>
      <c r="Y12" s="369"/>
      <c r="Z12" s="25" t="str">
        <f t="shared" ref="Z12:Z75" si="10">IF(Y12,"公斤","")</f>
        <v/>
      </c>
      <c r="AA12" s="19" t="s">
        <v>120</v>
      </c>
      <c r="AB12" s="83"/>
      <c r="AC12" s="26" t="str">
        <f t="shared" ref="AC12:AC75" si="11">IF(AB12,"公斤","")</f>
        <v/>
      </c>
      <c r="AD12" s="74"/>
      <c r="AE12" s="31" t="str">
        <f>A12</f>
        <v>P1</v>
      </c>
      <c r="AF12" s="32" t="str">
        <f>I13&amp;" "&amp;I14&amp;" "&amp;I15&amp;" "&amp;I16&amp;" "&amp;I17&amp;" "&amp;I18</f>
        <v xml:space="preserve">米     </v>
      </c>
      <c r="AG12" s="32" t="str">
        <f>L13&amp;" "&amp;L14&amp;" "&amp;L15&amp;" "&amp;L16&amp;" "&amp;L17&amp;" "&amp;L18</f>
        <v xml:space="preserve">豬後腿肉 乾海帶 胡蘿蔔 大蒜  </v>
      </c>
      <c r="AH12" s="32" t="str">
        <f>O13&amp;" "&amp;O14&amp;" "&amp;O15&amp;" "&amp;O16&amp;" "&amp;O17&amp;" "&amp;O18</f>
        <v xml:space="preserve">綠豆芽 韮菜 培根 大蒜  </v>
      </c>
      <c r="AI12" s="32" t="str">
        <f>R13&amp;" "&amp;R14&amp;" "&amp;R15&amp;" "&amp;R16&amp;" "&amp;R17&amp;" "&amp;R18</f>
        <v xml:space="preserve">凍豆腐 韓式泡菜 結球白菜 大蒜  </v>
      </c>
      <c r="AJ12" s="32" t="str">
        <f>U13&amp;" "&amp;U14&amp;" "&amp;U15&amp;" "&amp;U16&amp;" "&amp;U17&amp;" "&amp;U18</f>
        <v xml:space="preserve">蔬菜 大蒜    </v>
      </c>
      <c r="AK12" s="32" t="str">
        <f>X13&amp;" "&amp;X14&amp;" "&amp;X15&amp;" "&amp;X16&amp;" "&amp;X17&amp;" "&amp;X18</f>
        <v xml:space="preserve">金針菜乾 大骨 薑   </v>
      </c>
      <c r="AL12" s="32" t="str">
        <f>AA13&amp;" "&amp;AA14&amp;" "&amp;AA15&amp;" "&amp;AA16&amp;" "&amp;AA17&amp;" "&amp;AA18</f>
        <v xml:space="preserve">點心     </v>
      </c>
      <c r="AM12" s="32" t="str">
        <f>AD13&amp;" "&amp;AD14&amp;" "&amp;AD15&amp;" "&amp;AD16&amp;" "&amp;AD17&amp;" "&amp;AD18</f>
        <v xml:space="preserve">     </v>
      </c>
      <c r="AN12" s="32" t="e">
        <f>#REF!&amp;" "&amp;#REF!&amp;" "&amp;#REF!&amp;" "&amp;#REF!&amp;" "&amp;#REF!&amp;" "&amp;#REF!</f>
        <v>#REF!</v>
      </c>
    </row>
    <row r="13" spans="1:45" ht="15" customHeight="1">
      <c r="A13" s="78"/>
      <c r="B13" s="89"/>
      <c r="C13" s="89"/>
      <c r="D13" s="89"/>
      <c r="E13" s="89"/>
      <c r="F13" s="89"/>
      <c r="G13" s="89"/>
      <c r="H13" s="95"/>
      <c r="I13" s="370" t="s">
        <v>19</v>
      </c>
      <c r="J13" s="371">
        <v>10</v>
      </c>
      <c r="K13" s="350" t="str">
        <f t="shared" ref="K13:K17" si="12">IF(J13,"公斤","")</f>
        <v>公斤</v>
      </c>
      <c r="L13" s="371" t="s">
        <v>27</v>
      </c>
      <c r="M13" s="371">
        <v>6</v>
      </c>
      <c r="N13" s="350" t="str">
        <f t="shared" si="7"/>
        <v>公斤</v>
      </c>
      <c r="O13" s="372" t="s">
        <v>22</v>
      </c>
      <c r="P13" s="372">
        <v>5</v>
      </c>
      <c r="Q13" s="350" t="str">
        <f t="shared" si="8"/>
        <v>公斤</v>
      </c>
      <c r="R13" s="371" t="s">
        <v>100</v>
      </c>
      <c r="S13" s="373">
        <v>3</v>
      </c>
      <c r="T13" s="350" t="str">
        <f t="shared" si="9"/>
        <v>公斤</v>
      </c>
      <c r="U13" s="355" t="s">
        <v>15</v>
      </c>
      <c r="V13" s="355">
        <v>7</v>
      </c>
      <c r="W13" s="350" t="str">
        <f t="shared" si="4"/>
        <v>公斤</v>
      </c>
      <c r="X13" s="371" t="s">
        <v>78</v>
      </c>
      <c r="Y13" s="374">
        <v>0.1</v>
      </c>
      <c r="Z13" s="21" t="str">
        <f t="shared" si="10"/>
        <v>公斤</v>
      </c>
      <c r="AA13" s="19" t="s">
        <v>120</v>
      </c>
      <c r="AB13" s="19">
        <v>5</v>
      </c>
      <c r="AC13" s="26" t="str">
        <f t="shared" si="11"/>
        <v>公斤</v>
      </c>
      <c r="AD13" s="74"/>
      <c r="AE13" s="33"/>
      <c r="AF13" s="5"/>
      <c r="AG13" s="5"/>
      <c r="AH13" s="5"/>
      <c r="AI13" s="5"/>
      <c r="AJ13" s="5"/>
      <c r="AK13" s="5"/>
      <c r="AL13" s="5"/>
      <c r="AM13" s="5"/>
      <c r="AN13" s="5"/>
    </row>
    <row r="14" spans="1:45" ht="15" customHeight="1">
      <c r="A14" s="78"/>
      <c r="B14" s="89"/>
      <c r="C14" s="89"/>
      <c r="D14" s="89"/>
      <c r="E14" s="89"/>
      <c r="F14" s="89"/>
      <c r="G14" s="89"/>
      <c r="H14" s="95"/>
      <c r="I14" s="370"/>
      <c r="J14" s="371"/>
      <c r="K14" s="350" t="str">
        <f t="shared" si="12"/>
        <v/>
      </c>
      <c r="L14" s="371" t="s">
        <v>375</v>
      </c>
      <c r="M14" s="371">
        <v>1</v>
      </c>
      <c r="N14" s="350" t="str">
        <f t="shared" si="7"/>
        <v>公斤</v>
      </c>
      <c r="O14" s="372" t="s">
        <v>30</v>
      </c>
      <c r="P14" s="372">
        <v>0.5</v>
      </c>
      <c r="Q14" s="350" t="str">
        <f t="shared" si="8"/>
        <v>公斤</v>
      </c>
      <c r="R14" s="375" t="s">
        <v>201</v>
      </c>
      <c r="S14" s="375">
        <v>1</v>
      </c>
      <c r="T14" s="350" t="str">
        <f t="shared" si="9"/>
        <v>公斤</v>
      </c>
      <c r="U14" s="352" t="s">
        <v>26</v>
      </c>
      <c r="V14" s="352">
        <v>0.05</v>
      </c>
      <c r="W14" s="350" t="str">
        <f t="shared" si="4"/>
        <v>公斤</v>
      </c>
      <c r="X14" s="354" t="s">
        <v>376</v>
      </c>
      <c r="Y14" s="376">
        <v>1</v>
      </c>
      <c r="Z14" s="21" t="str">
        <f t="shared" si="10"/>
        <v>公斤</v>
      </c>
      <c r="AA14" s="19"/>
      <c r="AB14" s="19"/>
      <c r="AC14" s="26" t="str">
        <f t="shared" si="11"/>
        <v/>
      </c>
      <c r="AD14" s="74"/>
      <c r="AE14" s="33"/>
      <c r="AF14" s="5"/>
      <c r="AG14" s="5"/>
      <c r="AH14" s="5"/>
      <c r="AI14" s="5"/>
      <c r="AJ14" s="5"/>
      <c r="AK14" s="5"/>
      <c r="AL14" s="5"/>
      <c r="AM14" s="5"/>
      <c r="AN14" s="5"/>
    </row>
    <row r="15" spans="1:45" ht="15" customHeight="1">
      <c r="A15" s="79">
        <v>45264</v>
      </c>
      <c r="B15" s="89"/>
      <c r="C15" s="89"/>
      <c r="D15" s="89"/>
      <c r="E15" s="89"/>
      <c r="F15" s="89"/>
      <c r="G15" s="89"/>
      <c r="H15" s="95"/>
      <c r="I15" s="370"/>
      <c r="J15" s="371"/>
      <c r="K15" s="350" t="str">
        <f t="shared" si="12"/>
        <v/>
      </c>
      <c r="L15" s="371" t="s">
        <v>24</v>
      </c>
      <c r="M15" s="371">
        <v>0.5</v>
      </c>
      <c r="N15" s="350" t="str">
        <f t="shared" si="7"/>
        <v>公斤</v>
      </c>
      <c r="O15" s="377" t="s">
        <v>25</v>
      </c>
      <c r="P15" s="377">
        <v>0.6</v>
      </c>
      <c r="Q15" s="350" t="str">
        <f t="shared" si="8"/>
        <v>公斤</v>
      </c>
      <c r="R15" s="373" t="s">
        <v>40</v>
      </c>
      <c r="S15" s="373">
        <v>4</v>
      </c>
      <c r="T15" s="350" t="str">
        <f t="shared" si="9"/>
        <v>公斤</v>
      </c>
      <c r="U15" s="355"/>
      <c r="V15" s="355"/>
      <c r="W15" s="350" t="str">
        <f t="shared" si="4"/>
        <v/>
      </c>
      <c r="X15" s="371" t="s">
        <v>31</v>
      </c>
      <c r="Y15" s="374">
        <v>0.05</v>
      </c>
      <c r="Z15" s="21" t="str">
        <f t="shared" si="10"/>
        <v>公斤</v>
      </c>
      <c r="AA15" s="19"/>
      <c r="AB15" s="19"/>
      <c r="AC15" s="26" t="str">
        <f t="shared" si="11"/>
        <v/>
      </c>
      <c r="AD15" s="74"/>
      <c r="AE15" s="33"/>
      <c r="AF15" s="5"/>
      <c r="AG15" s="5"/>
      <c r="AH15" s="5"/>
      <c r="AI15" s="5"/>
      <c r="AJ15" s="5"/>
      <c r="AK15" s="5"/>
      <c r="AL15" s="5"/>
      <c r="AM15" s="5"/>
      <c r="AN15" s="5"/>
    </row>
    <row r="16" spans="1:45" ht="15" customHeight="1">
      <c r="A16" s="79"/>
      <c r="B16" s="89">
        <v>5</v>
      </c>
      <c r="C16" s="89">
        <v>2.2000000000000002</v>
      </c>
      <c r="D16" s="89">
        <v>1.5</v>
      </c>
      <c r="E16" s="89">
        <v>3</v>
      </c>
      <c r="F16" s="89">
        <v>0</v>
      </c>
      <c r="G16" s="89">
        <v>0</v>
      </c>
      <c r="H16" s="95">
        <v>688</v>
      </c>
      <c r="I16" s="370"/>
      <c r="J16" s="371"/>
      <c r="K16" s="350" t="str">
        <f t="shared" si="12"/>
        <v/>
      </c>
      <c r="L16" s="371" t="s">
        <v>26</v>
      </c>
      <c r="M16" s="371">
        <v>0.05</v>
      </c>
      <c r="N16" s="350" t="str">
        <f t="shared" si="7"/>
        <v>公斤</v>
      </c>
      <c r="O16" s="372" t="s">
        <v>26</v>
      </c>
      <c r="P16" s="372">
        <v>0.05</v>
      </c>
      <c r="Q16" s="350" t="str">
        <f t="shared" si="8"/>
        <v>公斤</v>
      </c>
      <c r="R16" s="371" t="s">
        <v>26</v>
      </c>
      <c r="S16" s="371">
        <v>0.05</v>
      </c>
      <c r="T16" s="350" t="str">
        <f t="shared" si="9"/>
        <v>公斤</v>
      </c>
      <c r="U16" s="355"/>
      <c r="V16" s="355"/>
      <c r="W16" s="350" t="str">
        <f t="shared" si="4"/>
        <v/>
      </c>
      <c r="X16" s="371"/>
      <c r="Y16" s="374"/>
      <c r="Z16" s="21" t="str">
        <f t="shared" si="10"/>
        <v/>
      </c>
      <c r="AA16" s="19"/>
      <c r="AB16" s="19"/>
      <c r="AC16" s="26" t="str">
        <f t="shared" si="11"/>
        <v/>
      </c>
      <c r="AD16" s="74"/>
      <c r="AE16" s="33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" customHeight="1">
      <c r="A17" s="79"/>
      <c r="B17" s="89"/>
      <c r="C17" s="89"/>
      <c r="D17" s="89"/>
      <c r="E17" s="89"/>
      <c r="F17" s="89"/>
      <c r="G17" s="89"/>
      <c r="H17" s="95"/>
      <c r="I17" s="370"/>
      <c r="J17" s="371"/>
      <c r="K17" s="350" t="str">
        <f t="shared" si="12"/>
        <v/>
      </c>
      <c r="L17" s="378"/>
      <c r="M17" s="378"/>
      <c r="N17" s="350" t="str">
        <f t="shared" si="7"/>
        <v/>
      </c>
      <c r="O17" s="372"/>
      <c r="P17" s="372"/>
      <c r="Q17" s="350" t="str">
        <f t="shared" si="8"/>
        <v/>
      </c>
      <c r="R17" s="378"/>
      <c r="S17" s="378"/>
      <c r="T17" s="350" t="str">
        <f t="shared" si="9"/>
        <v/>
      </c>
      <c r="U17" s="355"/>
      <c r="V17" s="355"/>
      <c r="W17" s="350" t="str">
        <f t="shared" si="4"/>
        <v/>
      </c>
      <c r="X17" s="378"/>
      <c r="Y17" s="379"/>
      <c r="Z17" s="21" t="str">
        <f t="shared" si="10"/>
        <v/>
      </c>
      <c r="AA17" s="19"/>
      <c r="AB17" s="19"/>
      <c r="AC17" s="26" t="str">
        <f t="shared" si="11"/>
        <v/>
      </c>
      <c r="AD17" s="74"/>
      <c r="AE17" s="33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5" customHeight="1" thickBot="1">
      <c r="A18" s="80"/>
      <c r="B18" s="92"/>
      <c r="C18" s="92"/>
      <c r="D18" s="92"/>
      <c r="E18" s="92"/>
      <c r="F18" s="92"/>
      <c r="G18" s="92"/>
      <c r="H18" s="96"/>
      <c r="I18" s="380"/>
      <c r="J18" s="381"/>
      <c r="K18" s="359" t="str">
        <f>IF(J18,"公斤","")</f>
        <v/>
      </c>
      <c r="L18" s="358"/>
      <c r="M18" s="358"/>
      <c r="N18" s="359" t="str">
        <f t="shared" si="7"/>
        <v/>
      </c>
      <c r="O18" s="382"/>
      <c r="P18" s="382"/>
      <c r="Q18" s="359" t="str">
        <f t="shared" si="8"/>
        <v/>
      </c>
      <c r="R18" s="383"/>
      <c r="S18" s="383"/>
      <c r="T18" s="359" t="str">
        <f t="shared" si="9"/>
        <v/>
      </c>
      <c r="U18" s="361"/>
      <c r="V18" s="361"/>
      <c r="W18" s="359" t="str">
        <f t="shared" si="4"/>
        <v/>
      </c>
      <c r="X18" s="358"/>
      <c r="Y18" s="384"/>
      <c r="Z18" s="28" t="str">
        <f t="shared" si="10"/>
        <v/>
      </c>
      <c r="AA18" s="27"/>
      <c r="AB18" s="27"/>
      <c r="AC18" s="30" t="str">
        <f t="shared" si="11"/>
        <v/>
      </c>
      <c r="AD18" s="75"/>
      <c r="AE18" s="34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40" ht="15" customHeight="1">
      <c r="A19" s="77" t="s">
        <v>125</v>
      </c>
      <c r="B19" s="86">
        <v>5.4</v>
      </c>
      <c r="C19" s="86">
        <v>3.2</v>
      </c>
      <c r="D19" s="86">
        <v>1.6</v>
      </c>
      <c r="E19" s="86">
        <v>3</v>
      </c>
      <c r="F19" s="86">
        <v>0</v>
      </c>
      <c r="G19" s="86">
        <v>0</v>
      </c>
      <c r="H19" s="94">
        <v>793</v>
      </c>
      <c r="I19" s="510" t="s">
        <v>32</v>
      </c>
      <c r="J19" s="572"/>
      <c r="K19" s="346" t="str">
        <f t="shared" ref="K19:K82" si="13">IF(J19,"公斤","")</f>
        <v/>
      </c>
      <c r="L19" s="548" t="s">
        <v>157</v>
      </c>
      <c r="M19" s="549"/>
      <c r="N19" s="346" t="str">
        <f t="shared" si="7"/>
        <v/>
      </c>
      <c r="O19" s="508" t="s">
        <v>377</v>
      </c>
      <c r="P19" s="518"/>
      <c r="Q19" s="346" t="str">
        <f t="shared" si="8"/>
        <v/>
      </c>
      <c r="R19" s="531" t="s">
        <v>378</v>
      </c>
      <c r="S19" s="532"/>
      <c r="T19" s="346" t="str">
        <f t="shared" si="9"/>
        <v/>
      </c>
      <c r="U19" s="368" t="s">
        <v>18</v>
      </c>
      <c r="V19" s="368"/>
      <c r="W19" s="346" t="str">
        <f t="shared" si="4"/>
        <v/>
      </c>
      <c r="X19" s="385" t="s">
        <v>217</v>
      </c>
      <c r="Y19" s="386"/>
      <c r="Z19" s="37" t="str">
        <f t="shared" si="10"/>
        <v/>
      </c>
      <c r="AA19" s="19" t="s">
        <v>120</v>
      </c>
      <c r="AB19" s="83"/>
      <c r="AC19" s="26" t="str">
        <f t="shared" si="11"/>
        <v/>
      </c>
      <c r="AD19" s="74"/>
      <c r="AE19" s="31" t="str">
        <f>A19</f>
        <v>P2</v>
      </c>
      <c r="AF19" s="32" t="str">
        <f>I20&amp;" "&amp;I21&amp;" "&amp;I22&amp;" "&amp;I23&amp;" "&amp;I24&amp;" "&amp;I25</f>
        <v xml:space="preserve">米 糙米    </v>
      </c>
      <c r="AG19" s="32" t="str">
        <f>L20&amp;" "&amp;L21&amp;" "&amp;L22&amp;" "&amp;L23&amp;" "&amp;L24&amp;" "&amp;L25</f>
        <v xml:space="preserve">魚排     </v>
      </c>
      <c r="AH19" s="32" t="str">
        <f>O20&amp;" "&amp;O21&amp;" "&amp;O22&amp;" "&amp;O23&amp;" "&amp;O24&amp;" "&amp;O25</f>
        <v xml:space="preserve">雞蛋 洋蔥 胡蘿蔔 大蒜  </v>
      </c>
      <c r="AI19" s="32" t="str">
        <f>R20&amp;" "&amp;R21&amp;" "&amp;R22&amp;" "&amp;R23&amp;" "&amp;R24&amp;" "&amp;R25</f>
        <v xml:space="preserve">四角油豆腐 時瓜 九層塔 薑 大蒜 </v>
      </c>
      <c r="AJ19" s="32" t="str">
        <f>U20&amp;" "&amp;U21&amp;" "&amp;U22&amp;" "&amp;U23&amp;" "&amp;U24&amp;" "&amp;U25</f>
        <v xml:space="preserve">蔬菜 大蒜    </v>
      </c>
      <c r="AK19" s="32" t="str">
        <f>X20&amp;" "&amp;X21&amp;" "&amp;X22&amp;" "&amp;X23&amp;" "&amp;X24&amp;" "&amp;X25</f>
        <v xml:space="preserve">小薏仁 蓮子 芡實 淮山 大骨 </v>
      </c>
      <c r="AL19" s="32" t="str">
        <f>AA20&amp;" "&amp;AA21&amp;" "&amp;AA22&amp;" "&amp;AA23&amp;" "&amp;AA24&amp;" "&amp;AA25</f>
        <v xml:space="preserve">點心     </v>
      </c>
      <c r="AM19" s="5" t="str">
        <f>AD20&amp;" "&amp;AD21&amp;" "&amp;AD22&amp;" "&amp;AD23&amp;" "&amp;AD24&amp;" "&amp;AD25</f>
        <v xml:space="preserve">     </v>
      </c>
      <c r="AN19" s="5" t="e">
        <f>#REF!&amp;" "&amp;#REF!&amp;" "&amp;#REF!&amp;" "&amp;#REF!&amp;" "&amp;#REF!&amp;" "&amp;#REF!</f>
        <v>#REF!</v>
      </c>
    </row>
    <row r="20" spans="1:40" ht="15" customHeight="1">
      <c r="A20" s="78"/>
      <c r="B20" s="89"/>
      <c r="C20" s="89"/>
      <c r="D20" s="89"/>
      <c r="E20" s="89"/>
      <c r="F20" s="89"/>
      <c r="G20" s="89"/>
      <c r="H20" s="95"/>
      <c r="I20" s="387" t="s">
        <v>19</v>
      </c>
      <c r="J20" s="388">
        <v>8</v>
      </c>
      <c r="K20" s="389" t="str">
        <f t="shared" si="13"/>
        <v>公斤</v>
      </c>
      <c r="L20" s="390" t="s">
        <v>68</v>
      </c>
      <c r="M20" s="390">
        <v>6.5</v>
      </c>
      <c r="N20" s="389" t="str">
        <f t="shared" si="7"/>
        <v>公斤</v>
      </c>
      <c r="O20" s="349" t="s">
        <v>35</v>
      </c>
      <c r="P20" s="349">
        <v>2.7</v>
      </c>
      <c r="Q20" s="389" t="str">
        <f t="shared" si="8"/>
        <v>公斤</v>
      </c>
      <c r="R20" s="391" t="s">
        <v>45</v>
      </c>
      <c r="S20" s="392">
        <v>3</v>
      </c>
      <c r="T20" s="389" t="str">
        <f t="shared" si="9"/>
        <v>公斤</v>
      </c>
      <c r="U20" s="355" t="s">
        <v>15</v>
      </c>
      <c r="V20" s="355">
        <v>7</v>
      </c>
      <c r="W20" s="389" t="str">
        <f t="shared" si="4"/>
        <v>公斤</v>
      </c>
      <c r="X20" s="349" t="s">
        <v>379</v>
      </c>
      <c r="Y20" s="393">
        <v>0.7</v>
      </c>
      <c r="Z20" s="20" t="str">
        <f t="shared" si="10"/>
        <v>公斤</v>
      </c>
      <c r="AA20" s="19" t="s">
        <v>120</v>
      </c>
      <c r="AB20" s="19">
        <v>5</v>
      </c>
      <c r="AC20" s="26" t="str">
        <f t="shared" si="11"/>
        <v>公斤</v>
      </c>
      <c r="AD20" s="74"/>
      <c r="AE20" s="33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5" customHeight="1">
      <c r="A21" s="79">
        <v>45265</v>
      </c>
      <c r="B21" s="89"/>
      <c r="C21" s="89"/>
      <c r="D21" s="89"/>
      <c r="E21" s="89"/>
      <c r="F21" s="89"/>
      <c r="G21" s="89"/>
      <c r="H21" s="95"/>
      <c r="I21" s="387" t="s">
        <v>37</v>
      </c>
      <c r="J21" s="388">
        <v>2</v>
      </c>
      <c r="K21" s="350" t="str">
        <f t="shared" si="13"/>
        <v>公斤</v>
      </c>
      <c r="L21" s="390"/>
      <c r="M21" s="390"/>
      <c r="N21" s="350" t="str">
        <f t="shared" si="7"/>
        <v/>
      </c>
      <c r="O21" s="349" t="s">
        <v>380</v>
      </c>
      <c r="P21" s="349">
        <v>6</v>
      </c>
      <c r="Q21" s="350" t="str">
        <f t="shared" si="8"/>
        <v>公斤</v>
      </c>
      <c r="R21" s="349" t="s">
        <v>381</v>
      </c>
      <c r="S21" s="353">
        <v>2</v>
      </c>
      <c r="T21" s="350" t="str">
        <f t="shared" si="9"/>
        <v>公斤</v>
      </c>
      <c r="U21" s="352" t="s">
        <v>26</v>
      </c>
      <c r="V21" s="352">
        <v>0.05</v>
      </c>
      <c r="W21" s="350" t="str">
        <f t="shared" si="4"/>
        <v>公斤</v>
      </c>
      <c r="X21" s="349" t="s">
        <v>382</v>
      </c>
      <c r="Y21" s="393">
        <v>0.1</v>
      </c>
      <c r="Z21" s="21" t="str">
        <f t="shared" si="10"/>
        <v>公斤</v>
      </c>
      <c r="AA21" s="19"/>
      <c r="AB21" s="19"/>
      <c r="AC21" s="26" t="str">
        <f t="shared" si="11"/>
        <v/>
      </c>
      <c r="AD21" s="74"/>
      <c r="AE21" s="33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5" customHeight="1">
      <c r="A22" s="78"/>
      <c r="B22" s="89"/>
      <c r="C22" s="89"/>
      <c r="D22" s="89"/>
      <c r="E22" s="89"/>
      <c r="F22" s="89"/>
      <c r="G22" s="89"/>
      <c r="H22" s="95"/>
      <c r="I22" s="387"/>
      <c r="J22" s="388"/>
      <c r="K22" s="350" t="str">
        <f t="shared" si="13"/>
        <v/>
      </c>
      <c r="L22" s="390"/>
      <c r="M22" s="390"/>
      <c r="N22" s="350" t="str">
        <f t="shared" si="7"/>
        <v/>
      </c>
      <c r="O22" s="349" t="s">
        <v>24</v>
      </c>
      <c r="P22" s="349">
        <v>0.5</v>
      </c>
      <c r="Q22" s="350" t="str">
        <f t="shared" si="8"/>
        <v>公斤</v>
      </c>
      <c r="R22" s="394" t="s">
        <v>383</v>
      </c>
      <c r="S22" s="395">
        <v>0.1</v>
      </c>
      <c r="T22" s="350" t="str">
        <f t="shared" si="9"/>
        <v>公斤</v>
      </c>
      <c r="U22" s="355"/>
      <c r="V22" s="355"/>
      <c r="W22" s="350" t="str">
        <f t="shared" si="4"/>
        <v/>
      </c>
      <c r="X22" s="349" t="s">
        <v>384</v>
      </c>
      <c r="Y22" s="393">
        <v>0.1</v>
      </c>
      <c r="Z22" s="21" t="str">
        <f t="shared" si="10"/>
        <v>公斤</v>
      </c>
      <c r="AA22" s="19"/>
      <c r="AB22" s="19"/>
      <c r="AC22" s="26" t="str">
        <f t="shared" si="11"/>
        <v/>
      </c>
      <c r="AD22" s="74"/>
      <c r="AE22" s="33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5" customHeight="1">
      <c r="A23" s="78"/>
      <c r="B23" s="89">
        <v>5.4</v>
      </c>
      <c r="C23" s="89">
        <v>2.6</v>
      </c>
      <c r="D23" s="89">
        <v>1.4</v>
      </c>
      <c r="E23" s="89">
        <v>3</v>
      </c>
      <c r="F23" s="89">
        <v>0</v>
      </c>
      <c r="G23" s="89">
        <v>0</v>
      </c>
      <c r="H23" s="95">
        <v>743</v>
      </c>
      <c r="I23" s="387"/>
      <c r="J23" s="388"/>
      <c r="K23" s="350" t="str">
        <f t="shared" si="13"/>
        <v/>
      </c>
      <c r="L23" s="390"/>
      <c r="M23" s="390"/>
      <c r="N23" s="350" t="str">
        <f t="shared" si="7"/>
        <v/>
      </c>
      <c r="O23" s="349" t="s">
        <v>26</v>
      </c>
      <c r="P23" s="349">
        <v>0.05</v>
      </c>
      <c r="Q23" s="350" t="str">
        <f t="shared" si="8"/>
        <v>公斤</v>
      </c>
      <c r="R23" s="396" t="s">
        <v>31</v>
      </c>
      <c r="S23" s="397">
        <v>0.05</v>
      </c>
      <c r="T23" s="350" t="str">
        <f t="shared" si="9"/>
        <v>公斤</v>
      </c>
      <c r="U23" s="355"/>
      <c r="V23" s="355"/>
      <c r="W23" s="350" t="str">
        <f t="shared" si="4"/>
        <v/>
      </c>
      <c r="X23" s="349" t="s">
        <v>385</v>
      </c>
      <c r="Y23" s="393">
        <v>0.1</v>
      </c>
      <c r="Z23" s="21" t="str">
        <f t="shared" si="10"/>
        <v>公斤</v>
      </c>
      <c r="AA23" s="19"/>
      <c r="AB23" s="19"/>
      <c r="AC23" s="26" t="str">
        <f t="shared" si="11"/>
        <v/>
      </c>
      <c r="AD23" s="74"/>
      <c r="AE23" s="33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5" customHeight="1">
      <c r="A24" s="78"/>
      <c r="B24" s="89"/>
      <c r="C24" s="89"/>
      <c r="D24" s="89"/>
      <c r="E24" s="89"/>
      <c r="F24" s="89"/>
      <c r="G24" s="89"/>
      <c r="H24" s="95"/>
      <c r="I24" s="387"/>
      <c r="J24" s="371"/>
      <c r="K24" s="350" t="str">
        <f t="shared" si="13"/>
        <v/>
      </c>
      <c r="L24" s="390"/>
      <c r="M24" s="390"/>
      <c r="N24" s="350" t="str">
        <f t="shared" si="7"/>
        <v/>
      </c>
      <c r="O24" s="398"/>
      <c r="P24" s="398"/>
      <c r="Q24" s="350" t="str">
        <f t="shared" si="8"/>
        <v/>
      </c>
      <c r="R24" s="399" t="s">
        <v>386</v>
      </c>
      <c r="S24" s="400"/>
      <c r="T24" s="350" t="str">
        <f t="shared" si="9"/>
        <v/>
      </c>
      <c r="U24" s="355"/>
      <c r="V24" s="355"/>
      <c r="W24" s="350" t="str">
        <f t="shared" si="4"/>
        <v/>
      </c>
      <c r="X24" s="349" t="s">
        <v>362</v>
      </c>
      <c r="Y24" s="393">
        <v>1</v>
      </c>
      <c r="Z24" s="21" t="str">
        <f t="shared" si="10"/>
        <v>公斤</v>
      </c>
      <c r="AA24" s="19"/>
      <c r="AB24" s="19"/>
      <c r="AC24" s="26" t="str">
        <f t="shared" si="11"/>
        <v/>
      </c>
      <c r="AD24" s="74"/>
      <c r="AE24" s="33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5" customHeight="1" thickBot="1">
      <c r="A25" s="81"/>
      <c r="B25" s="92"/>
      <c r="C25" s="92"/>
      <c r="D25" s="92"/>
      <c r="E25" s="92"/>
      <c r="F25" s="92"/>
      <c r="G25" s="92"/>
      <c r="H25" s="96"/>
      <c r="I25" s="401"/>
      <c r="J25" s="402"/>
      <c r="K25" s="359" t="str">
        <f t="shared" si="13"/>
        <v/>
      </c>
      <c r="L25" s="390"/>
      <c r="M25" s="390"/>
      <c r="N25" s="359" t="str">
        <f t="shared" si="7"/>
        <v/>
      </c>
      <c r="O25" s="358"/>
      <c r="P25" s="358"/>
      <c r="Q25" s="359" t="str">
        <f t="shared" si="8"/>
        <v/>
      </c>
      <c r="R25" s="403"/>
      <c r="S25" s="404"/>
      <c r="T25" s="359" t="str">
        <f t="shared" si="9"/>
        <v/>
      </c>
      <c r="U25" s="361"/>
      <c r="V25" s="361"/>
      <c r="W25" s="359" t="str">
        <f t="shared" si="4"/>
        <v/>
      </c>
      <c r="X25" s="405"/>
      <c r="Y25" s="384"/>
      <c r="Z25" s="28" t="str">
        <f t="shared" si="10"/>
        <v/>
      </c>
      <c r="AA25" s="27"/>
      <c r="AB25" s="27"/>
      <c r="AC25" s="30" t="str">
        <f t="shared" si="11"/>
        <v/>
      </c>
      <c r="AD25" s="75"/>
      <c r="AE25" s="34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1:40" ht="15" customHeight="1">
      <c r="A26" s="77" t="s">
        <v>126</v>
      </c>
      <c r="B26" s="86">
        <v>4.0999999999999996</v>
      </c>
      <c r="C26" s="86">
        <v>2.4</v>
      </c>
      <c r="D26" s="86">
        <v>1.5</v>
      </c>
      <c r="E26" s="86">
        <v>3</v>
      </c>
      <c r="F26" s="86">
        <v>0</v>
      </c>
      <c r="G26" s="86">
        <v>0</v>
      </c>
      <c r="H26" s="94">
        <v>640</v>
      </c>
      <c r="I26" s="385" t="s">
        <v>387</v>
      </c>
      <c r="J26" s="406"/>
      <c r="K26" s="346" t="str">
        <f t="shared" si="13"/>
        <v/>
      </c>
      <c r="L26" s="385" t="s">
        <v>158</v>
      </c>
      <c r="M26" s="407"/>
      <c r="N26" s="346" t="str">
        <f t="shared" si="7"/>
        <v/>
      </c>
      <c r="O26" s="408" t="s">
        <v>388</v>
      </c>
      <c r="P26" s="409"/>
      <c r="Q26" s="346" t="str">
        <f t="shared" si="8"/>
        <v/>
      </c>
      <c r="R26" s="517" t="s">
        <v>64</v>
      </c>
      <c r="S26" s="518"/>
      <c r="T26" s="346" t="str">
        <f t="shared" si="9"/>
        <v/>
      </c>
      <c r="U26" s="368" t="s">
        <v>18</v>
      </c>
      <c r="V26" s="368"/>
      <c r="W26" s="346" t="str">
        <f t="shared" si="4"/>
        <v/>
      </c>
      <c r="X26" s="410" t="s">
        <v>222</v>
      </c>
      <c r="Y26" s="411"/>
      <c r="Z26" s="37" t="str">
        <f t="shared" si="10"/>
        <v/>
      </c>
      <c r="AA26" s="19" t="s">
        <v>120</v>
      </c>
      <c r="AB26" s="83"/>
      <c r="AC26" s="26" t="str">
        <f t="shared" si="11"/>
        <v/>
      </c>
      <c r="AD26" s="74"/>
      <c r="AE26" s="31" t="str">
        <f>A26</f>
        <v>P3</v>
      </c>
      <c r="AF26" s="32" t="str">
        <f>I27&amp;" "&amp;I28&amp;" "&amp;I29&amp;" "&amp;I30&amp;" "&amp;I31&amp;" "&amp;I32</f>
        <v xml:space="preserve">炊粉     </v>
      </c>
      <c r="AG26" s="32" t="str">
        <f>L27&amp;" "&amp;L28&amp;" "&amp;L29&amp;" "&amp;L30&amp;" "&amp;L31&amp;" "&amp;L32</f>
        <v xml:space="preserve">豬絞肉 時瓜 乾香菇 紅蔥頭  </v>
      </c>
      <c r="AH26" s="32" t="str">
        <f>O27&amp;" "&amp;O28&amp;" "&amp;O29&amp;" "&amp;O30&amp;" "&amp;O31&amp;" "&amp;O32</f>
        <v xml:space="preserve">豬絞肉 南瓜 大蒜 油蔥酥  </v>
      </c>
      <c r="AI26" s="32" t="str">
        <f>R27&amp;" "&amp;R28&amp;" "&amp;R29&amp;" "&amp;R30&amp;" "&amp;R31&amp;" "&amp;R32</f>
        <v xml:space="preserve">豆干 芝麻(熟)    </v>
      </c>
      <c r="AJ26" s="32" t="str">
        <f>U27&amp;" "&amp;U28&amp;" "&amp;U29&amp;" "&amp;U30&amp;" "&amp;U31&amp;" "&amp;U32</f>
        <v xml:space="preserve">蔬菜 大蒜    </v>
      </c>
      <c r="AK26" s="32" t="str">
        <f>X27&amp;" "&amp;X28&amp;" "&amp;X29&amp;" "&amp;X30&amp;" "&amp;X31&amp;" "&amp;X32</f>
        <v xml:space="preserve">泡魷魚 脆筍 胡蘿蔔 大蒜 沙茶醬 </v>
      </c>
      <c r="AL26" s="32" t="str">
        <f>AA27&amp;" "&amp;AA28&amp;" "&amp;AA29&amp;" "&amp;AA30&amp;" "&amp;AA31&amp;" "&amp;AA32</f>
        <v xml:space="preserve">點心     </v>
      </c>
      <c r="AM26" s="5" t="str">
        <f>AD27&amp;" "&amp;AD28&amp;" "&amp;AD29&amp;" "&amp;AD30&amp;" "&amp;AD31&amp;" "&amp;AD32</f>
        <v xml:space="preserve">     </v>
      </c>
      <c r="AN26" s="5" t="e">
        <f>#REF!&amp;" "&amp;#REF!&amp;" "&amp;#REF!&amp;" "&amp;#REF!&amp;" "&amp;#REF!&amp;" "&amp;#REF!</f>
        <v>#REF!</v>
      </c>
    </row>
    <row r="27" spans="1:40" ht="15" customHeight="1">
      <c r="A27" s="78"/>
      <c r="B27" s="89"/>
      <c r="C27" s="89"/>
      <c r="D27" s="89"/>
      <c r="E27" s="89"/>
      <c r="F27" s="89"/>
      <c r="G27" s="89"/>
      <c r="H27" s="95"/>
      <c r="I27" s="349" t="s">
        <v>389</v>
      </c>
      <c r="J27" s="349">
        <v>6</v>
      </c>
      <c r="K27" s="389" t="str">
        <f t="shared" si="13"/>
        <v>公斤</v>
      </c>
      <c r="L27" s="349" t="s">
        <v>20</v>
      </c>
      <c r="M27" s="353">
        <v>5</v>
      </c>
      <c r="N27" s="389" t="str">
        <f t="shared" si="7"/>
        <v>公斤</v>
      </c>
      <c r="O27" s="349" t="s">
        <v>20</v>
      </c>
      <c r="P27" s="353">
        <v>1.5</v>
      </c>
      <c r="Q27" s="389" t="str">
        <f t="shared" si="8"/>
        <v>公斤</v>
      </c>
      <c r="R27" s="349" t="s">
        <v>65</v>
      </c>
      <c r="S27" s="351">
        <v>4</v>
      </c>
      <c r="T27" s="389" t="str">
        <f t="shared" si="9"/>
        <v>公斤</v>
      </c>
      <c r="U27" s="355" t="s">
        <v>15</v>
      </c>
      <c r="V27" s="355">
        <v>7</v>
      </c>
      <c r="W27" s="389" t="str">
        <f t="shared" si="4"/>
        <v>公斤</v>
      </c>
      <c r="X27" s="412" t="s">
        <v>223</v>
      </c>
      <c r="Y27" s="393">
        <v>1.1000000000000001</v>
      </c>
      <c r="Z27" s="20" t="str">
        <f t="shared" si="10"/>
        <v>公斤</v>
      </c>
      <c r="AA27" s="19" t="s">
        <v>120</v>
      </c>
      <c r="AB27" s="19">
        <v>5</v>
      </c>
      <c r="AC27" s="26" t="str">
        <f t="shared" si="11"/>
        <v>公斤</v>
      </c>
      <c r="AD27" s="74"/>
      <c r="AE27" s="33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5" customHeight="1">
      <c r="A28" s="79">
        <v>45266</v>
      </c>
      <c r="B28" s="89"/>
      <c r="C28" s="89"/>
      <c r="D28" s="89"/>
      <c r="E28" s="89"/>
      <c r="F28" s="89"/>
      <c r="G28" s="89"/>
      <c r="H28" s="95"/>
      <c r="I28" s="349"/>
      <c r="J28" s="349"/>
      <c r="K28" s="350" t="str">
        <f t="shared" si="13"/>
        <v/>
      </c>
      <c r="L28" s="349" t="s">
        <v>390</v>
      </c>
      <c r="M28" s="353">
        <v>3</v>
      </c>
      <c r="N28" s="350" t="str">
        <f t="shared" si="7"/>
        <v>公斤</v>
      </c>
      <c r="O28" s="349" t="s">
        <v>23</v>
      </c>
      <c r="P28" s="349">
        <v>6</v>
      </c>
      <c r="Q28" s="350" t="str">
        <f t="shared" si="8"/>
        <v>公斤</v>
      </c>
      <c r="R28" s="351" t="s">
        <v>105</v>
      </c>
      <c r="S28" s="351"/>
      <c r="T28" s="350" t="str">
        <f t="shared" si="9"/>
        <v/>
      </c>
      <c r="U28" s="352" t="s">
        <v>26</v>
      </c>
      <c r="V28" s="352">
        <v>0.05</v>
      </c>
      <c r="W28" s="350" t="str">
        <f t="shared" si="4"/>
        <v>公斤</v>
      </c>
      <c r="X28" s="413" t="s">
        <v>47</v>
      </c>
      <c r="Y28" s="414">
        <v>2</v>
      </c>
      <c r="Z28" s="21" t="str">
        <f t="shared" si="10"/>
        <v>公斤</v>
      </c>
      <c r="AA28" s="19"/>
      <c r="AB28" s="19"/>
      <c r="AC28" s="26" t="str">
        <f t="shared" si="11"/>
        <v/>
      </c>
      <c r="AD28" s="74"/>
      <c r="AE28" s="33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5" customHeight="1">
      <c r="A29" s="78"/>
      <c r="B29" s="89"/>
      <c r="C29" s="89"/>
      <c r="D29" s="89"/>
      <c r="E29" s="89"/>
      <c r="F29" s="89"/>
      <c r="G29" s="89"/>
      <c r="H29" s="95"/>
      <c r="I29" s="349"/>
      <c r="J29" s="349"/>
      <c r="K29" s="350" t="str">
        <f t="shared" si="13"/>
        <v/>
      </c>
      <c r="L29" s="349" t="s">
        <v>83</v>
      </c>
      <c r="M29" s="353">
        <v>0.01</v>
      </c>
      <c r="N29" s="350" t="str">
        <f t="shared" si="7"/>
        <v>公斤</v>
      </c>
      <c r="O29" s="349" t="s">
        <v>26</v>
      </c>
      <c r="P29" s="349">
        <v>0.05</v>
      </c>
      <c r="Q29" s="350" t="str">
        <f t="shared" si="8"/>
        <v>公斤</v>
      </c>
      <c r="R29" s="351"/>
      <c r="S29" s="351"/>
      <c r="T29" s="350" t="str">
        <f t="shared" si="9"/>
        <v/>
      </c>
      <c r="U29" s="355"/>
      <c r="V29" s="355"/>
      <c r="W29" s="350" t="str">
        <f t="shared" si="4"/>
        <v/>
      </c>
      <c r="X29" s="412" t="s">
        <v>24</v>
      </c>
      <c r="Y29" s="393">
        <v>0.5</v>
      </c>
      <c r="Z29" s="21" t="str">
        <f t="shared" si="10"/>
        <v>公斤</v>
      </c>
      <c r="AA29" s="19"/>
      <c r="AB29" s="19"/>
      <c r="AC29" s="26" t="str">
        <f t="shared" si="11"/>
        <v/>
      </c>
      <c r="AD29" s="74"/>
      <c r="AE29" s="33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5" customHeight="1">
      <c r="A30" s="78"/>
      <c r="B30" s="89">
        <v>4.0999999999999996</v>
      </c>
      <c r="C30" s="89">
        <v>1.8</v>
      </c>
      <c r="D30" s="89">
        <v>1.5</v>
      </c>
      <c r="E30" s="89">
        <v>3</v>
      </c>
      <c r="F30" s="89">
        <v>0</v>
      </c>
      <c r="G30" s="89">
        <v>0</v>
      </c>
      <c r="H30" s="95">
        <v>595</v>
      </c>
      <c r="I30" s="349"/>
      <c r="J30" s="349"/>
      <c r="K30" s="350" t="str">
        <f t="shared" si="13"/>
        <v/>
      </c>
      <c r="L30" s="349" t="s">
        <v>85</v>
      </c>
      <c r="M30" s="353">
        <v>0.05</v>
      </c>
      <c r="N30" s="350" t="str">
        <f t="shared" si="7"/>
        <v>公斤</v>
      </c>
      <c r="O30" s="349" t="s">
        <v>391</v>
      </c>
      <c r="P30" s="349"/>
      <c r="Q30" s="350" t="str">
        <f t="shared" si="8"/>
        <v/>
      </c>
      <c r="R30" s="349"/>
      <c r="S30" s="349"/>
      <c r="T30" s="350" t="str">
        <f t="shared" si="9"/>
        <v/>
      </c>
      <c r="U30" s="355"/>
      <c r="V30" s="355"/>
      <c r="W30" s="350" t="str">
        <f t="shared" si="4"/>
        <v/>
      </c>
      <c r="X30" s="412" t="s">
        <v>26</v>
      </c>
      <c r="Y30" s="393">
        <v>0.05</v>
      </c>
      <c r="Z30" s="21" t="str">
        <f t="shared" si="10"/>
        <v>公斤</v>
      </c>
      <c r="AA30" s="19"/>
      <c r="AB30" s="19"/>
      <c r="AC30" s="26" t="str">
        <f t="shared" si="11"/>
        <v/>
      </c>
      <c r="AD30" s="74"/>
      <c r="AE30" s="33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5" customHeight="1">
      <c r="A31" s="78"/>
      <c r="B31" s="89"/>
      <c r="C31" s="89"/>
      <c r="D31" s="89"/>
      <c r="E31" s="89"/>
      <c r="F31" s="89"/>
      <c r="G31" s="89"/>
      <c r="H31" s="95"/>
      <c r="I31" s="349"/>
      <c r="J31" s="349"/>
      <c r="K31" s="350" t="str">
        <f t="shared" si="13"/>
        <v/>
      </c>
      <c r="L31" s="349"/>
      <c r="M31" s="353"/>
      <c r="N31" s="350" t="str">
        <f t="shared" si="7"/>
        <v/>
      </c>
      <c r="O31" s="349"/>
      <c r="P31" s="349"/>
      <c r="Q31" s="350" t="str">
        <f t="shared" si="8"/>
        <v/>
      </c>
      <c r="R31" s="349"/>
      <c r="S31" s="349"/>
      <c r="T31" s="350" t="str">
        <f t="shared" si="9"/>
        <v/>
      </c>
      <c r="U31" s="355"/>
      <c r="V31" s="355"/>
      <c r="W31" s="350" t="str">
        <f t="shared" si="4"/>
        <v/>
      </c>
      <c r="X31" s="412" t="s">
        <v>54</v>
      </c>
      <c r="Y31" s="393"/>
      <c r="Z31" s="21" t="str">
        <f t="shared" si="10"/>
        <v/>
      </c>
      <c r="AA31" s="19"/>
      <c r="AB31" s="19"/>
      <c r="AC31" s="26" t="str">
        <f t="shared" si="11"/>
        <v/>
      </c>
      <c r="AD31" s="74"/>
      <c r="AE31" s="33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5" customHeight="1" thickBot="1">
      <c r="A32" s="78"/>
      <c r="B32" s="89"/>
      <c r="C32" s="89"/>
      <c r="D32" s="89"/>
      <c r="E32" s="89"/>
      <c r="F32" s="89"/>
      <c r="G32" s="89"/>
      <c r="H32" s="95"/>
      <c r="I32" s="415"/>
      <c r="J32" s="415"/>
      <c r="K32" s="359" t="str">
        <f t="shared" si="13"/>
        <v/>
      </c>
      <c r="L32" s="415"/>
      <c r="M32" s="416"/>
      <c r="N32" s="359" t="str">
        <f t="shared" si="7"/>
        <v/>
      </c>
      <c r="O32" s="415"/>
      <c r="P32" s="415"/>
      <c r="Q32" s="359" t="str">
        <f t="shared" si="8"/>
        <v/>
      </c>
      <c r="R32" s="417"/>
      <c r="S32" s="418"/>
      <c r="T32" s="359" t="str">
        <f t="shared" si="9"/>
        <v/>
      </c>
      <c r="U32" s="361"/>
      <c r="V32" s="361"/>
      <c r="W32" s="359" t="str">
        <f t="shared" si="4"/>
        <v/>
      </c>
      <c r="X32" s="419"/>
      <c r="Y32" s="420"/>
      <c r="Z32" s="28" t="str">
        <f t="shared" si="10"/>
        <v/>
      </c>
      <c r="AA32" s="27"/>
      <c r="AB32" s="27"/>
      <c r="AC32" s="30" t="str">
        <f t="shared" si="11"/>
        <v/>
      </c>
      <c r="AD32" s="75"/>
      <c r="AE32" s="34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1:40" ht="15" customHeight="1">
      <c r="A33" s="77" t="s">
        <v>127</v>
      </c>
      <c r="B33" s="86">
        <v>6.6</v>
      </c>
      <c r="C33" s="86">
        <v>2.4</v>
      </c>
      <c r="D33" s="86">
        <v>2</v>
      </c>
      <c r="E33" s="86">
        <v>3</v>
      </c>
      <c r="F33" s="86">
        <v>0</v>
      </c>
      <c r="G33" s="86">
        <v>0</v>
      </c>
      <c r="H33" s="94">
        <v>827</v>
      </c>
      <c r="I33" s="510" t="s">
        <v>32</v>
      </c>
      <c r="J33" s="547"/>
      <c r="K33" s="346" t="str">
        <f t="shared" si="13"/>
        <v/>
      </c>
      <c r="L33" s="508" t="s">
        <v>160</v>
      </c>
      <c r="M33" s="518"/>
      <c r="N33" s="346" t="str">
        <f t="shared" si="7"/>
        <v/>
      </c>
      <c r="O33" s="385" t="s">
        <v>185</v>
      </c>
      <c r="P33" s="421"/>
      <c r="Q33" s="346" t="str">
        <f t="shared" si="8"/>
        <v/>
      </c>
      <c r="R33" s="422" t="s">
        <v>202</v>
      </c>
      <c r="S33" s="422"/>
      <c r="T33" s="346" t="str">
        <f t="shared" si="9"/>
        <v/>
      </c>
      <c r="U33" s="368" t="s">
        <v>18</v>
      </c>
      <c r="V33" s="368"/>
      <c r="W33" s="346" t="str">
        <f t="shared" si="4"/>
        <v/>
      </c>
      <c r="X33" s="513" t="s">
        <v>392</v>
      </c>
      <c r="Y33" s="511"/>
      <c r="Z33" s="37" t="str">
        <f t="shared" si="10"/>
        <v/>
      </c>
      <c r="AA33" s="19" t="s">
        <v>120</v>
      </c>
      <c r="AB33" s="83"/>
      <c r="AC33" s="26" t="str">
        <f t="shared" si="11"/>
        <v/>
      </c>
      <c r="AD33" s="74"/>
      <c r="AE33" s="31" t="str">
        <f>A33</f>
        <v>P4</v>
      </c>
      <c r="AF33" s="32" t="str">
        <f>I34&amp;" "&amp;I35&amp;" "&amp;I36&amp;" "&amp;I37&amp;" "&amp;I38&amp;" "&amp;I39</f>
        <v xml:space="preserve">米 糙米    </v>
      </c>
      <c r="AG33" s="32" t="str">
        <f>L34&amp;" "&amp;L35&amp;" "&amp;L36&amp;" "&amp;L37&amp;" "&amp;L38&amp;" "&amp;L39</f>
        <v xml:space="preserve">豬絞肉 豆薯 大番茄 九層塔 大蒜 </v>
      </c>
      <c r="AH33" s="32" t="str">
        <f>O34&amp;" "&amp;O35&amp;" "&amp;O36&amp;" "&amp;O37&amp;" "&amp;O38&amp;" "&amp;O39</f>
        <v xml:space="preserve">雞蛋 洋蔥 川耳 大蒜  </v>
      </c>
      <c r="AI33" s="32" t="str">
        <f>R34&amp;" "&amp;R35&amp;" "&amp;R36&amp;" "&amp;R37&amp;" "&amp;R38&amp;" "&amp;R39</f>
        <v xml:space="preserve">四角油豆腐 麻竹筍干 大蒜   </v>
      </c>
      <c r="AJ33" s="32" t="str">
        <f>U34&amp;" "&amp;U35&amp;" "&amp;U36&amp;" "&amp;U37&amp;" "&amp;U38&amp;" "&amp;U39</f>
        <v xml:space="preserve">蔬菜 大蒜    </v>
      </c>
      <c r="AK33" s="32" t="str">
        <f>X34&amp;" "&amp;X35&amp;" "&amp;X36&amp;" "&amp;X37&amp;" "&amp;X38&amp;" "&amp;X39</f>
        <v xml:space="preserve">西谷米 綠豆 紅砂糖   </v>
      </c>
      <c r="AL33" s="32" t="str">
        <f>AA34&amp;" "&amp;AA35&amp;" "&amp;AA36&amp;" "&amp;AA37&amp;" "&amp;AA38&amp;" "&amp;AA39</f>
        <v xml:space="preserve">點心     </v>
      </c>
      <c r="AM33" s="5" t="str">
        <f>AD34&amp;" "&amp;AD35&amp;" "&amp;AD36&amp;" "&amp;AD37&amp;" "&amp;AD38&amp;" "&amp;AD39</f>
        <v xml:space="preserve">     </v>
      </c>
      <c r="AN33" s="5" t="e">
        <f>#REF!&amp;" "&amp;#REF!&amp;" "&amp;#REF!&amp;" "&amp;#REF!&amp;" "&amp;#REF!&amp;" "&amp;#REF!</f>
        <v>#REF!</v>
      </c>
    </row>
    <row r="34" spans="1:40" ht="15" customHeight="1">
      <c r="A34" s="78"/>
      <c r="B34" s="89"/>
      <c r="C34" s="89"/>
      <c r="D34" s="89"/>
      <c r="E34" s="89"/>
      <c r="F34" s="89"/>
      <c r="G34" s="89"/>
      <c r="H34" s="95"/>
      <c r="I34" s="387" t="s">
        <v>19</v>
      </c>
      <c r="J34" s="388">
        <v>8</v>
      </c>
      <c r="K34" s="389" t="str">
        <f t="shared" si="13"/>
        <v>公斤</v>
      </c>
      <c r="L34" s="349" t="s">
        <v>20</v>
      </c>
      <c r="M34" s="349">
        <v>6</v>
      </c>
      <c r="N34" s="389" t="str">
        <f t="shared" si="7"/>
        <v>公斤</v>
      </c>
      <c r="O34" s="349" t="s">
        <v>35</v>
      </c>
      <c r="P34" s="349">
        <v>2</v>
      </c>
      <c r="Q34" s="389" t="str">
        <f t="shared" si="8"/>
        <v>公斤</v>
      </c>
      <c r="R34" s="351" t="s">
        <v>45</v>
      </c>
      <c r="S34" s="349">
        <v>4</v>
      </c>
      <c r="T34" s="389" t="str">
        <f t="shared" si="9"/>
        <v>公斤</v>
      </c>
      <c r="U34" s="355" t="s">
        <v>15</v>
      </c>
      <c r="V34" s="355">
        <v>7</v>
      </c>
      <c r="W34" s="389" t="str">
        <f t="shared" si="4"/>
        <v>公斤</v>
      </c>
      <c r="X34" s="387" t="s">
        <v>225</v>
      </c>
      <c r="Y34" s="374">
        <v>0.6</v>
      </c>
      <c r="Z34" s="20" t="str">
        <f t="shared" si="10"/>
        <v>公斤</v>
      </c>
      <c r="AA34" s="19" t="s">
        <v>120</v>
      </c>
      <c r="AB34" s="19">
        <v>5</v>
      </c>
      <c r="AC34" s="26" t="str">
        <f t="shared" si="11"/>
        <v>公斤</v>
      </c>
      <c r="AD34" s="74"/>
      <c r="AE34" s="33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>
      <c r="A35" s="79">
        <v>45267</v>
      </c>
      <c r="B35" s="89"/>
      <c r="C35" s="89"/>
      <c r="D35" s="89"/>
      <c r="E35" s="89"/>
      <c r="F35" s="89"/>
      <c r="G35" s="89"/>
      <c r="H35" s="95"/>
      <c r="I35" s="387" t="s">
        <v>37</v>
      </c>
      <c r="J35" s="388">
        <v>2</v>
      </c>
      <c r="K35" s="350" t="str">
        <f t="shared" si="13"/>
        <v>公斤</v>
      </c>
      <c r="L35" s="349" t="s">
        <v>393</v>
      </c>
      <c r="M35" s="349">
        <v>3</v>
      </c>
      <c r="N35" s="350" t="str">
        <f t="shared" si="7"/>
        <v>公斤</v>
      </c>
      <c r="O35" s="349" t="s">
        <v>394</v>
      </c>
      <c r="P35" s="349">
        <v>5</v>
      </c>
      <c r="Q35" s="350" t="str">
        <f t="shared" si="8"/>
        <v>公斤</v>
      </c>
      <c r="R35" s="423" t="s">
        <v>203</v>
      </c>
      <c r="S35" s="424">
        <v>3</v>
      </c>
      <c r="T35" s="350" t="str">
        <f t="shared" si="9"/>
        <v>公斤</v>
      </c>
      <c r="U35" s="352" t="s">
        <v>26</v>
      </c>
      <c r="V35" s="352">
        <v>0.05</v>
      </c>
      <c r="W35" s="350" t="str">
        <f t="shared" si="4"/>
        <v>公斤</v>
      </c>
      <c r="X35" s="387" t="s">
        <v>395</v>
      </c>
      <c r="Y35" s="374">
        <v>2</v>
      </c>
      <c r="Z35" s="21" t="str">
        <f t="shared" si="10"/>
        <v>公斤</v>
      </c>
      <c r="AA35" s="19"/>
      <c r="AB35" s="19"/>
      <c r="AC35" s="26" t="str">
        <f t="shared" si="11"/>
        <v/>
      </c>
      <c r="AD35" s="74"/>
      <c r="AE35" s="33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>
      <c r="A36" s="78"/>
      <c r="B36" s="89"/>
      <c r="C36" s="89"/>
      <c r="D36" s="89"/>
      <c r="E36" s="89"/>
      <c r="F36" s="89"/>
      <c r="G36" s="89"/>
      <c r="H36" s="95"/>
      <c r="I36" s="387"/>
      <c r="J36" s="388"/>
      <c r="K36" s="350" t="str">
        <f t="shared" si="13"/>
        <v/>
      </c>
      <c r="L36" s="349" t="s">
        <v>61</v>
      </c>
      <c r="M36" s="349">
        <v>1</v>
      </c>
      <c r="N36" s="350" t="str">
        <f t="shared" si="7"/>
        <v>公斤</v>
      </c>
      <c r="O36" s="349" t="s">
        <v>186</v>
      </c>
      <c r="P36" s="349">
        <v>0.1</v>
      </c>
      <c r="Q36" s="350" t="str">
        <f t="shared" si="8"/>
        <v>公斤</v>
      </c>
      <c r="R36" s="351" t="s">
        <v>26</v>
      </c>
      <c r="S36" s="351">
        <v>0.05</v>
      </c>
      <c r="T36" s="350" t="str">
        <f t="shared" si="9"/>
        <v>公斤</v>
      </c>
      <c r="U36" s="355"/>
      <c r="V36" s="355"/>
      <c r="W36" s="350" t="str">
        <f t="shared" si="4"/>
        <v/>
      </c>
      <c r="X36" s="371" t="s">
        <v>227</v>
      </c>
      <c r="Y36" s="374">
        <v>1</v>
      </c>
      <c r="Z36" s="21" t="str">
        <f t="shared" si="10"/>
        <v>公斤</v>
      </c>
      <c r="AA36" s="19"/>
      <c r="AB36" s="19"/>
      <c r="AC36" s="26" t="str">
        <f t="shared" si="11"/>
        <v/>
      </c>
      <c r="AD36" s="74"/>
      <c r="AE36" s="33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>
      <c r="A37" s="78"/>
      <c r="B37" s="89">
        <v>6.6</v>
      </c>
      <c r="C37" s="89">
        <v>1.9</v>
      </c>
      <c r="D37" s="89">
        <v>1.7</v>
      </c>
      <c r="E37" s="89">
        <v>3</v>
      </c>
      <c r="F37" s="89">
        <v>0</v>
      </c>
      <c r="G37" s="89">
        <v>0</v>
      </c>
      <c r="H37" s="95">
        <v>782</v>
      </c>
      <c r="I37" s="387"/>
      <c r="J37" s="388"/>
      <c r="K37" s="350" t="str">
        <f t="shared" si="13"/>
        <v/>
      </c>
      <c r="L37" s="415" t="s">
        <v>62</v>
      </c>
      <c r="M37" s="415">
        <v>0.1</v>
      </c>
      <c r="N37" s="350" t="str">
        <f t="shared" si="7"/>
        <v>公斤</v>
      </c>
      <c r="O37" s="349" t="s">
        <v>26</v>
      </c>
      <c r="P37" s="349">
        <v>0.05</v>
      </c>
      <c r="Q37" s="350" t="str">
        <f t="shared" si="8"/>
        <v>公斤</v>
      </c>
      <c r="R37" s="349"/>
      <c r="S37" s="349"/>
      <c r="T37" s="350" t="str">
        <f t="shared" si="9"/>
        <v/>
      </c>
      <c r="U37" s="355"/>
      <c r="V37" s="355"/>
      <c r="W37" s="350" t="str">
        <f t="shared" si="4"/>
        <v/>
      </c>
      <c r="X37" s="371"/>
      <c r="Y37" s="374"/>
      <c r="Z37" s="21" t="str">
        <f t="shared" si="10"/>
        <v/>
      </c>
      <c r="AA37" s="19"/>
      <c r="AB37" s="19"/>
      <c r="AC37" s="26" t="str">
        <f t="shared" si="11"/>
        <v/>
      </c>
      <c r="AD37" s="74"/>
      <c r="AE37" s="33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>
      <c r="A38" s="78"/>
      <c r="B38" s="89"/>
      <c r="C38" s="89"/>
      <c r="D38" s="89"/>
      <c r="E38" s="89"/>
      <c r="F38" s="89"/>
      <c r="G38" s="89"/>
      <c r="H38" s="95"/>
      <c r="I38" s="387"/>
      <c r="J38" s="388"/>
      <c r="K38" s="350" t="str">
        <f t="shared" si="13"/>
        <v/>
      </c>
      <c r="L38" s="349" t="s">
        <v>26</v>
      </c>
      <c r="M38" s="349">
        <v>0.05</v>
      </c>
      <c r="N38" s="350" t="str">
        <f t="shared" si="7"/>
        <v>公斤</v>
      </c>
      <c r="O38" s="349"/>
      <c r="P38" s="349"/>
      <c r="Q38" s="350" t="str">
        <f t="shared" si="8"/>
        <v/>
      </c>
      <c r="R38" s="394"/>
      <c r="S38" s="395"/>
      <c r="T38" s="350" t="str">
        <f t="shared" si="9"/>
        <v/>
      </c>
      <c r="U38" s="355"/>
      <c r="V38" s="355"/>
      <c r="W38" s="350" t="str">
        <f t="shared" si="4"/>
        <v/>
      </c>
      <c r="X38" s="371"/>
      <c r="Y38" s="374"/>
      <c r="Z38" s="21" t="str">
        <f t="shared" si="10"/>
        <v/>
      </c>
      <c r="AA38" s="19"/>
      <c r="AB38" s="19"/>
      <c r="AC38" s="26" t="str">
        <f t="shared" si="11"/>
        <v/>
      </c>
      <c r="AD38" s="74"/>
      <c r="AE38" s="33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thickBot="1">
      <c r="A39" s="81"/>
      <c r="B39" s="92"/>
      <c r="C39" s="92"/>
      <c r="D39" s="92"/>
      <c r="E39" s="92"/>
      <c r="F39" s="92"/>
      <c r="G39" s="92"/>
      <c r="H39" s="96"/>
      <c r="I39" s="401"/>
      <c r="J39" s="381"/>
      <c r="K39" s="359" t="str">
        <f t="shared" si="13"/>
        <v/>
      </c>
      <c r="L39" s="425"/>
      <c r="M39" s="425"/>
      <c r="N39" s="359" t="str">
        <f t="shared" si="7"/>
        <v/>
      </c>
      <c r="O39" s="358"/>
      <c r="P39" s="358"/>
      <c r="Q39" s="359" t="str">
        <f t="shared" si="8"/>
        <v/>
      </c>
      <c r="R39" s="403"/>
      <c r="S39" s="404"/>
      <c r="T39" s="359" t="str">
        <f t="shared" si="9"/>
        <v/>
      </c>
      <c r="U39" s="361"/>
      <c r="V39" s="361"/>
      <c r="W39" s="359" t="str">
        <f t="shared" si="4"/>
        <v/>
      </c>
      <c r="X39" s="402"/>
      <c r="Y39" s="426"/>
      <c r="Z39" s="28" t="str">
        <f t="shared" si="10"/>
        <v/>
      </c>
      <c r="AA39" s="27"/>
      <c r="AB39" s="27"/>
      <c r="AC39" s="30" t="str">
        <f t="shared" si="11"/>
        <v/>
      </c>
      <c r="AD39" s="75"/>
      <c r="AE39" s="34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1:40" ht="15" customHeight="1">
      <c r="A40" s="77" t="s">
        <v>128</v>
      </c>
      <c r="B40" s="86">
        <v>5.7</v>
      </c>
      <c r="C40" s="86">
        <v>2.8</v>
      </c>
      <c r="D40" s="86">
        <v>2.2999999999999998</v>
      </c>
      <c r="E40" s="86">
        <v>3</v>
      </c>
      <c r="F40" s="86">
        <v>0</v>
      </c>
      <c r="G40" s="86">
        <v>0</v>
      </c>
      <c r="H40" s="94">
        <v>827</v>
      </c>
      <c r="I40" s="510" t="s">
        <v>396</v>
      </c>
      <c r="J40" s="547"/>
      <c r="K40" s="346" t="str">
        <f t="shared" si="13"/>
        <v/>
      </c>
      <c r="L40" s="550" t="s">
        <v>397</v>
      </c>
      <c r="M40" s="551"/>
      <c r="N40" s="346" t="str">
        <f t="shared" si="7"/>
        <v/>
      </c>
      <c r="O40" s="538" t="s">
        <v>398</v>
      </c>
      <c r="P40" s="532"/>
      <c r="Q40" s="346" t="str">
        <f t="shared" si="8"/>
        <v/>
      </c>
      <c r="R40" s="533" t="s">
        <v>399</v>
      </c>
      <c r="S40" s="534"/>
      <c r="T40" s="346" t="str">
        <f t="shared" si="9"/>
        <v/>
      </c>
      <c r="U40" s="368" t="s">
        <v>18</v>
      </c>
      <c r="V40" s="368"/>
      <c r="W40" s="346" t="str">
        <f t="shared" si="4"/>
        <v/>
      </c>
      <c r="X40" s="523" t="s">
        <v>93</v>
      </c>
      <c r="Y40" s="511"/>
      <c r="Z40" s="37" t="str">
        <f t="shared" si="10"/>
        <v/>
      </c>
      <c r="AA40" s="19" t="s">
        <v>120</v>
      </c>
      <c r="AB40" s="83"/>
      <c r="AC40" s="26" t="str">
        <f t="shared" si="11"/>
        <v/>
      </c>
      <c r="AD40" s="170" t="s">
        <v>145</v>
      </c>
      <c r="AE40" s="31" t="str">
        <f>A40</f>
        <v>P5</v>
      </c>
      <c r="AF40" s="32" t="str">
        <f>I41&amp;" "&amp;I42&amp;" "&amp;I43&amp;" "&amp;I44&amp;" "&amp;I45&amp;" "&amp;I46</f>
        <v xml:space="preserve">米 紅藜 糙米   </v>
      </c>
      <c r="AG40" s="32" t="str">
        <f>L41&amp;" "&amp;L42&amp;" "&amp;L43&amp;" "&amp;L44&amp;" "&amp;L45&amp;" "&amp;L46</f>
        <v xml:space="preserve">豬後腿肉 麵腸 白蘿蔔 大蒜  </v>
      </c>
      <c r="AH40" s="32" t="str">
        <f>O41&amp;" "&amp;O42&amp;" "&amp;O43&amp;" "&amp;O44&amp;" "&amp;O45&amp;" "&amp;O46</f>
        <v>年糕 豬後腿肉 結球白菜 雞蛋 胡蘿蔔 大蒜</v>
      </c>
      <c r="AI40" s="32" t="str">
        <f>R41&amp;" "&amp;R42&amp;" "&amp;R43&amp;" "&amp;R44&amp;" "&amp;R45&amp;" "&amp;R46</f>
        <v xml:space="preserve">冷凍花椰菜 培根 大蒜   </v>
      </c>
      <c r="AJ40" s="32" t="str">
        <f>U41&amp;" "&amp;U42&amp;" "&amp;U43&amp;" "&amp;U44&amp;" "&amp;U45&amp;" "&amp;U46</f>
        <v xml:space="preserve">蔬菜 大蒜    </v>
      </c>
      <c r="AK40" s="32" t="str">
        <f>X41&amp;" "&amp;X42&amp;" "&amp;X43&amp;" "&amp;X44&amp;" "&amp;X45&amp;" "&amp;X46</f>
        <v xml:space="preserve">時蔬 大骨 薑   </v>
      </c>
      <c r="AL40" s="32" t="str">
        <f>AA41&amp;" "&amp;AA42&amp;" "&amp;AA43&amp;" "&amp;AA44&amp;" "&amp;AA45&amp;" "&amp;AA46</f>
        <v xml:space="preserve">點心     </v>
      </c>
      <c r="AM40" s="5" t="str">
        <f>AD41&amp;" "&amp;AD42&amp;" "&amp;AD43&amp;" "&amp;AD44&amp;" "&amp;AD45&amp;" "&amp;AD46</f>
        <v xml:space="preserve">有機豆奶     </v>
      </c>
      <c r="AN40" s="5" t="e">
        <f>#REF!&amp;" "&amp;#REF!&amp;" "&amp;#REF!&amp;" "&amp;#REF!&amp;" "&amp;#REF!&amp;" "&amp;#REF!</f>
        <v>#REF!</v>
      </c>
    </row>
    <row r="41" spans="1:40" ht="15" customHeight="1">
      <c r="A41" s="78"/>
      <c r="B41" s="89"/>
      <c r="C41" s="89"/>
      <c r="D41" s="89"/>
      <c r="E41" s="89"/>
      <c r="F41" s="89"/>
      <c r="G41" s="89"/>
      <c r="H41" s="95"/>
      <c r="I41" s="387" t="s">
        <v>19</v>
      </c>
      <c r="J41" s="388">
        <v>8</v>
      </c>
      <c r="K41" s="389" t="str">
        <f t="shared" si="13"/>
        <v>公斤</v>
      </c>
      <c r="L41" s="427" t="s">
        <v>27</v>
      </c>
      <c r="M41" s="427">
        <v>6</v>
      </c>
      <c r="N41" s="389" t="str">
        <f t="shared" si="7"/>
        <v>公斤</v>
      </c>
      <c r="O41" s="392" t="s">
        <v>400</v>
      </c>
      <c r="P41" s="392">
        <v>2</v>
      </c>
      <c r="Q41" s="389" t="str">
        <f t="shared" si="8"/>
        <v>公斤</v>
      </c>
      <c r="R41" s="397" t="s">
        <v>52</v>
      </c>
      <c r="S41" s="428">
        <v>5</v>
      </c>
      <c r="T41" s="389" t="str">
        <f t="shared" si="9"/>
        <v>公斤</v>
      </c>
      <c r="U41" s="355" t="s">
        <v>15</v>
      </c>
      <c r="V41" s="355">
        <v>7</v>
      </c>
      <c r="W41" s="389" t="str">
        <f t="shared" si="4"/>
        <v>公斤</v>
      </c>
      <c r="X41" s="396" t="s">
        <v>18</v>
      </c>
      <c r="Y41" s="429">
        <v>3</v>
      </c>
      <c r="Z41" s="20" t="str">
        <f t="shared" si="10"/>
        <v>公斤</v>
      </c>
      <c r="AA41" s="19" t="s">
        <v>120</v>
      </c>
      <c r="AB41" s="19">
        <v>5</v>
      </c>
      <c r="AC41" s="26" t="str">
        <f t="shared" si="11"/>
        <v>公斤</v>
      </c>
      <c r="AD41" s="171" t="s">
        <v>145</v>
      </c>
      <c r="AE41" s="33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>
      <c r="A42" s="79">
        <v>45268</v>
      </c>
      <c r="B42" s="89"/>
      <c r="C42" s="89"/>
      <c r="D42" s="89"/>
      <c r="E42" s="89"/>
      <c r="F42" s="89"/>
      <c r="G42" s="89"/>
      <c r="H42" s="95"/>
      <c r="I42" s="387" t="s">
        <v>58</v>
      </c>
      <c r="J42" s="388">
        <v>0.1</v>
      </c>
      <c r="K42" s="350" t="str">
        <f t="shared" si="13"/>
        <v>公斤</v>
      </c>
      <c r="L42" s="430" t="s">
        <v>401</v>
      </c>
      <c r="M42" s="430">
        <v>2</v>
      </c>
      <c r="N42" s="350" t="str">
        <f t="shared" si="7"/>
        <v>公斤</v>
      </c>
      <c r="O42" s="392" t="s">
        <v>402</v>
      </c>
      <c r="P42" s="392">
        <v>0.5</v>
      </c>
      <c r="Q42" s="350" t="str">
        <f t="shared" si="8"/>
        <v>公斤</v>
      </c>
      <c r="R42" s="431" t="s">
        <v>403</v>
      </c>
      <c r="S42" s="431">
        <v>0.3</v>
      </c>
      <c r="T42" s="350" t="str">
        <f t="shared" si="9"/>
        <v>公斤</v>
      </c>
      <c r="U42" s="352" t="s">
        <v>26</v>
      </c>
      <c r="V42" s="352">
        <v>0.05</v>
      </c>
      <c r="W42" s="350" t="str">
        <f t="shared" si="4"/>
        <v>公斤</v>
      </c>
      <c r="X42" s="397" t="s">
        <v>39</v>
      </c>
      <c r="Y42" s="429">
        <v>1</v>
      </c>
      <c r="Z42" s="21" t="str">
        <f t="shared" si="10"/>
        <v>公斤</v>
      </c>
      <c r="AA42" s="19"/>
      <c r="AB42" s="19"/>
      <c r="AC42" s="26" t="str">
        <f t="shared" si="11"/>
        <v/>
      </c>
      <c r="AD42" s="194"/>
      <c r="AE42" s="33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>
      <c r="A43" s="78"/>
      <c r="B43" s="89"/>
      <c r="C43" s="89"/>
      <c r="D43" s="89"/>
      <c r="E43" s="89"/>
      <c r="F43" s="89"/>
      <c r="G43" s="89"/>
      <c r="H43" s="95"/>
      <c r="I43" s="387" t="s">
        <v>37</v>
      </c>
      <c r="J43" s="388">
        <v>2</v>
      </c>
      <c r="K43" s="350" t="str">
        <f t="shared" si="13"/>
        <v>公斤</v>
      </c>
      <c r="L43" s="430" t="s">
        <v>404</v>
      </c>
      <c r="M43" s="430">
        <v>3</v>
      </c>
      <c r="N43" s="350" t="str">
        <f t="shared" si="7"/>
        <v>公斤</v>
      </c>
      <c r="O43" s="392" t="s">
        <v>405</v>
      </c>
      <c r="P43" s="392">
        <v>4</v>
      </c>
      <c r="Q43" s="350" t="str">
        <f t="shared" si="8"/>
        <v>公斤</v>
      </c>
      <c r="R43" s="397" t="s">
        <v>26</v>
      </c>
      <c r="S43" s="397">
        <v>0.05</v>
      </c>
      <c r="T43" s="350" t="str">
        <f t="shared" si="9"/>
        <v>公斤</v>
      </c>
      <c r="U43" s="355"/>
      <c r="V43" s="355"/>
      <c r="W43" s="350" t="str">
        <f t="shared" si="4"/>
        <v/>
      </c>
      <c r="X43" s="396" t="s">
        <v>31</v>
      </c>
      <c r="Y43" s="429">
        <v>0.05</v>
      </c>
      <c r="Z43" s="21" t="str">
        <f t="shared" si="10"/>
        <v>公斤</v>
      </c>
      <c r="AA43" s="19"/>
      <c r="AB43" s="19"/>
      <c r="AC43" s="26" t="str">
        <f t="shared" si="11"/>
        <v/>
      </c>
      <c r="AD43" s="171"/>
      <c r="AE43" s="33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>
      <c r="A44" s="78"/>
      <c r="B44" s="89">
        <v>5.7</v>
      </c>
      <c r="C44" s="89">
        <v>2.8</v>
      </c>
      <c r="D44" s="89">
        <v>2</v>
      </c>
      <c r="E44" s="89">
        <v>3</v>
      </c>
      <c r="F44" s="89">
        <v>0</v>
      </c>
      <c r="G44" s="89">
        <v>0</v>
      </c>
      <c r="H44" s="95">
        <v>794</v>
      </c>
      <c r="I44" s="387"/>
      <c r="J44" s="388"/>
      <c r="K44" s="350" t="str">
        <f t="shared" si="13"/>
        <v/>
      </c>
      <c r="L44" s="430" t="s">
        <v>26</v>
      </c>
      <c r="M44" s="430">
        <v>0.05</v>
      </c>
      <c r="N44" s="350" t="str">
        <f t="shared" si="7"/>
        <v>公斤</v>
      </c>
      <c r="O44" s="392" t="s">
        <v>406</v>
      </c>
      <c r="P44" s="392">
        <v>0.3</v>
      </c>
      <c r="Q44" s="350" t="str">
        <f t="shared" si="8"/>
        <v>公斤</v>
      </c>
      <c r="R44" s="397"/>
      <c r="S44" s="397"/>
      <c r="T44" s="350" t="str">
        <f t="shared" si="9"/>
        <v/>
      </c>
      <c r="U44" s="355"/>
      <c r="V44" s="355"/>
      <c r="W44" s="350" t="str">
        <f t="shared" si="4"/>
        <v/>
      </c>
      <c r="X44" s="396"/>
      <c r="Y44" s="429"/>
      <c r="Z44" s="21" t="str">
        <f t="shared" si="10"/>
        <v/>
      </c>
      <c r="AA44" s="19"/>
      <c r="AB44" s="19"/>
      <c r="AC44" s="26" t="str">
        <f t="shared" si="11"/>
        <v/>
      </c>
      <c r="AD44" s="171"/>
      <c r="AE44" s="33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>
      <c r="A45" s="78"/>
      <c r="B45" s="89"/>
      <c r="C45" s="89"/>
      <c r="D45" s="89"/>
      <c r="E45" s="89"/>
      <c r="F45" s="89"/>
      <c r="G45" s="89"/>
      <c r="H45" s="95"/>
      <c r="I45" s="387"/>
      <c r="J45" s="388"/>
      <c r="K45" s="350" t="str">
        <f t="shared" si="13"/>
        <v/>
      </c>
      <c r="L45" s="354"/>
      <c r="M45" s="354"/>
      <c r="N45" s="350" t="str">
        <f t="shared" si="7"/>
        <v/>
      </c>
      <c r="O45" s="392" t="s">
        <v>407</v>
      </c>
      <c r="P45" s="392">
        <v>0.5</v>
      </c>
      <c r="Q45" s="350" t="str">
        <f t="shared" si="8"/>
        <v>公斤</v>
      </c>
      <c r="R45" s="387"/>
      <c r="S45" s="371"/>
      <c r="T45" s="350" t="str">
        <f t="shared" si="9"/>
        <v/>
      </c>
      <c r="U45" s="355"/>
      <c r="V45" s="355"/>
      <c r="W45" s="350" t="str">
        <f t="shared" si="4"/>
        <v/>
      </c>
      <c r="X45" s="371"/>
      <c r="Y45" s="374"/>
      <c r="Z45" s="21" t="str">
        <f t="shared" si="10"/>
        <v/>
      </c>
      <c r="AA45" s="19"/>
      <c r="AB45" s="19"/>
      <c r="AC45" s="26" t="str">
        <f t="shared" si="11"/>
        <v/>
      </c>
      <c r="AD45" s="171"/>
      <c r="AE45" s="33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thickBot="1">
      <c r="A46" s="81"/>
      <c r="B46" s="92"/>
      <c r="C46" s="92"/>
      <c r="D46" s="92"/>
      <c r="E46" s="92"/>
      <c r="F46" s="92"/>
      <c r="G46" s="92"/>
      <c r="H46" s="96"/>
      <c r="I46" s="401"/>
      <c r="J46" s="402"/>
      <c r="K46" s="359" t="str">
        <f t="shared" si="13"/>
        <v/>
      </c>
      <c r="L46" s="432"/>
      <c r="M46" s="432"/>
      <c r="N46" s="359" t="str">
        <f t="shared" si="7"/>
        <v/>
      </c>
      <c r="O46" s="433" t="s">
        <v>386</v>
      </c>
      <c r="P46" s="433">
        <v>0.05</v>
      </c>
      <c r="Q46" s="359" t="str">
        <f t="shared" si="8"/>
        <v>公斤</v>
      </c>
      <c r="R46" s="434"/>
      <c r="S46" s="434"/>
      <c r="T46" s="359" t="str">
        <f t="shared" si="9"/>
        <v/>
      </c>
      <c r="U46" s="361"/>
      <c r="V46" s="361"/>
      <c r="W46" s="359" t="str">
        <f t="shared" si="4"/>
        <v/>
      </c>
      <c r="X46" s="402"/>
      <c r="Y46" s="426"/>
      <c r="Z46" s="28" t="str">
        <f t="shared" si="10"/>
        <v/>
      </c>
      <c r="AA46" s="27"/>
      <c r="AB46" s="27"/>
      <c r="AC46" s="30" t="str">
        <f t="shared" si="11"/>
        <v/>
      </c>
      <c r="AD46" s="172"/>
      <c r="AE46" s="34"/>
      <c r="AF46" s="41"/>
      <c r="AG46" s="41"/>
      <c r="AH46" s="41"/>
      <c r="AI46" s="41"/>
      <c r="AJ46" s="41"/>
      <c r="AK46" s="41"/>
      <c r="AL46" s="41"/>
      <c r="AM46" s="41"/>
      <c r="AN46" s="41"/>
    </row>
    <row r="47" spans="1:40" ht="15" customHeight="1">
      <c r="A47" s="77" t="s">
        <v>129</v>
      </c>
      <c r="B47" s="86">
        <v>5.2</v>
      </c>
      <c r="C47" s="86">
        <v>3.4</v>
      </c>
      <c r="D47" s="86">
        <v>1.8</v>
      </c>
      <c r="E47" s="86">
        <v>3</v>
      </c>
      <c r="F47" s="86">
        <v>0</v>
      </c>
      <c r="G47" s="86">
        <v>0</v>
      </c>
      <c r="H47" s="94">
        <v>799</v>
      </c>
      <c r="I47" s="556" t="s">
        <v>88</v>
      </c>
      <c r="J47" s="557"/>
      <c r="K47" s="346" t="str">
        <f t="shared" si="13"/>
        <v/>
      </c>
      <c r="L47" s="408" t="s">
        <v>408</v>
      </c>
      <c r="M47" s="435"/>
      <c r="N47" s="346" t="str">
        <f t="shared" si="7"/>
        <v/>
      </c>
      <c r="O47" s="539" t="s">
        <v>187</v>
      </c>
      <c r="P47" s="540"/>
      <c r="Q47" s="346" t="str">
        <f t="shared" si="8"/>
        <v/>
      </c>
      <c r="R47" s="519" t="s">
        <v>205</v>
      </c>
      <c r="S47" s="516"/>
      <c r="T47" s="346" t="str">
        <f t="shared" si="9"/>
        <v/>
      </c>
      <c r="U47" s="368" t="s">
        <v>18</v>
      </c>
      <c r="V47" s="368"/>
      <c r="W47" s="346" t="str">
        <f t="shared" si="4"/>
        <v/>
      </c>
      <c r="X47" s="508" t="s">
        <v>409</v>
      </c>
      <c r="Y47" s="509"/>
      <c r="Z47" s="37" t="str">
        <f t="shared" si="10"/>
        <v/>
      </c>
      <c r="AA47" s="19" t="s">
        <v>120</v>
      </c>
      <c r="AB47" s="83"/>
      <c r="AC47" s="26" t="str">
        <f t="shared" si="11"/>
        <v/>
      </c>
      <c r="AD47" s="74"/>
      <c r="AE47" s="31" t="str">
        <f>A47</f>
        <v>Q1</v>
      </c>
      <c r="AF47" s="32" t="str">
        <f>I48&amp;" "&amp;I49&amp;" "&amp;I50&amp;" "&amp;I51&amp;" "&amp;I52&amp;" "&amp;I53</f>
        <v xml:space="preserve">米 黑糯米 糙米   </v>
      </c>
      <c r="AG47" s="32" t="str">
        <f>L48&amp;" "&amp;L49&amp;" "&amp;L50&amp;" "&amp;L51&amp;" "&amp;L52&amp;" "&amp;L53</f>
        <v xml:space="preserve">鹹酥雞丁 九層塔    </v>
      </c>
      <c r="AH47" s="32" t="str">
        <f>O48&amp;" "&amp;O49&amp;" "&amp;O50&amp;" "&amp;O51&amp;" "&amp;O52&amp;" "&amp;O53</f>
        <v xml:space="preserve">雞蛋 結球白菜 胡蘿蔔 大蒜  </v>
      </c>
      <c r="AI47" s="32" t="str">
        <f>R48&amp;" "&amp;R49&amp;" "&amp;R50&amp;" "&amp;R51&amp;" "&amp;R52&amp;" "&amp;R53</f>
        <v xml:space="preserve">豆腐 金針菇 胡蘿蔔 乾香菇 大蒜 </v>
      </c>
      <c r="AJ47" s="32" t="str">
        <f>U48&amp;" "&amp;U49&amp;" "&amp;U50&amp;" "&amp;U51&amp;" "&amp;U52&amp;" "&amp;U53</f>
        <v xml:space="preserve">蔬菜 大蒜    </v>
      </c>
      <c r="AK47" s="32" t="str">
        <f>X48&amp;" "&amp;X49&amp;" "&amp;X50&amp;" "&amp;X51&amp;" "&amp;X52&amp;" "&amp;X53</f>
        <v xml:space="preserve">時蔬 大骨 薑   </v>
      </c>
      <c r="AL47" s="32" t="str">
        <f>AA48&amp;" "&amp;AA49&amp;" "&amp;AA50&amp;" "&amp;AA51&amp;" "&amp;AA52&amp;" "&amp;AA53</f>
        <v xml:space="preserve">點心     </v>
      </c>
      <c r="AM47" s="5" t="str">
        <f>AD48&amp;" "&amp;AD49&amp;" "&amp;AD50&amp;" "&amp;AD51&amp;" "&amp;AD52&amp;" "&amp;AD53</f>
        <v xml:space="preserve">     </v>
      </c>
      <c r="AN47" s="5" t="e">
        <f>#REF!&amp;" "&amp;#REF!&amp;" "&amp;#REF!&amp;" "&amp;#REF!&amp;" "&amp;#REF!&amp;" "&amp;#REF!</f>
        <v>#REF!</v>
      </c>
    </row>
    <row r="48" spans="1:40" ht="15" customHeight="1">
      <c r="A48" s="78"/>
      <c r="B48" s="89"/>
      <c r="C48" s="89"/>
      <c r="D48" s="89"/>
      <c r="E48" s="89"/>
      <c r="F48" s="89"/>
      <c r="G48" s="89"/>
      <c r="H48" s="95"/>
      <c r="I48" s="436" t="s">
        <v>19</v>
      </c>
      <c r="J48" s="437">
        <v>9</v>
      </c>
      <c r="K48" s="389" t="str">
        <f t="shared" si="13"/>
        <v>公斤</v>
      </c>
      <c r="L48" s="438" t="s">
        <v>408</v>
      </c>
      <c r="M48" s="438">
        <v>9</v>
      </c>
      <c r="N48" s="389" t="str">
        <f t="shared" si="7"/>
        <v>公斤</v>
      </c>
      <c r="O48" s="437" t="s">
        <v>35</v>
      </c>
      <c r="P48" s="439">
        <v>2.2000000000000002</v>
      </c>
      <c r="Q48" s="389" t="str">
        <f t="shared" si="8"/>
        <v>公斤</v>
      </c>
      <c r="R48" s="372" t="s">
        <v>21</v>
      </c>
      <c r="S48" s="372">
        <v>4</v>
      </c>
      <c r="T48" s="389" t="str">
        <f t="shared" si="9"/>
        <v>公斤</v>
      </c>
      <c r="U48" s="355" t="s">
        <v>15</v>
      </c>
      <c r="V48" s="355">
        <v>7</v>
      </c>
      <c r="W48" s="389" t="str">
        <f t="shared" si="4"/>
        <v>公斤</v>
      </c>
      <c r="X48" s="437" t="s">
        <v>410</v>
      </c>
      <c r="Y48" s="440">
        <v>3</v>
      </c>
      <c r="Z48" s="20" t="str">
        <f t="shared" si="10"/>
        <v>公斤</v>
      </c>
      <c r="AA48" s="19" t="s">
        <v>120</v>
      </c>
      <c r="AB48" s="19">
        <v>5</v>
      </c>
      <c r="AC48" s="26" t="str">
        <f t="shared" si="11"/>
        <v>公斤</v>
      </c>
      <c r="AD48" s="74"/>
      <c r="AE48" s="33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>
      <c r="A49" s="78"/>
      <c r="B49" s="89"/>
      <c r="C49" s="89"/>
      <c r="D49" s="89"/>
      <c r="E49" s="89"/>
      <c r="F49" s="89"/>
      <c r="G49" s="89"/>
      <c r="H49" s="95"/>
      <c r="I49" s="412" t="s">
        <v>90</v>
      </c>
      <c r="J49" s="349">
        <v>0.4</v>
      </c>
      <c r="K49" s="350" t="str">
        <f t="shared" si="13"/>
        <v>公斤</v>
      </c>
      <c r="L49" s="427" t="s">
        <v>411</v>
      </c>
      <c r="M49" s="427">
        <v>0.1</v>
      </c>
      <c r="N49" s="350" t="str">
        <f t="shared" si="7"/>
        <v>公斤</v>
      </c>
      <c r="O49" s="351" t="s">
        <v>40</v>
      </c>
      <c r="P49" s="351">
        <v>5</v>
      </c>
      <c r="Q49" s="350" t="str">
        <f t="shared" si="8"/>
        <v>公斤</v>
      </c>
      <c r="R49" s="372" t="s">
        <v>29</v>
      </c>
      <c r="S49" s="372">
        <v>1</v>
      </c>
      <c r="T49" s="350" t="str">
        <f t="shared" si="9"/>
        <v>公斤</v>
      </c>
      <c r="U49" s="352" t="s">
        <v>26</v>
      </c>
      <c r="V49" s="352">
        <v>0.05</v>
      </c>
      <c r="W49" s="350" t="str">
        <f t="shared" si="4"/>
        <v>公斤</v>
      </c>
      <c r="X49" s="354" t="s">
        <v>39</v>
      </c>
      <c r="Y49" s="376">
        <v>1</v>
      </c>
      <c r="Z49" s="21" t="str">
        <f t="shared" si="10"/>
        <v>公斤</v>
      </c>
      <c r="AA49" s="19"/>
      <c r="AB49" s="19"/>
      <c r="AC49" s="26" t="str">
        <f t="shared" si="11"/>
        <v/>
      </c>
      <c r="AD49" s="74"/>
      <c r="AE49" s="33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>
      <c r="A50" s="79">
        <v>45271</v>
      </c>
      <c r="B50" s="89"/>
      <c r="C50" s="89"/>
      <c r="D50" s="89"/>
      <c r="E50" s="89"/>
      <c r="F50" s="89"/>
      <c r="G50" s="89"/>
      <c r="H50" s="95"/>
      <c r="I50" s="412" t="s">
        <v>37</v>
      </c>
      <c r="J50" s="349">
        <v>1</v>
      </c>
      <c r="K50" s="350" t="str">
        <f t="shared" si="13"/>
        <v>公斤</v>
      </c>
      <c r="L50" s="427"/>
      <c r="M50" s="427"/>
      <c r="N50" s="350" t="str">
        <f t="shared" si="7"/>
        <v/>
      </c>
      <c r="O50" s="351" t="s">
        <v>24</v>
      </c>
      <c r="P50" s="351">
        <v>0.5</v>
      </c>
      <c r="Q50" s="350" t="str">
        <f t="shared" si="8"/>
        <v>公斤</v>
      </c>
      <c r="R50" s="372" t="s">
        <v>24</v>
      </c>
      <c r="S50" s="372">
        <v>1</v>
      </c>
      <c r="T50" s="350" t="str">
        <f t="shared" si="9"/>
        <v>公斤</v>
      </c>
      <c r="U50" s="355"/>
      <c r="V50" s="355"/>
      <c r="W50" s="350" t="str">
        <f t="shared" si="4"/>
        <v/>
      </c>
      <c r="X50" s="349" t="s">
        <v>31</v>
      </c>
      <c r="Y50" s="393">
        <v>0.05</v>
      </c>
      <c r="Z50" s="21" t="str">
        <f t="shared" si="10"/>
        <v>公斤</v>
      </c>
      <c r="AA50" s="19"/>
      <c r="AB50" s="19"/>
      <c r="AC50" s="26" t="str">
        <f t="shared" si="11"/>
        <v/>
      </c>
      <c r="AD50" s="74"/>
      <c r="AE50" s="33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>
      <c r="A51" s="79"/>
      <c r="B51" s="89">
        <v>5.2</v>
      </c>
      <c r="C51" s="89">
        <v>2.9</v>
      </c>
      <c r="D51" s="89">
        <v>1.6</v>
      </c>
      <c r="E51" s="89">
        <v>3</v>
      </c>
      <c r="F51" s="89">
        <v>0</v>
      </c>
      <c r="G51" s="89">
        <v>0</v>
      </c>
      <c r="H51" s="95">
        <v>757</v>
      </c>
      <c r="I51" s="412"/>
      <c r="J51" s="349"/>
      <c r="K51" s="350" t="str">
        <f t="shared" si="13"/>
        <v/>
      </c>
      <c r="L51" s="427"/>
      <c r="M51" s="427"/>
      <c r="N51" s="350" t="str">
        <f t="shared" si="7"/>
        <v/>
      </c>
      <c r="O51" s="349" t="s">
        <v>26</v>
      </c>
      <c r="P51" s="349">
        <v>0.05</v>
      </c>
      <c r="Q51" s="350" t="str">
        <f t="shared" si="8"/>
        <v>公斤</v>
      </c>
      <c r="R51" s="372" t="s">
        <v>83</v>
      </c>
      <c r="S51" s="372">
        <v>0.01</v>
      </c>
      <c r="T51" s="350" t="str">
        <f t="shared" si="9"/>
        <v>公斤</v>
      </c>
      <c r="U51" s="355"/>
      <c r="V51" s="355"/>
      <c r="W51" s="350" t="str">
        <f t="shared" si="4"/>
        <v/>
      </c>
      <c r="X51" s="349"/>
      <c r="Y51" s="393"/>
      <c r="Z51" s="21" t="str">
        <f t="shared" si="10"/>
        <v/>
      </c>
      <c r="AA51" s="19"/>
      <c r="AB51" s="19"/>
      <c r="AC51" s="26" t="str">
        <f t="shared" si="11"/>
        <v/>
      </c>
      <c r="AD51" s="74"/>
      <c r="AE51" s="33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>
      <c r="A52" s="79"/>
      <c r="B52" s="89"/>
      <c r="C52" s="89"/>
      <c r="D52" s="89"/>
      <c r="E52" s="89"/>
      <c r="F52" s="89"/>
      <c r="G52" s="89"/>
      <c r="H52" s="95"/>
      <c r="I52" s="412"/>
      <c r="J52" s="349"/>
      <c r="K52" s="350" t="str">
        <f t="shared" si="13"/>
        <v/>
      </c>
      <c r="L52" s="349"/>
      <c r="M52" s="349"/>
      <c r="N52" s="350" t="str">
        <f t="shared" si="7"/>
        <v/>
      </c>
      <c r="O52" s="349"/>
      <c r="P52" s="349"/>
      <c r="Q52" s="350" t="str">
        <f t="shared" si="8"/>
        <v/>
      </c>
      <c r="R52" s="372" t="s">
        <v>26</v>
      </c>
      <c r="S52" s="372">
        <v>0.05</v>
      </c>
      <c r="T52" s="350" t="str">
        <f t="shared" si="9"/>
        <v>公斤</v>
      </c>
      <c r="U52" s="355"/>
      <c r="V52" s="355"/>
      <c r="W52" s="350" t="str">
        <f t="shared" si="4"/>
        <v/>
      </c>
      <c r="X52" s="412"/>
      <c r="Y52" s="393"/>
      <c r="Z52" s="21" t="str">
        <f t="shared" si="10"/>
        <v/>
      </c>
      <c r="AA52" s="19"/>
      <c r="AB52" s="19"/>
      <c r="AC52" s="26" t="str">
        <f t="shared" si="11"/>
        <v/>
      </c>
      <c r="AD52" s="74"/>
      <c r="AE52" s="33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 thickBot="1">
      <c r="A53" s="80"/>
      <c r="B53" s="92"/>
      <c r="C53" s="92"/>
      <c r="D53" s="92"/>
      <c r="E53" s="92"/>
      <c r="F53" s="92"/>
      <c r="G53" s="92"/>
      <c r="H53" s="96"/>
      <c r="I53" s="405"/>
      <c r="J53" s="358"/>
      <c r="K53" s="359" t="str">
        <f t="shared" si="13"/>
        <v/>
      </c>
      <c r="L53" s="358"/>
      <c r="M53" s="358"/>
      <c r="N53" s="359" t="str">
        <f t="shared" si="7"/>
        <v/>
      </c>
      <c r="O53" s="358"/>
      <c r="P53" s="358"/>
      <c r="Q53" s="359" t="str">
        <f t="shared" si="8"/>
        <v/>
      </c>
      <c r="R53" s="382"/>
      <c r="S53" s="382"/>
      <c r="T53" s="359" t="str">
        <f t="shared" si="9"/>
        <v/>
      </c>
      <c r="U53" s="361"/>
      <c r="V53" s="361"/>
      <c r="W53" s="359" t="str">
        <f t="shared" si="4"/>
        <v/>
      </c>
      <c r="X53" s="405"/>
      <c r="Y53" s="384"/>
      <c r="Z53" s="28" t="str">
        <f t="shared" si="10"/>
        <v/>
      </c>
      <c r="AA53" s="27"/>
      <c r="AB53" s="27"/>
      <c r="AC53" s="30" t="str">
        <f t="shared" si="11"/>
        <v/>
      </c>
      <c r="AD53" s="75"/>
      <c r="AE53" s="34"/>
      <c r="AF53" s="41"/>
      <c r="AG53" s="41"/>
      <c r="AH53" s="41"/>
      <c r="AI53" s="41"/>
      <c r="AJ53" s="41"/>
      <c r="AK53" s="41"/>
      <c r="AL53" s="41"/>
      <c r="AM53" s="41"/>
      <c r="AN53" s="41"/>
    </row>
    <row r="54" spans="1:40" ht="15" customHeight="1">
      <c r="A54" s="77" t="s">
        <v>130</v>
      </c>
      <c r="B54" s="86">
        <v>5</v>
      </c>
      <c r="C54" s="86">
        <v>3.2</v>
      </c>
      <c r="D54" s="86">
        <v>1.8</v>
      </c>
      <c r="E54" s="86">
        <v>3</v>
      </c>
      <c r="F54" s="86">
        <v>0</v>
      </c>
      <c r="G54" s="86">
        <v>0</v>
      </c>
      <c r="H54" s="94">
        <v>770</v>
      </c>
      <c r="I54" s="510" t="s">
        <v>32</v>
      </c>
      <c r="J54" s="545"/>
      <c r="K54" s="346" t="str">
        <f t="shared" si="13"/>
        <v/>
      </c>
      <c r="L54" s="552" t="s">
        <v>163</v>
      </c>
      <c r="M54" s="553"/>
      <c r="N54" s="346" t="str">
        <f t="shared" si="7"/>
        <v/>
      </c>
      <c r="O54" s="543" t="s">
        <v>412</v>
      </c>
      <c r="P54" s="544"/>
      <c r="Q54" s="346" t="str">
        <f t="shared" si="8"/>
        <v/>
      </c>
      <c r="R54" s="385" t="s">
        <v>185</v>
      </c>
      <c r="S54" s="421"/>
      <c r="T54" s="346" t="str">
        <f t="shared" si="9"/>
        <v/>
      </c>
      <c r="U54" s="368" t="s">
        <v>18</v>
      </c>
      <c r="V54" s="368"/>
      <c r="W54" s="346" t="str">
        <f t="shared" si="4"/>
        <v/>
      </c>
      <c r="X54" s="512" t="s">
        <v>43</v>
      </c>
      <c r="Y54" s="511"/>
      <c r="Z54" s="37" t="str">
        <f t="shared" si="10"/>
        <v/>
      </c>
      <c r="AA54" s="19" t="s">
        <v>120</v>
      </c>
      <c r="AB54" s="83"/>
      <c r="AC54" s="26" t="str">
        <f t="shared" si="11"/>
        <v/>
      </c>
      <c r="AD54" s="74"/>
      <c r="AE54" s="31" t="str">
        <f t="shared" ref="AE54" si="14">A54</f>
        <v>Q2</v>
      </c>
      <c r="AF54" s="32" t="str">
        <f t="shared" ref="AF54" si="15">I55&amp;" "&amp;I56&amp;" "&amp;I57&amp;" "&amp;I58&amp;" "&amp;I59&amp;" "&amp;I60</f>
        <v xml:space="preserve">米 糙米    </v>
      </c>
      <c r="AG54" s="32" t="str">
        <f t="shared" ref="AG54" si="16">L55&amp;" "&amp;L56&amp;" "&amp;L57&amp;" "&amp;L58&amp;" "&amp;L59&amp;" "&amp;L60</f>
        <v xml:space="preserve">肉雞 時瓜 腰果 南瓜子 紅蔥頭 </v>
      </c>
      <c r="AH54" s="32" t="str">
        <f t="shared" ref="AH54" si="17">O55&amp;" "&amp;O56&amp;" "&amp;O57&amp;" "&amp;O58&amp;" "&amp;O59&amp;" "&amp;O60</f>
        <v>四角油豆腐 杏鮑菇 九層塔 胡蘿蔔 薑 大蒜</v>
      </c>
      <c r="AI54" s="32" t="str">
        <f t="shared" ref="AI54" si="18">R55&amp;" "&amp;R56&amp;" "&amp;R57&amp;" "&amp;R58&amp;" "&amp;R59&amp;" "&amp;R60</f>
        <v xml:space="preserve">雞蛋 洋蔥 川耳 大蒜  </v>
      </c>
      <c r="AJ54" s="32" t="str">
        <f t="shared" ref="AJ54" si="19">U55&amp;" "&amp;U56&amp;" "&amp;U57&amp;" "&amp;U58&amp;" "&amp;U59&amp;" "&amp;U60</f>
        <v xml:space="preserve">蔬菜 大蒜    </v>
      </c>
      <c r="AK54" s="32" t="str">
        <f t="shared" ref="AK54" si="20">X55&amp;" "&amp;X56&amp;" "&amp;X57&amp;" "&amp;X58&amp;" "&amp;X59&amp;" "&amp;X60</f>
        <v xml:space="preserve">乾裙帶菜 白蘿蔔 味噌 薑  </v>
      </c>
      <c r="AL54" s="32" t="str">
        <f t="shared" ref="AL54" si="21">AA55&amp;" "&amp;AA56&amp;" "&amp;AA57&amp;" "&amp;AA58&amp;" "&amp;AA59&amp;" "&amp;AA60</f>
        <v xml:space="preserve">點心     </v>
      </c>
      <c r="AM54" s="5" t="str">
        <f>AD55&amp;" "&amp;AD56&amp;" "&amp;AD57&amp;" "&amp;AD58&amp;" "&amp;AD59&amp;" "&amp;AD60</f>
        <v xml:space="preserve">     </v>
      </c>
      <c r="AN54" s="5" t="e">
        <f>#REF!&amp;" "&amp;#REF!&amp;" "&amp;#REF!&amp;" "&amp;#REF!&amp;" "&amp;#REF!&amp;" "&amp;#REF!</f>
        <v>#REF!</v>
      </c>
    </row>
    <row r="55" spans="1:40" ht="15" customHeight="1">
      <c r="A55" s="78"/>
      <c r="B55" s="89"/>
      <c r="C55" s="89"/>
      <c r="D55" s="89"/>
      <c r="E55" s="89"/>
      <c r="F55" s="89"/>
      <c r="G55" s="89"/>
      <c r="H55" s="95"/>
      <c r="I55" s="387" t="s">
        <v>19</v>
      </c>
      <c r="J55" s="388">
        <v>8</v>
      </c>
      <c r="K55" s="389" t="str">
        <f t="shared" si="13"/>
        <v>公斤</v>
      </c>
      <c r="L55" s="354" t="s">
        <v>71</v>
      </c>
      <c r="M55" s="354">
        <v>9</v>
      </c>
      <c r="N55" s="389" t="str">
        <f t="shared" si="7"/>
        <v>公斤</v>
      </c>
      <c r="O55" s="391" t="s">
        <v>45</v>
      </c>
      <c r="P55" s="392">
        <v>3</v>
      </c>
      <c r="Q55" s="389" t="str">
        <f t="shared" si="8"/>
        <v>公斤</v>
      </c>
      <c r="R55" s="349" t="s">
        <v>35</v>
      </c>
      <c r="S55" s="349">
        <v>2</v>
      </c>
      <c r="T55" s="389" t="str">
        <f t="shared" si="9"/>
        <v>公斤</v>
      </c>
      <c r="U55" s="355" t="s">
        <v>15</v>
      </c>
      <c r="V55" s="355">
        <v>7</v>
      </c>
      <c r="W55" s="389" t="str">
        <f t="shared" si="4"/>
        <v>公斤</v>
      </c>
      <c r="X55" s="397" t="s">
        <v>46</v>
      </c>
      <c r="Y55" s="429">
        <v>0.05</v>
      </c>
      <c r="Z55" s="20" t="str">
        <f t="shared" si="10"/>
        <v>公斤</v>
      </c>
      <c r="AA55" s="19" t="s">
        <v>120</v>
      </c>
      <c r="AB55" s="19">
        <v>5</v>
      </c>
      <c r="AC55" s="26" t="str">
        <f t="shared" si="11"/>
        <v>公斤</v>
      </c>
      <c r="AD55" s="74"/>
      <c r="AE55" s="33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>
      <c r="A56" s="79">
        <v>45272</v>
      </c>
      <c r="B56" s="89"/>
      <c r="C56" s="89"/>
      <c r="D56" s="89"/>
      <c r="E56" s="89"/>
      <c r="F56" s="89"/>
      <c r="G56" s="89"/>
      <c r="H56" s="95"/>
      <c r="I56" s="387" t="s">
        <v>37</v>
      </c>
      <c r="J56" s="388">
        <v>2</v>
      </c>
      <c r="K56" s="350" t="str">
        <f t="shared" si="13"/>
        <v>公斤</v>
      </c>
      <c r="L56" s="354" t="s">
        <v>413</v>
      </c>
      <c r="M56" s="354">
        <v>3</v>
      </c>
      <c r="N56" s="350" t="str">
        <f t="shared" si="7"/>
        <v>公斤</v>
      </c>
      <c r="O56" s="394" t="s">
        <v>414</v>
      </c>
      <c r="P56" s="394">
        <v>2</v>
      </c>
      <c r="Q56" s="350" t="str">
        <f t="shared" si="8"/>
        <v>公斤</v>
      </c>
      <c r="R56" s="349" t="s">
        <v>415</v>
      </c>
      <c r="S56" s="349">
        <v>3</v>
      </c>
      <c r="T56" s="350" t="str">
        <f t="shared" si="9"/>
        <v>公斤</v>
      </c>
      <c r="U56" s="352" t="s">
        <v>26</v>
      </c>
      <c r="V56" s="352">
        <v>0.05</v>
      </c>
      <c r="W56" s="350" t="str">
        <f t="shared" si="4"/>
        <v>公斤</v>
      </c>
      <c r="X56" s="397" t="s">
        <v>56</v>
      </c>
      <c r="Y56" s="429">
        <v>3</v>
      </c>
      <c r="Z56" s="21" t="str">
        <f t="shared" si="10"/>
        <v>公斤</v>
      </c>
      <c r="AA56" s="19"/>
      <c r="AB56" s="19"/>
      <c r="AC56" s="26" t="str">
        <f t="shared" si="11"/>
        <v/>
      </c>
      <c r="AD56" s="74"/>
      <c r="AE56" s="33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>
      <c r="A57" s="78"/>
      <c r="B57" s="89"/>
      <c r="C57" s="89"/>
      <c r="D57" s="89"/>
      <c r="E57" s="89"/>
      <c r="F57" s="89"/>
      <c r="G57" s="89"/>
      <c r="H57" s="95"/>
      <c r="I57" s="387"/>
      <c r="J57" s="388"/>
      <c r="K57" s="350" t="str">
        <f t="shared" si="13"/>
        <v/>
      </c>
      <c r="L57" s="354" t="s">
        <v>164</v>
      </c>
      <c r="M57" s="354">
        <v>0.1</v>
      </c>
      <c r="N57" s="350" t="str">
        <f t="shared" si="7"/>
        <v>公斤</v>
      </c>
      <c r="O57" s="394" t="s">
        <v>383</v>
      </c>
      <c r="P57" s="395">
        <v>0.15</v>
      </c>
      <c r="Q57" s="350" t="str">
        <f t="shared" si="8"/>
        <v>公斤</v>
      </c>
      <c r="R57" s="349" t="s">
        <v>186</v>
      </c>
      <c r="S57" s="349">
        <v>0.1</v>
      </c>
      <c r="T57" s="350" t="str">
        <f t="shared" si="9"/>
        <v>公斤</v>
      </c>
      <c r="U57" s="355"/>
      <c r="V57" s="355"/>
      <c r="W57" s="350" t="str">
        <f t="shared" si="4"/>
        <v/>
      </c>
      <c r="X57" s="397" t="s">
        <v>48</v>
      </c>
      <c r="Y57" s="429">
        <v>0.6</v>
      </c>
      <c r="Z57" s="21" t="str">
        <f t="shared" si="10"/>
        <v>公斤</v>
      </c>
      <c r="AA57" s="19"/>
      <c r="AB57" s="19"/>
      <c r="AC57" s="26" t="str">
        <f t="shared" si="11"/>
        <v/>
      </c>
      <c r="AD57" s="74"/>
      <c r="AE57" s="33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5" customHeight="1">
      <c r="A58" s="78"/>
      <c r="B58" s="89">
        <v>5</v>
      </c>
      <c r="C58" s="89">
        <v>2.9</v>
      </c>
      <c r="D58" s="89">
        <v>1.5</v>
      </c>
      <c r="E58" s="89">
        <v>3</v>
      </c>
      <c r="F58" s="89">
        <v>0</v>
      </c>
      <c r="G58" s="89">
        <v>0</v>
      </c>
      <c r="H58" s="95">
        <v>740</v>
      </c>
      <c r="I58" s="387"/>
      <c r="J58" s="388"/>
      <c r="K58" s="350" t="str">
        <f t="shared" si="13"/>
        <v/>
      </c>
      <c r="L58" s="354" t="s">
        <v>165</v>
      </c>
      <c r="M58" s="354">
        <v>0.1</v>
      </c>
      <c r="N58" s="350" t="str">
        <f t="shared" si="7"/>
        <v>公斤</v>
      </c>
      <c r="O58" s="349" t="s">
        <v>24</v>
      </c>
      <c r="P58" s="349">
        <v>1.5</v>
      </c>
      <c r="Q58" s="350" t="str">
        <f t="shared" si="8"/>
        <v>公斤</v>
      </c>
      <c r="R58" s="349" t="s">
        <v>26</v>
      </c>
      <c r="S58" s="349">
        <v>0.05</v>
      </c>
      <c r="T58" s="350" t="str">
        <f t="shared" si="9"/>
        <v>公斤</v>
      </c>
      <c r="U58" s="355"/>
      <c r="V58" s="355"/>
      <c r="W58" s="350" t="str">
        <f t="shared" si="4"/>
        <v/>
      </c>
      <c r="X58" s="371" t="s">
        <v>31</v>
      </c>
      <c r="Y58" s="374">
        <v>0.05</v>
      </c>
      <c r="Z58" s="21" t="str">
        <f t="shared" si="10"/>
        <v>公斤</v>
      </c>
      <c r="AA58" s="19"/>
      <c r="AB58" s="19"/>
      <c r="AC58" s="26" t="str">
        <f t="shared" si="11"/>
        <v/>
      </c>
      <c r="AD58" s="74"/>
      <c r="AE58" s="33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5" customHeight="1">
      <c r="A59" s="78"/>
      <c r="B59" s="89"/>
      <c r="C59" s="89"/>
      <c r="D59" s="89"/>
      <c r="E59" s="89"/>
      <c r="F59" s="89"/>
      <c r="G59" s="89"/>
      <c r="H59" s="95"/>
      <c r="I59" s="387"/>
      <c r="J59" s="388"/>
      <c r="K59" s="350" t="str">
        <f t="shared" si="13"/>
        <v/>
      </c>
      <c r="L59" s="354" t="s">
        <v>85</v>
      </c>
      <c r="M59" s="354">
        <v>0.05</v>
      </c>
      <c r="N59" s="350" t="str">
        <f t="shared" si="7"/>
        <v>公斤</v>
      </c>
      <c r="O59" s="354" t="s">
        <v>31</v>
      </c>
      <c r="P59" s="354">
        <v>0.05</v>
      </c>
      <c r="Q59" s="350" t="str">
        <f t="shared" si="8"/>
        <v>公斤</v>
      </c>
      <c r="R59" s="349"/>
      <c r="S59" s="349"/>
      <c r="T59" s="350" t="str">
        <f t="shared" si="9"/>
        <v/>
      </c>
      <c r="U59" s="355"/>
      <c r="V59" s="355"/>
      <c r="W59" s="350" t="str">
        <f t="shared" si="4"/>
        <v/>
      </c>
      <c r="X59" s="397"/>
      <c r="Y59" s="429"/>
      <c r="Z59" s="21" t="str">
        <f t="shared" si="10"/>
        <v/>
      </c>
      <c r="AA59" s="19"/>
      <c r="AB59" s="19"/>
      <c r="AC59" s="26" t="str">
        <f t="shared" si="11"/>
        <v/>
      </c>
      <c r="AD59" s="74"/>
      <c r="AE59" s="33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5" customHeight="1" thickBot="1">
      <c r="A60" s="81"/>
      <c r="B60" s="92"/>
      <c r="C60" s="92"/>
      <c r="D60" s="92"/>
      <c r="E60" s="92"/>
      <c r="F60" s="92"/>
      <c r="G60" s="92"/>
      <c r="H60" s="96"/>
      <c r="I60" s="401"/>
      <c r="J60" s="381"/>
      <c r="K60" s="359" t="str">
        <f t="shared" si="13"/>
        <v/>
      </c>
      <c r="L60" s="358"/>
      <c r="M60" s="358"/>
      <c r="N60" s="359" t="str">
        <f t="shared" si="7"/>
        <v/>
      </c>
      <c r="O60" s="441" t="s">
        <v>386</v>
      </c>
      <c r="P60" s="442">
        <v>0.05</v>
      </c>
      <c r="Q60" s="359" t="str">
        <f t="shared" si="8"/>
        <v>公斤</v>
      </c>
      <c r="R60" s="443"/>
      <c r="S60" s="443"/>
      <c r="T60" s="359" t="str">
        <f t="shared" si="9"/>
        <v/>
      </c>
      <c r="U60" s="361"/>
      <c r="V60" s="361"/>
      <c r="W60" s="359" t="str">
        <f t="shared" si="4"/>
        <v/>
      </c>
      <c r="X60" s="401"/>
      <c r="Y60" s="426"/>
      <c r="Z60" s="28" t="str">
        <f t="shared" si="10"/>
        <v/>
      </c>
      <c r="AA60" s="27"/>
      <c r="AB60" s="27"/>
      <c r="AC60" s="30" t="str">
        <f t="shared" si="11"/>
        <v/>
      </c>
      <c r="AD60" s="75"/>
      <c r="AE60" s="34"/>
      <c r="AF60" s="41"/>
      <c r="AG60" s="41"/>
      <c r="AH60" s="41"/>
      <c r="AI60" s="41"/>
      <c r="AJ60" s="41"/>
      <c r="AK60" s="41"/>
      <c r="AL60" s="41"/>
      <c r="AM60" s="41"/>
      <c r="AN60" s="41"/>
    </row>
    <row r="61" spans="1:40" ht="15" customHeight="1">
      <c r="A61" s="77" t="s">
        <v>131</v>
      </c>
      <c r="B61" s="86">
        <v>5.2</v>
      </c>
      <c r="C61" s="86">
        <v>2.2000000000000002</v>
      </c>
      <c r="D61" s="86">
        <v>2.1</v>
      </c>
      <c r="E61" s="86">
        <v>3</v>
      </c>
      <c r="F61" s="86">
        <v>0</v>
      </c>
      <c r="G61" s="86">
        <v>0</v>
      </c>
      <c r="H61" s="94">
        <v>717</v>
      </c>
      <c r="I61" s="573" t="s">
        <v>149</v>
      </c>
      <c r="J61" s="521"/>
      <c r="K61" s="346" t="str">
        <f t="shared" si="13"/>
        <v/>
      </c>
      <c r="L61" s="364" t="s">
        <v>166</v>
      </c>
      <c r="M61" s="365"/>
      <c r="N61" s="346" t="str">
        <f t="shared" si="7"/>
        <v/>
      </c>
      <c r="O61" s="520" t="s">
        <v>75</v>
      </c>
      <c r="P61" s="521"/>
      <c r="Q61" s="346" t="str">
        <f t="shared" si="8"/>
        <v/>
      </c>
      <c r="R61" s="525" t="s">
        <v>206</v>
      </c>
      <c r="S61" s="535"/>
      <c r="T61" s="346" t="str">
        <f t="shared" si="9"/>
        <v/>
      </c>
      <c r="U61" s="368" t="s">
        <v>18</v>
      </c>
      <c r="V61" s="368"/>
      <c r="W61" s="346" t="str">
        <f t="shared" si="4"/>
        <v/>
      </c>
      <c r="X61" s="525" t="s">
        <v>416</v>
      </c>
      <c r="Y61" s="526"/>
      <c r="Z61" s="37" t="str">
        <f t="shared" si="10"/>
        <v/>
      </c>
      <c r="AA61" s="19" t="s">
        <v>120</v>
      </c>
      <c r="AB61" s="83"/>
      <c r="AC61" s="26" t="str">
        <f t="shared" si="11"/>
        <v/>
      </c>
      <c r="AD61" s="74"/>
      <c r="AE61" s="31" t="str">
        <f t="shared" ref="AE61" si="22">A61</f>
        <v>Q3</v>
      </c>
      <c r="AF61" s="32" t="str">
        <f t="shared" ref="AF61" si="23">I62&amp;" "&amp;I63&amp;" "&amp;I64&amp;" "&amp;I65&amp;" "&amp;I66&amp;" "&amp;I67</f>
        <v xml:space="preserve">刈包     </v>
      </c>
      <c r="AG61" s="32" t="str">
        <f t="shared" ref="AG61" si="24">L62&amp;" "&amp;L63&amp;" "&amp;L64&amp;" "&amp;L65&amp;" "&amp;L66&amp;" "&amp;L67</f>
        <v xml:space="preserve">豬後腿肉 酸菜 大蒜   </v>
      </c>
      <c r="AH61" s="32" t="str">
        <f t="shared" ref="AH61" si="25">O62&amp;" "&amp;O63&amp;" "&amp;O64&amp;" "&amp;O65&amp;" "&amp;O66&amp;" "&amp;O67</f>
        <v>寬粉 時蔬 乾木耳 豬絞肉 大蒜 沙茶醬</v>
      </c>
      <c r="AI61" s="32" t="str">
        <f t="shared" ref="AI61" si="26">R62&amp;" "&amp;R63&amp;" "&amp;R64&amp;" "&amp;R65&amp;" "&amp;R66&amp;" "&amp;R67</f>
        <v xml:space="preserve">甘藍 乾木耳 大蒜   </v>
      </c>
      <c r="AJ61" s="32" t="str">
        <f t="shared" ref="AJ61" si="27">U62&amp;" "&amp;U63&amp;" "&amp;U64&amp;" "&amp;U65&amp;" "&amp;U66&amp;" "&amp;U67</f>
        <v xml:space="preserve">蔬菜 大蒜    </v>
      </c>
      <c r="AK61" s="32" t="str">
        <f t="shared" ref="AK61" si="28">X62&amp;" "&amp;X63&amp;" "&amp;X64&amp;" "&amp;X65&amp;" "&amp;X66&amp;" "&amp;X67</f>
        <v>豬絞肉 糙米 冷凍芋頭塊 時蔬 乾香菇 雞蛋</v>
      </c>
      <c r="AL61" s="32" t="str">
        <f t="shared" ref="AL61" si="29">AA62&amp;" "&amp;AA63&amp;" "&amp;AA64&amp;" "&amp;AA65&amp;" "&amp;AA66&amp;" "&amp;AA67</f>
        <v xml:space="preserve">點心     </v>
      </c>
      <c r="AM61" s="5" t="str">
        <f>AD62&amp;" "&amp;AD63&amp;" "&amp;AD64&amp;" "&amp;AD65&amp;" "&amp;AD66&amp;" "&amp;AD67</f>
        <v xml:space="preserve">     </v>
      </c>
      <c r="AN61" s="5" t="e">
        <f>#REF!&amp;" "&amp;#REF!&amp;" "&amp;#REF!&amp;" "&amp;#REF!&amp;" "&amp;#REF!&amp;" "&amp;#REF!</f>
        <v>#REF!</v>
      </c>
    </row>
    <row r="62" spans="1:40" ht="15" customHeight="1">
      <c r="A62" s="78"/>
      <c r="B62" s="89"/>
      <c r="C62" s="89"/>
      <c r="D62" s="89"/>
      <c r="E62" s="89"/>
      <c r="F62" s="89"/>
      <c r="G62" s="89"/>
      <c r="H62" s="95"/>
      <c r="I62" s="444" t="s">
        <v>150</v>
      </c>
      <c r="J62" s="444">
        <v>6</v>
      </c>
      <c r="K62" s="389" t="str">
        <f t="shared" si="13"/>
        <v>公斤</v>
      </c>
      <c r="L62" s="371" t="s">
        <v>27</v>
      </c>
      <c r="M62" s="371">
        <v>6</v>
      </c>
      <c r="N62" s="389" t="str">
        <f t="shared" si="7"/>
        <v>公斤</v>
      </c>
      <c r="O62" s="371" t="s">
        <v>77</v>
      </c>
      <c r="P62" s="373">
        <v>1.2</v>
      </c>
      <c r="Q62" s="389" t="str">
        <f t="shared" si="8"/>
        <v>公斤</v>
      </c>
      <c r="R62" s="445" t="s">
        <v>38</v>
      </c>
      <c r="S62" s="446">
        <v>6</v>
      </c>
      <c r="T62" s="389" t="str">
        <f t="shared" si="9"/>
        <v>公斤</v>
      </c>
      <c r="U62" s="355" t="s">
        <v>15</v>
      </c>
      <c r="V62" s="355">
        <v>7</v>
      </c>
      <c r="W62" s="389" t="str">
        <f t="shared" si="4"/>
        <v>公斤</v>
      </c>
      <c r="X62" s="349" t="s">
        <v>20</v>
      </c>
      <c r="Y62" s="447">
        <v>1</v>
      </c>
      <c r="Z62" s="20" t="str">
        <f t="shared" si="10"/>
        <v>公斤</v>
      </c>
      <c r="AA62" s="19" t="s">
        <v>120</v>
      </c>
      <c r="AB62" s="19">
        <v>5</v>
      </c>
      <c r="AC62" s="26" t="str">
        <f t="shared" si="11"/>
        <v>公斤</v>
      </c>
      <c r="AD62" s="74"/>
      <c r="AE62" s="33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15" customHeight="1">
      <c r="A63" s="79">
        <v>45273</v>
      </c>
      <c r="B63" s="89"/>
      <c r="C63" s="89"/>
      <c r="D63" s="89"/>
      <c r="E63" s="89"/>
      <c r="F63" s="89"/>
      <c r="G63" s="89"/>
      <c r="H63" s="95"/>
      <c r="I63" s="444"/>
      <c r="J63" s="444"/>
      <c r="K63" s="350" t="str">
        <f t="shared" si="13"/>
        <v/>
      </c>
      <c r="L63" s="371" t="s">
        <v>167</v>
      </c>
      <c r="M63" s="371">
        <v>2.5</v>
      </c>
      <c r="N63" s="350" t="str">
        <f t="shared" si="7"/>
        <v>公斤</v>
      </c>
      <c r="O63" s="373" t="s">
        <v>18</v>
      </c>
      <c r="P63" s="373">
        <v>3</v>
      </c>
      <c r="Q63" s="350" t="str">
        <f t="shared" si="8"/>
        <v>公斤</v>
      </c>
      <c r="R63" s="445" t="s">
        <v>41</v>
      </c>
      <c r="S63" s="445">
        <v>0.01</v>
      </c>
      <c r="T63" s="350" t="str">
        <f t="shared" si="9"/>
        <v>公斤</v>
      </c>
      <c r="U63" s="352" t="s">
        <v>26</v>
      </c>
      <c r="V63" s="352">
        <v>0.05</v>
      </c>
      <c r="W63" s="350" t="str">
        <f t="shared" si="4"/>
        <v>公斤</v>
      </c>
      <c r="X63" s="448" t="s">
        <v>37</v>
      </c>
      <c r="Y63" s="447">
        <v>4</v>
      </c>
      <c r="Z63" s="21" t="str">
        <f t="shared" si="10"/>
        <v>公斤</v>
      </c>
      <c r="AA63" s="19"/>
      <c r="AB63" s="19"/>
      <c r="AC63" s="26" t="str">
        <f t="shared" si="11"/>
        <v/>
      </c>
      <c r="AD63" s="74"/>
      <c r="AE63" s="33"/>
      <c r="AF63" s="5"/>
      <c r="AG63" s="5"/>
      <c r="AH63" s="5"/>
      <c r="AI63" s="5"/>
      <c r="AJ63" s="5"/>
      <c r="AK63" s="5"/>
      <c r="AL63" s="5"/>
      <c r="AM63" s="5"/>
      <c r="AN63" s="5"/>
    </row>
    <row r="64" spans="1:40" ht="15" customHeight="1">
      <c r="A64" s="78"/>
      <c r="B64" s="89"/>
      <c r="C64" s="89"/>
      <c r="D64" s="89"/>
      <c r="E64" s="89"/>
      <c r="F64" s="89"/>
      <c r="G64" s="89"/>
      <c r="H64" s="95"/>
      <c r="I64" s="444"/>
      <c r="J64" s="444"/>
      <c r="K64" s="350" t="str">
        <f t="shared" si="13"/>
        <v/>
      </c>
      <c r="L64" s="371" t="s">
        <v>26</v>
      </c>
      <c r="M64" s="371">
        <v>0.05</v>
      </c>
      <c r="N64" s="350" t="str">
        <f t="shared" si="7"/>
        <v>公斤</v>
      </c>
      <c r="O64" s="373" t="s">
        <v>41</v>
      </c>
      <c r="P64" s="373">
        <v>0.01</v>
      </c>
      <c r="Q64" s="350" t="str">
        <f t="shared" si="8"/>
        <v>公斤</v>
      </c>
      <c r="R64" s="445" t="s">
        <v>26</v>
      </c>
      <c r="S64" s="445">
        <v>0.05</v>
      </c>
      <c r="T64" s="350" t="str">
        <f t="shared" si="9"/>
        <v>公斤</v>
      </c>
      <c r="U64" s="355"/>
      <c r="V64" s="355"/>
      <c r="W64" s="350" t="str">
        <f t="shared" si="4"/>
        <v/>
      </c>
      <c r="X64" s="448" t="s">
        <v>417</v>
      </c>
      <c r="Y64" s="447">
        <v>2</v>
      </c>
      <c r="Z64" s="21" t="str">
        <f t="shared" si="10"/>
        <v>公斤</v>
      </c>
      <c r="AA64" s="19"/>
      <c r="AB64" s="19"/>
      <c r="AC64" s="26" t="str">
        <f t="shared" si="11"/>
        <v/>
      </c>
      <c r="AD64" s="74"/>
      <c r="AE64" s="33"/>
      <c r="AF64" s="5"/>
      <c r="AG64" s="5"/>
      <c r="AH64" s="5"/>
      <c r="AI64" s="5"/>
      <c r="AJ64" s="5"/>
      <c r="AK64" s="5"/>
      <c r="AL64" s="5"/>
      <c r="AM64" s="5"/>
      <c r="AN64" s="5"/>
    </row>
    <row r="65" spans="1:40" ht="15" customHeight="1">
      <c r="A65" s="78"/>
      <c r="B65" s="89">
        <v>5.2</v>
      </c>
      <c r="C65" s="89">
        <v>2.2000000000000002</v>
      </c>
      <c r="D65" s="89">
        <v>1.5</v>
      </c>
      <c r="E65" s="89">
        <v>3</v>
      </c>
      <c r="F65" s="89">
        <v>0</v>
      </c>
      <c r="G65" s="89">
        <v>0</v>
      </c>
      <c r="H65" s="95">
        <v>702</v>
      </c>
      <c r="I65" s="444"/>
      <c r="J65" s="444"/>
      <c r="K65" s="350" t="str">
        <f t="shared" si="13"/>
        <v/>
      </c>
      <c r="L65" s="371"/>
      <c r="M65" s="371"/>
      <c r="N65" s="350" t="str">
        <f t="shared" si="7"/>
        <v/>
      </c>
      <c r="O65" s="371" t="s">
        <v>20</v>
      </c>
      <c r="P65" s="371">
        <v>0.7</v>
      </c>
      <c r="Q65" s="350" t="str">
        <f t="shared" si="8"/>
        <v>公斤</v>
      </c>
      <c r="R65" s="446"/>
      <c r="S65" s="446"/>
      <c r="T65" s="350" t="str">
        <f t="shared" si="9"/>
        <v/>
      </c>
      <c r="U65" s="355"/>
      <c r="V65" s="355"/>
      <c r="W65" s="350" t="str">
        <f t="shared" si="4"/>
        <v/>
      </c>
      <c r="X65" s="448" t="s">
        <v>418</v>
      </c>
      <c r="Y65" s="447">
        <v>2</v>
      </c>
      <c r="Z65" s="21" t="str">
        <f t="shared" si="10"/>
        <v>公斤</v>
      </c>
      <c r="AA65" s="19"/>
      <c r="AB65" s="19"/>
      <c r="AC65" s="26" t="str">
        <f t="shared" si="11"/>
        <v/>
      </c>
      <c r="AD65" s="74"/>
      <c r="AE65" s="33"/>
      <c r="AF65" s="5"/>
      <c r="AG65" s="5"/>
      <c r="AH65" s="5"/>
      <c r="AI65" s="5"/>
      <c r="AJ65" s="5"/>
      <c r="AK65" s="5"/>
      <c r="AL65" s="5"/>
      <c r="AM65" s="5"/>
      <c r="AN65" s="5"/>
    </row>
    <row r="66" spans="1:40" ht="15" customHeight="1">
      <c r="A66" s="78"/>
      <c r="B66" s="89"/>
      <c r="C66" s="89"/>
      <c r="D66" s="89"/>
      <c r="E66" s="89"/>
      <c r="F66" s="89"/>
      <c r="G66" s="89"/>
      <c r="H66" s="95"/>
      <c r="I66" s="444"/>
      <c r="J66" s="444"/>
      <c r="K66" s="350" t="str">
        <f t="shared" si="13"/>
        <v/>
      </c>
      <c r="L66" s="371"/>
      <c r="M66" s="371"/>
      <c r="N66" s="350" t="str">
        <f t="shared" si="7"/>
        <v/>
      </c>
      <c r="O66" s="371" t="s">
        <v>26</v>
      </c>
      <c r="P66" s="371">
        <v>0.05</v>
      </c>
      <c r="Q66" s="350" t="str">
        <f t="shared" si="8"/>
        <v>公斤</v>
      </c>
      <c r="R66" s="445"/>
      <c r="S66" s="445"/>
      <c r="T66" s="350" t="str">
        <f t="shared" si="9"/>
        <v/>
      </c>
      <c r="U66" s="355"/>
      <c r="V66" s="355"/>
      <c r="W66" s="350" t="str">
        <f t="shared" si="4"/>
        <v/>
      </c>
      <c r="X66" s="448" t="s">
        <v>83</v>
      </c>
      <c r="Y66" s="447">
        <v>0.01</v>
      </c>
      <c r="Z66" s="21" t="str">
        <f t="shared" si="10"/>
        <v>公斤</v>
      </c>
      <c r="AA66" s="19"/>
      <c r="AB66" s="19"/>
      <c r="AC66" s="26" t="str">
        <f t="shared" si="11"/>
        <v/>
      </c>
      <c r="AD66" s="74"/>
      <c r="AE66" s="33"/>
      <c r="AF66" s="5"/>
      <c r="AG66" s="5"/>
      <c r="AH66" s="5"/>
      <c r="AI66" s="5"/>
      <c r="AJ66" s="5"/>
      <c r="AK66" s="5"/>
      <c r="AL66" s="5"/>
      <c r="AM66" s="5"/>
      <c r="AN66" s="5"/>
    </row>
    <row r="67" spans="1:40" ht="15" customHeight="1" thickBot="1">
      <c r="A67" s="81"/>
      <c r="B67" s="92"/>
      <c r="C67" s="92"/>
      <c r="D67" s="92"/>
      <c r="E67" s="92"/>
      <c r="F67" s="92"/>
      <c r="G67" s="92"/>
      <c r="H67" s="96"/>
      <c r="I67" s="449"/>
      <c r="J67" s="449"/>
      <c r="K67" s="359" t="str">
        <f t="shared" si="13"/>
        <v/>
      </c>
      <c r="L67" s="402"/>
      <c r="M67" s="402"/>
      <c r="N67" s="359" t="str">
        <f t="shared" si="7"/>
        <v/>
      </c>
      <c r="O67" s="402" t="s">
        <v>54</v>
      </c>
      <c r="P67" s="402"/>
      <c r="Q67" s="359" t="str">
        <f t="shared" si="8"/>
        <v/>
      </c>
      <c r="R67" s="450"/>
      <c r="S67" s="450"/>
      <c r="T67" s="359" t="str">
        <f t="shared" si="9"/>
        <v/>
      </c>
      <c r="U67" s="361"/>
      <c r="V67" s="361"/>
      <c r="W67" s="359" t="str">
        <f t="shared" si="4"/>
        <v/>
      </c>
      <c r="X67" s="450" t="s">
        <v>419</v>
      </c>
      <c r="Y67" s="451">
        <v>0.5</v>
      </c>
      <c r="Z67" s="28" t="str">
        <f t="shared" si="10"/>
        <v>公斤</v>
      </c>
      <c r="AA67" s="27"/>
      <c r="AB67" s="27"/>
      <c r="AC67" s="30" t="str">
        <f t="shared" si="11"/>
        <v/>
      </c>
      <c r="AD67" s="75"/>
      <c r="AE67" s="34"/>
      <c r="AF67" s="41"/>
      <c r="AG67" s="41"/>
      <c r="AH67" s="41"/>
      <c r="AI67" s="41"/>
      <c r="AJ67" s="41"/>
      <c r="AK67" s="41"/>
      <c r="AL67" s="41"/>
      <c r="AM67" s="41"/>
      <c r="AN67" s="41"/>
    </row>
    <row r="68" spans="1:40" ht="15" customHeight="1">
      <c r="A68" s="77" t="s">
        <v>132</v>
      </c>
      <c r="B68" s="86">
        <v>5.3</v>
      </c>
      <c r="C68" s="86">
        <v>2</v>
      </c>
      <c r="D68" s="86">
        <v>2</v>
      </c>
      <c r="E68" s="86">
        <v>3</v>
      </c>
      <c r="F68" s="86">
        <v>0</v>
      </c>
      <c r="G68" s="86">
        <v>0</v>
      </c>
      <c r="H68" s="94">
        <v>706</v>
      </c>
      <c r="I68" s="510" t="s">
        <v>32</v>
      </c>
      <c r="J68" s="547"/>
      <c r="K68" s="346" t="str">
        <f t="shared" si="13"/>
        <v/>
      </c>
      <c r="L68" s="538" t="s">
        <v>420</v>
      </c>
      <c r="M68" s="532"/>
      <c r="N68" s="346" t="str">
        <f t="shared" si="7"/>
        <v/>
      </c>
      <c r="O68" s="508" t="s">
        <v>33</v>
      </c>
      <c r="P68" s="518"/>
      <c r="Q68" s="346" t="str">
        <f t="shared" si="8"/>
        <v/>
      </c>
      <c r="R68" s="510" t="s">
        <v>421</v>
      </c>
      <c r="S68" s="514"/>
      <c r="T68" s="346" t="str">
        <f t="shared" si="9"/>
        <v/>
      </c>
      <c r="U68" s="368" t="s">
        <v>18</v>
      </c>
      <c r="V68" s="368"/>
      <c r="W68" s="346" t="str">
        <f t="shared" si="4"/>
        <v/>
      </c>
      <c r="X68" s="510" t="s">
        <v>228</v>
      </c>
      <c r="Y68" s="511"/>
      <c r="Z68" s="37" t="str">
        <f t="shared" si="10"/>
        <v/>
      </c>
      <c r="AA68" s="19" t="s">
        <v>120</v>
      </c>
      <c r="AB68" s="83"/>
      <c r="AC68" s="26" t="str">
        <f t="shared" si="11"/>
        <v/>
      </c>
      <c r="AD68" s="74"/>
      <c r="AE68" s="31" t="str">
        <f t="shared" ref="AE68" si="30">A68</f>
        <v>Q4</v>
      </c>
      <c r="AF68" s="32" t="str">
        <f t="shared" ref="AF68" si="31">I69&amp;" "&amp;I70&amp;" "&amp;I71&amp;" "&amp;I72&amp;" "&amp;I73&amp;" "&amp;I74</f>
        <v xml:space="preserve">米 糙米    </v>
      </c>
      <c r="AG68" s="32" t="str">
        <f t="shared" ref="AG68" si="32">L69&amp;" "&amp;L70&amp;" "&amp;L71&amp;" "&amp;L72&amp;" "&amp;L73&amp;" "&amp;L74</f>
        <v>鮮魚丁 泡魷魚 甘藍 枸杞 薑 麻油</v>
      </c>
      <c r="AH68" s="32" t="str">
        <f t="shared" ref="AH68" si="33">O69&amp;" "&amp;O70&amp;" "&amp;O71&amp;" "&amp;O72&amp;" "&amp;O73&amp;" "&amp;O74</f>
        <v xml:space="preserve">冬粉 豬絞肉 時蔬 胡蘿蔔 乾木耳 </v>
      </c>
      <c r="AI68" s="32" t="str">
        <f t="shared" ref="AI68" si="34">R69&amp;" "&amp;R70&amp;" "&amp;R71&amp;" "&amp;R72&amp;" "&amp;R73&amp;" "&amp;R74</f>
        <v xml:space="preserve">培根 綠豆芽 韮菜 大蒜  </v>
      </c>
      <c r="AJ68" s="32" t="str">
        <f t="shared" ref="AJ68" si="35">U69&amp;" "&amp;U70&amp;" "&amp;U71&amp;" "&amp;U72&amp;" "&amp;U73&amp;" "&amp;U74</f>
        <v xml:space="preserve">蔬菜 大蒜    </v>
      </c>
      <c r="AK68" s="32" t="str">
        <f t="shared" ref="AK68" si="36">X69&amp;" "&amp;X70&amp;" "&amp;X71&amp;" "&amp;X72&amp;" "&amp;X73&amp;" "&amp;X74</f>
        <v xml:space="preserve">乾銀耳 紅砂糖 枸杞   </v>
      </c>
      <c r="AL68" s="32" t="str">
        <f t="shared" ref="AL68" si="37">AA69&amp;" "&amp;AA70&amp;" "&amp;AA71&amp;" "&amp;AA72&amp;" "&amp;AA73&amp;" "&amp;AA74</f>
        <v xml:space="preserve">點心     </v>
      </c>
      <c r="AM68" s="5" t="str">
        <f>AD69&amp;" "&amp;AD70&amp;" "&amp;AD71&amp;" "&amp;AD72&amp;" "&amp;AD73&amp;" "&amp;AD74</f>
        <v xml:space="preserve">     </v>
      </c>
      <c r="AN68" s="5" t="e">
        <f>#REF!&amp;" "&amp;#REF!&amp;" "&amp;#REF!&amp;" "&amp;#REF!&amp;" "&amp;#REF!&amp;" "&amp;#REF!</f>
        <v>#REF!</v>
      </c>
    </row>
    <row r="69" spans="1:40" ht="15" customHeight="1">
      <c r="A69" s="78"/>
      <c r="B69" s="89"/>
      <c r="C69" s="89"/>
      <c r="D69" s="89"/>
      <c r="E69" s="89"/>
      <c r="F69" s="89"/>
      <c r="G69" s="89"/>
      <c r="H69" s="95"/>
      <c r="I69" s="387" t="s">
        <v>19</v>
      </c>
      <c r="J69" s="388">
        <v>8</v>
      </c>
      <c r="K69" s="389" t="str">
        <f t="shared" si="13"/>
        <v>公斤</v>
      </c>
      <c r="L69" s="391" t="s">
        <v>422</v>
      </c>
      <c r="M69" s="392">
        <v>4.5</v>
      </c>
      <c r="N69" s="389" t="str">
        <f t="shared" si="7"/>
        <v>公斤</v>
      </c>
      <c r="O69" s="349" t="s">
        <v>34</v>
      </c>
      <c r="P69" s="349">
        <v>1</v>
      </c>
      <c r="Q69" s="389" t="str">
        <f t="shared" si="8"/>
        <v>公斤</v>
      </c>
      <c r="R69" s="377" t="s">
        <v>423</v>
      </c>
      <c r="S69" s="377">
        <v>0.6</v>
      </c>
      <c r="T69" s="389" t="str">
        <f t="shared" si="9"/>
        <v>公斤</v>
      </c>
      <c r="U69" s="355" t="s">
        <v>15</v>
      </c>
      <c r="V69" s="355">
        <v>7</v>
      </c>
      <c r="W69" s="389" t="str">
        <f t="shared" si="4"/>
        <v>公斤</v>
      </c>
      <c r="X69" s="371" t="s">
        <v>229</v>
      </c>
      <c r="Y69" s="374">
        <v>0.1</v>
      </c>
      <c r="Z69" s="20" t="str">
        <f t="shared" si="10"/>
        <v>公斤</v>
      </c>
      <c r="AA69" s="19" t="s">
        <v>120</v>
      </c>
      <c r="AB69" s="19">
        <v>5</v>
      </c>
      <c r="AC69" s="26" t="str">
        <f t="shared" si="11"/>
        <v>公斤</v>
      </c>
      <c r="AD69" s="74"/>
      <c r="AE69" s="33"/>
      <c r="AF69" s="5"/>
      <c r="AG69" s="5"/>
      <c r="AH69" s="5"/>
      <c r="AI69" s="5"/>
      <c r="AJ69" s="5"/>
      <c r="AK69" s="5"/>
      <c r="AL69" s="5"/>
      <c r="AM69" s="5"/>
      <c r="AN69" s="5"/>
    </row>
    <row r="70" spans="1:40" ht="15" customHeight="1">
      <c r="A70" s="79">
        <v>45274</v>
      </c>
      <c r="B70" s="89"/>
      <c r="C70" s="89"/>
      <c r="D70" s="89"/>
      <c r="E70" s="89"/>
      <c r="F70" s="89"/>
      <c r="G70" s="89"/>
      <c r="H70" s="95"/>
      <c r="I70" s="387" t="s">
        <v>37</v>
      </c>
      <c r="J70" s="388">
        <v>2</v>
      </c>
      <c r="K70" s="350" t="str">
        <f t="shared" si="13"/>
        <v>公斤</v>
      </c>
      <c r="L70" s="372" t="s">
        <v>424</v>
      </c>
      <c r="M70" s="372">
        <v>2</v>
      </c>
      <c r="N70" s="350" t="str">
        <f t="shared" si="7"/>
        <v>公斤</v>
      </c>
      <c r="O70" s="349" t="s">
        <v>20</v>
      </c>
      <c r="P70" s="349">
        <v>0.7</v>
      </c>
      <c r="Q70" s="350" t="str">
        <f t="shared" si="8"/>
        <v>公斤</v>
      </c>
      <c r="R70" s="372" t="s">
        <v>22</v>
      </c>
      <c r="S70" s="372">
        <v>5</v>
      </c>
      <c r="T70" s="350" t="str">
        <f t="shared" si="9"/>
        <v>公斤</v>
      </c>
      <c r="U70" s="352" t="s">
        <v>26</v>
      </c>
      <c r="V70" s="352">
        <v>0.05</v>
      </c>
      <c r="W70" s="350" t="str">
        <f t="shared" ref="W70:W133" si="38">IF(V70,"公斤","")</f>
        <v>公斤</v>
      </c>
      <c r="X70" s="371" t="s">
        <v>425</v>
      </c>
      <c r="Y70" s="374">
        <v>1</v>
      </c>
      <c r="Z70" s="21" t="str">
        <f t="shared" si="10"/>
        <v>公斤</v>
      </c>
      <c r="AA70" s="19"/>
      <c r="AB70" s="19"/>
      <c r="AC70" s="26" t="str">
        <f t="shared" si="11"/>
        <v/>
      </c>
      <c r="AD70" s="74"/>
      <c r="AE70" s="33"/>
      <c r="AF70" s="5"/>
      <c r="AG70" s="5"/>
      <c r="AH70" s="5"/>
      <c r="AI70" s="5"/>
      <c r="AJ70" s="5"/>
      <c r="AK70" s="5"/>
      <c r="AL70" s="5"/>
      <c r="AM70" s="5"/>
      <c r="AN70" s="5"/>
    </row>
    <row r="71" spans="1:40" ht="15" customHeight="1">
      <c r="A71" s="78"/>
      <c r="B71" s="89"/>
      <c r="C71" s="89"/>
      <c r="D71" s="89"/>
      <c r="E71" s="89"/>
      <c r="F71" s="89"/>
      <c r="G71" s="89"/>
      <c r="H71" s="95"/>
      <c r="I71" s="387"/>
      <c r="J71" s="371"/>
      <c r="K71" s="350" t="str">
        <f t="shared" si="13"/>
        <v/>
      </c>
      <c r="L71" s="452" t="s">
        <v>426</v>
      </c>
      <c r="M71" s="452">
        <v>4</v>
      </c>
      <c r="N71" s="350" t="str">
        <f t="shared" si="7"/>
        <v>公斤</v>
      </c>
      <c r="O71" s="453" t="s">
        <v>18</v>
      </c>
      <c r="P71" s="453">
        <v>3</v>
      </c>
      <c r="Q71" s="350" t="str">
        <f t="shared" si="8"/>
        <v>公斤</v>
      </c>
      <c r="R71" s="372" t="s">
        <v>30</v>
      </c>
      <c r="S71" s="372">
        <v>0.5</v>
      </c>
      <c r="T71" s="350" t="str">
        <f t="shared" si="9"/>
        <v>公斤</v>
      </c>
      <c r="U71" s="355"/>
      <c r="V71" s="355"/>
      <c r="W71" s="350" t="str">
        <f t="shared" si="38"/>
        <v/>
      </c>
      <c r="X71" s="371" t="s">
        <v>84</v>
      </c>
      <c r="Y71" s="374">
        <v>0.01</v>
      </c>
      <c r="Z71" s="21" t="str">
        <f t="shared" si="10"/>
        <v>公斤</v>
      </c>
      <c r="AA71" s="19"/>
      <c r="AB71" s="19"/>
      <c r="AC71" s="26" t="str">
        <f t="shared" si="11"/>
        <v/>
      </c>
      <c r="AD71" s="74"/>
      <c r="AE71" s="33"/>
      <c r="AF71" s="5"/>
      <c r="AG71" s="5"/>
      <c r="AH71" s="5"/>
      <c r="AI71" s="5"/>
      <c r="AJ71" s="5"/>
      <c r="AK71" s="5"/>
      <c r="AL71" s="5"/>
      <c r="AM71" s="5"/>
      <c r="AN71" s="5"/>
    </row>
    <row r="72" spans="1:40" ht="15" customHeight="1">
      <c r="A72" s="78"/>
      <c r="B72" s="89">
        <v>5.3</v>
      </c>
      <c r="C72" s="89">
        <v>1.9</v>
      </c>
      <c r="D72" s="89">
        <v>1.5</v>
      </c>
      <c r="E72" s="89">
        <v>3</v>
      </c>
      <c r="F72" s="89">
        <v>0</v>
      </c>
      <c r="G72" s="89">
        <v>0</v>
      </c>
      <c r="H72" s="95">
        <v>686</v>
      </c>
      <c r="I72" s="387"/>
      <c r="J72" s="371"/>
      <c r="K72" s="350" t="str">
        <f t="shared" si="13"/>
        <v/>
      </c>
      <c r="L72" s="454" t="s">
        <v>427</v>
      </c>
      <c r="M72" s="454">
        <v>0.01</v>
      </c>
      <c r="N72" s="350" t="str">
        <f t="shared" si="7"/>
        <v>公斤</v>
      </c>
      <c r="O72" s="371" t="s">
        <v>24</v>
      </c>
      <c r="P72" s="371">
        <v>0.5</v>
      </c>
      <c r="Q72" s="350" t="str">
        <f t="shared" si="8"/>
        <v>公斤</v>
      </c>
      <c r="R72" s="372" t="s">
        <v>26</v>
      </c>
      <c r="S72" s="372">
        <v>0.05</v>
      </c>
      <c r="T72" s="350" t="str">
        <f t="shared" si="9"/>
        <v>公斤</v>
      </c>
      <c r="U72" s="355"/>
      <c r="V72" s="355"/>
      <c r="W72" s="350" t="str">
        <f t="shared" si="38"/>
        <v/>
      </c>
      <c r="X72" s="371"/>
      <c r="Y72" s="374"/>
      <c r="Z72" s="21" t="str">
        <f t="shared" si="10"/>
        <v/>
      </c>
      <c r="AA72" s="19"/>
      <c r="AB72" s="19"/>
      <c r="AC72" s="26" t="str">
        <f t="shared" si="11"/>
        <v/>
      </c>
      <c r="AD72" s="74"/>
      <c r="AE72" s="33"/>
      <c r="AF72" s="5"/>
      <c r="AG72" s="5"/>
      <c r="AH72" s="5"/>
      <c r="AI72" s="5"/>
      <c r="AJ72" s="5"/>
      <c r="AK72" s="5"/>
      <c r="AL72" s="5"/>
      <c r="AM72" s="5"/>
      <c r="AN72" s="5"/>
    </row>
    <row r="73" spans="1:40" ht="15" customHeight="1">
      <c r="A73" s="78"/>
      <c r="B73" s="89"/>
      <c r="C73" s="89"/>
      <c r="D73" s="89"/>
      <c r="E73" s="89"/>
      <c r="F73" s="89"/>
      <c r="G73" s="89"/>
      <c r="H73" s="95"/>
      <c r="I73" s="387"/>
      <c r="J73" s="371"/>
      <c r="K73" s="350" t="str">
        <f t="shared" si="13"/>
        <v/>
      </c>
      <c r="L73" s="454" t="s">
        <v>428</v>
      </c>
      <c r="M73" s="454">
        <v>0.05</v>
      </c>
      <c r="N73" s="350" t="str">
        <f t="shared" si="7"/>
        <v>公斤</v>
      </c>
      <c r="O73" s="371" t="s">
        <v>41</v>
      </c>
      <c r="P73" s="371">
        <v>0.01</v>
      </c>
      <c r="Q73" s="350" t="str">
        <f t="shared" si="8"/>
        <v>公斤</v>
      </c>
      <c r="R73" s="372"/>
      <c r="S73" s="372"/>
      <c r="T73" s="350" t="str">
        <f t="shared" si="9"/>
        <v/>
      </c>
      <c r="U73" s="355"/>
      <c r="V73" s="355"/>
      <c r="W73" s="350" t="str">
        <f t="shared" si="38"/>
        <v/>
      </c>
      <c r="X73" s="371"/>
      <c r="Y73" s="374"/>
      <c r="Z73" s="21" t="str">
        <f t="shared" si="10"/>
        <v/>
      </c>
      <c r="AA73" s="19"/>
      <c r="AB73" s="19"/>
      <c r="AC73" s="26" t="str">
        <f t="shared" si="11"/>
        <v/>
      </c>
      <c r="AD73" s="74"/>
      <c r="AE73" s="33"/>
      <c r="AF73" s="5"/>
      <c r="AG73" s="5"/>
      <c r="AH73" s="5"/>
      <c r="AI73" s="5"/>
      <c r="AJ73" s="5"/>
      <c r="AK73" s="5"/>
      <c r="AL73" s="5"/>
      <c r="AM73" s="5"/>
      <c r="AN73" s="5"/>
    </row>
    <row r="74" spans="1:40" ht="15" customHeight="1" thickBot="1">
      <c r="A74" s="81"/>
      <c r="B74" s="92"/>
      <c r="C74" s="92"/>
      <c r="D74" s="92"/>
      <c r="E74" s="92"/>
      <c r="F74" s="92"/>
      <c r="G74" s="92"/>
      <c r="H74" s="96"/>
      <c r="I74" s="401"/>
      <c r="J74" s="402"/>
      <c r="K74" s="359" t="str">
        <f t="shared" si="13"/>
        <v/>
      </c>
      <c r="L74" s="455" t="s">
        <v>429</v>
      </c>
      <c r="M74" s="455"/>
      <c r="N74" s="359" t="str">
        <f t="shared" si="7"/>
        <v/>
      </c>
      <c r="O74" s="402"/>
      <c r="P74" s="402"/>
      <c r="Q74" s="359" t="str">
        <f t="shared" si="8"/>
        <v/>
      </c>
      <c r="R74" s="402"/>
      <c r="S74" s="402"/>
      <c r="T74" s="359" t="str">
        <f t="shared" si="9"/>
        <v/>
      </c>
      <c r="U74" s="361"/>
      <c r="V74" s="361"/>
      <c r="W74" s="359" t="str">
        <f t="shared" si="38"/>
        <v/>
      </c>
      <c r="X74" s="402"/>
      <c r="Y74" s="426"/>
      <c r="Z74" s="28" t="str">
        <f t="shared" si="10"/>
        <v/>
      </c>
      <c r="AA74" s="27"/>
      <c r="AB74" s="27"/>
      <c r="AC74" s="30" t="str">
        <f t="shared" si="11"/>
        <v/>
      </c>
      <c r="AD74" s="75"/>
      <c r="AE74" s="34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40" ht="15" customHeight="1">
      <c r="A75" s="77" t="s">
        <v>133</v>
      </c>
      <c r="B75" s="86">
        <v>5.6</v>
      </c>
      <c r="C75" s="86">
        <v>3</v>
      </c>
      <c r="D75" s="86">
        <v>2</v>
      </c>
      <c r="E75" s="86">
        <v>3</v>
      </c>
      <c r="F75" s="86">
        <v>0</v>
      </c>
      <c r="G75" s="86">
        <v>0</v>
      </c>
      <c r="H75" s="94">
        <v>802</v>
      </c>
      <c r="I75" s="513" t="s">
        <v>73</v>
      </c>
      <c r="J75" s="545"/>
      <c r="K75" s="346" t="str">
        <f t="shared" si="13"/>
        <v/>
      </c>
      <c r="L75" s="510" t="s">
        <v>55</v>
      </c>
      <c r="M75" s="521"/>
      <c r="N75" s="346" t="str">
        <f t="shared" si="7"/>
        <v/>
      </c>
      <c r="O75" s="510" t="s">
        <v>190</v>
      </c>
      <c r="P75" s="521"/>
      <c r="Q75" s="346" t="str">
        <f t="shared" si="8"/>
        <v/>
      </c>
      <c r="R75" s="520" t="s">
        <v>430</v>
      </c>
      <c r="S75" s="536"/>
      <c r="T75" s="346" t="str">
        <f t="shared" si="9"/>
        <v/>
      </c>
      <c r="U75" s="368" t="s">
        <v>18</v>
      </c>
      <c r="V75" s="368"/>
      <c r="W75" s="346" t="str">
        <f t="shared" si="38"/>
        <v/>
      </c>
      <c r="X75" s="510" t="s">
        <v>431</v>
      </c>
      <c r="Y75" s="511"/>
      <c r="Z75" s="37" t="str">
        <f t="shared" si="10"/>
        <v/>
      </c>
      <c r="AA75" s="19" t="s">
        <v>120</v>
      </c>
      <c r="AB75" s="83"/>
      <c r="AC75" s="26" t="str">
        <f t="shared" si="11"/>
        <v/>
      </c>
      <c r="AD75" s="170" t="s">
        <v>145</v>
      </c>
      <c r="AE75" s="31" t="str">
        <f t="shared" ref="AE75" si="39">A75</f>
        <v>Q5</v>
      </c>
      <c r="AF75" s="32" t="str">
        <f t="shared" ref="AF75" si="40">I76&amp;" "&amp;I77&amp;" "&amp;I78&amp;" "&amp;I79&amp;" "&amp;I80&amp;" "&amp;I81</f>
        <v xml:space="preserve">米 小米 糙米   </v>
      </c>
      <c r="AG75" s="32" t="str">
        <f t="shared" ref="AG75" si="41">L76&amp;" "&amp;L77&amp;" "&amp;L78&amp;" "&amp;L79&amp;" "&amp;L80&amp;" "&amp;L81</f>
        <v xml:space="preserve">豬後腿肉 時蔬 胡蘿蔔 大蒜 甜麵醬 </v>
      </c>
      <c r="AH75" s="32" t="str">
        <f t="shared" ref="AH75" si="42">O76&amp;" "&amp;O77&amp;" "&amp;O78&amp;" "&amp;O79&amp;" "&amp;O80&amp;" "&amp;O81</f>
        <v xml:space="preserve">豆腐 大番茄 薑 蕃茄糊 甜麵醬 </v>
      </c>
      <c r="AI75" s="32" t="str">
        <f t="shared" ref="AI75" si="43">R76&amp;" "&amp;R77&amp;" "&amp;R78&amp;" "&amp;R79&amp;" "&amp;R80&amp;" "&amp;R81</f>
        <v xml:space="preserve">黑輪 白蘿蔔 甜玉米 大蒜 味醂 </v>
      </c>
      <c r="AJ75" s="32" t="str">
        <f t="shared" ref="AJ75" si="44">U76&amp;" "&amp;U77&amp;" "&amp;U78&amp;" "&amp;U79&amp;" "&amp;U80&amp;" "&amp;U81</f>
        <v xml:space="preserve">蔬菜 大蒜    </v>
      </c>
      <c r="AK75" s="32" t="str">
        <f t="shared" ref="AK75" si="45">X76&amp;" "&amp;X77&amp;" "&amp;X78&amp;" "&amp;X79&amp;" "&amp;X80&amp;" "&amp;X81</f>
        <v xml:space="preserve">冬瓜 大骨 薑   </v>
      </c>
      <c r="AL75" s="32" t="str">
        <f t="shared" ref="AL75" si="46">AA76&amp;" "&amp;AA77&amp;" "&amp;AA78&amp;" "&amp;AA79&amp;" "&amp;AA80&amp;" "&amp;AA81</f>
        <v xml:space="preserve">點心     </v>
      </c>
      <c r="AM75" s="5" t="str">
        <f>AD76&amp;" "&amp;AD77&amp;" "&amp;AD78&amp;" "&amp;AD79&amp;" "&amp;AD80&amp;" "&amp;AD81</f>
        <v xml:space="preserve">有機豆奶     </v>
      </c>
      <c r="AN75" s="5" t="e">
        <f>#REF!&amp;" "&amp;#REF!&amp;" "&amp;#REF!&amp;" "&amp;#REF!&amp;" "&amp;#REF!&amp;" "&amp;#REF!</f>
        <v>#REF!</v>
      </c>
    </row>
    <row r="76" spans="1:40" ht="15" customHeight="1">
      <c r="A76" s="78"/>
      <c r="B76" s="89"/>
      <c r="C76" s="89"/>
      <c r="D76" s="89"/>
      <c r="E76" s="89"/>
      <c r="F76" s="89"/>
      <c r="G76" s="89"/>
      <c r="H76" s="95"/>
      <c r="I76" s="387" t="s">
        <v>19</v>
      </c>
      <c r="J76" s="371">
        <v>9</v>
      </c>
      <c r="K76" s="389" t="str">
        <f t="shared" si="13"/>
        <v>公斤</v>
      </c>
      <c r="L76" s="371" t="s">
        <v>27</v>
      </c>
      <c r="M76" s="371">
        <v>6</v>
      </c>
      <c r="N76" s="389" t="str">
        <f t="shared" ref="N76:N139" si="47">IF(M76,"公斤","")</f>
        <v>公斤</v>
      </c>
      <c r="O76" s="371" t="s">
        <v>21</v>
      </c>
      <c r="P76" s="371">
        <v>5</v>
      </c>
      <c r="Q76" s="389" t="str">
        <f t="shared" ref="Q76:Q139" si="48">IF(P76,"公斤","")</f>
        <v>公斤</v>
      </c>
      <c r="R76" s="456" t="s">
        <v>432</v>
      </c>
      <c r="S76" s="456">
        <v>1.5</v>
      </c>
      <c r="T76" s="389" t="str">
        <f t="shared" ref="T76:T139" si="49">IF(S76,"公斤","")</f>
        <v>公斤</v>
      </c>
      <c r="U76" s="355" t="s">
        <v>15</v>
      </c>
      <c r="V76" s="355">
        <v>7</v>
      </c>
      <c r="W76" s="389" t="str">
        <f t="shared" si="38"/>
        <v>公斤</v>
      </c>
      <c r="X76" s="371" t="s">
        <v>36</v>
      </c>
      <c r="Y76" s="374">
        <v>5</v>
      </c>
      <c r="Z76" s="20" t="str">
        <f t="shared" ref="Z76:Z139" si="50">IF(Y76,"公斤","")</f>
        <v>公斤</v>
      </c>
      <c r="AA76" s="19" t="s">
        <v>120</v>
      </c>
      <c r="AB76" s="19">
        <v>5</v>
      </c>
      <c r="AC76" s="26" t="str">
        <f t="shared" ref="AC76:AC139" si="51">IF(AB76,"公斤","")</f>
        <v>公斤</v>
      </c>
      <c r="AD76" s="171" t="s">
        <v>145</v>
      </c>
      <c r="AE76" s="33"/>
      <c r="AF76" s="5"/>
      <c r="AG76" s="5"/>
      <c r="AH76" s="5"/>
      <c r="AI76" s="5"/>
      <c r="AJ76" s="5"/>
      <c r="AK76" s="5"/>
      <c r="AL76" s="5"/>
      <c r="AM76" s="5"/>
      <c r="AN76" s="5"/>
    </row>
    <row r="77" spans="1:40" ht="15" customHeight="1">
      <c r="A77" s="79">
        <v>45275</v>
      </c>
      <c r="B77" s="89"/>
      <c r="C77" s="89"/>
      <c r="D77" s="89"/>
      <c r="E77" s="89"/>
      <c r="F77" s="89"/>
      <c r="G77" s="89"/>
      <c r="H77" s="95"/>
      <c r="I77" s="387" t="s">
        <v>74</v>
      </c>
      <c r="J77" s="371">
        <v>0.4</v>
      </c>
      <c r="K77" s="350" t="str">
        <f t="shared" si="13"/>
        <v>公斤</v>
      </c>
      <c r="L77" s="371" t="s">
        <v>18</v>
      </c>
      <c r="M77" s="371">
        <v>3</v>
      </c>
      <c r="N77" s="350" t="str">
        <f t="shared" si="47"/>
        <v>公斤</v>
      </c>
      <c r="O77" s="371" t="s">
        <v>61</v>
      </c>
      <c r="P77" s="373">
        <v>2</v>
      </c>
      <c r="Q77" s="350" t="str">
        <f t="shared" si="48"/>
        <v>公斤</v>
      </c>
      <c r="R77" s="448" t="s">
        <v>433</v>
      </c>
      <c r="S77" s="448">
        <v>2</v>
      </c>
      <c r="T77" s="350" t="str">
        <f t="shared" si="49"/>
        <v>公斤</v>
      </c>
      <c r="U77" s="352" t="s">
        <v>26</v>
      </c>
      <c r="V77" s="352">
        <v>0.05</v>
      </c>
      <c r="W77" s="350" t="str">
        <f t="shared" si="38"/>
        <v>公斤</v>
      </c>
      <c r="X77" s="397" t="s">
        <v>39</v>
      </c>
      <c r="Y77" s="429">
        <v>1</v>
      </c>
      <c r="Z77" s="21" t="str">
        <f t="shared" si="50"/>
        <v>公斤</v>
      </c>
      <c r="AA77" s="19"/>
      <c r="AB77" s="19"/>
      <c r="AC77" s="26" t="str">
        <f t="shared" si="51"/>
        <v/>
      </c>
      <c r="AD77" s="194"/>
      <c r="AE77" s="33"/>
      <c r="AF77" s="5"/>
      <c r="AG77" s="5"/>
      <c r="AH77" s="5"/>
      <c r="AI77" s="5"/>
      <c r="AJ77" s="5"/>
      <c r="AK77" s="5"/>
      <c r="AL77" s="5"/>
      <c r="AM77" s="5"/>
      <c r="AN77" s="5"/>
    </row>
    <row r="78" spans="1:40" ht="15" customHeight="1">
      <c r="A78" s="78"/>
      <c r="B78" s="89"/>
      <c r="C78" s="89"/>
      <c r="D78" s="89"/>
      <c r="E78" s="89"/>
      <c r="F78" s="89"/>
      <c r="G78" s="89"/>
      <c r="H78" s="95"/>
      <c r="I78" s="387" t="s">
        <v>37</v>
      </c>
      <c r="J78" s="371">
        <v>1</v>
      </c>
      <c r="K78" s="350" t="str">
        <f t="shared" si="13"/>
        <v>公斤</v>
      </c>
      <c r="L78" s="371" t="s">
        <v>24</v>
      </c>
      <c r="M78" s="371">
        <v>0.5</v>
      </c>
      <c r="N78" s="350" t="str">
        <f t="shared" si="47"/>
        <v>公斤</v>
      </c>
      <c r="O78" s="371" t="s">
        <v>31</v>
      </c>
      <c r="P78" s="371">
        <v>0.05</v>
      </c>
      <c r="Q78" s="350" t="str">
        <f t="shared" si="48"/>
        <v>公斤</v>
      </c>
      <c r="R78" s="448" t="s">
        <v>434</v>
      </c>
      <c r="S78" s="448">
        <v>3</v>
      </c>
      <c r="T78" s="350" t="str">
        <f t="shared" si="49"/>
        <v>公斤</v>
      </c>
      <c r="U78" s="355"/>
      <c r="V78" s="355"/>
      <c r="W78" s="350" t="str">
        <f t="shared" si="38"/>
        <v/>
      </c>
      <c r="X78" s="371" t="s">
        <v>31</v>
      </c>
      <c r="Y78" s="374">
        <v>0.05</v>
      </c>
      <c r="Z78" s="21" t="str">
        <f t="shared" si="50"/>
        <v>公斤</v>
      </c>
      <c r="AA78" s="19"/>
      <c r="AB78" s="19"/>
      <c r="AC78" s="26" t="str">
        <f t="shared" si="51"/>
        <v/>
      </c>
      <c r="AD78" s="171"/>
      <c r="AE78" s="33"/>
      <c r="AF78" s="5"/>
      <c r="AG78" s="5"/>
      <c r="AH78" s="5"/>
      <c r="AI78" s="5"/>
      <c r="AJ78" s="5"/>
      <c r="AK78" s="5"/>
      <c r="AL78" s="5"/>
      <c r="AM78" s="5"/>
      <c r="AN78" s="5"/>
    </row>
    <row r="79" spans="1:40" ht="15" customHeight="1">
      <c r="A79" s="78"/>
      <c r="B79" s="89">
        <v>5.2</v>
      </c>
      <c r="C79" s="89">
        <v>2.6</v>
      </c>
      <c r="D79" s="89">
        <v>1.8</v>
      </c>
      <c r="E79" s="89">
        <v>3</v>
      </c>
      <c r="F79" s="89">
        <v>0</v>
      </c>
      <c r="G79" s="89">
        <v>0</v>
      </c>
      <c r="H79" s="95">
        <v>739</v>
      </c>
      <c r="I79" s="387"/>
      <c r="J79" s="371"/>
      <c r="K79" s="350" t="str">
        <f t="shared" si="13"/>
        <v/>
      </c>
      <c r="L79" s="371" t="s">
        <v>26</v>
      </c>
      <c r="M79" s="371">
        <v>0.05</v>
      </c>
      <c r="N79" s="350" t="str">
        <f t="shared" si="47"/>
        <v>公斤</v>
      </c>
      <c r="O79" s="354" t="s">
        <v>435</v>
      </c>
      <c r="P79" s="371"/>
      <c r="Q79" s="350" t="str">
        <f t="shared" si="48"/>
        <v/>
      </c>
      <c r="R79" s="457" t="s">
        <v>26</v>
      </c>
      <c r="S79" s="457">
        <v>0.05</v>
      </c>
      <c r="T79" s="350" t="str">
        <f t="shared" si="49"/>
        <v>公斤</v>
      </c>
      <c r="U79" s="355"/>
      <c r="V79" s="355"/>
      <c r="W79" s="350" t="str">
        <f t="shared" si="38"/>
        <v/>
      </c>
      <c r="X79" s="371"/>
      <c r="Y79" s="374"/>
      <c r="Z79" s="21" t="str">
        <f t="shared" si="50"/>
        <v/>
      </c>
      <c r="AA79" s="19"/>
      <c r="AB79" s="19"/>
      <c r="AC79" s="26" t="str">
        <f t="shared" si="51"/>
        <v/>
      </c>
      <c r="AD79" s="171"/>
      <c r="AE79" s="33"/>
      <c r="AF79" s="5"/>
      <c r="AG79" s="5"/>
      <c r="AH79" s="5"/>
      <c r="AI79" s="5"/>
      <c r="AJ79" s="5"/>
      <c r="AK79" s="5"/>
      <c r="AL79" s="5"/>
      <c r="AM79" s="5"/>
      <c r="AN79" s="5"/>
    </row>
    <row r="80" spans="1:40" ht="15" customHeight="1">
      <c r="A80" s="78"/>
      <c r="B80" s="89"/>
      <c r="C80" s="89"/>
      <c r="D80" s="89"/>
      <c r="E80" s="89"/>
      <c r="F80" s="89"/>
      <c r="G80" s="89"/>
      <c r="H80" s="95"/>
      <c r="I80" s="387"/>
      <c r="J80" s="371"/>
      <c r="K80" s="350" t="str">
        <f t="shared" si="13"/>
        <v/>
      </c>
      <c r="L80" s="371" t="s">
        <v>60</v>
      </c>
      <c r="M80" s="371"/>
      <c r="N80" s="350" t="str">
        <f t="shared" si="47"/>
        <v/>
      </c>
      <c r="O80" s="371" t="s">
        <v>60</v>
      </c>
      <c r="P80" s="371"/>
      <c r="Q80" s="350" t="str">
        <f t="shared" si="48"/>
        <v/>
      </c>
      <c r="R80" s="445" t="s">
        <v>436</v>
      </c>
      <c r="S80" s="458"/>
      <c r="T80" s="350" t="str">
        <f t="shared" si="49"/>
        <v/>
      </c>
      <c r="U80" s="355"/>
      <c r="V80" s="355"/>
      <c r="W80" s="350" t="str">
        <f t="shared" si="38"/>
        <v/>
      </c>
      <c r="X80" s="371"/>
      <c r="Y80" s="374"/>
      <c r="Z80" s="21" t="str">
        <f t="shared" si="50"/>
        <v/>
      </c>
      <c r="AA80" s="19"/>
      <c r="AB80" s="19"/>
      <c r="AC80" s="26" t="str">
        <f t="shared" si="51"/>
        <v/>
      </c>
      <c r="AD80" s="171"/>
      <c r="AE80" s="33"/>
      <c r="AF80" s="5"/>
      <c r="AG80" s="5"/>
      <c r="AH80" s="5"/>
      <c r="AI80" s="5"/>
      <c r="AJ80" s="5"/>
      <c r="AK80" s="5"/>
      <c r="AL80" s="5"/>
      <c r="AM80" s="5"/>
      <c r="AN80" s="5"/>
    </row>
    <row r="81" spans="1:40" ht="15" customHeight="1" thickBot="1">
      <c r="A81" s="81"/>
      <c r="B81" s="92"/>
      <c r="C81" s="92"/>
      <c r="D81" s="92"/>
      <c r="E81" s="92"/>
      <c r="F81" s="92"/>
      <c r="G81" s="92"/>
      <c r="H81" s="96"/>
      <c r="I81" s="401"/>
      <c r="J81" s="402"/>
      <c r="K81" s="359" t="str">
        <f t="shared" si="13"/>
        <v/>
      </c>
      <c r="L81" s="402"/>
      <c r="M81" s="402"/>
      <c r="N81" s="359" t="str">
        <f t="shared" si="47"/>
        <v/>
      </c>
      <c r="O81" s="402"/>
      <c r="P81" s="402"/>
      <c r="Q81" s="359" t="str">
        <f t="shared" si="48"/>
        <v/>
      </c>
      <c r="R81" s="450"/>
      <c r="S81" s="459"/>
      <c r="T81" s="359" t="str">
        <f t="shared" si="49"/>
        <v/>
      </c>
      <c r="U81" s="361"/>
      <c r="V81" s="361"/>
      <c r="W81" s="359" t="str">
        <f t="shared" si="38"/>
        <v/>
      </c>
      <c r="X81" s="402"/>
      <c r="Y81" s="426"/>
      <c r="Z81" s="28" t="str">
        <f t="shared" si="50"/>
        <v/>
      </c>
      <c r="AA81" s="27"/>
      <c r="AB81" s="27"/>
      <c r="AC81" s="30" t="str">
        <f t="shared" si="51"/>
        <v/>
      </c>
      <c r="AD81" s="172"/>
      <c r="AE81" s="34"/>
      <c r="AF81" s="41"/>
      <c r="AG81" s="41"/>
      <c r="AH81" s="41"/>
      <c r="AI81" s="41"/>
      <c r="AJ81" s="41"/>
      <c r="AK81" s="41"/>
      <c r="AL81" s="41"/>
      <c r="AM81" s="41"/>
      <c r="AN81" s="41"/>
    </row>
    <row r="82" spans="1:40" ht="15" customHeight="1">
      <c r="A82" s="77" t="s">
        <v>134</v>
      </c>
      <c r="B82" s="86">
        <v>5.4</v>
      </c>
      <c r="C82" s="86">
        <v>2.4</v>
      </c>
      <c r="D82" s="86">
        <v>1.7</v>
      </c>
      <c r="E82" s="86">
        <v>3</v>
      </c>
      <c r="F82" s="86">
        <v>0</v>
      </c>
      <c r="G82" s="86">
        <v>0</v>
      </c>
      <c r="H82" s="94">
        <v>736</v>
      </c>
      <c r="I82" s="510" t="s">
        <v>17</v>
      </c>
      <c r="J82" s="545"/>
      <c r="K82" s="346" t="str">
        <f t="shared" si="13"/>
        <v/>
      </c>
      <c r="L82" s="510" t="s">
        <v>171</v>
      </c>
      <c r="M82" s="521"/>
      <c r="N82" s="346" t="str">
        <f t="shared" si="47"/>
        <v/>
      </c>
      <c r="O82" s="510" t="s">
        <v>63</v>
      </c>
      <c r="P82" s="521"/>
      <c r="Q82" s="346" t="str">
        <f t="shared" si="48"/>
        <v/>
      </c>
      <c r="R82" s="520" t="s">
        <v>89</v>
      </c>
      <c r="S82" s="521"/>
      <c r="T82" s="346" t="str">
        <f t="shared" si="49"/>
        <v/>
      </c>
      <c r="U82" s="368" t="s">
        <v>18</v>
      </c>
      <c r="V82" s="368"/>
      <c r="W82" s="346" t="str">
        <f t="shared" si="38"/>
        <v/>
      </c>
      <c r="X82" s="510" t="s">
        <v>230</v>
      </c>
      <c r="Y82" s="526"/>
      <c r="Z82" s="37" t="str">
        <f t="shared" si="50"/>
        <v/>
      </c>
      <c r="AA82" s="19" t="s">
        <v>120</v>
      </c>
      <c r="AB82" s="83"/>
      <c r="AC82" s="26" t="str">
        <f t="shared" si="51"/>
        <v/>
      </c>
      <c r="AD82" s="74"/>
      <c r="AE82" s="31" t="str">
        <f t="shared" ref="AE82" si="52">A82</f>
        <v>R1</v>
      </c>
      <c r="AF82" s="32" t="str">
        <f t="shared" ref="AF82" si="53">I83&amp;" "&amp;I84&amp;" "&amp;I85&amp;" "&amp;I86&amp;" "&amp;I87&amp;" "&amp;I88</f>
        <v xml:space="preserve">米     </v>
      </c>
      <c r="AG82" s="32" t="str">
        <f t="shared" ref="AG82" si="54">L83&amp;" "&amp;L84&amp;" "&amp;L85&amp;" "&amp;L86&amp;" "&amp;L87&amp;" "&amp;L88</f>
        <v>豬後腿肉 白蘿蔔 胡蘿蔔 大蒜 月桂葉 滷包</v>
      </c>
      <c r="AH82" s="32" t="str">
        <f t="shared" ref="AH82" si="55">O83&amp;" "&amp;O84&amp;" "&amp;O85&amp;" "&amp;O86&amp;" "&amp;O87&amp;" "&amp;O88</f>
        <v xml:space="preserve">雞蛋 甘藍 大蒜   </v>
      </c>
      <c r="AI82" s="32" t="str">
        <f t="shared" ref="AI82" si="56">R83&amp;" "&amp;R84&amp;" "&amp;R85&amp;" "&amp;R86&amp;" "&amp;R87&amp;" "&amp;R88</f>
        <v xml:space="preserve">冷凍毛豆仁 冷凍玉米粒 馬鈴薯 胡蘿蔔 大蒜 </v>
      </c>
      <c r="AJ82" s="32" t="str">
        <f t="shared" ref="AJ82" si="57">U83&amp;" "&amp;U84&amp;" "&amp;U85&amp;" "&amp;U86&amp;" "&amp;U87&amp;" "&amp;U88</f>
        <v xml:space="preserve">蔬菜 大蒜    </v>
      </c>
      <c r="AK82" s="32" t="str">
        <f t="shared" ref="AK82" si="58">X83&amp;" "&amp;X84&amp;" "&amp;X85&amp;" "&amp;X86&amp;" "&amp;X87&amp;" "&amp;X88</f>
        <v xml:space="preserve">紫菜 金針菇 薑 柴魚片  </v>
      </c>
      <c r="AL82" s="32" t="str">
        <f t="shared" ref="AL82" si="59">AA83&amp;" "&amp;AA84&amp;" "&amp;AA85&amp;" "&amp;AA86&amp;" "&amp;AA87&amp;" "&amp;AA88</f>
        <v xml:space="preserve">點心     </v>
      </c>
      <c r="AM82" s="5" t="str">
        <f>AD83&amp;" "&amp;AD84&amp;" "&amp;AD85&amp;" "&amp;AD86&amp;" "&amp;AD87&amp;" "&amp;AD88</f>
        <v xml:space="preserve">     </v>
      </c>
      <c r="AN82" s="5" t="e">
        <f>#REF!&amp;" "&amp;#REF!&amp;" "&amp;#REF!&amp;" "&amp;#REF!&amp;" "&amp;#REF!&amp;" "&amp;#REF!</f>
        <v>#REF!</v>
      </c>
    </row>
    <row r="83" spans="1:40" ht="15" customHeight="1">
      <c r="A83" s="78"/>
      <c r="B83" s="89"/>
      <c r="C83" s="89"/>
      <c r="D83" s="89"/>
      <c r="E83" s="89"/>
      <c r="F83" s="89"/>
      <c r="G83" s="89"/>
      <c r="H83" s="95"/>
      <c r="I83" s="387" t="s">
        <v>19</v>
      </c>
      <c r="J83" s="371">
        <v>10</v>
      </c>
      <c r="K83" s="389" t="str">
        <f t="shared" ref="K83:K146" si="60">IF(J83,"公斤","")</f>
        <v>公斤</v>
      </c>
      <c r="L83" s="371" t="s">
        <v>27</v>
      </c>
      <c r="M83" s="371">
        <v>6</v>
      </c>
      <c r="N83" s="389" t="str">
        <f t="shared" si="47"/>
        <v>公斤</v>
      </c>
      <c r="O83" s="371" t="s">
        <v>35</v>
      </c>
      <c r="P83" s="371">
        <v>2.7</v>
      </c>
      <c r="Q83" s="389" t="str">
        <f t="shared" si="48"/>
        <v>公斤</v>
      </c>
      <c r="R83" s="371" t="s">
        <v>103</v>
      </c>
      <c r="S83" s="373">
        <v>1</v>
      </c>
      <c r="T83" s="389" t="str">
        <f t="shared" si="49"/>
        <v>公斤</v>
      </c>
      <c r="U83" s="355" t="s">
        <v>15</v>
      </c>
      <c r="V83" s="355">
        <v>7</v>
      </c>
      <c r="W83" s="389" t="str">
        <f t="shared" si="38"/>
        <v>公斤</v>
      </c>
      <c r="X83" s="371" t="s">
        <v>94</v>
      </c>
      <c r="Y83" s="374">
        <v>0.05</v>
      </c>
      <c r="Z83" s="20" t="str">
        <f t="shared" si="50"/>
        <v>公斤</v>
      </c>
      <c r="AA83" s="19" t="s">
        <v>120</v>
      </c>
      <c r="AB83" s="19">
        <v>5</v>
      </c>
      <c r="AC83" s="26" t="str">
        <f t="shared" si="51"/>
        <v>公斤</v>
      </c>
      <c r="AD83" s="74"/>
      <c r="AE83" s="33"/>
      <c r="AF83" s="5"/>
      <c r="AG83" s="5"/>
      <c r="AH83" s="5"/>
      <c r="AI83" s="5"/>
      <c r="AJ83" s="5"/>
      <c r="AK83" s="5"/>
      <c r="AL83" s="5"/>
      <c r="AM83" s="5"/>
      <c r="AN83" s="5"/>
    </row>
    <row r="84" spans="1:40" ht="15" customHeight="1">
      <c r="A84" s="79">
        <v>45278</v>
      </c>
      <c r="B84" s="89"/>
      <c r="C84" s="89"/>
      <c r="D84" s="89"/>
      <c r="E84" s="89"/>
      <c r="F84" s="89"/>
      <c r="G84" s="89"/>
      <c r="H84" s="95"/>
      <c r="I84" s="387"/>
      <c r="J84" s="371"/>
      <c r="K84" s="350" t="str">
        <f t="shared" si="60"/>
        <v/>
      </c>
      <c r="L84" s="371" t="s">
        <v>56</v>
      </c>
      <c r="M84" s="371">
        <v>3</v>
      </c>
      <c r="N84" s="350" t="str">
        <f t="shared" si="47"/>
        <v>公斤</v>
      </c>
      <c r="O84" s="371" t="s">
        <v>38</v>
      </c>
      <c r="P84" s="371">
        <v>4</v>
      </c>
      <c r="Q84" s="350" t="str">
        <f t="shared" si="48"/>
        <v>公斤</v>
      </c>
      <c r="R84" s="373" t="s">
        <v>57</v>
      </c>
      <c r="S84" s="373">
        <v>1.5</v>
      </c>
      <c r="T84" s="350" t="str">
        <f t="shared" si="49"/>
        <v>公斤</v>
      </c>
      <c r="U84" s="352" t="s">
        <v>26</v>
      </c>
      <c r="V84" s="352">
        <v>0.05</v>
      </c>
      <c r="W84" s="350" t="str">
        <f t="shared" si="38"/>
        <v>公斤</v>
      </c>
      <c r="X84" s="371" t="s">
        <v>29</v>
      </c>
      <c r="Y84" s="374">
        <v>1</v>
      </c>
      <c r="Z84" s="21" t="str">
        <f t="shared" si="50"/>
        <v>公斤</v>
      </c>
      <c r="AA84" s="19"/>
      <c r="AB84" s="19"/>
      <c r="AC84" s="26" t="str">
        <f t="shared" si="51"/>
        <v/>
      </c>
      <c r="AD84" s="74"/>
      <c r="AE84" s="33"/>
      <c r="AF84" s="5"/>
      <c r="AG84" s="5"/>
      <c r="AH84" s="5"/>
      <c r="AI84" s="5"/>
      <c r="AJ84" s="5"/>
      <c r="AK84" s="5"/>
      <c r="AL84" s="5"/>
      <c r="AM84" s="5"/>
      <c r="AN84" s="5"/>
    </row>
    <row r="85" spans="1:40" ht="15" customHeight="1">
      <c r="A85" s="79"/>
      <c r="B85" s="89"/>
      <c r="C85" s="89"/>
      <c r="D85" s="89"/>
      <c r="E85" s="89"/>
      <c r="F85" s="89"/>
      <c r="G85" s="89"/>
      <c r="H85" s="95"/>
      <c r="I85" s="387"/>
      <c r="J85" s="371"/>
      <c r="K85" s="350" t="str">
        <f t="shared" si="60"/>
        <v/>
      </c>
      <c r="L85" s="371" t="s">
        <v>24</v>
      </c>
      <c r="M85" s="371">
        <v>0.5</v>
      </c>
      <c r="N85" s="350" t="str">
        <f t="shared" si="47"/>
        <v>公斤</v>
      </c>
      <c r="O85" s="371" t="s">
        <v>26</v>
      </c>
      <c r="P85" s="371">
        <v>0.05</v>
      </c>
      <c r="Q85" s="350" t="str">
        <f t="shared" si="48"/>
        <v>公斤</v>
      </c>
      <c r="R85" s="373" t="s">
        <v>59</v>
      </c>
      <c r="S85" s="373">
        <v>2</v>
      </c>
      <c r="T85" s="350" t="str">
        <f t="shared" si="49"/>
        <v>公斤</v>
      </c>
      <c r="U85" s="355"/>
      <c r="V85" s="355"/>
      <c r="W85" s="350" t="str">
        <f t="shared" si="38"/>
        <v/>
      </c>
      <c r="X85" s="371" t="s">
        <v>31</v>
      </c>
      <c r="Y85" s="374">
        <v>0.05</v>
      </c>
      <c r="Z85" s="21" t="str">
        <f t="shared" si="50"/>
        <v>公斤</v>
      </c>
      <c r="AA85" s="19"/>
      <c r="AB85" s="19"/>
      <c r="AC85" s="26" t="str">
        <f t="shared" si="51"/>
        <v/>
      </c>
      <c r="AD85" s="74"/>
      <c r="AE85" s="33"/>
      <c r="AF85" s="5"/>
      <c r="AG85" s="5"/>
      <c r="AH85" s="5"/>
      <c r="AI85" s="5"/>
      <c r="AJ85" s="5"/>
      <c r="AK85" s="5"/>
      <c r="AL85" s="5"/>
      <c r="AM85" s="5"/>
      <c r="AN85" s="5"/>
    </row>
    <row r="86" spans="1:40" ht="15" customHeight="1">
      <c r="A86" s="79"/>
      <c r="B86" s="89">
        <v>5</v>
      </c>
      <c r="C86" s="89">
        <v>2.2000000000000002</v>
      </c>
      <c r="D86" s="89">
        <v>1.6</v>
      </c>
      <c r="E86" s="89">
        <v>3</v>
      </c>
      <c r="F86" s="89">
        <v>0</v>
      </c>
      <c r="G86" s="89">
        <v>0</v>
      </c>
      <c r="H86" s="95">
        <v>690</v>
      </c>
      <c r="I86" s="387"/>
      <c r="J86" s="371"/>
      <c r="K86" s="350" t="str">
        <f t="shared" si="60"/>
        <v/>
      </c>
      <c r="L86" s="378" t="s">
        <v>26</v>
      </c>
      <c r="M86" s="378">
        <v>0.05</v>
      </c>
      <c r="N86" s="350" t="str">
        <f t="shared" si="47"/>
        <v>公斤</v>
      </c>
      <c r="O86" s="371"/>
      <c r="P86" s="371"/>
      <c r="Q86" s="350" t="str">
        <f t="shared" si="48"/>
        <v/>
      </c>
      <c r="R86" s="371" t="s">
        <v>24</v>
      </c>
      <c r="S86" s="371">
        <v>0.5</v>
      </c>
      <c r="T86" s="350" t="str">
        <f t="shared" si="49"/>
        <v>公斤</v>
      </c>
      <c r="U86" s="355"/>
      <c r="V86" s="355"/>
      <c r="W86" s="350" t="str">
        <f t="shared" si="38"/>
        <v/>
      </c>
      <c r="X86" s="371" t="s">
        <v>95</v>
      </c>
      <c r="Y86" s="374"/>
      <c r="Z86" s="21" t="str">
        <f t="shared" si="50"/>
        <v/>
      </c>
      <c r="AA86" s="19"/>
      <c r="AB86" s="19"/>
      <c r="AC86" s="26" t="str">
        <f t="shared" si="51"/>
        <v/>
      </c>
      <c r="AD86" s="74"/>
      <c r="AE86" s="33"/>
      <c r="AF86" s="5"/>
      <c r="AG86" s="5"/>
      <c r="AH86" s="5"/>
      <c r="AI86" s="5"/>
      <c r="AJ86" s="5"/>
      <c r="AK86" s="5"/>
      <c r="AL86" s="5"/>
      <c r="AM86" s="5"/>
      <c r="AN86" s="5"/>
    </row>
    <row r="87" spans="1:40" ht="15" customHeight="1">
      <c r="A87" s="79"/>
      <c r="B87" s="89"/>
      <c r="C87" s="89"/>
      <c r="D87" s="89"/>
      <c r="E87" s="89"/>
      <c r="F87" s="89"/>
      <c r="G87" s="89"/>
      <c r="H87" s="95"/>
      <c r="I87" s="387"/>
      <c r="J87" s="371"/>
      <c r="K87" s="350" t="str">
        <f t="shared" si="60"/>
        <v/>
      </c>
      <c r="L87" s="371" t="s">
        <v>172</v>
      </c>
      <c r="M87" s="378"/>
      <c r="N87" s="350" t="str">
        <f t="shared" si="47"/>
        <v/>
      </c>
      <c r="O87" s="371"/>
      <c r="P87" s="371"/>
      <c r="Q87" s="350" t="str">
        <f t="shared" si="48"/>
        <v/>
      </c>
      <c r="R87" s="371" t="s">
        <v>26</v>
      </c>
      <c r="S87" s="371">
        <v>0.05</v>
      </c>
      <c r="T87" s="350" t="str">
        <f t="shared" si="49"/>
        <v>公斤</v>
      </c>
      <c r="U87" s="355"/>
      <c r="V87" s="355"/>
      <c r="W87" s="350" t="str">
        <f t="shared" si="38"/>
        <v/>
      </c>
      <c r="X87" s="371"/>
      <c r="Y87" s="374"/>
      <c r="Z87" s="21" t="str">
        <f t="shared" si="50"/>
        <v/>
      </c>
      <c r="AA87" s="19"/>
      <c r="AB87" s="19"/>
      <c r="AC87" s="26" t="str">
        <f t="shared" si="51"/>
        <v/>
      </c>
      <c r="AD87" s="74"/>
      <c r="AE87" s="33"/>
      <c r="AF87" s="5"/>
      <c r="AG87" s="5"/>
      <c r="AH87" s="5"/>
      <c r="AI87" s="5"/>
      <c r="AJ87" s="5"/>
      <c r="AK87" s="5"/>
      <c r="AL87" s="5"/>
      <c r="AM87" s="5"/>
      <c r="AN87" s="5"/>
    </row>
    <row r="88" spans="1:40" ht="15" customHeight="1" thickBot="1">
      <c r="A88" s="80"/>
      <c r="B88" s="92"/>
      <c r="C88" s="92"/>
      <c r="D88" s="92"/>
      <c r="E88" s="92"/>
      <c r="F88" s="92"/>
      <c r="G88" s="92"/>
      <c r="H88" s="96"/>
      <c r="I88" s="401"/>
      <c r="J88" s="381"/>
      <c r="K88" s="359" t="str">
        <f t="shared" si="60"/>
        <v/>
      </c>
      <c r="L88" s="358" t="s">
        <v>49</v>
      </c>
      <c r="M88" s="358"/>
      <c r="N88" s="359" t="str">
        <f t="shared" si="47"/>
        <v/>
      </c>
      <c r="O88" s="401"/>
      <c r="P88" s="402"/>
      <c r="Q88" s="359" t="str">
        <f t="shared" si="48"/>
        <v/>
      </c>
      <c r="R88" s="434"/>
      <c r="S88" s="434"/>
      <c r="T88" s="359" t="str">
        <f t="shared" si="49"/>
        <v/>
      </c>
      <c r="U88" s="361"/>
      <c r="V88" s="361"/>
      <c r="W88" s="359" t="str">
        <f t="shared" si="38"/>
        <v/>
      </c>
      <c r="X88" s="402"/>
      <c r="Y88" s="426"/>
      <c r="Z88" s="28" t="str">
        <f t="shared" si="50"/>
        <v/>
      </c>
      <c r="AA88" s="27"/>
      <c r="AB88" s="27"/>
      <c r="AC88" s="30" t="str">
        <f t="shared" si="51"/>
        <v/>
      </c>
      <c r="AD88" s="75"/>
      <c r="AE88" s="34"/>
      <c r="AF88" s="41"/>
      <c r="AG88" s="41"/>
      <c r="AH88" s="41"/>
      <c r="AI88" s="41"/>
      <c r="AJ88" s="41"/>
      <c r="AK88" s="41"/>
      <c r="AL88" s="41"/>
      <c r="AM88" s="41"/>
      <c r="AN88" s="41"/>
    </row>
    <row r="89" spans="1:40" ht="15" customHeight="1">
      <c r="A89" s="77" t="s">
        <v>135</v>
      </c>
      <c r="B89" s="86">
        <v>5.5</v>
      </c>
      <c r="C89" s="86">
        <v>2.8</v>
      </c>
      <c r="D89" s="86">
        <v>2.2999999999999998</v>
      </c>
      <c r="E89" s="86">
        <v>3</v>
      </c>
      <c r="F89" s="86">
        <v>0</v>
      </c>
      <c r="G89" s="86">
        <v>0</v>
      </c>
      <c r="H89" s="94">
        <v>788</v>
      </c>
      <c r="I89" s="513" t="s">
        <v>32</v>
      </c>
      <c r="J89" s="547"/>
      <c r="K89" s="346" t="str">
        <f t="shared" si="60"/>
        <v/>
      </c>
      <c r="L89" s="538" t="s">
        <v>437</v>
      </c>
      <c r="M89" s="532"/>
      <c r="N89" s="346" t="str">
        <f t="shared" si="47"/>
        <v/>
      </c>
      <c r="O89" s="513" t="s">
        <v>192</v>
      </c>
      <c r="P89" s="521"/>
      <c r="Q89" s="346" t="str">
        <f t="shared" si="48"/>
        <v/>
      </c>
      <c r="R89" s="520" t="s">
        <v>66</v>
      </c>
      <c r="S89" s="521"/>
      <c r="T89" s="346" t="str">
        <f t="shared" si="49"/>
        <v/>
      </c>
      <c r="U89" s="368" t="s">
        <v>18</v>
      </c>
      <c r="V89" s="368"/>
      <c r="W89" s="346" t="str">
        <f t="shared" si="38"/>
        <v/>
      </c>
      <c r="X89" s="510" t="s">
        <v>104</v>
      </c>
      <c r="Y89" s="511"/>
      <c r="Z89" s="37" t="str">
        <f t="shared" si="50"/>
        <v/>
      </c>
      <c r="AA89" s="19" t="s">
        <v>120</v>
      </c>
      <c r="AB89" s="83"/>
      <c r="AC89" s="26" t="str">
        <f t="shared" si="51"/>
        <v/>
      </c>
      <c r="AD89" s="74"/>
      <c r="AE89" s="31" t="str">
        <f t="shared" ref="AE89" si="61">A89</f>
        <v>R2</v>
      </c>
      <c r="AF89" s="32" t="str">
        <f t="shared" ref="AF89" si="62">I90&amp;" "&amp;I91&amp;" "&amp;I92&amp;" "&amp;I93&amp;" "&amp;I94&amp;" "&amp;I95</f>
        <v xml:space="preserve">米 糙米    </v>
      </c>
      <c r="AG89" s="32" t="str">
        <f t="shared" ref="AG89" si="63">L90&amp;" "&amp;L91&amp;" "&amp;L92&amp;" "&amp;L93&amp;" "&amp;L94&amp;" "&amp;L95</f>
        <v xml:space="preserve">鹹酥雞丁 芋頭 甘薯條 大蒜 九層塔 </v>
      </c>
      <c r="AH89" s="32" t="str">
        <f t="shared" ref="AH89" si="64">O90&amp;" "&amp;O91&amp;" "&amp;O92&amp;" "&amp;O93&amp;" "&amp;O94&amp;" "&amp;O95</f>
        <v>冷凍玉米筍 鵪鶉蛋 冷凍菜豆(莢) 金針菇 大蒜 沙茶醬</v>
      </c>
      <c r="AI89" s="32" t="str">
        <f t="shared" ref="AI89" si="65">R90&amp;" "&amp;R91&amp;" "&amp;R92&amp;" "&amp;R93&amp;" "&amp;R94&amp;" "&amp;R95</f>
        <v xml:space="preserve">豆包 冬瓜 胡蘿蔔 大蒜  </v>
      </c>
      <c r="AJ89" s="32" t="str">
        <f t="shared" ref="AJ89" si="66">U90&amp;" "&amp;U91&amp;" "&amp;U92&amp;" "&amp;U93&amp;" "&amp;U94&amp;" "&amp;U95</f>
        <v xml:space="preserve">蔬菜 大蒜    </v>
      </c>
      <c r="AK89" s="32" t="str">
        <f t="shared" ref="AK89" si="67">X90&amp;" "&amp;X91&amp;" "&amp;X92&amp;" "&amp;X93&amp;" "&amp;X94&amp;" "&amp;X95</f>
        <v xml:space="preserve">時蔬 大骨 薑   </v>
      </c>
      <c r="AL89" s="32" t="str">
        <f t="shared" ref="AL89" si="68">AA90&amp;" "&amp;AA91&amp;" "&amp;AA92&amp;" "&amp;AA93&amp;" "&amp;AA94&amp;" "&amp;AA95</f>
        <v xml:space="preserve">點心     </v>
      </c>
      <c r="AM89" s="5" t="str">
        <f>AD90&amp;" "&amp;AD91&amp;" "&amp;AD92&amp;" "&amp;AD93&amp;" "&amp;AD94&amp;" "&amp;AD95</f>
        <v xml:space="preserve">     </v>
      </c>
      <c r="AN89" s="5" t="e">
        <f>#REF!&amp;" "&amp;#REF!&amp;" "&amp;#REF!&amp;" "&amp;#REF!&amp;" "&amp;#REF!&amp;" "&amp;#REF!</f>
        <v>#REF!</v>
      </c>
    </row>
    <row r="90" spans="1:40" ht="15" customHeight="1">
      <c r="A90" s="78"/>
      <c r="B90" s="89"/>
      <c r="C90" s="89"/>
      <c r="D90" s="89"/>
      <c r="E90" s="89"/>
      <c r="F90" s="89"/>
      <c r="G90" s="89"/>
      <c r="H90" s="95"/>
      <c r="I90" s="387" t="s">
        <v>19</v>
      </c>
      <c r="J90" s="388">
        <v>8</v>
      </c>
      <c r="K90" s="389" t="str">
        <f t="shared" si="60"/>
        <v>公斤</v>
      </c>
      <c r="L90" s="427" t="s">
        <v>408</v>
      </c>
      <c r="M90" s="427">
        <v>8</v>
      </c>
      <c r="N90" s="389" t="str">
        <f t="shared" si="47"/>
        <v>公斤</v>
      </c>
      <c r="O90" s="387" t="s">
        <v>438</v>
      </c>
      <c r="P90" s="371">
        <v>2</v>
      </c>
      <c r="Q90" s="389" t="str">
        <f t="shared" si="48"/>
        <v>公斤</v>
      </c>
      <c r="R90" s="371" t="s">
        <v>53</v>
      </c>
      <c r="S90" s="373">
        <v>0.6</v>
      </c>
      <c r="T90" s="389" t="str">
        <f t="shared" si="49"/>
        <v>公斤</v>
      </c>
      <c r="U90" s="355" t="s">
        <v>15</v>
      </c>
      <c r="V90" s="355">
        <v>7</v>
      </c>
      <c r="W90" s="389" t="str">
        <f t="shared" si="38"/>
        <v>公斤</v>
      </c>
      <c r="X90" s="371" t="s">
        <v>18</v>
      </c>
      <c r="Y90" s="374">
        <v>3</v>
      </c>
      <c r="Z90" s="20" t="str">
        <f t="shared" si="50"/>
        <v>公斤</v>
      </c>
      <c r="AA90" s="19" t="s">
        <v>120</v>
      </c>
      <c r="AB90" s="19">
        <v>5</v>
      </c>
      <c r="AC90" s="26" t="str">
        <f t="shared" si="51"/>
        <v>公斤</v>
      </c>
      <c r="AD90" s="74"/>
      <c r="AE90" s="33"/>
      <c r="AF90" s="5"/>
      <c r="AG90" s="5"/>
      <c r="AH90" s="5"/>
      <c r="AI90" s="5"/>
      <c r="AJ90" s="5"/>
      <c r="AK90" s="5"/>
      <c r="AL90" s="5"/>
      <c r="AM90" s="5"/>
      <c r="AN90" s="5"/>
    </row>
    <row r="91" spans="1:40" ht="15" customHeight="1">
      <c r="A91" s="79">
        <v>45279</v>
      </c>
      <c r="B91" s="89"/>
      <c r="C91" s="89"/>
      <c r="D91" s="89"/>
      <c r="E91" s="89"/>
      <c r="F91" s="89"/>
      <c r="G91" s="89"/>
      <c r="H91" s="95"/>
      <c r="I91" s="387" t="s">
        <v>37</v>
      </c>
      <c r="J91" s="388">
        <v>2</v>
      </c>
      <c r="K91" s="350" t="str">
        <f t="shared" si="60"/>
        <v>公斤</v>
      </c>
      <c r="L91" s="391" t="s">
        <v>439</v>
      </c>
      <c r="M91" s="392">
        <v>1</v>
      </c>
      <c r="N91" s="350" t="str">
        <f t="shared" si="47"/>
        <v>公斤</v>
      </c>
      <c r="O91" s="387" t="s">
        <v>194</v>
      </c>
      <c r="P91" s="371">
        <v>1.5</v>
      </c>
      <c r="Q91" s="350" t="str">
        <f t="shared" si="48"/>
        <v>公斤</v>
      </c>
      <c r="R91" s="371" t="s">
        <v>36</v>
      </c>
      <c r="S91" s="373">
        <v>6.5</v>
      </c>
      <c r="T91" s="350" t="str">
        <f t="shared" si="49"/>
        <v>公斤</v>
      </c>
      <c r="U91" s="352" t="s">
        <v>26</v>
      </c>
      <c r="V91" s="352">
        <v>0.05</v>
      </c>
      <c r="W91" s="350" t="str">
        <f t="shared" si="38"/>
        <v>公斤</v>
      </c>
      <c r="X91" s="397" t="s">
        <v>39</v>
      </c>
      <c r="Y91" s="429">
        <v>1</v>
      </c>
      <c r="Z91" s="21" t="str">
        <f t="shared" si="50"/>
        <v>公斤</v>
      </c>
      <c r="AA91" s="19"/>
      <c r="AB91" s="19"/>
      <c r="AC91" s="26" t="str">
        <f t="shared" si="51"/>
        <v/>
      </c>
      <c r="AD91" s="74"/>
      <c r="AE91" s="33"/>
      <c r="AF91" s="5"/>
      <c r="AG91" s="5"/>
      <c r="AH91" s="5"/>
      <c r="AI91" s="5"/>
      <c r="AJ91" s="5"/>
      <c r="AK91" s="5"/>
      <c r="AL91" s="5"/>
      <c r="AM91" s="5"/>
      <c r="AN91" s="5"/>
    </row>
    <row r="92" spans="1:40" ht="15" customHeight="1">
      <c r="A92" s="78"/>
      <c r="B92" s="89"/>
      <c r="C92" s="89"/>
      <c r="D92" s="89"/>
      <c r="E92" s="89"/>
      <c r="F92" s="89"/>
      <c r="G92" s="89"/>
      <c r="H92" s="95"/>
      <c r="I92" s="387"/>
      <c r="J92" s="371"/>
      <c r="K92" s="350" t="str">
        <f t="shared" si="60"/>
        <v/>
      </c>
      <c r="L92" s="460" t="s">
        <v>440</v>
      </c>
      <c r="M92" s="452">
        <v>1</v>
      </c>
      <c r="N92" s="350" t="str">
        <f t="shared" si="47"/>
        <v>公斤</v>
      </c>
      <c r="O92" s="371" t="s">
        <v>79</v>
      </c>
      <c r="P92" s="373">
        <v>3</v>
      </c>
      <c r="Q92" s="350" t="str">
        <f t="shared" si="48"/>
        <v>公斤</v>
      </c>
      <c r="R92" s="371" t="s">
        <v>24</v>
      </c>
      <c r="S92" s="371">
        <v>0.5</v>
      </c>
      <c r="T92" s="350" t="str">
        <f t="shared" si="49"/>
        <v>公斤</v>
      </c>
      <c r="U92" s="355"/>
      <c r="V92" s="355"/>
      <c r="W92" s="350" t="str">
        <f t="shared" si="38"/>
        <v/>
      </c>
      <c r="X92" s="371" t="s">
        <v>31</v>
      </c>
      <c r="Y92" s="374">
        <v>0.05</v>
      </c>
      <c r="Z92" s="21" t="str">
        <f t="shared" si="50"/>
        <v>公斤</v>
      </c>
      <c r="AA92" s="19"/>
      <c r="AB92" s="19"/>
      <c r="AC92" s="26" t="str">
        <f t="shared" si="51"/>
        <v/>
      </c>
      <c r="AD92" s="74"/>
      <c r="AE92" s="33"/>
      <c r="AF92" s="5"/>
      <c r="AG92" s="5"/>
      <c r="AH92" s="5"/>
      <c r="AI92" s="5"/>
      <c r="AJ92" s="5"/>
      <c r="AK92" s="5"/>
      <c r="AL92" s="5"/>
      <c r="AM92" s="5"/>
      <c r="AN92" s="5"/>
    </row>
    <row r="93" spans="1:40" ht="15" customHeight="1">
      <c r="A93" s="78"/>
      <c r="B93" s="89">
        <v>5.5</v>
      </c>
      <c r="C93" s="89">
        <v>2.6</v>
      </c>
      <c r="D93" s="89">
        <v>1.6</v>
      </c>
      <c r="E93" s="89">
        <v>3</v>
      </c>
      <c r="F93" s="89">
        <v>0</v>
      </c>
      <c r="G93" s="89">
        <v>0</v>
      </c>
      <c r="H93" s="95">
        <v>755</v>
      </c>
      <c r="I93" s="387"/>
      <c r="J93" s="371"/>
      <c r="K93" s="350" t="str">
        <f t="shared" si="60"/>
        <v/>
      </c>
      <c r="L93" s="454" t="s">
        <v>386</v>
      </c>
      <c r="M93" s="454">
        <v>0.05</v>
      </c>
      <c r="N93" s="350" t="str">
        <f t="shared" si="47"/>
        <v>公斤</v>
      </c>
      <c r="O93" s="371" t="s">
        <v>441</v>
      </c>
      <c r="P93" s="371">
        <v>1</v>
      </c>
      <c r="Q93" s="350" t="str">
        <f t="shared" si="48"/>
        <v>公斤</v>
      </c>
      <c r="R93" s="371" t="s">
        <v>26</v>
      </c>
      <c r="S93" s="371">
        <v>0.05</v>
      </c>
      <c r="T93" s="350" t="str">
        <f t="shared" si="49"/>
        <v>公斤</v>
      </c>
      <c r="U93" s="355"/>
      <c r="V93" s="355"/>
      <c r="W93" s="350" t="str">
        <f t="shared" si="38"/>
        <v/>
      </c>
      <c r="X93" s="371"/>
      <c r="Y93" s="374"/>
      <c r="Z93" s="21" t="str">
        <f t="shared" si="50"/>
        <v/>
      </c>
      <c r="AA93" s="19"/>
      <c r="AB93" s="19"/>
      <c r="AC93" s="26" t="str">
        <f t="shared" si="51"/>
        <v/>
      </c>
      <c r="AD93" s="74"/>
      <c r="AE93" s="33"/>
      <c r="AF93" s="5"/>
      <c r="AG93" s="5"/>
      <c r="AH93" s="5"/>
      <c r="AI93" s="5"/>
      <c r="AJ93" s="5"/>
      <c r="AK93" s="5"/>
      <c r="AL93" s="5"/>
      <c r="AM93" s="5"/>
      <c r="AN93" s="5"/>
    </row>
    <row r="94" spans="1:40" ht="15" customHeight="1">
      <c r="A94" s="78"/>
      <c r="B94" s="89"/>
      <c r="C94" s="89"/>
      <c r="D94" s="89"/>
      <c r="E94" s="89"/>
      <c r="F94" s="89"/>
      <c r="G94" s="89"/>
      <c r="H94" s="95"/>
      <c r="I94" s="387"/>
      <c r="J94" s="371"/>
      <c r="K94" s="350" t="str">
        <f t="shared" si="60"/>
        <v/>
      </c>
      <c r="L94" s="454" t="s">
        <v>442</v>
      </c>
      <c r="M94" s="454"/>
      <c r="N94" s="350" t="str">
        <f t="shared" si="47"/>
        <v/>
      </c>
      <c r="O94" s="371" t="s">
        <v>26</v>
      </c>
      <c r="P94" s="371">
        <v>0.05</v>
      </c>
      <c r="Q94" s="350" t="str">
        <f t="shared" si="48"/>
        <v>公斤</v>
      </c>
      <c r="R94" s="371"/>
      <c r="S94" s="371"/>
      <c r="T94" s="350" t="str">
        <f t="shared" si="49"/>
        <v/>
      </c>
      <c r="U94" s="355"/>
      <c r="V94" s="355"/>
      <c r="W94" s="350" t="str">
        <f t="shared" si="38"/>
        <v/>
      </c>
      <c r="X94" s="371"/>
      <c r="Y94" s="374"/>
      <c r="Z94" s="21" t="str">
        <f t="shared" si="50"/>
        <v/>
      </c>
      <c r="AA94" s="19"/>
      <c r="AB94" s="19"/>
      <c r="AC94" s="26" t="str">
        <f t="shared" si="51"/>
        <v/>
      </c>
      <c r="AD94" s="74"/>
      <c r="AE94" s="33"/>
      <c r="AF94" s="5"/>
      <c r="AG94" s="5"/>
      <c r="AH94" s="5"/>
      <c r="AI94" s="5"/>
      <c r="AJ94" s="5"/>
      <c r="AK94" s="5"/>
      <c r="AL94" s="5"/>
      <c r="AM94" s="5"/>
      <c r="AN94" s="5"/>
    </row>
    <row r="95" spans="1:40" ht="15" customHeight="1" thickBot="1">
      <c r="A95" s="81"/>
      <c r="B95" s="92"/>
      <c r="C95" s="92"/>
      <c r="D95" s="92"/>
      <c r="E95" s="92"/>
      <c r="F95" s="92"/>
      <c r="G95" s="92"/>
      <c r="H95" s="96"/>
      <c r="I95" s="401"/>
      <c r="J95" s="402"/>
      <c r="K95" s="359" t="str">
        <f t="shared" si="60"/>
        <v/>
      </c>
      <c r="L95" s="402"/>
      <c r="M95" s="402"/>
      <c r="N95" s="359" t="str">
        <f t="shared" si="47"/>
        <v/>
      </c>
      <c r="O95" s="402" t="s">
        <v>443</v>
      </c>
      <c r="P95" s="402"/>
      <c r="Q95" s="359" t="str">
        <f t="shared" si="48"/>
        <v/>
      </c>
      <c r="R95" s="434"/>
      <c r="S95" s="434"/>
      <c r="T95" s="359" t="str">
        <f t="shared" si="49"/>
        <v/>
      </c>
      <c r="U95" s="361"/>
      <c r="V95" s="361"/>
      <c r="W95" s="359" t="str">
        <f t="shared" si="38"/>
        <v/>
      </c>
      <c r="X95" s="402"/>
      <c r="Y95" s="426"/>
      <c r="Z95" s="28" t="str">
        <f t="shared" si="50"/>
        <v/>
      </c>
      <c r="AA95" s="27"/>
      <c r="AB95" s="27"/>
      <c r="AC95" s="30" t="str">
        <f t="shared" si="51"/>
        <v/>
      </c>
      <c r="AD95" s="75"/>
      <c r="AE95" s="34"/>
      <c r="AF95" s="41"/>
      <c r="AG95" s="41"/>
      <c r="AH95" s="41"/>
      <c r="AI95" s="41"/>
      <c r="AJ95" s="41"/>
      <c r="AK95" s="41"/>
      <c r="AL95" s="41"/>
      <c r="AM95" s="41"/>
      <c r="AN95" s="41"/>
    </row>
    <row r="96" spans="1:40" ht="15" customHeight="1">
      <c r="A96" s="77" t="s">
        <v>136</v>
      </c>
      <c r="B96" s="86">
        <v>5</v>
      </c>
      <c r="C96" s="86">
        <v>3.4</v>
      </c>
      <c r="D96" s="86">
        <v>1.7</v>
      </c>
      <c r="E96" s="86">
        <v>3</v>
      </c>
      <c r="F96" s="86">
        <v>0</v>
      </c>
      <c r="G96" s="86">
        <v>0</v>
      </c>
      <c r="H96" s="94">
        <v>783</v>
      </c>
      <c r="I96" s="513" t="s">
        <v>151</v>
      </c>
      <c r="J96" s="545"/>
      <c r="K96" s="346" t="str">
        <f t="shared" si="60"/>
        <v/>
      </c>
      <c r="L96" s="510" t="s">
        <v>444</v>
      </c>
      <c r="M96" s="521"/>
      <c r="N96" s="346" t="str">
        <f t="shared" si="47"/>
        <v/>
      </c>
      <c r="O96" s="510" t="s">
        <v>196</v>
      </c>
      <c r="P96" s="521"/>
      <c r="Q96" s="346" t="str">
        <f t="shared" si="48"/>
        <v/>
      </c>
      <c r="R96" s="520" t="s">
        <v>64</v>
      </c>
      <c r="S96" s="521"/>
      <c r="T96" s="346" t="str">
        <f t="shared" si="49"/>
        <v/>
      </c>
      <c r="U96" s="368" t="s">
        <v>18</v>
      </c>
      <c r="V96" s="368"/>
      <c r="W96" s="346" t="str">
        <f t="shared" si="38"/>
        <v/>
      </c>
      <c r="X96" s="510" t="s">
        <v>231</v>
      </c>
      <c r="Y96" s="511"/>
      <c r="Z96" s="37" t="str">
        <f t="shared" si="50"/>
        <v/>
      </c>
      <c r="AA96" s="19" t="s">
        <v>120</v>
      </c>
      <c r="AB96" s="83"/>
      <c r="AC96" s="26" t="str">
        <f t="shared" si="51"/>
        <v/>
      </c>
      <c r="AD96" s="74"/>
      <c r="AE96" s="31" t="str">
        <f t="shared" ref="AE96" si="69">A96</f>
        <v>R3</v>
      </c>
      <c r="AF96" s="32" t="str">
        <f t="shared" ref="AF96" si="70">I97&amp;" "&amp;I98&amp;" "&amp;I99&amp;" "&amp;I100&amp;" "&amp;I101&amp;" "&amp;I102</f>
        <v xml:space="preserve">麵條     </v>
      </c>
      <c r="AG96" s="32" t="str">
        <f t="shared" ref="AG96" si="71">L97&amp;" "&amp;L98&amp;" "&amp;L99&amp;" "&amp;L100&amp;" "&amp;L101&amp;" "&amp;L102</f>
        <v xml:space="preserve">三節翅     </v>
      </c>
      <c r="AH96" s="32" t="str">
        <f t="shared" ref="AH96" si="72">O97&amp;" "&amp;O98&amp;" "&amp;O99&amp;" "&amp;O100&amp;" "&amp;O101&amp;" "&amp;O102</f>
        <v xml:space="preserve">豬後腿肉 甘藍 洋蔥 胡蘿蔔 紅蔥頭 </v>
      </c>
      <c r="AI96" s="32" t="str">
        <f t="shared" ref="AI96" si="73">R97&amp;" "&amp;R98&amp;" "&amp;R99&amp;" "&amp;R100&amp;" "&amp;R101&amp;" "&amp;R102</f>
        <v xml:space="preserve">豆干 芝麻(熟)    </v>
      </c>
      <c r="AJ96" s="32" t="str">
        <f t="shared" ref="AJ96" si="74">U97&amp;" "&amp;U98&amp;" "&amp;U99&amp;" "&amp;U100&amp;" "&amp;U101&amp;" "&amp;U102</f>
        <v xml:space="preserve">蔬菜 大蒜    </v>
      </c>
      <c r="AK96" s="32" t="str">
        <f t="shared" ref="AK96" si="75">X97&amp;" "&amp;X98&amp;" "&amp;X99&amp;" "&amp;X100&amp;" "&amp;X101&amp;" "&amp;X102</f>
        <v>雞蛋 脆筍 時蔬 肉羹 乾木耳 沙茶醬</v>
      </c>
      <c r="AL96" s="32" t="str">
        <f t="shared" ref="AL96" si="76">AA97&amp;" "&amp;AA98&amp;" "&amp;AA99&amp;" "&amp;AA100&amp;" "&amp;AA101&amp;" "&amp;AA102</f>
        <v xml:space="preserve">點心     </v>
      </c>
      <c r="AM96" s="5" t="str">
        <f>AD97&amp;" "&amp;AD98&amp;" "&amp;AD99&amp;" "&amp;AD100&amp;" "&amp;AD101&amp;" "&amp;AD102</f>
        <v xml:space="preserve">     </v>
      </c>
      <c r="AN96" s="5" t="e">
        <f>#REF!&amp;" "&amp;#REF!&amp;" "&amp;#REF!&amp;" "&amp;#REF!&amp;" "&amp;#REF!&amp;" "&amp;#REF!</f>
        <v>#REF!</v>
      </c>
    </row>
    <row r="97" spans="1:40" ht="15" customHeight="1">
      <c r="A97" s="78"/>
      <c r="B97" s="89"/>
      <c r="C97" s="89"/>
      <c r="D97" s="89"/>
      <c r="E97" s="89"/>
      <c r="F97" s="89"/>
      <c r="G97" s="89"/>
      <c r="H97" s="95"/>
      <c r="I97" s="387" t="s">
        <v>67</v>
      </c>
      <c r="J97" s="371">
        <v>15</v>
      </c>
      <c r="K97" s="389" t="str">
        <f t="shared" si="60"/>
        <v>公斤</v>
      </c>
      <c r="L97" s="371" t="s">
        <v>44</v>
      </c>
      <c r="M97" s="371">
        <v>9</v>
      </c>
      <c r="N97" s="389" t="str">
        <f t="shared" si="47"/>
        <v>公斤</v>
      </c>
      <c r="O97" s="371" t="s">
        <v>27</v>
      </c>
      <c r="P97" s="371">
        <v>1</v>
      </c>
      <c r="Q97" s="389" t="str">
        <f t="shared" si="48"/>
        <v>公斤</v>
      </c>
      <c r="R97" s="371" t="s">
        <v>65</v>
      </c>
      <c r="S97" s="373">
        <v>4</v>
      </c>
      <c r="T97" s="389" t="str">
        <f t="shared" si="49"/>
        <v>公斤</v>
      </c>
      <c r="U97" s="355" t="s">
        <v>15</v>
      </c>
      <c r="V97" s="355">
        <v>7</v>
      </c>
      <c r="W97" s="389" t="str">
        <f t="shared" si="38"/>
        <v>公斤</v>
      </c>
      <c r="X97" s="371" t="s">
        <v>35</v>
      </c>
      <c r="Y97" s="374">
        <v>0.3</v>
      </c>
      <c r="Z97" s="20" t="str">
        <f t="shared" si="50"/>
        <v>公斤</v>
      </c>
      <c r="AA97" s="19" t="s">
        <v>120</v>
      </c>
      <c r="AB97" s="19">
        <v>5</v>
      </c>
      <c r="AC97" s="26" t="str">
        <f t="shared" si="51"/>
        <v>公斤</v>
      </c>
      <c r="AD97" s="74"/>
      <c r="AE97" s="33"/>
      <c r="AF97" s="5"/>
      <c r="AG97" s="5"/>
      <c r="AH97" s="5"/>
      <c r="AI97" s="5"/>
      <c r="AJ97" s="5"/>
      <c r="AK97" s="5"/>
      <c r="AL97" s="5"/>
      <c r="AM97" s="5"/>
      <c r="AN97" s="5"/>
    </row>
    <row r="98" spans="1:40" ht="15" customHeight="1">
      <c r="A98" s="79">
        <v>45280</v>
      </c>
      <c r="B98" s="89"/>
      <c r="C98" s="89"/>
      <c r="D98" s="89"/>
      <c r="E98" s="89"/>
      <c r="F98" s="89"/>
      <c r="G98" s="89"/>
      <c r="H98" s="95"/>
      <c r="I98" s="387"/>
      <c r="J98" s="371"/>
      <c r="K98" s="350" t="str">
        <f t="shared" si="60"/>
        <v/>
      </c>
      <c r="L98" s="371"/>
      <c r="M98" s="371"/>
      <c r="N98" s="350" t="str">
        <f t="shared" si="47"/>
        <v/>
      </c>
      <c r="O98" s="371" t="s">
        <v>38</v>
      </c>
      <c r="P98" s="371">
        <v>3</v>
      </c>
      <c r="Q98" s="350" t="str">
        <f t="shared" si="48"/>
        <v>公斤</v>
      </c>
      <c r="R98" s="373" t="s">
        <v>105</v>
      </c>
      <c r="S98" s="373"/>
      <c r="T98" s="350" t="str">
        <f t="shared" si="49"/>
        <v/>
      </c>
      <c r="U98" s="352" t="s">
        <v>26</v>
      </c>
      <c r="V98" s="352">
        <v>0.05</v>
      </c>
      <c r="W98" s="350" t="str">
        <f t="shared" si="38"/>
        <v>公斤</v>
      </c>
      <c r="X98" s="461" t="s">
        <v>47</v>
      </c>
      <c r="Y98" s="462">
        <v>1</v>
      </c>
      <c r="Z98" s="21" t="str">
        <f t="shared" si="50"/>
        <v>公斤</v>
      </c>
      <c r="AA98" s="19"/>
      <c r="AB98" s="19"/>
      <c r="AC98" s="26" t="str">
        <f t="shared" si="51"/>
        <v/>
      </c>
      <c r="AD98" s="74"/>
      <c r="AE98" s="33"/>
      <c r="AF98" s="5"/>
      <c r="AG98" s="5"/>
      <c r="AH98" s="5"/>
      <c r="AI98" s="5"/>
      <c r="AJ98" s="5"/>
      <c r="AK98" s="5"/>
      <c r="AL98" s="5"/>
      <c r="AM98" s="5"/>
      <c r="AN98" s="5"/>
    </row>
    <row r="99" spans="1:40" ht="15" customHeight="1">
      <c r="A99" s="78"/>
      <c r="B99" s="89"/>
      <c r="C99" s="89"/>
      <c r="D99" s="89"/>
      <c r="E99" s="89"/>
      <c r="F99" s="89"/>
      <c r="G99" s="89"/>
      <c r="H99" s="95"/>
      <c r="I99" s="387"/>
      <c r="J99" s="371"/>
      <c r="K99" s="350" t="str">
        <f t="shared" si="60"/>
        <v/>
      </c>
      <c r="L99" s="371"/>
      <c r="M99" s="371"/>
      <c r="N99" s="350" t="str">
        <f t="shared" si="47"/>
        <v/>
      </c>
      <c r="O99" s="378" t="s">
        <v>445</v>
      </c>
      <c r="P99" s="378">
        <v>1.5</v>
      </c>
      <c r="Q99" s="350" t="str">
        <f t="shared" si="48"/>
        <v>公斤</v>
      </c>
      <c r="R99" s="373"/>
      <c r="S99" s="373"/>
      <c r="T99" s="350" t="str">
        <f t="shared" si="49"/>
        <v/>
      </c>
      <c r="U99" s="355"/>
      <c r="V99" s="355"/>
      <c r="W99" s="350" t="str">
        <f t="shared" si="38"/>
        <v/>
      </c>
      <c r="X99" s="371" t="s">
        <v>18</v>
      </c>
      <c r="Y99" s="374">
        <v>1</v>
      </c>
      <c r="Z99" s="21" t="str">
        <f t="shared" si="50"/>
        <v>公斤</v>
      </c>
      <c r="AA99" s="19"/>
      <c r="AB99" s="19"/>
      <c r="AC99" s="26" t="str">
        <f t="shared" si="51"/>
        <v/>
      </c>
      <c r="AD99" s="74"/>
      <c r="AE99" s="33"/>
      <c r="AF99" s="5"/>
      <c r="AG99" s="5"/>
      <c r="AH99" s="5"/>
      <c r="AI99" s="5"/>
      <c r="AJ99" s="5"/>
      <c r="AK99" s="5"/>
      <c r="AL99" s="5"/>
      <c r="AM99" s="5"/>
      <c r="AN99" s="5"/>
    </row>
    <row r="100" spans="1:40" ht="15" customHeight="1">
      <c r="A100" s="78"/>
      <c r="B100" s="89">
        <v>5</v>
      </c>
      <c r="C100" s="89">
        <v>2.8</v>
      </c>
      <c r="D100" s="89">
        <v>1.7</v>
      </c>
      <c r="E100" s="89">
        <v>3</v>
      </c>
      <c r="F100" s="89">
        <v>0</v>
      </c>
      <c r="G100" s="89">
        <v>0</v>
      </c>
      <c r="H100" s="95">
        <v>738</v>
      </c>
      <c r="I100" s="387"/>
      <c r="J100" s="371"/>
      <c r="K100" s="350" t="str">
        <f t="shared" si="60"/>
        <v/>
      </c>
      <c r="L100" s="371"/>
      <c r="M100" s="371"/>
      <c r="N100" s="350" t="str">
        <f t="shared" si="47"/>
        <v/>
      </c>
      <c r="O100" s="349" t="s">
        <v>24</v>
      </c>
      <c r="P100" s="349">
        <v>0.5</v>
      </c>
      <c r="Q100" s="350" t="str">
        <f t="shared" si="48"/>
        <v>公斤</v>
      </c>
      <c r="R100" s="371"/>
      <c r="S100" s="371"/>
      <c r="T100" s="350" t="str">
        <f t="shared" si="49"/>
        <v/>
      </c>
      <c r="U100" s="355"/>
      <c r="V100" s="355"/>
      <c r="W100" s="350" t="str">
        <f t="shared" si="38"/>
        <v/>
      </c>
      <c r="X100" s="371" t="s">
        <v>232</v>
      </c>
      <c r="Y100" s="374">
        <v>1</v>
      </c>
      <c r="Z100" s="21" t="str">
        <f t="shared" si="50"/>
        <v>公斤</v>
      </c>
      <c r="AA100" s="19"/>
      <c r="AB100" s="19"/>
      <c r="AC100" s="26" t="str">
        <f t="shared" si="51"/>
        <v/>
      </c>
      <c r="AD100" s="74"/>
      <c r="AE100" s="33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ht="15" customHeight="1">
      <c r="A101" s="78"/>
      <c r="B101" s="89"/>
      <c r="C101" s="89"/>
      <c r="D101" s="89"/>
      <c r="E101" s="89"/>
      <c r="F101" s="89"/>
      <c r="G101" s="89"/>
      <c r="H101" s="95"/>
      <c r="I101" s="387"/>
      <c r="J101" s="371"/>
      <c r="K101" s="350" t="str">
        <f t="shared" si="60"/>
        <v/>
      </c>
      <c r="L101" s="371"/>
      <c r="M101" s="371"/>
      <c r="N101" s="350" t="str">
        <f t="shared" si="47"/>
        <v/>
      </c>
      <c r="O101" s="349" t="s">
        <v>85</v>
      </c>
      <c r="P101" s="349">
        <v>0.05</v>
      </c>
      <c r="Q101" s="350" t="str">
        <f t="shared" si="48"/>
        <v>公斤</v>
      </c>
      <c r="R101" s="371"/>
      <c r="S101" s="371"/>
      <c r="T101" s="350" t="str">
        <f t="shared" si="49"/>
        <v/>
      </c>
      <c r="U101" s="355"/>
      <c r="V101" s="355"/>
      <c r="W101" s="350" t="str">
        <f t="shared" si="38"/>
        <v/>
      </c>
      <c r="X101" s="371" t="s">
        <v>41</v>
      </c>
      <c r="Y101" s="374">
        <v>0.01</v>
      </c>
      <c r="Z101" s="21" t="str">
        <f t="shared" si="50"/>
        <v>公斤</v>
      </c>
      <c r="AA101" s="19"/>
      <c r="AB101" s="19"/>
      <c r="AC101" s="26" t="str">
        <f t="shared" si="51"/>
        <v/>
      </c>
      <c r="AD101" s="74"/>
      <c r="AE101" s="33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ht="15" customHeight="1" thickBot="1">
      <c r="A102" s="81"/>
      <c r="B102" s="92"/>
      <c r="C102" s="92"/>
      <c r="D102" s="92"/>
      <c r="E102" s="92"/>
      <c r="F102" s="92"/>
      <c r="G102" s="92"/>
      <c r="H102" s="96"/>
      <c r="I102" s="401"/>
      <c r="J102" s="402"/>
      <c r="K102" s="359" t="str">
        <f t="shared" si="60"/>
        <v/>
      </c>
      <c r="L102" s="402"/>
      <c r="M102" s="402"/>
      <c r="N102" s="359" t="str">
        <f t="shared" si="47"/>
        <v/>
      </c>
      <c r="O102" s="432"/>
      <c r="P102" s="432"/>
      <c r="Q102" s="359" t="str">
        <f t="shared" si="48"/>
        <v/>
      </c>
      <c r="R102" s="434"/>
      <c r="S102" s="434"/>
      <c r="T102" s="359" t="str">
        <f t="shared" si="49"/>
        <v/>
      </c>
      <c r="U102" s="361"/>
      <c r="V102" s="361"/>
      <c r="W102" s="359" t="str">
        <f t="shared" si="38"/>
        <v/>
      </c>
      <c r="X102" s="402" t="s">
        <v>446</v>
      </c>
      <c r="Y102" s="426"/>
      <c r="Z102" s="28" t="str">
        <f t="shared" si="50"/>
        <v/>
      </c>
      <c r="AA102" s="27"/>
      <c r="AB102" s="27"/>
      <c r="AC102" s="30" t="str">
        <f t="shared" si="51"/>
        <v/>
      </c>
      <c r="AD102" s="75"/>
      <c r="AE102" s="34"/>
      <c r="AF102" s="41"/>
      <c r="AG102" s="41"/>
      <c r="AH102" s="41"/>
      <c r="AI102" s="41"/>
      <c r="AJ102" s="41"/>
      <c r="AK102" s="41"/>
      <c r="AL102" s="41"/>
      <c r="AM102" s="41"/>
      <c r="AN102" s="41"/>
    </row>
    <row r="103" spans="1:40" ht="15" customHeight="1">
      <c r="A103" s="77" t="s">
        <v>137</v>
      </c>
      <c r="B103" s="86">
        <v>6</v>
      </c>
      <c r="C103" s="86">
        <v>2.7</v>
      </c>
      <c r="D103" s="86">
        <v>2.1</v>
      </c>
      <c r="E103" s="86">
        <v>3</v>
      </c>
      <c r="F103" s="86">
        <v>0</v>
      </c>
      <c r="G103" s="86">
        <v>0</v>
      </c>
      <c r="H103" s="94">
        <v>810</v>
      </c>
      <c r="I103" s="510" t="s">
        <v>32</v>
      </c>
      <c r="J103" s="545"/>
      <c r="K103" s="346" t="str">
        <f t="shared" si="60"/>
        <v/>
      </c>
      <c r="L103" s="510" t="s">
        <v>80</v>
      </c>
      <c r="M103" s="521"/>
      <c r="N103" s="346" t="str">
        <f t="shared" si="47"/>
        <v/>
      </c>
      <c r="O103" s="520" t="s">
        <v>197</v>
      </c>
      <c r="P103" s="521"/>
      <c r="Q103" s="346" t="str">
        <f t="shared" si="48"/>
        <v/>
      </c>
      <c r="R103" s="520" t="s">
        <v>202</v>
      </c>
      <c r="S103" s="521"/>
      <c r="T103" s="346" t="str">
        <f t="shared" si="49"/>
        <v/>
      </c>
      <c r="U103" s="368" t="s">
        <v>18</v>
      </c>
      <c r="V103" s="368"/>
      <c r="W103" s="346" t="str">
        <f t="shared" si="38"/>
        <v/>
      </c>
      <c r="X103" s="510" t="s">
        <v>233</v>
      </c>
      <c r="Y103" s="511"/>
      <c r="Z103" s="37" t="str">
        <f t="shared" si="50"/>
        <v/>
      </c>
      <c r="AA103" s="19" t="s">
        <v>120</v>
      </c>
      <c r="AB103" s="83"/>
      <c r="AC103" s="26" t="str">
        <f t="shared" si="51"/>
        <v/>
      </c>
      <c r="AD103" s="74"/>
      <c r="AE103" s="31" t="str">
        <f t="shared" ref="AE103" si="77">A103</f>
        <v>R4</v>
      </c>
      <c r="AF103" s="32" t="str">
        <f t="shared" ref="AF103" si="78">I104&amp;" "&amp;I105&amp;" "&amp;I106&amp;" "&amp;I107&amp;" "&amp;I108&amp;" "&amp;I109</f>
        <v xml:space="preserve">米 糙米    </v>
      </c>
      <c r="AG103" s="32" t="str">
        <f t="shared" ref="AG103" si="79">L104&amp;" "&amp;L105&amp;" "&amp;L106&amp;" "&amp;L107&amp;" "&amp;L108&amp;" "&amp;L109</f>
        <v xml:space="preserve">肉雞 馬鈴薯 洋蔥 胡蘿蔔 咖哩粉 </v>
      </c>
      <c r="AH103" s="32" t="str">
        <f t="shared" ref="AH103" si="80">O104&amp;" "&amp;O105&amp;" "&amp;O106&amp;" "&amp;O107&amp;" "&amp;O108&amp;" "&amp;O109</f>
        <v xml:space="preserve">甘藍 切片火腿(豬肉) 大蒜   </v>
      </c>
      <c r="AI103" s="32" t="str">
        <f t="shared" ref="AI103" si="81">R104&amp;" "&amp;R105&amp;" "&amp;R106&amp;" "&amp;R107&amp;" "&amp;R108&amp;" "&amp;R109</f>
        <v xml:space="preserve">麻竹筍干 四角油豆腐 大蒜   </v>
      </c>
      <c r="AJ103" s="32" t="str">
        <f t="shared" ref="AJ103" si="82">U104&amp;" "&amp;U105&amp;" "&amp;U106&amp;" "&amp;U107&amp;" "&amp;U108&amp;" "&amp;U109</f>
        <v xml:space="preserve">蔬菜 大蒜    </v>
      </c>
      <c r="AK103" s="32" t="str">
        <f t="shared" ref="AK103" si="83">X104&amp;" "&amp;X105&amp;" "&amp;X106&amp;" "&amp;X107&amp;" "&amp;X108&amp;" "&amp;X109</f>
        <v xml:space="preserve">紅白湯圓 紅豆 紅砂糖   </v>
      </c>
      <c r="AL103" s="32" t="str">
        <f t="shared" ref="AL103" si="84">AA104&amp;" "&amp;AA105&amp;" "&amp;AA106&amp;" "&amp;AA107&amp;" "&amp;AA108&amp;" "&amp;AA109</f>
        <v xml:space="preserve">點心     </v>
      </c>
      <c r="AM103" s="5" t="str">
        <f>AD104&amp;" "&amp;AD105&amp;" "&amp;AD106&amp;" "&amp;AD107&amp;" "&amp;AD108&amp;" "&amp;AD109</f>
        <v xml:space="preserve">     </v>
      </c>
      <c r="AN103" s="5" t="e">
        <f>#REF!&amp;" "&amp;#REF!&amp;" "&amp;#REF!&amp;" "&amp;#REF!&amp;" "&amp;#REF!&amp;" "&amp;#REF!</f>
        <v>#REF!</v>
      </c>
    </row>
    <row r="104" spans="1:40" ht="15" customHeight="1">
      <c r="A104" s="78"/>
      <c r="B104" s="89"/>
      <c r="C104" s="89"/>
      <c r="D104" s="89"/>
      <c r="E104" s="89"/>
      <c r="F104" s="89"/>
      <c r="G104" s="89"/>
      <c r="H104" s="95"/>
      <c r="I104" s="387" t="s">
        <v>19</v>
      </c>
      <c r="J104" s="371">
        <v>8</v>
      </c>
      <c r="K104" s="389" t="str">
        <f t="shared" si="60"/>
        <v>公斤</v>
      </c>
      <c r="L104" s="371" t="s">
        <v>71</v>
      </c>
      <c r="M104" s="371">
        <v>9</v>
      </c>
      <c r="N104" s="389" t="str">
        <f t="shared" si="47"/>
        <v>公斤</v>
      </c>
      <c r="O104" s="371" t="s">
        <v>38</v>
      </c>
      <c r="P104" s="373">
        <v>6</v>
      </c>
      <c r="Q104" s="389" t="str">
        <f t="shared" si="48"/>
        <v>公斤</v>
      </c>
      <c r="R104" s="461" t="s">
        <v>203</v>
      </c>
      <c r="S104" s="375">
        <v>3</v>
      </c>
      <c r="T104" s="389" t="str">
        <f t="shared" si="49"/>
        <v>公斤</v>
      </c>
      <c r="U104" s="355" t="s">
        <v>15</v>
      </c>
      <c r="V104" s="355">
        <v>7</v>
      </c>
      <c r="W104" s="389" t="str">
        <f t="shared" si="38"/>
        <v>公斤</v>
      </c>
      <c r="X104" s="371" t="s">
        <v>447</v>
      </c>
      <c r="Y104" s="374">
        <v>1.2</v>
      </c>
      <c r="Z104" s="20" t="str">
        <f t="shared" si="50"/>
        <v>公斤</v>
      </c>
      <c r="AA104" s="19" t="s">
        <v>120</v>
      </c>
      <c r="AB104" s="19">
        <v>5</v>
      </c>
      <c r="AC104" s="26" t="str">
        <f t="shared" si="51"/>
        <v>公斤</v>
      </c>
      <c r="AD104" s="74"/>
      <c r="AE104" s="33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ht="15" customHeight="1">
      <c r="A105" s="79">
        <v>45281</v>
      </c>
      <c r="B105" s="89"/>
      <c r="C105" s="89"/>
      <c r="D105" s="89"/>
      <c r="E105" s="89"/>
      <c r="F105" s="89"/>
      <c r="G105" s="89"/>
      <c r="H105" s="95"/>
      <c r="I105" s="387" t="s">
        <v>37</v>
      </c>
      <c r="J105" s="371">
        <v>2</v>
      </c>
      <c r="K105" s="350" t="str">
        <f t="shared" si="60"/>
        <v>公斤</v>
      </c>
      <c r="L105" s="371" t="s">
        <v>59</v>
      </c>
      <c r="M105" s="371">
        <v>2</v>
      </c>
      <c r="N105" s="350" t="str">
        <f t="shared" si="47"/>
        <v>公斤</v>
      </c>
      <c r="O105" s="371" t="s">
        <v>448</v>
      </c>
      <c r="P105" s="371">
        <v>0.5</v>
      </c>
      <c r="Q105" s="350" t="str">
        <f t="shared" si="48"/>
        <v>公斤</v>
      </c>
      <c r="R105" s="371" t="s">
        <v>45</v>
      </c>
      <c r="S105" s="373">
        <v>2</v>
      </c>
      <c r="T105" s="350" t="str">
        <f t="shared" si="49"/>
        <v>公斤</v>
      </c>
      <c r="U105" s="352" t="s">
        <v>26</v>
      </c>
      <c r="V105" s="352">
        <v>0.05</v>
      </c>
      <c r="W105" s="350" t="str">
        <f t="shared" si="38"/>
        <v>公斤</v>
      </c>
      <c r="X105" s="371" t="s">
        <v>98</v>
      </c>
      <c r="Y105" s="374">
        <v>1</v>
      </c>
      <c r="Z105" s="21" t="str">
        <f t="shared" si="50"/>
        <v>公斤</v>
      </c>
      <c r="AA105" s="19"/>
      <c r="AB105" s="19"/>
      <c r="AC105" s="26" t="str">
        <f t="shared" si="51"/>
        <v/>
      </c>
      <c r="AD105" s="74"/>
      <c r="AE105" s="33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ht="15" customHeight="1">
      <c r="A106" s="78"/>
      <c r="B106" s="89"/>
      <c r="C106" s="89"/>
      <c r="D106" s="89"/>
      <c r="E106" s="89"/>
      <c r="F106" s="89"/>
      <c r="G106" s="89"/>
      <c r="H106" s="95"/>
      <c r="I106" s="387"/>
      <c r="J106" s="371"/>
      <c r="K106" s="350" t="str">
        <f t="shared" si="60"/>
        <v/>
      </c>
      <c r="L106" s="371" t="s">
        <v>28</v>
      </c>
      <c r="M106" s="371">
        <v>3</v>
      </c>
      <c r="N106" s="350" t="str">
        <f t="shared" si="47"/>
        <v>公斤</v>
      </c>
      <c r="O106" s="349" t="s">
        <v>26</v>
      </c>
      <c r="P106" s="349">
        <v>0.05</v>
      </c>
      <c r="Q106" s="350" t="str">
        <f t="shared" si="48"/>
        <v>公斤</v>
      </c>
      <c r="R106" s="371" t="s">
        <v>26</v>
      </c>
      <c r="S106" s="373">
        <v>0.05</v>
      </c>
      <c r="T106" s="350" t="str">
        <f t="shared" si="49"/>
        <v>公斤</v>
      </c>
      <c r="U106" s="355"/>
      <c r="V106" s="355"/>
      <c r="W106" s="350" t="str">
        <f t="shared" si="38"/>
        <v/>
      </c>
      <c r="X106" s="371" t="s">
        <v>227</v>
      </c>
      <c r="Y106" s="374">
        <v>1</v>
      </c>
      <c r="Z106" s="21" t="str">
        <f t="shared" si="50"/>
        <v>公斤</v>
      </c>
      <c r="AA106" s="19"/>
      <c r="AB106" s="19"/>
      <c r="AC106" s="26" t="str">
        <f t="shared" si="51"/>
        <v/>
      </c>
      <c r="AD106" s="74"/>
      <c r="AE106" s="33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ht="15" customHeight="1">
      <c r="A107" s="78"/>
      <c r="B107" s="89">
        <v>6</v>
      </c>
      <c r="C107" s="89">
        <v>2.2999999999999998</v>
      </c>
      <c r="D107" s="89">
        <v>1.8</v>
      </c>
      <c r="E107" s="89">
        <v>3</v>
      </c>
      <c r="F107" s="89">
        <v>0</v>
      </c>
      <c r="G107" s="89">
        <v>0</v>
      </c>
      <c r="H107" s="95">
        <v>773</v>
      </c>
      <c r="I107" s="387"/>
      <c r="J107" s="371"/>
      <c r="K107" s="350" t="str">
        <f t="shared" si="60"/>
        <v/>
      </c>
      <c r="L107" s="371" t="s">
        <v>24</v>
      </c>
      <c r="M107" s="371">
        <v>2</v>
      </c>
      <c r="N107" s="350" t="str">
        <f t="shared" si="47"/>
        <v>公斤</v>
      </c>
      <c r="O107" s="371"/>
      <c r="P107" s="371"/>
      <c r="Q107" s="350" t="str">
        <f t="shared" si="48"/>
        <v/>
      </c>
      <c r="R107" s="371"/>
      <c r="S107" s="371"/>
      <c r="T107" s="350" t="str">
        <f t="shared" si="49"/>
        <v/>
      </c>
      <c r="U107" s="355"/>
      <c r="V107" s="355"/>
      <c r="W107" s="350" t="str">
        <f t="shared" si="38"/>
        <v/>
      </c>
      <c r="X107" s="371"/>
      <c r="Y107" s="374"/>
      <c r="Z107" s="21" t="str">
        <f t="shared" si="50"/>
        <v/>
      </c>
      <c r="AA107" s="19"/>
      <c r="AB107" s="19"/>
      <c r="AC107" s="26" t="str">
        <f t="shared" si="51"/>
        <v/>
      </c>
      <c r="AD107" s="74"/>
      <c r="AE107" s="33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ht="15" customHeight="1">
      <c r="A108" s="78"/>
      <c r="B108" s="89"/>
      <c r="C108" s="89"/>
      <c r="D108" s="89"/>
      <c r="E108" s="89"/>
      <c r="F108" s="89"/>
      <c r="G108" s="89"/>
      <c r="H108" s="95"/>
      <c r="I108" s="387"/>
      <c r="J108" s="371"/>
      <c r="K108" s="350" t="str">
        <f t="shared" si="60"/>
        <v/>
      </c>
      <c r="L108" s="371" t="s">
        <v>69</v>
      </c>
      <c r="M108" s="371"/>
      <c r="N108" s="350" t="str">
        <f t="shared" si="47"/>
        <v/>
      </c>
      <c r="O108" s="371"/>
      <c r="P108" s="371"/>
      <c r="Q108" s="350" t="str">
        <f t="shared" si="48"/>
        <v/>
      </c>
      <c r="R108" s="371"/>
      <c r="S108" s="371"/>
      <c r="T108" s="350" t="str">
        <f t="shared" si="49"/>
        <v/>
      </c>
      <c r="U108" s="355"/>
      <c r="V108" s="355"/>
      <c r="W108" s="350" t="str">
        <f t="shared" si="38"/>
        <v/>
      </c>
      <c r="X108" s="371"/>
      <c r="Y108" s="374"/>
      <c r="Z108" s="21" t="str">
        <f t="shared" si="50"/>
        <v/>
      </c>
      <c r="AA108" s="19"/>
      <c r="AB108" s="19"/>
      <c r="AC108" s="26" t="str">
        <f t="shared" si="51"/>
        <v/>
      </c>
      <c r="AD108" s="74"/>
      <c r="AE108" s="33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ht="15" customHeight="1" thickBot="1">
      <c r="A109" s="81"/>
      <c r="B109" s="92"/>
      <c r="C109" s="92"/>
      <c r="D109" s="92"/>
      <c r="E109" s="92"/>
      <c r="F109" s="92"/>
      <c r="G109" s="92"/>
      <c r="H109" s="96"/>
      <c r="I109" s="401"/>
      <c r="J109" s="402"/>
      <c r="K109" s="359" t="str">
        <f t="shared" si="60"/>
        <v/>
      </c>
      <c r="L109" s="402"/>
      <c r="M109" s="402"/>
      <c r="N109" s="359" t="str">
        <f t="shared" si="47"/>
        <v/>
      </c>
      <c r="O109" s="434"/>
      <c r="P109" s="434"/>
      <c r="Q109" s="359" t="str">
        <f t="shared" si="48"/>
        <v/>
      </c>
      <c r="R109" s="434"/>
      <c r="S109" s="434"/>
      <c r="T109" s="359" t="str">
        <f t="shared" si="49"/>
        <v/>
      </c>
      <c r="U109" s="361"/>
      <c r="V109" s="361"/>
      <c r="W109" s="359" t="str">
        <f t="shared" si="38"/>
        <v/>
      </c>
      <c r="X109" s="402"/>
      <c r="Y109" s="426"/>
      <c r="Z109" s="28" t="str">
        <f t="shared" si="50"/>
        <v/>
      </c>
      <c r="AA109" s="27"/>
      <c r="AB109" s="27"/>
      <c r="AC109" s="30" t="str">
        <f t="shared" si="51"/>
        <v/>
      </c>
      <c r="AD109" s="75"/>
      <c r="AE109" s="34"/>
      <c r="AF109" s="41"/>
      <c r="AG109" s="41"/>
      <c r="AH109" s="41"/>
      <c r="AI109" s="41"/>
      <c r="AJ109" s="41"/>
      <c r="AK109" s="41"/>
      <c r="AL109" s="41"/>
      <c r="AM109" s="41"/>
      <c r="AN109" s="41"/>
    </row>
    <row r="110" spans="1:40" ht="15" customHeight="1">
      <c r="A110" s="82" t="s">
        <v>138</v>
      </c>
      <c r="B110" s="89">
        <v>5.5</v>
      </c>
      <c r="C110" s="89">
        <v>2.5</v>
      </c>
      <c r="D110" s="89">
        <v>2.2000000000000002</v>
      </c>
      <c r="E110" s="89">
        <v>3</v>
      </c>
      <c r="F110" s="89">
        <v>0</v>
      </c>
      <c r="G110" s="89">
        <v>0</v>
      </c>
      <c r="H110" s="95">
        <v>763</v>
      </c>
      <c r="I110" s="527" t="s">
        <v>99</v>
      </c>
      <c r="J110" s="555"/>
      <c r="K110" s="346" t="str">
        <f t="shared" si="60"/>
        <v/>
      </c>
      <c r="L110" s="527" t="s">
        <v>176</v>
      </c>
      <c r="M110" s="554"/>
      <c r="N110" s="346" t="str">
        <f t="shared" si="47"/>
        <v/>
      </c>
      <c r="O110" s="541" t="s">
        <v>421</v>
      </c>
      <c r="P110" s="542"/>
      <c r="Q110" s="346" t="str">
        <f t="shared" si="48"/>
        <v/>
      </c>
      <c r="R110" s="529" t="s">
        <v>209</v>
      </c>
      <c r="S110" s="530"/>
      <c r="T110" s="346" t="str">
        <f t="shared" si="49"/>
        <v/>
      </c>
      <c r="U110" s="368" t="s">
        <v>18</v>
      </c>
      <c r="V110" s="368"/>
      <c r="W110" s="346" t="str">
        <f t="shared" si="38"/>
        <v/>
      </c>
      <c r="X110" s="527" t="s">
        <v>449</v>
      </c>
      <c r="Y110" s="528"/>
      <c r="Z110" s="37" t="str">
        <f t="shared" si="50"/>
        <v/>
      </c>
      <c r="AA110" s="19" t="s">
        <v>120</v>
      </c>
      <c r="AB110" s="83"/>
      <c r="AC110" s="26" t="str">
        <f t="shared" si="51"/>
        <v/>
      </c>
      <c r="AD110" s="170" t="s">
        <v>145</v>
      </c>
      <c r="AE110" s="31" t="str">
        <f t="shared" ref="AE110" si="85">A110</f>
        <v>R5</v>
      </c>
      <c r="AF110" s="32" t="str">
        <f t="shared" ref="AF110" si="86">I111&amp;" "&amp;I112&amp;" "&amp;I113&amp;" "&amp;I114&amp;" "&amp;I115&amp;" "&amp;I116</f>
        <v xml:space="preserve">米 燕麥 糙米   </v>
      </c>
      <c r="AG110" s="32" t="str">
        <f t="shared" ref="AG110" si="87">L111&amp;" "&amp;L112&amp;" "&amp;L113&amp;" "&amp;L114&amp;" "&amp;L115&amp;" "&amp;L116</f>
        <v xml:space="preserve">豬後腿肉 甜椒 洋蔥 大蒜 味噌 </v>
      </c>
      <c r="AH110" s="32" t="str">
        <f t="shared" ref="AH110" si="88">O111&amp;" "&amp;O112&amp;" "&amp;O113&amp;" "&amp;O114&amp;" "&amp;O115&amp;" "&amp;O116</f>
        <v xml:space="preserve">培根 綠豆芽 韮菜 大蒜  </v>
      </c>
      <c r="AI110" s="32" t="str">
        <f t="shared" ref="AI110" si="89">R111&amp;" "&amp;R112&amp;" "&amp;R113&amp;" "&amp;R114&amp;" "&amp;R115&amp;" "&amp;R116</f>
        <v>冬粉 時蔬 乾木耳 豬絞肉 大蒜 沙茶醬</v>
      </c>
      <c r="AJ110" s="32" t="str">
        <f t="shared" ref="AJ110" si="90">U111&amp;" "&amp;U112&amp;" "&amp;U113&amp;" "&amp;U114&amp;" "&amp;U115&amp;" "&amp;U116</f>
        <v xml:space="preserve">蔬菜 大蒜    </v>
      </c>
      <c r="AK110" s="32" t="str">
        <f t="shared" ref="AK110" si="91">X111&amp;" "&amp;X112&amp;" "&amp;X113&amp;" "&amp;X114&amp;" "&amp;X115&amp;" "&amp;X116</f>
        <v xml:space="preserve">肉雞 白蘿蔔 薑 麻油  </v>
      </c>
      <c r="AL110" s="32" t="str">
        <f t="shared" ref="AL110" si="92">AA111&amp;" "&amp;AA112&amp;" "&amp;AA113&amp;" "&amp;AA114&amp;" "&amp;AA115&amp;" "&amp;AA116</f>
        <v xml:space="preserve">點心     </v>
      </c>
      <c r="AM110" s="5" t="str">
        <f>AD111&amp;" "&amp;AD112&amp;" "&amp;AD113&amp;" "&amp;AD114&amp;" "&amp;AD115&amp;" "&amp;AD116</f>
        <v xml:space="preserve">有機豆奶     </v>
      </c>
      <c r="AN110" s="5" t="e">
        <f>#REF!&amp;" "&amp;#REF!&amp;" "&amp;#REF!&amp;" "&amp;#REF!&amp;" "&amp;#REF!&amp;" "&amp;#REF!</f>
        <v>#REF!</v>
      </c>
    </row>
    <row r="111" spans="1:40" ht="15" customHeight="1">
      <c r="A111" s="78"/>
      <c r="B111" s="89"/>
      <c r="C111" s="89"/>
      <c r="D111" s="89"/>
      <c r="E111" s="89"/>
      <c r="F111" s="89"/>
      <c r="G111" s="89"/>
      <c r="H111" s="95"/>
      <c r="I111" s="354" t="s">
        <v>19</v>
      </c>
      <c r="J111" s="354">
        <v>8</v>
      </c>
      <c r="K111" s="389" t="str">
        <f t="shared" si="60"/>
        <v>公斤</v>
      </c>
      <c r="L111" s="354" t="s">
        <v>27</v>
      </c>
      <c r="M111" s="354">
        <v>6</v>
      </c>
      <c r="N111" s="389" t="str">
        <f t="shared" si="47"/>
        <v>公斤</v>
      </c>
      <c r="O111" s="377" t="s">
        <v>423</v>
      </c>
      <c r="P111" s="377">
        <v>0.6</v>
      </c>
      <c r="Q111" s="389" t="str">
        <f t="shared" si="48"/>
        <v>公斤</v>
      </c>
      <c r="R111" s="371" t="s">
        <v>34</v>
      </c>
      <c r="S111" s="373">
        <v>1</v>
      </c>
      <c r="T111" s="389" t="str">
        <f t="shared" si="49"/>
        <v>公斤</v>
      </c>
      <c r="U111" s="355" t="s">
        <v>15</v>
      </c>
      <c r="V111" s="355">
        <v>7</v>
      </c>
      <c r="W111" s="389" t="str">
        <f t="shared" si="38"/>
        <v>公斤</v>
      </c>
      <c r="X111" s="354" t="s">
        <v>450</v>
      </c>
      <c r="Y111" s="376">
        <v>1.5</v>
      </c>
      <c r="Z111" s="20" t="str">
        <f t="shared" si="50"/>
        <v>公斤</v>
      </c>
      <c r="AA111" s="19" t="s">
        <v>120</v>
      </c>
      <c r="AB111" s="19">
        <v>5</v>
      </c>
      <c r="AC111" s="26" t="str">
        <f t="shared" si="51"/>
        <v>公斤</v>
      </c>
      <c r="AD111" s="171" t="s">
        <v>145</v>
      </c>
      <c r="AE111" s="33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ht="15" customHeight="1">
      <c r="A112" s="78"/>
      <c r="B112" s="89"/>
      <c r="C112" s="89"/>
      <c r="D112" s="89"/>
      <c r="E112" s="89"/>
      <c r="F112" s="89"/>
      <c r="G112" s="89"/>
      <c r="H112" s="95"/>
      <c r="I112" s="354" t="s">
        <v>101</v>
      </c>
      <c r="J112" s="354">
        <v>0.4</v>
      </c>
      <c r="K112" s="350" t="str">
        <f t="shared" si="60"/>
        <v>公斤</v>
      </c>
      <c r="L112" s="354" t="s">
        <v>451</v>
      </c>
      <c r="M112" s="354">
        <v>1.5</v>
      </c>
      <c r="N112" s="350" t="str">
        <f t="shared" si="47"/>
        <v>公斤</v>
      </c>
      <c r="O112" s="372" t="s">
        <v>22</v>
      </c>
      <c r="P112" s="372">
        <v>5</v>
      </c>
      <c r="Q112" s="350" t="str">
        <f t="shared" si="48"/>
        <v>公斤</v>
      </c>
      <c r="R112" s="373" t="s">
        <v>18</v>
      </c>
      <c r="S112" s="373">
        <v>3</v>
      </c>
      <c r="T112" s="350" t="str">
        <f t="shared" si="49"/>
        <v>公斤</v>
      </c>
      <c r="U112" s="352" t="s">
        <v>26</v>
      </c>
      <c r="V112" s="352">
        <v>0.05</v>
      </c>
      <c r="W112" s="350" t="str">
        <f t="shared" si="38"/>
        <v>公斤</v>
      </c>
      <c r="X112" s="354" t="s">
        <v>452</v>
      </c>
      <c r="Y112" s="376">
        <v>3</v>
      </c>
      <c r="Z112" s="21" t="str">
        <f t="shared" si="50"/>
        <v>公斤</v>
      </c>
      <c r="AA112" s="19"/>
      <c r="AB112" s="19"/>
      <c r="AC112" s="26" t="str">
        <f t="shared" si="51"/>
        <v/>
      </c>
      <c r="AD112" s="194"/>
      <c r="AE112" s="33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ht="15" customHeight="1">
      <c r="A113" s="79">
        <v>45282</v>
      </c>
      <c r="B113" s="89"/>
      <c r="C113" s="89"/>
      <c r="D113" s="89"/>
      <c r="E113" s="89"/>
      <c r="F113" s="89"/>
      <c r="G113" s="89"/>
      <c r="H113" s="95"/>
      <c r="I113" s="349" t="s">
        <v>37</v>
      </c>
      <c r="J113" s="349">
        <v>2</v>
      </c>
      <c r="K113" s="350" t="str">
        <f t="shared" si="60"/>
        <v>公斤</v>
      </c>
      <c r="L113" s="354" t="s">
        <v>28</v>
      </c>
      <c r="M113" s="354">
        <v>2</v>
      </c>
      <c r="N113" s="350" t="str">
        <f t="shared" si="47"/>
        <v>公斤</v>
      </c>
      <c r="O113" s="372" t="s">
        <v>30</v>
      </c>
      <c r="P113" s="372">
        <v>0.5</v>
      </c>
      <c r="Q113" s="350" t="str">
        <f t="shared" si="48"/>
        <v>公斤</v>
      </c>
      <c r="R113" s="373" t="s">
        <v>41</v>
      </c>
      <c r="S113" s="373">
        <v>0.01</v>
      </c>
      <c r="T113" s="350" t="str">
        <f t="shared" si="49"/>
        <v>公斤</v>
      </c>
      <c r="U113" s="355"/>
      <c r="V113" s="355"/>
      <c r="W113" s="350" t="str">
        <f t="shared" si="38"/>
        <v/>
      </c>
      <c r="X113" s="354" t="s">
        <v>31</v>
      </c>
      <c r="Y113" s="376">
        <v>0.05</v>
      </c>
      <c r="Z113" s="21" t="str">
        <f t="shared" si="50"/>
        <v>公斤</v>
      </c>
      <c r="AA113" s="19"/>
      <c r="AB113" s="19"/>
      <c r="AC113" s="26" t="str">
        <f t="shared" si="51"/>
        <v/>
      </c>
      <c r="AD113" s="171"/>
      <c r="AE113" s="33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ht="15" customHeight="1">
      <c r="A114" s="78"/>
      <c r="B114" s="89">
        <v>5.2</v>
      </c>
      <c r="C114" s="89">
        <v>2.2999999999999998</v>
      </c>
      <c r="D114" s="89">
        <v>1.9</v>
      </c>
      <c r="E114" s="89">
        <v>3</v>
      </c>
      <c r="F114" s="89">
        <v>0</v>
      </c>
      <c r="G114" s="89">
        <v>0</v>
      </c>
      <c r="H114" s="95">
        <v>719</v>
      </c>
      <c r="I114" s="354"/>
      <c r="J114" s="354"/>
      <c r="K114" s="350" t="str">
        <f t="shared" si="60"/>
        <v/>
      </c>
      <c r="L114" s="354" t="s">
        <v>26</v>
      </c>
      <c r="M114" s="354">
        <v>0.05</v>
      </c>
      <c r="N114" s="350" t="str">
        <f t="shared" si="47"/>
        <v>公斤</v>
      </c>
      <c r="O114" s="372" t="s">
        <v>26</v>
      </c>
      <c r="P114" s="372">
        <v>0.05</v>
      </c>
      <c r="Q114" s="350" t="str">
        <f t="shared" si="48"/>
        <v>公斤</v>
      </c>
      <c r="R114" s="371" t="s">
        <v>20</v>
      </c>
      <c r="S114" s="373">
        <v>0.7</v>
      </c>
      <c r="T114" s="350" t="str">
        <f t="shared" si="49"/>
        <v>公斤</v>
      </c>
      <c r="U114" s="355"/>
      <c r="V114" s="355"/>
      <c r="W114" s="350" t="str">
        <f t="shared" si="38"/>
        <v/>
      </c>
      <c r="X114" s="354" t="s">
        <v>86</v>
      </c>
      <c r="Y114" s="376"/>
      <c r="Z114" s="21" t="str">
        <f t="shared" si="50"/>
        <v/>
      </c>
      <c r="AA114" s="19"/>
      <c r="AB114" s="19"/>
      <c r="AC114" s="26" t="str">
        <f t="shared" si="51"/>
        <v/>
      </c>
      <c r="AD114" s="171"/>
      <c r="AE114" s="33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ht="15" customHeight="1">
      <c r="A115" s="567" t="s">
        <v>139</v>
      </c>
      <c r="B115" s="89"/>
      <c r="C115" s="89"/>
      <c r="D115" s="89"/>
      <c r="E115" s="89"/>
      <c r="F115" s="89"/>
      <c r="G115" s="89"/>
      <c r="H115" s="95"/>
      <c r="I115" s="354"/>
      <c r="J115" s="354"/>
      <c r="K115" s="350" t="str">
        <f t="shared" si="60"/>
        <v/>
      </c>
      <c r="L115" s="354" t="s">
        <v>48</v>
      </c>
      <c r="M115" s="354">
        <v>0.6</v>
      </c>
      <c r="N115" s="350" t="str">
        <f t="shared" si="47"/>
        <v>公斤</v>
      </c>
      <c r="O115" s="372"/>
      <c r="P115" s="372"/>
      <c r="Q115" s="350" t="str">
        <f t="shared" si="48"/>
        <v/>
      </c>
      <c r="R115" s="371" t="s">
        <v>26</v>
      </c>
      <c r="S115" s="371">
        <v>0.05</v>
      </c>
      <c r="T115" s="350" t="str">
        <f t="shared" si="49"/>
        <v>公斤</v>
      </c>
      <c r="U115" s="355"/>
      <c r="V115" s="355"/>
      <c r="W115" s="350" t="str">
        <f t="shared" si="38"/>
        <v/>
      </c>
      <c r="X115" s="354"/>
      <c r="Y115" s="376"/>
      <c r="Z115" s="21" t="str">
        <f t="shared" si="50"/>
        <v/>
      </c>
      <c r="AA115" s="19"/>
      <c r="AB115" s="19"/>
      <c r="AC115" s="26" t="str">
        <f t="shared" si="51"/>
        <v/>
      </c>
      <c r="AD115" s="171"/>
      <c r="AE115" s="33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ht="15" customHeight="1" thickBot="1">
      <c r="A116" s="568"/>
      <c r="B116" s="92"/>
      <c r="C116" s="92"/>
      <c r="D116" s="92"/>
      <c r="E116" s="92"/>
      <c r="F116" s="92"/>
      <c r="G116" s="92"/>
      <c r="H116" s="96"/>
      <c r="I116" s="358"/>
      <c r="J116" s="358"/>
      <c r="K116" s="359" t="str">
        <f t="shared" si="60"/>
        <v/>
      </c>
      <c r="L116" s="358"/>
      <c r="M116" s="358"/>
      <c r="N116" s="359" t="str">
        <f t="shared" si="47"/>
        <v/>
      </c>
      <c r="O116" s="402"/>
      <c r="P116" s="402"/>
      <c r="Q116" s="359" t="str">
        <f t="shared" si="48"/>
        <v/>
      </c>
      <c r="R116" s="402" t="s">
        <v>54</v>
      </c>
      <c r="S116" s="402"/>
      <c r="T116" s="359" t="str">
        <f t="shared" si="49"/>
        <v/>
      </c>
      <c r="U116" s="361"/>
      <c r="V116" s="361"/>
      <c r="W116" s="359" t="str">
        <f t="shared" si="38"/>
        <v/>
      </c>
      <c r="X116" s="358"/>
      <c r="Y116" s="384"/>
      <c r="Z116" s="28" t="str">
        <f t="shared" si="50"/>
        <v/>
      </c>
      <c r="AA116" s="27"/>
      <c r="AB116" s="27"/>
      <c r="AC116" s="30" t="str">
        <f t="shared" si="51"/>
        <v/>
      </c>
      <c r="AD116" s="172"/>
      <c r="AE116" s="34"/>
      <c r="AF116" s="41"/>
      <c r="AG116" s="41"/>
      <c r="AH116" s="41"/>
      <c r="AI116" s="41"/>
      <c r="AJ116" s="41"/>
      <c r="AK116" s="41"/>
      <c r="AL116" s="41"/>
      <c r="AM116" s="41"/>
      <c r="AN116" s="41"/>
    </row>
    <row r="117" spans="1:40" ht="15" customHeight="1">
      <c r="A117" s="77" t="s">
        <v>140</v>
      </c>
      <c r="B117" s="86">
        <v>5.2</v>
      </c>
      <c r="C117" s="86">
        <v>3.2</v>
      </c>
      <c r="D117" s="86">
        <v>1.9</v>
      </c>
      <c r="E117" s="86">
        <v>3</v>
      </c>
      <c r="F117" s="86">
        <v>0</v>
      </c>
      <c r="G117" s="86">
        <v>0</v>
      </c>
      <c r="H117" s="94">
        <v>787</v>
      </c>
      <c r="I117" s="556" t="s">
        <v>17</v>
      </c>
      <c r="J117" s="557"/>
      <c r="K117" s="346" t="str">
        <f t="shared" si="60"/>
        <v/>
      </c>
      <c r="L117" s="385" t="s">
        <v>178</v>
      </c>
      <c r="M117" s="385"/>
      <c r="N117" s="346" t="str">
        <f t="shared" si="47"/>
        <v/>
      </c>
      <c r="O117" s="508" t="s">
        <v>453</v>
      </c>
      <c r="P117" s="518"/>
      <c r="Q117" s="346" t="str">
        <f t="shared" si="48"/>
        <v/>
      </c>
      <c r="R117" s="517" t="s">
        <v>210</v>
      </c>
      <c r="S117" s="518"/>
      <c r="T117" s="346" t="str">
        <f t="shared" si="49"/>
        <v/>
      </c>
      <c r="U117" s="368" t="s">
        <v>18</v>
      </c>
      <c r="V117" s="368"/>
      <c r="W117" s="346" t="str">
        <f t="shared" si="38"/>
        <v/>
      </c>
      <c r="X117" s="508" t="s">
        <v>454</v>
      </c>
      <c r="Y117" s="509"/>
      <c r="Z117" s="37" t="str">
        <f t="shared" si="50"/>
        <v/>
      </c>
      <c r="AA117" s="19" t="s">
        <v>120</v>
      </c>
      <c r="AB117" s="83"/>
      <c r="AC117" s="26" t="str">
        <f t="shared" si="51"/>
        <v/>
      </c>
      <c r="AD117" s="74"/>
      <c r="AE117" s="31" t="str">
        <f t="shared" ref="AE117" si="93">A117</f>
        <v>S1</v>
      </c>
      <c r="AF117" s="32" t="str">
        <f t="shared" ref="AF117" si="94">I118&amp;" "&amp;I119&amp;" "&amp;I120&amp;" "&amp;I121&amp;" "&amp;I122&amp;" "&amp;I123</f>
        <v xml:space="preserve">米     </v>
      </c>
      <c r="AG117" s="32" t="str">
        <f t="shared" ref="AG117" si="95">L118&amp;" "&amp;L119&amp;" "&amp;L120&amp;" "&amp;L121&amp;" "&amp;L122&amp;" "&amp;L123</f>
        <v xml:space="preserve">豬後腿肉 時蔬 大蒜   </v>
      </c>
      <c r="AH117" s="32" t="str">
        <f t="shared" ref="AH117" si="96">O118&amp;" "&amp;O119&amp;" "&amp;O120&amp;" "&amp;O121&amp;" "&amp;O122&amp;" "&amp;O123</f>
        <v>豬絞肉 豆干 韮菜 胡蘿蔔 大蒜 蝦皮</v>
      </c>
      <c r="AI117" s="32" t="str">
        <f t="shared" ref="AI117" si="97">R118&amp;" "&amp;R119&amp;" "&amp;R120&amp;" "&amp;R121&amp;" "&amp;R122&amp;" "&amp;R123</f>
        <v>四角油豆腐 白蘿蔔 甜玉米 胡蘿蔔 味醂 柴魚片</v>
      </c>
      <c r="AJ117" s="32" t="str">
        <f t="shared" ref="AJ117" si="98">U118&amp;" "&amp;U119&amp;" "&amp;U120&amp;" "&amp;U121&amp;" "&amp;U122&amp;" "&amp;U123</f>
        <v xml:space="preserve">蔬菜 大蒜    </v>
      </c>
      <c r="AK117" s="32" t="str">
        <f t="shared" ref="AK117" si="99">X118&amp;" "&amp;X119&amp;" "&amp;X120&amp;" "&amp;X121&amp;" "&amp;X122&amp;" "&amp;X123</f>
        <v xml:space="preserve">時蔬 肉雞 薑   </v>
      </c>
      <c r="AL117" s="32" t="str">
        <f t="shared" ref="AL117" si="100">AA118&amp;" "&amp;AA119&amp;" "&amp;AA120&amp;" "&amp;AA121&amp;" "&amp;AA122&amp;" "&amp;AA123</f>
        <v xml:space="preserve">點心     </v>
      </c>
      <c r="AM117" s="5" t="str">
        <f>AD118&amp;" "&amp;AD119&amp;" "&amp;AD120&amp;" "&amp;AD121&amp;" "&amp;AD122&amp;" "&amp;AD123</f>
        <v xml:space="preserve">     </v>
      </c>
      <c r="AN117" s="5" t="e">
        <f>#REF!&amp;" "&amp;#REF!&amp;" "&amp;#REF!&amp;" "&amp;#REF!&amp;" "&amp;#REF!&amp;" "&amp;#REF!</f>
        <v>#REF!</v>
      </c>
    </row>
    <row r="118" spans="1:40" ht="15" customHeight="1">
      <c r="A118" s="78"/>
      <c r="B118" s="89"/>
      <c r="C118" s="89"/>
      <c r="D118" s="89"/>
      <c r="E118" s="89"/>
      <c r="F118" s="89"/>
      <c r="G118" s="89"/>
      <c r="H118" s="95"/>
      <c r="I118" s="412" t="s">
        <v>19</v>
      </c>
      <c r="J118" s="349">
        <v>10</v>
      </c>
      <c r="K118" s="389" t="str">
        <f t="shared" si="60"/>
        <v>公斤</v>
      </c>
      <c r="L118" s="349" t="s">
        <v>27</v>
      </c>
      <c r="M118" s="349">
        <v>6</v>
      </c>
      <c r="N118" s="389" t="str">
        <f t="shared" si="47"/>
        <v>公斤</v>
      </c>
      <c r="O118" s="354" t="s">
        <v>20</v>
      </c>
      <c r="P118" s="354">
        <v>1.5</v>
      </c>
      <c r="Q118" s="389" t="str">
        <f t="shared" si="48"/>
        <v>公斤</v>
      </c>
      <c r="R118" s="349" t="s">
        <v>45</v>
      </c>
      <c r="S118" s="349">
        <v>1.7</v>
      </c>
      <c r="T118" s="389" t="str">
        <f t="shared" si="49"/>
        <v>公斤</v>
      </c>
      <c r="U118" s="355" t="s">
        <v>15</v>
      </c>
      <c r="V118" s="355">
        <v>7</v>
      </c>
      <c r="W118" s="389" t="str">
        <f t="shared" si="38"/>
        <v>公斤</v>
      </c>
      <c r="X118" s="349" t="s">
        <v>360</v>
      </c>
      <c r="Y118" s="393">
        <v>3</v>
      </c>
      <c r="Z118" s="20" t="str">
        <f t="shared" si="50"/>
        <v>公斤</v>
      </c>
      <c r="AA118" s="19" t="s">
        <v>120</v>
      </c>
      <c r="AB118" s="19">
        <v>5</v>
      </c>
      <c r="AC118" s="26" t="str">
        <f t="shared" si="51"/>
        <v>公斤</v>
      </c>
      <c r="AD118" s="74"/>
      <c r="AE118" s="33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ht="15" customHeight="1">
      <c r="A119" s="79">
        <v>45285</v>
      </c>
      <c r="B119" s="89"/>
      <c r="C119" s="89"/>
      <c r="D119" s="89"/>
      <c r="E119" s="89"/>
      <c r="F119" s="89"/>
      <c r="G119" s="89"/>
      <c r="H119" s="95"/>
      <c r="I119" s="412"/>
      <c r="J119" s="349"/>
      <c r="K119" s="350" t="str">
        <f t="shared" si="60"/>
        <v/>
      </c>
      <c r="L119" s="349" t="s">
        <v>360</v>
      </c>
      <c r="M119" s="349">
        <v>4</v>
      </c>
      <c r="N119" s="350" t="str">
        <f t="shared" si="47"/>
        <v>公斤</v>
      </c>
      <c r="O119" s="349" t="s">
        <v>65</v>
      </c>
      <c r="P119" s="349">
        <v>3</v>
      </c>
      <c r="Q119" s="350" t="str">
        <f t="shared" si="48"/>
        <v>公斤</v>
      </c>
      <c r="R119" s="349" t="s">
        <v>56</v>
      </c>
      <c r="S119" s="349">
        <v>2</v>
      </c>
      <c r="T119" s="350" t="str">
        <f t="shared" si="49"/>
        <v>公斤</v>
      </c>
      <c r="U119" s="352" t="s">
        <v>26</v>
      </c>
      <c r="V119" s="352">
        <v>0.05</v>
      </c>
      <c r="W119" s="350" t="str">
        <f t="shared" si="38"/>
        <v>公斤</v>
      </c>
      <c r="X119" s="354" t="s">
        <v>455</v>
      </c>
      <c r="Y119" s="376">
        <v>1.5</v>
      </c>
      <c r="Z119" s="21" t="str">
        <f t="shared" si="50"/>
        <v>公斤</v>
      </c>
      <c r="AA119" s="19"/>
      <c r="AB119" s="19"/>
      <c r="AC119" s="26" t="str">
        <f t="shared" si="51"/>
        <v/>
      </c>
      <c r="AD119" s="74"/>
      <c r="AE119" s="33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ht="15" customHeight="1">
      <c r="A120" s="79"/>
      <c r="B120" s="89"/>
      <c r="C120" s="89"/>
      <c r="D120" s="89"/>
      <c r="E120" s="89"/>
      <c r="F120" s="89"/>
      <c r="G120" s="89"/>
      <c r="H120" s="95"/>
      <c r="I120" s="412"/>
      <c r="J120" s="349"/>
      <c r="K120" s="350" t="str">
        <f t="shared" si="60"/>
        <v/>
      </c>
      <c r="L120" s="349" t="s">
        <v>26</v>
      </c>
      <c r="M120" s="349">
        <v>0.05</v>
      </c>
      <c r="N120" s="350" t="str">
        <f t="shared" si="47"/>
        <v>公斤</v>
      </c>
      <c r="O120" s="349" t="s">
        <v>456</v>
      </c>
      <c r="P120" s="349">
        <v>1.5</v>
      </c>
      <c r="Q120" s="350" t="str">
        <f t="shared" si="48"/>
        <v>公斤</v>
      </c>
      <c r="R120" s="349" t="s">
        <v>211</v>
      </c>
      <c r="S120" s="349">
        <v>2</v>
      </c>
      <c r="T120" s="350" t="str">
        <f t="shared" si="49"/>
        <v>公斤</v>
      </c>
      <c r="U120" s="355"/>
      <c r="V120" s="355"/>
      <c r="W120" s="350" t="str">
        <f t="shared" si="38"/>
        <v/>
      </c>
      <c r="X120" s="349" t="s">
        <v>31</v>
      </c>
      <c r="Y120" s="393">
        <v>0.05</v>
      </c>
      <c r="Z120" s="21" t="str">
        <f t="shared" si="50"/>
        <v>公斤</v>
      </c>
      <c r="AA120" s="19"/>
      <c r="AB120" s="19"/>
      <c r="AC120" s="26" t="str">
        <f t="shared" si="51"/>
        <v/>
      </c>
      <c r="AD120" s="74"/>
      <c r="AE120" s="33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ht="15" customHeight="1">
      <c r="A121" s="79"/>
      <c r="B121" s="89">
        <v>5</v>
      </c>
      <c r="C121" s="89">
        <v>2.9</v>
      </c>
      <c r="D121" s="89">
        <v>1.6</v>
      </c>
      <c r="E121" s="89">
        <v>3</v>
      </c>
      <c r="F121" s="89">
        <v>0</v>
      </c>
      <c r="G121" s="89">
        <v>0</v>
      </c>
      <c r="H121" s="95">
        <v>743</v>
      </c>
      <c r="I121" s="412"/>
      <c r="J121" s="349"/>
      <c r="K121" s="350" t="str">
        <f t="shared" si="60"/>
        <v/>
      </c>
      <c r="L121" s="349"/>
      <c r="M121" s="349"/>
      <c r="N121" s="350" t="str">
        <f t="shared" si="47"/>
        <v/>
      </c>
      <c r="O121" s="349" t="s">
        <v>24</v>
      </c>
      <c r="P121" s="349">
        <v>0.5</v>
      </c>
      <c r="Q121" s="350" t="str">
        <f t="shared" si="48"/>
        <v>公斤</v>
      </c>
      <c r="R121" s="349" t="s">
        <v>24</v>
      </c>
      <c r="S121" s="349">
        <v>0.5</v>
      </c>
      <c r="T121" s="350" t="str">
        <f t="shared" si="49"/>
        <v>公斤</v>
      </c>
      <c r="U121" s="355"/>
      <c r="V121" s="355"/>
      <c r="W121" s="350" t="str">
        <f t="shared" si="38"/>
        <v/>
      </c>
      <c r="X121" s="349"/>
      <c r="Y121" s="393"/>
      <c r="Z121" s="21" t="str">
        <f t="shared" si="50"/>
        <v/>
      </c>
      <c r="AA121" s="19"/>
      <c r="AB121" s="19"/>
      <c r="AC121" s="26" t="str">
        <f t="shared" si="51"/>
        <v/>
      </c>
      <c r="AD121" s="74"/>
      <c r="AE121" s="33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ht="15" customHeight="1">
      <c r="A122" s="79"/>
      <c r="B122" s="89"/>
      <c r="C122" s="89"/>
      <c r="D122" s="89"/>
      <c r="E122" s="89"/>
      <c r="F122" s="89"/>
      <c r="G122" s="89"/>
      <c r="H122" s="95"/>
      <c r="I122" s="412"/>
      <c r="J122" s="349"/>
      <c r="K122" s="350" t="str">
        <f t="shared" si="60"/>
        <v/>
      </c>
      <c r="L122" s="349"/>
      <c r="M122" s="349"/>
      <c r="N122" s="350" t="str">
        <f t="shared" si="47"/>
        <v/>
      </c>
      <c r="O122" s="354" t="s">
        <v>26</v>
      </c>
      <c r="P122" s="354">
        <v>0.05</v>
      </c>
      <c r="Q122" s="350" t="str">
        <f t="shared" si="48"/>
        <v>公斤</v>
      </c>
      <c r="R122" s="354" t="s">
        <v>212</v>
      </c>
      <c r="S122" s="349">
        <v>0.05</v>
      </c>
      <c r="T122" s="350" t="str">
        <f t="shared" si="49"/>
        <v>公斤</v>
      </c>
      <c r="U122" s="355"/>
      <c r="V122" s="355"/>
      <c r="W122" s="350" t="str">
        <f t="shared" si="38"/>
        <v/>
      </c>
      <c r="X122" s="349"/>
      <c r="Y122" s="393"/>
      <c r="Z122" s="21" t="str">
        <f t="shared" si="50"/>
        <v/>
      </c>
      <c r="AA122" s="19"/>
      <c r="AB122" s="19"/>
      <c r="AC122" s="26" t="str">
        <f t="shared" si="51"/>
        <v/>
      </c>
      <c r="AD122" s="74"/>
      <c r="AE122" s="33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ht="15" customHeight="1" thickBot="1">
      <c r="A123" s="80"/>
      <c r="B123" s="92"/>
      <c r="C123" s="92"/>
      <c r="D123" s="92"/>
      <c r="E123" s="92"/>
      <c r="F123" s="92"/>
      <c r="G123" s="92"/>
      <c r="H123" s="96"/>
      <c r="I123" s="405"/>
      <c r="J123" s="358"/>
      <c r="K123" s="359" t="str">
        <f t="shared" si="60"/>
        <v/>
      </c>
      <c r="L123" s="358"/>
      <c r="M123" s="358"/>
      <c r="N123" s="359" t="str">
        <f t="shared" si="47"/>
        <v/>
      </c>
      <c r="O123" s="360" t="s">
        <v>457</v>
      </c>
      <c r="P123" s="360"/>
      <c r="Q123" s="359" t="str">
        <f t="shared" si="48"/>
        <v/>
      </c>
      <c r="R123" s="358" t="s">
        <v>95</v>
      </c>
      <c r="S123" s="360"/>
      <c r="T123" s="359" t="str">
        <f t="shared" si="49"/>
        <v/>
      </c>
      <c r="U123" s="361"/>
      <c r="V123" s="361"/>
      <c r="W123" s="359" t="str">
        <f t="shared" si="38"/>
        <v/>
      </c>
      <c r="X123" s="358"/>
      <c r="Y123" s="384"/>
      <c r="Z123" s="28" t="str">
        <f t="shared" si="50"/>
        <v/>
      </c>
      <c r="AA123" s="27"/>
      <c r="AB123" s="27"/>
      <c r="AC123" s="30" t="str">
        <f t="shared" si="51"/>
        <v/>
      </c>
      <c r="AD123" s="75"/>
      <c r="AE123" s="34"/>
      <c r="AF123" s="41"/>
      <c r="AG123" s="41"/>
      <c r="AH123" s="41"/>
      <c r="AI123" s="41"/>
      <c r="AJ123" s="41"/>
      <c r="AK123" s="41"/>
      <c r="AL123" s="41"/>
      <c r="AM123" s="41"/>
      <c r="AN123" s="41"/>
    </row>
    <row r="124" spans="1:40" ht="15" customHeight="1">
      <c r="A124" s="77" t="s">
        <v>141</v>
      </c>
      <c r="B124" s="86">
        <v>5.3</v>
      </c>
      <c r="C124" s="86">
        <v>2.6</v>
      </c>
      <c r="D124" s="86">
        <v>1.5</v>
      </c>
      <c r="E124" s="86">
        <v>3</v>
      </c>
      <c r="F124" s="86">
        <v>0</v>
      </c>
      <c r="G124" s="86">
        <v>0</v>
      </c>
      <c r="H124" s="94">
        <v>739</v>
      </c>
      <c r="I124" s="513" t="s">
        <v>32</v>
      </c>
      <c r="J124" s="545"/>
      <c r="K124" s="346" t="str">
        <f t="shared" si="60"/>
        <v/>
      </c>
      <c r="L124" s="463" t="s">
        <v>180</v>
      </c>
      <c r="M124" s="464"/>
      <c r="N124" s="346" t="str">
        <f t="shared" si="47"/>
        <v/>
      </c>
      <c r="O124" s="510" t="s">
        <v>458</v>
      </c>
      <c r="P124" s="521"/>
      <c r="Q124" s="346" t="str">
        <f t="shared" si="48"/>
        <v/>
      </c>
      <c r="R124" s="519" t="s">
        <v>205</v>
      </c>
      <c r="S124" s="516"/>
      <c r="T124" s="346" t="str">
        <f t="shared" si="49"/>
        <v/>
      </c>
      <c r="U124" s="368" t="s">
        <v>18</v>
      </c>
      <c r="V124" s="368"/>
      <c r="W124" s="346" t="str">
        <f t="shared" si="38"/>
        <v/>
      </c>
      <c r="X124" s="510" t="s">
        <v>235</v>
      </c>
      <c r="Y124" s="511"/>
      <c r="Z124" s="37" t="str">
        <f t="shared" si="50"/>
        <v/>
      </c>
      <c r="AA124" s="19" t="s">
        <v>120</v>
      </c>
      <c r="AB124" s="83"/>
      <c r="AC124" s="26" t="str">
        <f t="shared" si="51"/>
        <v/>
      </c>
      <c r="AD124" s="74"/>
      <c r="AE124" s="31" t="str">
        <f t="shared" ref="AE124" si="101">A124</f>
        <v>S2</v>
      </c>
      <c r="AF124" s="32" t="str">
        <f t="shared" ref="AF124" si="102">I125&amp;" "&amp;I126&amp;" "&amp;I127&amp;" "&amp;I128&amp;" "&amp;I129&amp;" "&amp;I130</f>
        <v xml:space="preserve">米 糙米    </v>
      </c>
      <c r="AG124" s="32" t="str">
        <f t="shared" ref="AG124" si="103">L125&amp;" "&amp;L126&amp;" "&amp;L127&amp;" "&amp;L128&amp;" "&amp;L129&amp;" "&amp;L130</f>
        <v xml:space="preserve">豬絞肉 洋蔥 胡蘿蔔 馬鈴薯 咖哩粉 </v>
      </c>
      <c r="AH124" s="32" t="str">
        <f t="shared" ref="AH124" si="104">O125&amp;" "&amp;O126&amp;" "&amp;O127&amp;" "&amp;O128&amp;" "&amp;O129&amp;" "&amp;O130</f>
        <v xml:space="preserve">海帶茸 豬後腿肉 九層塔 大蒜  </v>
      </c>
      <c r="AI124" s="32" t="str">
        <f t="shared" ref="AI124" si="105">R125&amp;" "&amp;R126&amp;" "&amp;R127&amp;" "&amp;R128&amp;" "&amp;R129&amp;" "&amp;R130</f>
        <v xml:space="preserve">豆腐 金針菇 胡蘿蔔 乾香菇 大蒜 </v>
      </c>
      <c r="AJ124" s="32" t="str">
        <f t="shared" ref="AJ124" si="106">U125&amp;" "&amp;U126&amp;" "&amp;U127&amp;" "&amp;U128&amp;" "&amp;U129&amp;" "&amp;U130</f>
        <v xml:space="preserve">蔬菜 大蒜    </v>
      </c>
      <c r="AK124" s="32" t="str">
        <f t="shared" ref="AK124" si="107">X125&amp;" "&amp;X126&amp;" "&amp;X127&amp;" "&amp;X128&amp;" "&amp;X129&amp;" "&amp;X130</f>
        <v xml:space="preserve">紫菜 魚丸 薑   </v>
      </c>
      <c r="AL124" s="32" t="str">
        <f t="shared" ref="AL124" si="108">AA125&amp;" "&amp;AA126&amp;" "&amp;AA127&amp;" "&amp;AA128&amp;" "&amp;AA129&amp;" "&amp;AA130</f>
        <v xml:space="preserve">點心     </v>
      </c>
      <c r="AM124" s="5" t="str">
        <f>AD125&amp;" "&amp;AD126&amp;" "&amp;AD127&amp;" "&amp;AD128&amp;" "&amp;AD129&amp;" "&amp;AD130</f>
        <v xml:space="preserve">     </v>
      </c>
      <c r="AN124" s="5" t="e">
        <f>#REF!&amp;" "&amp;#REF!&amp;" "&amp;#REF!&amp;" "&amp;#REF!&amp;" "&amp;#REF!&amp;" "&amp;#REF!</f>
        <v>#REF!</v>
      </c>
    </row>
    <row r="125" spans="1:40" ht="15" customHeight="1">
      <c r="A125" s="79">
        <v>45286</v>
      </c>
      <c r="B125" s="89"/>
      <c r="C125" s="89"/>
      <c r="D125" s="89"/>
      <c r="E125" s="89"/>
      <c r="F125" s="89"/>
      <c r="G125" s="89"/>
      <c r="H125" s="95"/>
      <c r="I125" s="387" t="s">
        <v>19</v>
      </c>
      <c r="J125" s="371">
        <v>8</v>
      </c>
      <c r="K125" s="389" t="str">
        <f t="shared" si="60"/>
        <v>公斤</v>
      </c>
      <c r="L125" s="372" t="s">
        <v>20</v>
      </c>
      <c r="M125" s="372">
        <v>6</v>
      </c>
      <c r="N125" s="389" t="str">
        <f t="shared" si="47"/>
        <v>公斤</v>
      </c>
      <c r="O125" s="371" t="s">
        <v>459</v>
      </c>
      <c r="P125" s="371">
        <v>1</v>
      </c>
      <c r="Q125" s="389" t="str">
        <f t="shared" si="48"/>
        <v>公斤</v>
      </c>
      <c r="R125" s="372" t="s">
        <v>21</v>
      </c>
      <c r="S125" s="372">
        <v>4</v>
      </c>
      <c r="T125" s="389" t="str">
        <f t="shared" si="49"/>
        <v>公斤</v>
      </c>
      <c r="U125" s="355" t="s">
        <v>15</v>
      </c>
      <c r="V125" s="355">
        <v>7</v>
      </c>
      <c r="W125" s="389" t="str">
        <f t="shared" si="38"/>
        <v>公斤</v>
      </c>
      <c r="X125" s="371" t="s">
        <v>94</v>
      </c>
      <c r="Y125" s="374">
        <v>0.05</v>
      </c>
      <c r="Z125" s="20" t="str">
        <f t="shared" si="50"/>
        <v>公斤</v>
      </c>
      <c r="AA125" s="19" t="s">
        <v>120</v>
      </c>
      <c r="AB125" s="19">
        <v>5</v>
      </c>
      <c r="AC125" s="26" t="str">
        <f t="shared" si="51"/>
        <v>公斤</v>
      </c>
      <c r="AD125" s="74"/>
      <c r="AE125" s="33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ht="15" customHeight="1">
      <c r="A126" s="78"/>
      <c r="B126" s="89"/>
      <c r="C126" s="89"/>
      <c r="D126" s="89"/>
      <c r="E126" s="89"/>
      <c r="F126" s="89"/>
      <c r="G126" s="89"/>
      <c r="H126" s="95"/>
      <c r="I126" s="387" t="s">
        <v>37</v>
      </c>
      <c r="J126" s="371">
        <v>2</v>
      </c>
      <c r="K126" s="350" t="str">
        <f t="shared" si="60"/>
        <v>公斤</v>
      </c>
      <c r="L126" s="372" t="s">
        <v>28</v>
      </c>
      <c r="M126" s="372">
        <v>1</v>
      </c>
      <c r="N126" s="350" t="str">
        <f t="shared" si="47"/>
        <v>公斤</v>
      </c>
      <c r="O126" s="371" t="s">
        <v>27</v>
      </c>
      <c r="P126" s="371">
        <v>1.5</v>
      </c>
      <c r="Q126" s="350" t="str">
        <f t="shared" si="48"/>
        <v>公斤</v>
      </c>
      <c r="R126" s="372" t="s">
        <v>29</v>
      </c>
      <c r="S126" s="372">
        <v>1</v>
      </c>
      <c r="T126" s="350" t="str">
        <f t="shared" si="49"/>
        <v>公斤</v>
      </c>
      <c r="U126" s="352" t="s">
        <v>26</v>
      </c>
      <c r="V126" s="352">
        <v>0.05</v>
      </c>
      <c r="W126" s="350" t="str">
        <f t="shared" si="38"/>
        <v>公斤</v>
      </c>
      <c r="X126" s="465" t="s">
        <v>87</v>
      </c>
      <c r="Y126" s="466">
        <v>1</v>
      </c>
      <c r="Z126" s="21" t="str">
        <f t="shared" si="50"/>
        <v>公斤</v>
      </c>
      <c r="AA126" s="19"/>
      <c r="AB126" s="19"/>
      <c r="AC126" s="26" t="str">
        <f t="shared" si="51"/>
        <v/>
      </c>
      <c r="AD126" s="74"/>
      <c r="AE126" s="33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ht="15" customHeight="1">
      <c r="A127" s="78"/>
      <c r="B127" s="89"/>
      <c r="C127" s="89"/>
      <c r="D127" s="89"/>
      <c r="E127" s="89"/>
      <c r="F127" s="89"/>
      <c r="G127" s="89"/>
      <c r="H127" s="95"/>
      <c r="I127" s="387"/>
      <c r="J127" s="371"/>
      <c r="K127" s="350" t="str">
        <f t="shared" si="60"/>
        <v/>
      </c>
      <c r="L127" s="372" t="s">
        <v>24</v>
      </c>
      <c r="M127" s="372">
        <v>0.5</v>
      </c>
      <c r="N127" s="350" t="str">
        <f t="shared" si="47"/>
        <v>公斤</v>
      </c>
      <c r="O127" s="371" t="s">
        <v>62</v>
      </c>
      <c r="P127" s="371">
        <v>0.05</v>
      </c>
      <c r="Q127" s="350" t="str">
        <f t="shared" si="48"/>
        <v>公斤</v>
      </c>
      <c r="R127" s="372" t="s">
        <v>24</v>
      </c>
      <c r="S127" s="372">
        <v>1</v>
      </c>
      <c r="T127" s="350" t="str">
        <f t="shared" si="49"/>
        <v>公斤</v>
      </c>
      <c r="U127" s="355"/>
      <c r="V127" s="355"/>
      <c r="W127" s="350" t="str">
        <f t="shared" si="38"/>
        <v/>
      </c>
      <c r="X127" s="371" t="s">
        <v>31</v>
      </c>
      <c r="Y127" s="374">
        <v>0.05</v>
      </c>
      <c r="Z127" s="21" t="str">
        <f t="shared" si="50"/>
        <v>公斤</v>
      </c>
      <c r="AA127" s="19"/>
      <c r="AB127" s="19"/>
      <c r="AC127" s="26" t="str">
        <f t="shared" si="51"/>
        <v/>
      </c>
      <c r="AD127" s="74"/>
      <c r="AE127" s="33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ht="15" customHeight="1">
      <c r="A128" s="78"/>
      <c r="B128" s="89">
        <v>5.3</v>
      </c>
      <c r="C128" s="89">
        <v>2.1</v>
      </c>
      <c r="D128" s="89">
        <v>1.3</v>
      </c>
      <c r="E128" s="89">
        <v>3</v>
      </c>
      <c r="F128" s="89">
        <v>0</v>
      </c>
      <c r="G128" s="89">
        <v>0</v>
      </c>
      <c r="H128" s="95">
        <v>696</v>
      </c>
      <c r="I128" s="387"/>
      <c r="J128" s="371"/>
      <c r="K128" s="350" t="str">
        <f t="shared" si="60"/>
        <v/>
      </c>
      <c r="L128" s="372" t="s">
        <v>59</v>
      </c>
      <c r="M128" s="467">
        <v>2.5</v>
      </c>
      <c r="N128" s="350" t="str">
        <f t="shared" si="47"/>
        <v>公斤</v>
      </c>
      <c r="O128" s="371" t="s">
        <v>26</v>
      </c>
      <c r="P128" s="371">
        <v>0.05</v>
      </c>
      <c r="Q128" s="350" t="str">
        <f t="shared" si="48"/>
        <v>公斤</v>
      </c>
      <c r="R128" s="372" t="s">
        <v>83</v>
      </c>
      <c r="S128" s="372">
        <v>0.01</v>
      </c>
      <c r="T128" s="350" t="str">
        <f t="shared" si="49"/>
        <v>公斤</v>
      </c>
      <c r="U128" s="355"/>
      <c r="V128" s="355"/>
      <c r="W128" s="350" t="str">
        <f t="shared" si="38"/>
        <v/>
      </c>
      <c r="X128" s="371"/>
      <c r="Y128" s="374"/>
      <c r="Z128" s="21" t="str">
        <f t="shared" si="50"/>
        <v/>
      </c>
      <c r="AA128" s="19"/>
      <c r="AB128" s="19"/>
      <c r="AC128" s="26" t="str">
        <f t="shared" si="51"/>
        <v/>
      </c>
      <c r="AD128" s="74"/>
      <c r="AE128" s="33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ht="15" customHeight="1">
      <c r="A129" s="78"/>
      <c r="B129" s="89"/>
      <c r="C129" s="89"/>
      <c r="D129" s="89"/>
      <c r="E129" s="89"/>
      <c r="F129" s="89"/>
      <c r="G129" s="89"/>
      <c r="H129" s="95"/>
      <c r="I129" s="387"/>
      <c r="J129" s="371"/>
      <c r="K129" s="350" t="str">
        <f t="shared" si="60"/>
        <v/>
      </c>
      <c r="L129" s="372" t="s">
        <v>69</v>
      </c>
      <c r="M129" s="372"/>
      <c r="N129" s="350" t="str">
        <f t="shared" si="47"/>
        <v/>
      </c>
      <c r="O129" s="371"/>
      <c r="P129" s="371"/>
      <c r="Q129" s="350" t="str">
        <f t="shared" si="48"/>
        <v/>
      </c>
      <c r="R129" s="372" t="s">
        <v>26</v>
      </c>
      <c r="S129" s="372">
        <v>0.05</v>
      </c>
      <c r="T129" s="350" t="str">
        <f t="shared" si="49"/>
        <v>公斤</v>
      </c>
      <c r="U129" s="355"/>
      <c r="V129" s="355"/>
      <c r="W129" s="350" t="str">
        <f t="shared" si="38"/>
        <v/>
      </c>
      <c r="X129" s="371"/>
      <c r="Y129" s="374"/>
      <c r="Z129" s="21" t="str">
        <f t="shared" si="50"/>
        <v/>
      </c>
      <c r="AA129" s="19"/>
      <c r="AB129" s="19"/>
      <c r="AC129" s="26" t="str">
        <f t="shared" si="51"/>
        <v/>
      </c>
      <c r="AD129" s="74"/>
      <c r="AE129" s="33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ht="15" customHeight="1" thickBot="1">
      <c r="A130" s="81"/>
      <c r="B130" s="92"/>
      <c r="C130" s="92"/>
      <c r="D130" s="92"/>
      <c r="E130" s="92"/>
      <c r="F130" s="92"/>
      <c r="G130" s="92"/>
      <c r="H130" s="96"/>
      <c r="I130" s="401"/>
      <c r="J130" s="402"/>
      <c r="K130" s="359" t="str">
        <f t="shared" si="60"/>
        <v/>
      </c>
      <c r="L130" s="382"/>
      <c r="M130" s="382"/>
      <c r="N130" s="359" t="str">
        <f t="shared" si="47"/>
        <v/>
      </c>
      <c r="O130" s="402"/>
      <c r="P130" s="402"/>
      <c r="Q130" s="359" t="str">
        <f t="shared" si="48"/>
        <v/>
      </c>
      <c r="R130" s="382"/>
      <c r="S130" s="382"/>
      <c r="T130" s="359" t="str">
        <f t="shared" si="49"/>
        <v/>
      </c>
      <c r="U130" s="361"/>
      <c r="V130" s="361"/>
      <c r="W130" s="359" t="str">
        <f t="shared" si="38"/>
        <v/>
      </c>
      <c r="X130" s="402"/>
      <c r="Y130" s="426"/>
      <c r="Z130" s="28" t="str">
        <f t="shared" si="50"/>
        <v/>
      </c>
      <c r="AA130" s="27"/>
      <c r="AB130" s="27"/>
      <c r="AC130" s="30" t="str">
        <f t="shared" si="51"/>
        <v/>
      </c>
      <c r="AD130" s="75"/>
      <c r="AE130" s="34"/>
      <c r="AF130" s="41"/>
      <c r="AG130" s="41"/>
      <c r="AH130" s="41"/>
      <c r="AI130" s="41"/>
      <c r="AJ130" s="41"/>
      <c r="AK130" s="41"/>
      <c r="AL130" s="41"/>
      <c r="AM130" s="41"/>
      <c r="AN130" s="41"/>
    </row>
    <row r="131" spans="1:40" ht="15" customHeight="1">
      <c r="A131" s="77" t="s">
        <v>142</v>
      </c>
      <c r="B131" s="86">
        <v>4.5</v>
      </c>
      <c r="C131" s="86">
        <v>2.1</v>
      </c>
      <c r="D131" s="86">
        <v>1.4</v>
      </c>
      <c r="E131" s="86">
        <v>3</v>
      </c>
      <c r="F131" s="86">
        <v>0</v>
      </c>
      <c r="G131" s="86">
        <v>0</v>
      </c>
      <c r="H131" s="94">
        <v>643</v>
      </c>
      <c r="I131" s="512" t="s">
        <v>460</v>
      </c>
      <c r="J131" s="545"/>
      <c r="K131" s="346" t="str">
        <f t="shared" si="60"/>
        <v/>
      </c>
      <c r="L131" s="510" t="s">
        <v>461</v>
      </c>
      <c r="M131" s="521"/>
      <c r="N131" s="346" t="str">
        <f t="shared" si="47"/>
        <v/>
      </c>
      <c r="O131" s="512" t="s">
        <v>462</v>
      </c>
      <c r="P131" s="521"/>
      <c r="Q131" s="346" t="str">
        <f t="shared" si="48"/>
        <v/>
      </c>
      <c r="R131" s="520" t="s">
        <v>213</v>
      </c>
      <c r="S131" s="521"/>
      <c r="T131" s="346" t="str">
        <f t="shared" si="49"/>
        <v/>
      </c>
      <c r="U131" s="368" t="s">
        <v>18</v>
      </c>
      <c r="V131" s="368"/>
      <c r="W131" s="346" t="str">
        <f t="shared" si="38"/>
        <v/>
      </c>
      <c r="X131" s="512" t="s">
        <v>236</v>
      </c>
      <c r="Y131" s="511"/>
      <c r="Z131" s="37" t="str">
        <f t="shared" si="50"/>
        <v/>
      </c>
      <c r="AA131" s="19" t="s">
        <v>120</v>
      </c>
      <c r="AB131" s="83"/>
      <c r="AC131" s="26" t="str">
        <f t="shared" si="51"/>
        <v/>
      </c>
      <c r="AD131" s="74"/>
      <c r="AE131" s="31" t="str">
        <f t="shared" ref="AE131" si="109">A131</f>
        <v>S3</v>
      </c>
      <c r="AF131" s="32" t="str">
        <f t="shared" ref="AF131" si="110">I132&amp;" "&amp;I133&amp;" "&amp;I134&amp;" "&amp;I135&amp;" "&amp;I136&amp;" "&amp;I137</f>
        <v xml:space="preserve">漢堡     </v>
      </c>
      <c r="AG131" s="32" t="str">
        <f t="shared" ref="AG131" si="111">L132&amp;" "&amp;L133&amp;" "&amp;L134&amp;" "&amp;L135&amp;" "&amp;L136&amp;" "&amp;L137</f>
        <v xml:space="preserve">肉排     </v>
      </c>
      <c r="AH131" s="32" t="str">
        <f t="shared" ref="AH131" si="112">O132&amp;" "&amp;O133&amp;" "&amp;O134&amp;" "&amp;O135&amp;" "&amp;O136&amp;" "&amp;O137</f>
        <v>通心麵(熟) 豬絞肉 冷凍玉米粒 馬鈴薯 大蒜 蕃茄糊</v>
      </c>
      <c r="AI131" s="32" t="str">
        <f t="shared" ref="AI131" si="113">R132&amp;" "&amp;R133&amp;" "&amp;R134&amp;" "&amp;R135&amp;" "&amp;R136&amp;" "&amp;R137</f>
        <v xml:space="preserve">冷凍花椰菜 培根 大蒜   </v>
      </c>
      <c r="AJ131" s="32" t="str">
        <f t="shared" ref="AJ131" si="114">U132&amp;" "&amp;U133&amp;" "&amp;U134&amp;" "&amp;U135&amp;" "&amp;U136&amp;" "&amp;U137</f>
        <v xml:space="preserve">蔬菜 大蒜    </v>
      </c>
      <c r="AK131" s="32" t="str">
        <f t="shared" ref="AK131" si="115">X132&amp;" "&amp;X133&amp;" "&amp;X134&amp;" "&amp;X135&amp;" "&amp;X136&amp;" "&amp;X137</f>
        <v xml:space="preserve">南瓜 芹菜 胡蘿蔔 玉米濃湯調理包  </v>
      </c>
      <c r="AL131" s="32" t="str">
        <f t="shared" ref="AL131" si="116">AA132&amp;" "&amp;AA133&amp;" "&amp;AA134&amp;" "&amp;AA135&amp;" "&amp;AA136&amp;" "&amp;AA137</f>
        <v xml:space="preserve">點心     </v>
      </c>
      <c r="AM131" s="5" t="str">
        <f>AD132&amp;" "&amp;AD133&amp;" "&amp;AD134&amp;" "&amp;AD135&amp;" "&amp;AD136&amp;" "&amp;AD137</f>
        <v xml:space="preserve">     </v>
      </c>
      <c r="AN131" s="5" t="e">
        <f>#REF!&amp;" "&amp;#REF!&amp;" "&amp;#REF!&amp;" "&amp;#REF!&amp;" "&amp;#REF!&amp;" "&amp;#REF!</f>
        <v>#REF!</v>
      </c>
    </row>
    <row r="132" spans="1:40" ht="15" customHeight="1">
      <c r="A132" s="78"/>
      <c r="B132" s="89"/>
      <c r="C132" s="89"/>
      <c r="D132" s="89"/>
      <c r="E132" s="89"/>
      <c r="F132" s="89"/>
      <c r="G132" s="89"/>
      <c r="H132" s="95"/>
      <c r="I132" s="397" t="s">
        <v>463</v>
      </c>
      <c r="J132" s="397">
        <v>6</v>
      </c>
      <c r="K132" s="389" t="str">
        <f t="shared" si="60"/>
        <v>公斤</v>
      </c>
      <c r="L132" s="371" t="s">
        <v>464</v>
      </c>
      <c r="M132" s="371">
        <v>6</v>
      </c>
      <c r="N132" s="389" t="str">
        <f t="shared" si="47"/>
        <v>公斤</v>
      </c>
      <c r="O132" s="397" t="s">
        <v>465</v>
      </c>
      <c r="P132" s="397">
        <v>5</v>
      </c>
      <c r="Q132" s="389" t="str">
        <f t="shared" si="48"/>
        <v>公斤</v>
      </c>
      <c r="R132" s="371" t="s">
        <v>52</v>
      </c>
      <c r="S132" s="373">
        <v>5</v>
      </c>
      <c r="T132" s="389" t="str">
        <f t="shared" si="49"/>
        <v>公斤</v>
      </c>
      <c r="U132" s="355" t="s">
        <v>15</v>
      </c>
      <c r="V132" s="355">
        <v>7</v>
      </c>
      <c r="W132" s="389" t="str">
        <f t="shared" si="38"/>
        <v>公斤</v>
      </c>
      <c r="X132" s="397" t="s">
        <v>23</v>
      </c>
      <c r="Y132" s="429">
        <v>4</v>
      </c>
      <c r="Z132" s="20" t="str">
        <f t="shared" si="50"/>
        <v>公斤</v>
      </c>
      <c r="AA132" s="19" t="s">
        <v>120</v>
      </c>
      <c r="AB132" s="19">
        <v>5</v>
      </c>
      <c r="AC132" s="26" t="str">
        <f t="shared" si="51"/>
        <v>公斤</v>
      </c>
      <c r="AD132" s="74"/>
      <c r="AE132" s="33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ht="15" customHeight="1">
      <c r="A133" s="79">
        <v>45287</v>
      </c>
      <c r="B133" s="89"/>
      <c r="C133" s="89"/>
      <c r="D133" s="89"/>
      <c r="E133" s="89"/>
      <c r="F133" s="89"/>
      <c r="G133" s="89"/>
      <c r="H133" s="95"/>
      <c r="I133" s="397"/>
      <c r="J133" s="397"/>
      <c r="K133" s="350" t="str">
        <f t="shared" si="60"/>
        <v/>
      </c>
      <c r="L133" s="371"/>
      <c r="M133" s="371"/>
      <c r="N133" s="350" t="str">
        <f t="shared" si="47"/>
        <v/>
      </c>
      <c r="O133" s="397" t="s">
        <v>20</v>
      </c>
      <c r="P133" s="397">
        <v>1</v>
      </c>
      <c r="Q133" s="350" t="str">
        <f t="shared" si="48"/>
        <v>公斤</v>
      </c>
      <c r="R133" s="465" t="s">
        <v>25</v>
      </c>
      <c r="S133" s="373">
        <v>0.3</v>
      </c>
      <c r="T133" s="350" t="str">
        <f t="shared" si="49"/>
        <v>公斤</v>
      </c>
      <c r="U133" s="352" t="s">
        <v>26</v>
      </c>
      <c r="V133" s="352">
        <v>0.05</v>
      </c>
      <c r="W133" s="350" t="str">
        <f t="shared" si="38"/>
        <v>公斤</v>
      </c>
      <c r="X133" s="397" t="s">
        <v>91</v>
      </c>
      <c r="Y133" s="429">
        <v>0.1</v>
      </c>
      <c r="Z133" s="21" t="str">
        <f t="shared" si="50"/>
        <v>公斤</v>
      </c>
      <c r="AA133" s="19"/>
      <c r="AB133" s="19"/>
      <c r="AC133" s="26" t="str">
        <f t="shared" si="51"/>
        <v/>
      </c>
      <c r="AD133" s="74"/>
      <c r="AE133" s="33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ht="15" customHeight="1">
      <c r="A134" s="78"/>
      <c r="B134" s="89"/>
      <c r="C134" s="89"/>
      <c r="D134" s="89"/>
      <c r="E134" s="89"/>
      <c r="F134" s="89"/>
      <c r="G134" s="89"/>
      <c r="H134" s="95"/>
      <c r="I134" s="397"/>
      <c r="J134" s="397"/>
      <c r="K134" s="350" t="str">
        <f t="shared" si="60"/>
        <v/>
      </c>
      <c r="L134" s="371"/>
      <c r="M134" s="371"/>
      <c r="N134" s="350" t="str">
        <f t="shared" si="47"/>
        <v/>
      </c>
      <c r="O134" s="397" t="s">
        <v>57</v>
      </c>
      <c r="P134" s="397">
        <v>2</v>
      </c>
      <c r="Q134" s="350" t="str">
        <f t="shared" si="48"/>
        <v>公斤</v>
      </c>
      <c r="R134" s="373" t="s">
        <v>26</v>
      </c>
      <c r="S134" s="373">
        <v>0.05</v>
      </c>
      <c r="T134" s="350" t="str">
        <f t="shared" si="49"/>
        <v>公斤</v>
      </c>
      <c r="U134" s="355"/>
      <c r="V134" s="355"/>
      <c r="W134" s="350" t="str">
        <f t="shared" ref="W134:W151" si="117">IF(V134,"公斤","")</f>
        <v/>
      </c>
      <c r="X134" s="428" t="s">
        <v>24</v>
      </c>
      <c r="Y134" s="468">
        <v>1</v>
      </c>
      <c r="Z134" s="21" t="str">
        <f t="shared" si="50"/>
        <v>公斤</v>
      </c>
      <c r="AA134" s="19"/>
      <c r="AB134" s="19"/>
      <c r="AC134" s="26" t="str">
        <f t="shared" si="51"/>
        <v/>
      </c>
      <c r="AD134" s="74"/>
      <c r="AE134" s="33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ht="15" customHeight="1">
      <c r="A135" s="78"/>
      <c r="B135" s="89">
        <v>4.5</v>
      </c>
      <c r="C135" s="89">
        <v>2</v>
      </c>
      <c r="D135" s="89">
        <v>1</v>
      </c>
      <c r="E135" s="89">
        <v>3</v>
      </c>
      <c r="F135" s="89">
        <v>0</v>
      </c>
      <c r="G135" s="89">
        <v>0</v>
      </c>
      <c r="H135" s="95">
        <v>620</v>
      </c>
      <c r="I135" s="397"/>
      <c r="J135" s="397"/>
      <c r="K135" s="350" t="str">
        <f t="shared" si="60"/>
        <v/>
      </c>
      <c r="L135" s="371"/>
      <c r="M135" s="371"/>
      <c r="N135" s="350" t="str">
        <f t="shared" si="47"/>
        <v/>
      </c>
      <c r="O135" s="469" t="s">
        <v>59</v>
      </c>
      <c r="P135" s="469">
        <v>2</v>
      </c>
      <c r="Q135" s="350" t="str">
        <f t="shared" si="48"/>
        <v>公斤</v>
      </c>
      <c r="R135" s="373"/>
      <c r="S135" s="373"/>
      <c r="T135" s="350" t="str">
        <f t="shared" si="49"/>
        <v/>
      </c>
      <c r="U135" s="355"/>
      <c r="V135" s="355"/>
      <c r="W135" s="350" t="str">
        <f t="shared" si="117"/>
        <v/>
      </c>
      <c r="X135" s="397" t="s">
        <v>237</v>
      </c>
      <c r="Y135" s="374"/>
      <c r="Z135" s="21" t="str">
        <f t="shared" si="50"/>
        <v/>
      </c>
      <c r="AA135" s="19"/>
      <c r="AB135" s="19"/>
      <c r="AC135" s="26" t="str">
        <f t="shared" si="51"/>
        <v/>
      </c>
      <c r="AD135" s="74"/>
      <c r="AE135" s="33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ht="15" customHeight="1">
      <c r="A136" s="78"/>
      <c r="B136" s="89"/>
      <c r="C136" s="89"/>
      <c r="D136" s="89"/>
      <c r="E136" s="89"/>
      <c r="F136" s="89"/>
      <c r="G136" s="89"/>
      <c r="H136" s="95"/>
      <c r="I136" s="397"/>
      <c r="J136" s="397"/>
      <c r="K136" s="350" t="str">
        <f t="shared" si="60"/>
        <v/>
      </c>
      <c r="L136" s="371"/>
      <c r="M136" s="371"/>
      <c r="N136" s="350" t="str">
        <f t="shared" si="47"/>
        <v/>
      </c>
      <c r="O136" s="354" t="s">
        <v>26</v>
      </c>
      <c r="P136" s="354">
        <v>0.05</v>
      </c>
      <c r="Q136" s="350" t="str">
        <f t="shared" si="48"/>
        <v>公斤</v>
      </c>
      <c r="R136" s="397"/>
      <c r="S136" s="371"/>
      <c r="T136" s="350" t="str">
        <f t="shared" si="49"/>
        <v/>
      </c>
      <c r="U136" s="355"/>
      <c r="V136" s="355"/>
      <c r="W136" s="350" t="str">
        <f t="shared" si="117"/>
        <v/>
      </c>
      <c r="X136" s="397"/>
      <c r="Y136" s="374"/>
      <c r="Z136" s="21" t="str">
        <f t="shared" si="50"/>
        <v/>
      </c>
      <c r="AA136" s="19"/>
      <c r="AB136" s="19"/>
      <c r="AC136" s="26" t="str">
        <f t="shared" si="51"/>
        <v/>
      </c>
      <c r="AD136" s="74"/>
      <c r="AE136" s="33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ht="15" customHeight="1" thickBot="1">
      <c r="A137" s="81"/>
      <c r="B137" s="92"/>
      <c r="C137" s="92"/>
      <c r="D137" s="92"/>
      <c r="E137" s="92"/>
      <c r="F137" s="92"/>
      <c r="G137" s="92"/>
      <c r="H137" s="96"/>
      <c r="I137" s="401"/>
      <c r="J137" s="402"/>
      <c r="K137" s="359" t="str">
        <f t="shared" si="60"/>
        <v/>
      </c>
      <c r="L137" s="402"/>
      <c r="M137" s="402"/>
      <c r="N137" s="359" t="str">
        <f t="shared" si="47"/>
        <v/>
      </c>
      <c r="O137" s="397" t="s">
        <v>466</v>
      </c>
      <c r="P137" s="470"/>
      <c r="Q137" s="359" t="str">
        <f t="shared" si="48"/>
        <v/>
      </c>
      <c r="R137" s="434"/>
      <c r="S137" s="434"/>
      <c r="T137" s="359" t="str">
        <f t="shared" si="49"/>
        <v/>
      </c>
      <c r="U137" s="361"/>
      <c r="V137" s="361"/>
      <c r="W137" s="359" t="str">
        <f t="shared" si="117"/>
        <v/>
      </c>
      <c r="X137" s="470"/>
      <c r="Y137" s="426"/>
      <c r="Z137" s="28" t="str">
        <f t="shared" si="50"/>
        <v/>
      </c>
      <c r="AA137" s="27"/>
      <c r="AB137" s="27"/>
      <c r="AC137" s="30" t="str">
        <f t="shared" si="51"/>
        <v/>
      </c>
      <c r="AD137" s="75"/>
      <c r="AE137" s="34"/>
      <c r="AF137" s="41"/>
      <c r="AG137" s="41"/>
      <c r="AH137" s="41"/>
      <c r="AI137" s="41"/>
      <c r="AJ137" s="41"/>
      <c r="AK137" s="41"/>
      <c r="AL137" s="41"/>
      <c r="AM137" s="41"/>
      <c r="AN137" s="41"/>
    </row>
    <row r="138" spans="1:40" ht="15" customHeight="1">
      <c r="A138" s="77" t="s">
        <v>143</v>
      </c>
      <c r="B138" s="86">
        <v>5</v>
      </c>
      <c r="C138" s="86">
        <v>2.8</v>
      </c>
      <c r="D138" s="86">
        <v>2.2999999999999998</v>
      </c>
      <c r="E138" s="86">
        <v>3</v>
      </c>
      <c r="F138" s="86">
        <v>0</v>
      </c>
      <c r="G138" s="86">
        <v>0</v>
      </c>
      <c r="H138" s="94">
        <v>753</v>
      </c>
      <c r="I138" s="513" t="s">
        <v>32</v>
      </c>
      <c r="J138" s="545"/>
      <c r="K138" s="346" t="str">
        <f t="shared" si="60"/>
        <v/>
      </c>
      <c r="L138" s="523" t="s">
        <v>181</v>
      </c>
      <c r="M138" s="521"/>
      <c r="N138" s="346" t="str">
        <f t="shared" si="47"/>
        <v/>
      </c>
      <c r="O138" s="512" t="s">
        <v>467</v>
      </c>
      <c r="P138" s="521"/>
      <c r="Q138" s="346" t="str">
        <f t="shared" si="48"/>
        <v/>
      </c>
      <c r="R138" s="510" t="s">
        <v>468</v>
      </c>
      <c r="S138" s="514"/>
      <c r="T138" s="346" t="str">
        <f t="shared" si="49"/>
        <v/>
      </c>
      <c r="U138" s="368" t="s">
        <v>18</v>
      </c>
      <c r="V138" s="368"/>
      <c r="W138" s="346" t="str">
        <f t="shared" si="117"/>
        <v/>
      </c>
      <c r="X138" s="510" t="s">
        <v>70</v>
      </c>
      <c r="Y138" s="513"/>
      <c r="Z138" s="344" t="str">
        <f t="shared" si="50"/>
        <v/>
      </c>
      <c r="AA138" s="316" t="s">
        <v>120</v>
      </c>
      <c r="AB138" s="325"/>
      <c r="AC138" s="314" t="str">
        <f t="shared" si="51"/>
        <v/>
      </c>
      <c r="AD138" s="74"/>
      <c r="AE138" s="31" t="str">
        <f t="shared" ref="AE138" si="118">A138</f>
        <v>S4</v>
      </c>
      <c r="AF138" s="32" t="str">
        <f t="shared" ref="AF138" si="119">I139&amp;" "&amp;I140&amp;" "&amp;I141&amp;" "&amp;I142&amp;" "&amp;I143&amp;" "&amp;I144</f>
        <v xml:space="preserve">米 糙米    </v>
      </c>
      <c r="AG138" s="32" t="str">
        <f t="shared" ref="AG138" si="120">L139&amp;" "&amp;L140&amp;" "&amp;L141&amp;" "&amp;L142&amp;" "&amp;L143&amp;" "&amp;L144</f>
        <v xml:space="preserve">肉雞 洋蔥 杏鮑菇 九層塔 大蒜 </v>
      </c>
      <c r="AH138" s="32" t="str">
        <f t="shared" ref="AH138" si="121">O139&amp;" "&amp;O140&amp;" "&amp;O141&amp;" "&amp;O142&amp;" "&amp;O143&amp;" "&amp;O144</f>
        <v xml:space="preserve">雞蛋 時瓜 大蒜   </v>
      </c>
      <c r="AI138" s="32" t="str">
        <f t="shared" ref="AI138" si="122">R139&amp;" "&amp;R140&amp;" "&amp;R141&amp;" "&amp;R142&amp;" "&amp;R143&amp;" "&amp;R144</f>
        <v xml:space="preserve">豆包 綠豆芽 胡蘿蔔 大蒜  </v>
      </c>
      <c r="AJ138" s="32" t="str">
        <f t="shared" ref="AJ138" si="123">U139&amp;" "&amp;U140&amp;" "&amp;U141&amp;" "&amp;U142&amp;" "&amp;U143&amp;" "&amp;U144</f>
        <v xml:space="preserve">蔬菜 大蒜    </v>
      </c>
      <c r="AK138" s="32" t="str">
        <f t="shared" ref="AK138" si="124">X139&amp;" "&amp;X140&amp;" "&amp;X141&amp;" "&amp;X142&amp;" "&amp;X143&amp;" "&amp;X144</f>
        <v xml:space="preserve">仙草凍 紅砂糖    </v>
      </c>
      <c r="AL138" s="32" t="str">
        <f t="shared" ref="AL138" si="125">AA139&amp;" "&amp;AA140&amp;" "&amp;AA141&amp;" "&amp;AA142&amp;" "&amp;AA143&amp;" "&amp;AA144</f>
        <v xml:space="preserve">點心     </v>
      </c>
      <c r="AM138" s="5" t="str">
        <f>AD139&amp;" "&amp;AD140&amp;" "&amp;AD141&amp;" "&amp;AD142&amp;" "&amp;AD143&amp;" "&amp;AD144</f>
        <v xml:space="preserve">     </v>
      </c>
      <c r="AN138" s="5" t="e">
        <f>#REF!&amp;" "&amp;#REF!&amp;" "&amp;#REF!&amp;" "&amp;#REF!&amp;" "&amp;#REF!&amp;" "&amp;#REF!</f>
        <v>#REF!</v>
      </c>
    </row>
    <row r="139" spans="1:40" ht="15" customHeight="1">
      <c r="A139" s="78"/>
      <c r="B139" s="89"/>
      <c r="C139" s="89"/>
      <c r="D139" s="89"/>
      <c r="E139" s="89"/>
      <c r="F139" s="89"/>
      <c r="G139" s="89"/>
      <c r="H139" s="95"/>
      <c r="I139" s="387" t="s">
        <v>19</v>
      </c>
      <c r="J139" s="371">
        <v>8</v>
      </c>
      <c r="K139" s="389" t="str">
        <f t="shared" si="60"/>
        <v>公斤</v>
      </c>
      <c r="L139" s="396" t="s">
        <v>71</v>
      </c>
      <c r="M139" s="397">
        <v>9</v>
      </c>
      <c r="N139" s="389" t="str">
        <f t="shared" si="47"/>
        <v>公斤</v>
      </c>
      <c r="O139" s="397" t="s">
        <v>35</v>
      </c>
      <c r="P139" s="397">
        <v>2.1</v>
      </c>
      <c r="Q139" s="389" t="str">
        <f t="shared" si="48"/>
        <v>公斤</v>
      </c>
      <c r="R139" s="377" t="s">
        <v>469</v>
      </c>
      <c r="S139" s="377">
        <v>0.6</v>
      </c>
      <c r="T139" s="389" t="str">
        <f t="shared" si="49"/>
        <v>公斤</v>
      </c>
      <c r="U139" s="355" t="s">
        <v>15</v>
      </c>
      <c r="V139" s="355">
        <v>7</v>
      </c>
      <c r="W139" s="389" t="str">
        <f t="shared" si="117"/>
        <v>公斤</v>
      </c>
      <c r="X139" s="371" t="s">
        <v>72</v>
      </c>
      <c r="Y139" s="388">
        <v>7</v>
      </c>
      <c r="Z139" s="345" t="str">
        <f t="shared" si="50"/>
        <v>公斤</v>
      </c>
      <c r="AA139" s="317" t="s">
        <v>120</v>
      </c>
      <c r="AB139" s="237">
        <v>5</v>
      </c>
      <c r="AC139" s="314" t="str">
        <f t="shared" si="51"/>
        <v>公斤</v>
      </c>
      <c r="AD139" s="74"/>
      <c r="AE139" s="33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ht="15" customHeight="1">
      <c r="A140" s="79">
        <v>45288</v>
      </c>
      <c r="B140" s="89"/>
      <c r="C140" s="89"/>
      <c r="D140" s="89"/>
      <c r="E140" s="89"/>
      <c r="F140" s="89"/>
      <c r="G140" s="89"/>
      <c r="H140" s="95"/>
      <c r="I140" s="387" t="s">
        <v>37</v>
      </c>
      <c r="J140" s="371">
        <v>2</v>
      </c>
      <c r="K140" s="350" t="str">
        <f t="shared" si="60"/>
        <v>公斤</v>
      </c>
      <c r="L140" s="396" t="s">
        <v>28</v>
      </c>
      <c r="M140" s="397">
        <v>3</v>
      </c>
      <c r="N140" s="350" t="str">
        <f t="shared" ref="N140:N151" si="126">IF(M140,"公斤","")</f>
        <v>公斤</v>
      </c>
      <c r="O140" s="397" t="s">
        <v>470</v>
      </c>
      <c r="P140" s="397">
        <v>6</v>
      </c>
      <c r="Q140" s="350" t="str">
        <f t="shared" ref="Q140:Q151" si="127">IF(P140,"公斤","")</f>
        <v>公斤</v>
      </c>
      <c r="R140" s="372" t="s">
        <v>22</v>
      </c>
      <c r="S140" s="372">
        <v>5</v>
      </c>
      <c r="T140" s="350" t="str">
        <f t="shared" ref="T140:T151" si="128">IF(S140,"公斤","")</f>
        <v>公斤</v>
      </c>
      <c r="U140" s="352" t="s">
        <v>26</v>
      </c>
      <c r="V140" s="352">
        <v>0.05</v>
      </c>
      <c r="W140" s="350" t="str">
        <f t="shared" si="117"/>
        <v>公斤</v>
      </c>
      <c r="X140" s="371" t="s">
        <v>227</v>
      </c>
      <c r="Y140" s="388">
        <v>1</v>
      </c>
      <c r="Z140" s="307" t="str">
        <f t="shared" ref="Z140:Z151" si="129">IF(Y140,"公斤","")</f>
        <v>公斤</v>
      </c>
      <c r="AA140" s="317"/>
      <c r="AB140" s="237"/>
      <c r="AC140" s="314" t="str">
        <f t="shared" ref="AC140:AC151" si="130">IF(AB140,"公斤","")</f>
        <v/>
      </c>
      <c r="AD140" s="74"/>
      <c r="AE140" s="33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ht="15" customHeight="1">
      <c r="A141" s="78"/>
      <c r="B141" s="89"/>
      <c r="C141" s="89"/>
      <c r="D141" s="89"/>
      <c r="E141" s="89"/>
      <c r="F141" s="89"/>
      <c r="G141" s="89"/>
      <c r="H141" s="95"/>
      <c r="I141" s="387"/>
      <c r="J141" s="371"/>
      <c r="K141" s="350" t="str">
        <f t="shared" si="60"/>
        <v/>
      </c>
      <c r="L141" s="394" t="s">
        <v>414</v>
      </c>
      <c r="M141" s="394">
        <v>1</v>
      </c>
      <c r="N141" s="350" t="str">
        <f t="shared" si="126"/>
        <v>公斤</v>
      </c>
      <c r="O141" s="397" t="s">
        <v>26</v>
      </c>
      <c r="P141" s="397">
        <v>0.05</v>
      </c>
      <c r="Q141" s="350" t="str">
        <f t="shared" si="127"/>
        <v>公斤</v>
      </c>
      <c r="R141" s="371" t="s">
        <v>24</v>
      </c>
      <c r="S141" s="371">
        <v>0.5</v>
      </c>
      <c r="T141" s="350" t="str">
        <f t="shared" si="128"/>
        <v>公斤</v>
      </c>
      <c r="U141" s="355"/>
      <c r="V141" s="355"/>
      <c r="W141" s="350" t="str">
        <f t="shared" si="117"/>
        <v/>
      </c>
      <c r="X141" s="371"/>
      <c r="Y141" s="388"/>
      <c r="Z141" s="307" t="str">
        <f t="shared" si="129"/>
        <v/>
      </c>
      <c r="AA141" s="317"/>
      <c r="AB141" s="237"/>
      <c r="AC141" s="314" t="str">
        <f t="shared" si="130"/>
        <v/>
      </c>
      <c r="AD141" s="74"/>
      <c r="AE141" s="33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ht="15" customHeight="1">
      <c r="A142" s="78"/>
      <c r="B142" s="89">
        <v>5</v>
      </c>
      <c r="C142" s="89">
        <v>2.6</v>
      </c>
      <c r="D142" s="89">
        <v>1.7</v>
      </c>
      <c r="E142" s="89">
        <v>3</v>
      </c>
      <c r="F142" s="89">
        <v>0</v>
      </c>
      <c r="G142" s="89">
        <v>0</v>
      </c>
      <c r="H142" s="95">
        <v>723</v>
      </c>
      <c r="I142" s="387"/>
      <c r="J142" s="371"/>
      <c r="K142" s="350" t="str">
        <f t="shared" si="60"/>
        <v/>
      </c>
      <c r="L142" s="396" t="s">
        <v>62</v>
      </c>
      <c r="M142" s="397">
        <v>0.15</v>
      </c>
      <c r="N142" s="350" t="str">
        <f t="shared" si="126"/>
        <v>公斤</v>
      </c>
      <c r="O142" s="397"/>
      <c r="P142" s="397"/>
      <c r="Q142" s="350" t="str">
        <f t="shared" si="127"/>
        <v/>
      </c>
      <c r="R142" s="372" t="s">
        <v>26</v>
      </c>
      <c r="S142" s="372">
        <v>0.05</v>
      </c>
      <c r="T142" s="350" t="str">
        <f t="shared" si="128"/>
        <v>公斤</v>
      </c>
      <c r="U142" s="355"/>
      <c r="V142" s="355"/>
      <c r="W142" s="350" t="str">
        <f t="shared" si="117"/>
        <v/>
      </c>
      <c r="X142" s="371"/>
      <c r="Y142" s="388"/>
      <c r="Z142" s="307" t="str">
        <f t="shared" si="129"/>
        <v/>
      </c>
      <c r="AA142" s="317"/>
      <c r="AB142" s="237"/>
      <c r="AC142" s="314" t="str">
        <f t="shared" si="130"/>
        <v/>
      </c>
      <c r="AD142" s="74"/>
      <c r="AE142" s="33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ht="15" customHeight="1">
      <c r="A143" s="78"/>
      <c r="B143" s="89"/>
      <c r="C143" s="89"/>
      <c r="D143" s="89"/>
      <c r="E143" s="89"/>
      <c r="F143" s="89"/>
      <c r="G143" s="89"/>
      <c r="H143" s="95"/>
      <c r="I143" s="387"/>
      <c r="J143" s="371"/>
      <c r="K143" s="350" t="str">
        <f t="shared" si="60"/>
        <v/>
      </c>
      <c r="L143" s="396" t="s">
        <v>26</v>
      </c>
      <c r="M143" s="397">
        <v>0.05</v>
      </c>
      <c r="N143" s="350" t="str">
        <f t="shared" si="126"/>
        <v>公斤</v>
      </c>
      <c r="O143" s="397"/>
      <c r="P143" s="397"/>
      <c r="Q143" s="350" t="str">
        <f t="shared" si="127"/>
        <v/>
      </c>
      <c r="R143" s="372"/>
      <c r="S143" s="372"/>
      <c r="T143" s="350" t="str">
        <f t="shared" si="128"/>
        <v/>
      </c>
      <c r="U143" s="355"/>
      <c r="V143" s="355"/>
      <c r="W143" s="350" t="str">
        <f t="shared" si="117"/>
        <v/>
      </c>
      <c r="X143" s="371"/>
      <c r="Y143" s="388"/>
      <c r="Z143" s="307" t="str">
        <f t="shared" si="129"/>
        <v/>
      </c>
      <c r="AA143" s="317"/>
      <c r="AB143" s="237"/>
      <c r="AC143" s="314" t="str">
        <f t="shared" si="130"/>
        <v/>
      </c>
      <c r="AD143" s="74"/>
      <c r="AE143" s="33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ht="15" customHeight="1" thickBot="1">
      <c r="A144" s="81"/>
      <c r="B144" s="92"/>
      <c r="C144" s="92"/>
      <c r="D144" s="92"/>
      <c r="E144" s="92"/>
      <c r="F144" s="92"/>
      <c r="G144" s="92"/>
      <c r="H144" s="96"/>
      <c r="I144" s="401"/>
      <c r="J144" s="402"/>
      <c r="K144" s="359" t="str">
        <f t="shared" si="60"/>
        <v/>
      </c>
      <c r="L144" s="402"/>
      <c r="M144" s="402"/>
      <c r="N144" s="359" t="str">
        <f t="shared" si="126"/>
        <v/>
      </c>
      <c r="O144" s="402"/>
      <c r="P144" s="402"/>
      <c r="Q144" s="359" t="str">
        <f t="shared" si="127"/>
        <v/>
      </c>
      <c r="R144" s="402"/>
      <c r="S144" s="402"/>
      <c r="T144" s="359" t="str">
        <f t="shared" si="128"/>
        <v/>
      </c>
      <c r="U144" s="361"/>
      <c r="V144" s="361"/>
      <c r="W144" s="359" t="str">
        <f t="shared" si="117"/>
        <v/>
      </c>
      <c r="X144" s="382"/>
      <c r="Y144" s="471"/>
      <c r="Z144" s="308" t="str">
        <f t="shared" si="129"/>
        <v/>
      </c>
      <c r="AA144" s="318"/>
      <c r="AB144" s="238"/>
      <c r="AC144" s="315" t="str">
        <f t="shared" si="130"/>
        <v/>
      </c>
      <c r="AD144" s="75"/>
      <c r="AE144" s="34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ht="15" customHeight="1">
      <c r="A145" s="77" t="s">
        <v>144</v>
      </c>
      <c r="B145" s="86">
        <v>5.5</v>
      </c>
      <c r="C145" s="86">
        <v>3.4</v>
      </c>
      <c r="D145" s="86">
        <v>1.7</v>
      </c>
      <c r="E145" s="86">
        <v>3</v>
      </c>
      <c r="F145" s="86">
        <v>0</v>
      </c>
      <c r="G145" s="86">
        <v>0</v>
      </c>
      <c r="H145" s="94">
        <v>818</v>
      </c>
      <c r="I145" s="546" t="s">
        <v>396</v>
      </c>
      <c r="J145" s="547"/>
      <c r="K145" s="346" t="str">
        <f t="shared" si="60"/>
        <v/>
      </c>
      <c r="L145" s="510" t="s">
        <v>183</v>
      </c>
      <c r="M145" s="521"/>
      <c r="N145" s="346" t="str">
        <f t="shared" si="126"/>
        <v/>
      </c>
      <c r="O145" s="520" t="s">
        <v>471</v>
      </c>
      <c r="P145" s="521"/>
      <c r="Q145" s="346" t="str">
        <f t="shared" si="127"/>
        <v/>
      </c>
      <c r="R145" s="515" t="s">
        <v>215</v>
      </c>
      <c r="S145" s="516"/>
      <c r="T145" s="346" t="str">
        <f t="shared" si="128"/>
        <v/>
      </c>
      <c r="U145" s="368" t="s">
        <v>18</v>
      </c>
      <c r="V145" s="368"/>
      <c r="W145" s="346" t="str">
        <f t="shared" si="117"/>
        <v/>
      </c>
      <c r="X145" s="510" t="s">
        <v>238</v>
      </c>
      <c r="Y145" s="511"/>
      <c r="Z145" s="37" t="str">
        <f t="shared" si="129"/>
        <v/>
      </c>
      <c r="AA145" s="19" t="s">
        <v>120</v>
      </c>
      <c r="AB145" s="83"/>
      <c r="AC145" s="26" t="str">
        <f t="shared" si="130"/>
        <v/>
      </c>
      <c r="AD145" s="170" t="s">
        <v>145</v>
      </c>
      <c r="AE145" s="31" t="str">
        <f t="shared" ref="AE145" si="131">A145</f>
        <v>S5</v>
      </c>
      <c r="AF145" s="32" t="str">
        <f t="shared" ref="AF145" si="132">I146&amp;" "&amp;I147&amp;" "&amp;I148&amp;" "&amp;I149&amp;" "&amp;I150&amp;" "&amp;I151</f>
        <v xml:space="preserve">米 紅藜 糙米   </v>
      </c>
      <c r="AG145" s="32" t="str">
        <f t="shared" ref="AG145" si="133">L146&amp;" "&amp;L147&amp;" "&amp;L148&amp;" "&amp;L149&amp;" "&amp;L150&amp;" "&amp;L151</f>
        <v xml:space="preserve">豬後腿肉 馬鈴薯 胡蘿蔔 大蒜  </v>
      </c>
      <c r="AH145" s="32" t="str">
        <f t="shared" ref="AH145" si="134">O146&amp;" "&amp;O147&amp;" "&amp;O148&amp;" "&amp;O149&amp;" "&amp;O150&amp;" "&amp;O151</f>
        <v xml:space="preserve">貢丸 時瓜 大蒜   </v>
      </c>
      <c r="AI145" s="32" t="str">
        <f t="shared" ref="AI145" si="135">R146&amp;" "&amp;R147&amp;" "&amp;R148&amp;" "&amp;R149&amp;" "&amp;R150&amp;" "&amp;R151</f>
        <v xml:space="preserve">豆腐 脆筍 乾木耳 大蒜  </v>
      </c>
      <c r="AJ145" s="32" t="str">
        <f t="shared" ref="AJ145" si="136">U146&amp;" "&amp;U147&amp;" "&amp;U148&amp;" "&amp;U149&amp;" "&amp;U150&amp;" "&amp;U151</f>
        <v xml:space="preserve">蔬菜 大蒜    </v>
      </c>
      <c r="AK145" s="32" t="str">
        <f t="shared" ref="AK145" si="137">X146&amp;" "&amp;X147&amp;" "&amp;X148&amp;" "&amp;X149&amp;" "&amp;X150&amp;" "&amp;X151</f>
        <v xml:space="preserve">豆腐 味噌 柴魚片   </v>
      </c>
      <c r="AL145" s="32" t="str">
        <f t="shared" ref="AL145" si="138">AA146&amp;" "&amp;AA147&amp;" "&amp;AA148&amp;" "&amp;AA149&amp;" "&amp;AA150&amp;" "&amp;AA151</f>
        <v xml:space="preserve">點心     </v>
      </c>
      <c r="AM145" s="5" t="str">
        <f>AD146&amp;" "&amp;AD147&amp;" "&amp;AD148&amp;" "&amp;AD149&amp;" "&amp;AD150&amp;" "&amp;AD151</f>
        <v xml:space="preserve">有機豆奶     </v>
      </c>
      <c r="AN145" s="5" t="e">
        <f>#REF!&amp;" "&amp;#REF!&amp;" "&amp;#REF!&amp;" "&amp;#REF!&amp;" "&amp;#REF!&amp;" "&amp;#REF!</f>
        <v>#REF!</v>
      </c>
    </row>
    <row r="146" spans="1:40" ht="15" customHeight="1">
      <c r="A146" s="78"/>
      <c r="B146" s="89"/>
      <c r="C146" s="89"/>
      <c r="D146" s="89"/>
      <c r="E146" s="89"/>
      <c r="F146" s="89"/>
      <c r="G146" s="89"/>
      <c r="H146" s="95"/>
      <c r="I146" s="370" t="s">
        <v>19</v>
      </c>
      <c r="J146" s="388">
        <v>8</v>
      </c>
      <c r="K146" s="389" t="str">
        <f t="shared" si="60"/>
        <v>公斤</v>
      </c>
      <c r="L146" s="371" t="s">
        <v>27</v>
      </c>
      <c r="M146" s="371">
        <v>6</v>
      </c>
      <c r="N146" s="389" t="str">
        <f t="shared" si="126"/>
        <v>公斤</v>
      </c>
      <c r="O146" s="465" t="s">
        <v>472</v>
      </c>
      <c r="P146" s="373">
        <v>1.5</v>
      </c>
      <c r="Q146" s="389" t="str">
        <f t="shared" si="127"/>
        <v>公斤</v>
      </c>
      <c r="R146" s="372" t="s">
        <v>21</v>
      </c>
      <c r="S146" s="472">
        <v>3</v>
      </c>
      <c r="T146" s="389" t="str">
        <f t="shared" si="128"/>
        <v>公斤</v>
      </c>
      <c r="U146" s="355" t="s">
        <v>15</v>
      </c>
      <c r="V146" s="355">
        <v>7</v>
      </c>
      <c r="W146" s="389" t="str">
        <f t="shared" si="117"/>
        <v>公斤</v>
      </c>
      <c r="X146" s="371" t="s">
        <v>21</v>
      </c>
      <c r="Y146" s="374">
        <v>2</v>
      </c>
      <c r="Z146" s="20" t="str">
        <f t="shared" si="129"/>
        <v>公斤</v>
      </c>
      <c r="AA146" s="19" t="s">
        <v>120</v>
      </c>
      <c r="AB146" s="19">
        <v>5</v>
      </c>
      <c r="AC146" s="26" t="str">
        <f t="shared" si="130"/>
        <v>公斤</v>
      </c>
      <c r="AD146" s="171" t="s">
        <v>145</v>
      </c>
      <c r="AE146" s="33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ht="15" customHeight="1">
      <c r="A147" s="79">
        <v>45289</v>
      </c>
      <c r="B147" s="89"/>
      <c r="C147" s="89"/>
      <c r="D147" s="89"/>
      <c r="E147" s="89"/>
      <c r="F147" s="89"/>
      <c r="G147" s="89"/>
      <c r="H147" s="95"/>
      <c r="I147" s="370" t="s">
        <v>58</v>
      </c>
      <c r="J147" s="388">
        <v>0.1</v>
      </c>
      <c r="K147" s="350" t="str">
        <f t="shared" ref="K147:K151" si="139">IF(J147,"公斤","")</f>
        <v>公斤</v>
      </c>
      <c r="L147" s="371" t="s">
        <v>59</v>
      </c>
      <c r="M147" s="371">
        <v>4</v>
      </c>
      <c r="N147" s="350" t="str">
        <f t="shared" si="126"/>
        <v>公斤</v>
      </c>
      <c r="O147" s="373" t="s">
        <v>473</v>
      </c>
      <c r="P147" s="373">
        <v>5</v>
      </c>
      <c r="Q147" s="350" t="str">
        <f t="shared" si="127"/>
        <v>公斤</v>
      </c>
      <c r="R147" s="473" t="s">
        <v>47</v>
      </c>
      <c r="S147" s="473">
        <v>3</v>
      </c>
      <c r="T147" s="350" t="str">
        <f t="shared" si="128"/>
        <v>公斤</v>
      </c>
      <c r="U147" s="352" t="s">
        <v>26</v>
      </c>
      <c r="V147" s="352">
        <v>0.05</v>
      </c>
      <c r="W147" s="350" t="str">
        <f t="shared" si="117"/>
        <v>公斤</v>
      </c>
      <c r="X147" s="371" t="s">
        <v>48</v>
      </c>
      <c r="Y147" s="374">
        <v>0.6</v>
      </c>
      <c r="Z147" s="21" t="str">
        <f t="shared" si="129"/>
        <v>公斤</v>
      </c>
      <c r="AA147" s="19"/>
      <c r="AB147" s="19"/>
      <c r="AC147" s="26" t="str">
        <f t="shared" si="130"/>
        <v/>
      </c>
      <c r="AD147" s="194"/>
      <c r="AE147" s="33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ht="15" customHeight="1">
      <c r="A148" s="78"/>
      <c r="B148" s="89"/>
      <c r="C148" s="89"/>
      <c r="D148" s="89"/>
      <c r="E148" s="89"/>
      <c r="F148" s="89"/>
      <c r="G148" s="89"/>
      <c r="H148" s="95"/>
      <c r="I148" s="370" t="s">
        <v>37</v>
      </c>
      <c r="J148" s="388">
        <v>2</v>
      </c>
      <c r="K148" s="350" t="str">
        <f t="shared" si="139"/>
        <v>公斤</v>
      </c>
      <c r="L148" s="372" t="s">
        <v>24</v>
      </c>
      <c r="M148" s="372">
        <v>1</v>
      </c>
      <c r="N148" s="350" t="str">
        <f t="shared" si="126"/>
        <v>公斤</v>
      </c>
      <c r="O148" s="371" t="s">
        <v>26</v>
      </c>
      <c r="P148" s="371">
        <v>0.05</v>
      </c>
      <c r="Q148" s="350" t="str">
        <f t="shared" si="127"/>
        <v>公斤</v>
      </c>
      <c r="R148" s="472" t="s">
        <v>41</v>
      </c>
      <c r="S148" s="472">
        <v>0.01</v>
      </c>
      <c r="T148" s="350" t="str">
        <f t="shared" si="128"/>
        <v>公斤</v>
      </c>
      <c r="U148" s="355"/>
      <c r="V148" s="355"/>
      <c r="W148" s="350" t="str">
        <f t="shared" si="117"/>
        <v/>
      </c>
      <c r="X148" s="371" t="s">
        <v>95</v>
      </c>
      <c r="Y148" s="374"/>
      <c r="Z148" s="21" t="str">
        <f t="shared" si="129"/>
        <v/>
      </c>
      <c r="AA148" s="19"/>
      <c r="AB148" s="19"/>
      <c r="AC148" s="26" t="str">
        <f t="shared" si="130"/>
        <v/>
      </c>
      <c r="AD148" s="171"/>
      <c r="AE148" s="33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ht="15" customHeight="1">
      <c r="A149" s="78"/>
      <c r="B149" s="89">
        <v>5.5</v>
      </c>
      <c r="C149" s="89">
        <v>3.1</v>
      </c>
      <c r="D149" s="89">
        <v>1.4</v>
      </c>
      <c r="E149" s="89">
        <v>3</v>
      </c>
      <c r="F149" s="89">
        <v>0</v>
      </c>
      <c r="G149" s="89">
        <v>0</v>
      </c>
      <c r="H149" s="95">
        <v>788</v>
      </c>
      <c r="I149" s="370"/>
      <c r="J149" s="388"/>
      <c r="K149" s="350" t="str">
        <f t="shared" si="139"/>
        <v/>
      </c>
      <c r="L149" s="372" t="s">
        <v>26</v>
      </c>
      <c r="M149" s="372">
        <v>0.05</v>
      </c>
      <c r="N149" s="350" t="str">
        <f t="shared" si="126"/>
        <v>公斤</v>
      </c>
      <c r="O149" s="465"/>
      <c r="P149" s="373"/>
      <c r="Q149" s="350" t="str">
        <f t="shared" si="127"/>
        <v/>
      </c>
      <c r="R149" s="372" t="s">
        <v>26</v>
      </c>
      <c r="S149" s="372">
        <v>0.05</v>
      </c>
      <c r="T149" s="350" t="str">
        <f t="shared" si="128"/>
        <v>公斤</v>
      </c>
      <c r="U149" s="355"/>
      <c r="V149" s="355"/>
      <c r="W149" s="350" t="str">
        <f t="shared" si="117"/>
        <v/>
      </c>
      <c r="X149" s="371"/>
      <c r="Y149" s="374"/>
      <c r="Z149" s="21" t="str">
        <f t="shared" si="129"/>
        <v/>
      </c>
      <c r="AA149" s="19"/>
      <c r="AB149" s="19"/>
      <c r="AC149" s="26" t="str">
        <f t="shared" si="130"/>
        <v/>
      </c>
      <c r="AD149" s="171"/>
      <c r="AE149" s="33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ht="15" customHeight="1">
      <c r="A150" s="78"/>
      <c r="B150" s="89"/>
      <c r="C150" s="89"/>
      <c r="D150" s="89"/>
      <c r="E150" s="89"/>
      <c r="F150" s="89"/>
      <c r="G150" s="89"/>
      <c r="H150" s="95"/>
      <c r="I150" s="370"/>
      <c r="J150" s="388"/>
      <c r="K150" s="350" t="str">
        <f t="shared" si="139"/>
        <v/>
      </c>
      <c r="L150" s="371"/>
      <c r="M150" s="371"/>
      <c r="N150" s="350" t="str">
        <f t="shared" si="126"/>
        <v/>
      </c>
      <c r="O150" s="371"/>
      <c r="P150" s="371"/>
      <c r="Q150" s="350" t="str">
        <f t="shared" si="127"/>
        <v/>
      </c>
      <c r="R150" s="372"/>
      <c r="S150" s="372"/>
      <c r="T150" s="350" t="str">
        <f t="shared" si="128"/>
        <v/>
      </c>
      <c r="U150" s="355"/>
      <c r="V150" s="355"/>
      <c r="W150" s="350" t="str">
        <f t="shared" si="117"/>
        <v/>
      </c>
      <c r="X150" s="371"/>
      <c r="Y150" s="374"/>
      <c r="Z150" s="21" t="str">
        <f t="shared" si="129"/>
        <v/>
      </c>
      <c r="AA150" s="19"/>
      <c r="AB150" s="19"/>
      <c r="AC150" s="26" t="str">
        <f t="shared" si="130"/>
        <v/>
      </c>
      <c r="AD150" s="171"/>
      <c r="AE150" s="33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ht="15" customHeight="1" thickBot="1">
      <c r="A151" s="81"/>
      <c r="B151" s="92"/>
      <c r="C151" s="92"/>
      <c r="D151" s="92"/>
      <c r="E151" s="92"/>
      <c r="F151" s="92"/>
      <c r="G151" s="92"/>
      <c r="H151" s="96"/>
      <c r="I151" s="380"/>
      <c r="J151" s="402"/>
      <c r="K151" s="359" t="str">
        <f t="shared" si="139"/>
        <v/>
      </c>
      <c r="L151" s="402"/>
      <c r="M151" s="402"/>
      <c r="N151" s="359" t="str">
        <f t="shared" si="126"/>
        <v/>
      </c>
      <c r="O151" s="434"/>
      <c r="P151" s="434"/>
      <c r="Q151" s="359" t="str">
        <f t="shared" si="127"/>
        <v/>
      </c>
      <c r="R151" s="474"/>
      <c r="S151" s="474"/>
      <c r="T151" s="359" t="str">
        <f t="shared" si="128"/>
        <v/>
      </c>
      <c r="U151" s="361"/>
      <c r="V151" s="361"/>
      <c r="W151" s="359" t="str">
        <f t="shared" si="117"/>
        <v/>
      </c>
      <c r="X151" s="402"/>
      <c r="Y151" s="426"/>
      <c r="Z151" s="28" t="str">
        <f t="shared" si="129"/>
        <v/>
      </c>
      <c r="AA151" s="27"/>
      <c r="AB151" s="27"/>
      <c r="AC151" s="30" t="str">
        <f t="shared" si="130"/>
        <v/>
      </c>
      <c r="AD151" s="172"/>
      <c r="AE151" s="34"/>
      <c r="AF151" s="41"/>
      <c r="AG151" s="41"/>
      <c r="AH151" s="41"/>
      <c r="AI151" s="41"/>
      <c r="AJ151" s="41"/>
      <c r="AK151" s="41"/>
      <c r="AL151" s="41"/>
      <c r="AM151" s="41"/>
      <c r="AN151" s="41"/>
    </row>
    <row r="152" spans="1:40" s="186" customFormat="1" ht="22.8" customHeight="1">
      <c r="A152" s="524" t="s">
        <v>113</v>
      </c>
      <c r="B152" s="524"/>
      <c r="C152" s="524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4"/>
      <c r="T152" s="524"/>
      <c r="U152" s="185"/>
      <c r="V152" s="185"/>
    </row>
    <row r="153" spans="1:40" s="186" customFormat="1" ht="15" customHeight="1">
      <c r="A153" s="505" t="s">
        <v>245</v>
      </c>
      <c r="B153" s="505"/>
      <c r="C153" s="505"/>
      <c r="D153" s="505"/>
      <c r="E153" s="505"/>
      <c r="F153" s="505"/>
      <c r="G153" s="505"/>
      <c r="H153" s="505"/>
      <c r="I153" s="505"/>
      <c r="J153" s="505"/>
      <c r="K153" s="505"/>
      <c r="L153" s="187"/>
      <c r="M153" s="188"/>
      <c r="N153" s="188"/>
      <c r="O153" s="189"/>
      <c r="P153" s="189"/>
      <c r="Q153" s="189"/>
      <c r="R153" s="188"/>
      <c r="S153" s="188"/>
      <c r="T153" s="188"/>
    </row>
    <row r="154" spans="1:40" s="186" customFormat="1" ht="15" customHeight="1">
      <c r="A154" s="505" t="s">
        <v>243</v>
      </c>
      <c r="B154" s="505"/>
      <c r="C154" s="505"/>
      <c r="D154" s="505"/>
      <c r="E154" s="505"/>
      <c r="F154" s="505"/>
      <c r="G154" s="505"/>
      <c r="H154" s="505"/>
      <c r="I154" s="505"/>
      <c r="J154" s="505"/>
      <c r="K154" s="505"/>
      <c r="L154" s="505"/>
      <c r="M154" s="505"/>
      <c r="N154" s="505"/>
      <c r="O154" s="505"/>
      <c r="P154" s="505"/>
      <c r="Q154" s="505"/>
      <c r="R154" s="505"/>
      <c r="S154" s="505"/>
      <c r="T154" s="505"/>
      <c r="U154" s="190"/>
      <c r="V154" s="190"/>
    </row>
    <row r="155" spans="1:40" s="191" customFormat="1" ht="15.75" customHeight="1">
      <c r="A155" s="506" t="s">
        <v>244</v>
      </c>
      <c r="B155" s="507"/>
      <c r="C155" s="507"/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</row>
    <row r="156" spans="1:40" ht="15.75" customHeight="1">
      <c r="A156" s="8"/>
      <c r="B156" s="8"/>
      <c r="C156" s="8"/>
      <c r="D156" s="8"/>
      <c r="E156" s="8"/>
      <c r="F156" s="8"/>
      <c r="G156" s="8"/>
      <c r="H156" s="8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 customHeight="1">
      <c r="A157" s="8"/>
      <c r="B157" s="8"/>
      <c r="C157" s="8"/>
      <c r="D157" s="8"/>
      <c r="E157" s="8"/>
      <c r="F157" s="8"/>
      <c r="G157" s="8"/>
      <c r="H157" s="8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 customHeight="1">
      <c r="A158" s="8"/>
      <c r="B158" s="8"/>
      <c r="C158" s="8"/>
      <c r="D158" s="8"/>
      <c r="E158" s="8"/>
      <c r="F158" s="8"/>
      <c r="G158" s="8"/>
      <c r="H158" s="8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 customHeight="1">
      <c r="A159" s="8"/>
      <c r="B159" s="8"/>
      <c r="C159" s="8"/>
      <c r="D159" s="8"/>
      <c r="E159" s="8"/>
      <c r="F159" s="8"/>
      <c r="G159" s="8"/>
      <c r="H159" s="8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 customHeight="1">
      <c r="A160" s="8"/>
      <c r="B160" s="8"/>
      <c r="C160" s="8"/>
      <c r="D160" s="8"/>
      <c r="E160" s="8"/>
      <c r="F160" s="8"/>
      <c r="G160" s="8"/>
      <c r="H160" s="8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 customHeight="1">
      <c r="A161" s="8"/>
      <c r="B161" s="8"/>
      <c r="C161" s="8"/>
      <c r="D161" s="8"/>
      <c r="E161" s="8"/>
      <c r="F161" s="8"/>
      <c r="G161" s="8"/>
      <c r="H161" s="8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 customHeight="1">
      <c r="A162" s="8"/>
      <c r="B162" s="8"/>
      <c r="C162" s="8"/>
      <c r="D162" s="8"/>
      <c r="E162" s="8"/>
      <c r="F162" s="8"/>
      <c r="G162" s="8"/>
      <c r="H162" s="8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 customHeight="1">
      <c r="A163" s="8"/>
      <c r="B163" s="8"/>
      <c r="C163" s="8"/>
      <c r="D163" s="8"/>
      <c r="E163" s="8"/>
      <c r="F163" s="8"/>
      <c r="G163" s="8"/>
      <c r="H163" s="8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 customHeight="1">
      <c r="A164" s="8"/>
      <c r="B164" s="8"/>
      <c r="C164" s="8"/>
      <c r="D164" s="8"/>
      <c r="E164" s="8"/>
      <c r="F164" s="8"/>
      <c r="G164" s="8"/>
      <c r="H164" s="8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 customHeight="1">
      <c r="A165" s="8"/>
      <c r="B165" s="8"/>
      <c r="C165" s="8"/>
      <c r="D165" s="8"/>
      <c r="E165" s="8"/>
      <c r="F165" s="8"/>
      <c r="G165" s="8"/>
      <c r="H165" s="8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 customHeight="1">
      <c r="A166" s="8"/>
      <c r="B166" s="8"/>
      <c r="C166" s="8"/>
      <c r="D166" s="8"/>
      <c r="E166" s="8"/>
      <c r="F166" s="8"/>
      <c r="G166" s="8"/>
      <c r="H166" s="8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 customHeight="1">
      <c r="A167" s="8"/>
      <c r="B167" s="8"/>
      <c r="C167" s="8"/>
      <c r="D167" s="8"/>
      <c r="E167" s="8"/>
      <c r="F167" s="8"/>
      <c r="G167" s="8"/>
      <c r="H167" s="8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 customHeight="1">
      <c r="A168" s="8"/>
      <c r="B168" s="8"/>
      <c r="C168" s="8"/>
      <c r="D168" s="8"/>
      <c r="E168" s="8"/>
      <c r="F168" s="8"/>
      <c r="G168" s="8"/>
      <c r="H168" s="8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 customHeight="1">
      <c r="A169" s="8"/>
      <c r="B169" s="8"/>
      <c r="C169" s="8"/>
      <c r="D169" s="8"/>
      <c r="E169" s="8"/>
      <c r="F169" s="8"/>
      <c r="G169" s="8"/>
      <c r="H169" s="8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 customHeight="1">
      <c r="A170" s="8"/>
      <c r="B170" s="8"/>
      <c r="C170" s="8"/>
      <c r="D170" s="8"/>
      <c r="E170" s="8"/>
      <c r="F170" s="8"/>
      <c r="G170" s="8"/>
      <c r="H170" s="8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customHeight="1">
      <c r="A171" s="8"/>
      <c r="B171" s="8"/>
      <c r="C171" s="8"/>
      <c r="D171" s="8"/>
      <c r="E171" s="8"/>
      <c r="F171" s="8"/>
      <c r="G171" s="8"/>
      <c r="H171" s="8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 customHeight="1">
      <c r="A172" s="8"/>
      <c r="B172" s="8"/>
      <c r="C172" s="8"/>
      <c r="D172" s="8"/>
      <c r="E172" s="8"/>
      <c r="F172" s="8"/>
      <c r="G172" s="8"/>
      <c r="H172" s="8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 customHeight="1">
      <c r="A173" s="8"/>
      <c r="B173" s="8"/>
      <c r="C173" s="8"/>
      <c r="D173" s="8"/>
      <c r="E173" s="8"/>
      <c r="F173" s="8"/>
      <c r="G173" s="8"/>
      <c r="H173" s="8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customHeight="1">
      <c r="A174" s="8"/>
      <c r="B174" s="8"/>
      <c r="C174" s="8"/>
      <c r="D174" s="8"/>
      <c r="E174" s="8"/>
      <c r="F174" s="8"/>
      <c r="G174" s="8"/>
      <c r="H174" s="8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 customHeight="1">
      <c r="A175" s="8"/>
      <c r="B175" s="8"/>
      <c r="C175" s="8"/>
      <c r="D175" s="8"/>
      <c r="E175" s="8"/>
      <c r="F175" s="8"/>
      <c r="G175" s="8"/>
      <c r="H175" s="8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 customHeight="1">
      <c r="A176" s="8"/>
      <c r="B176" s="8"/>
      <c r="C176" s="8"/>
      <c r="D176" s="8"/>
      <c r="E176" s="8"/>
      <c r="F176" s="8"/>
      <c r="G176" s="8"/>
      <c r="H176" s="8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 customHeight="1">
      <c r="A177" s="8"/>
      <c r="B177" s="8"/>
      <c r="C177" s="8"/>
      <c r="D177" s="8"/>
      <c r="E177" s="8"/>
      <c r="F177" s="8"/>
      <c r="G177" s="8"/>
      <c r="H177" s="8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customHeight="1">
      <c r="A178" s="8"/>
      <c r="B178" s="8"/>
      <c r="C178" s="8"/>
      <c r="D178" s="8"/>
      <c r="E178" s="8"/>
      <c r="F178" s="8"/>
      <c r="G178" s="8"/>
      <c r="H178" s="8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 customHeight="1">
      <c r="A179" s="8"/>
      <c r="B179" s="8"/>
      <c r="C179" s="8"/>
      <c r="D179" s="8"/>
      <c r="E179" s="8"/>
      <c r="F179" s="8"/>
      <c r="G179" s="8"/>
      <c r="H179" s="8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 customHeight="1">
      <c r="A180" s="8"/>
      <c r="B180" s="8"/>
      <c r="C180" s="8"/>
      <c r="D180" s="8"/>
      <c r="E180" s="8"/>
      <c r="F180" s="8"/>
      <c r="G180" s="8"/>
      <c r="H180" s="8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 customHeight="1">
      <c r="A181" s="8"/>
      <c r="B181" s="8"/>
      <c r="C181" s="8"/>
      <c r="D181" s="8"/>
      <c r="E181" s="8"/>
      <c r="F181" s="8"/>
      <c r="G181" s="8"/>
      <c r="H181" s="8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 customHeight="1">
      <c r="A182" s="8"/>
      <c r="B182" s="8"/>
      <c r="C182" s="8"/>
      <c r="D182" s="8"/>
      <c r="E182" s="8"/>
      <c r="F182" s="8"/>
      <c r="G182" s="8"/>
      <c r="H182" s="8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 customHeight="1">
      <c r="A183" s="8"/>
      <c r="B183" s="8"/>
      <c r="C183" s="8"/>
      <c r="D183" s="8"/>
      <c r="E183" s="8"/>
      <c r="F183" s="8"/>
      <c r="G183" s="8"/>
      <c r="H183" s="8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 customHeight="1"/>
    <row r="185" spans="1:40" ht="15.75" customHeight="1"/>
    <row r="186" spans="1:40" ht="15.75" customHeight="1"/>
    <row r="187" spans="1:40" ht="15.75" customHeight="1"/>
    <row r="188" spans="1:40" ht="15.75" customHeight="1"/>
    <row r="189" spans="1:40" ht="15.75" customHeight="1"/>
    <row r="190" spans="1:40" ht="15.75" customHeight="1"/>
    <row r="191" spans="1:40" ht="15.75" customHeight="1"/>
    <row r="192" spans="1:4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</sheetData>
  <mergeCells count="99">
    <mergeCell ref="AE3:AL3"/>
    <mergeCell ref="A2:AD2"/>
    <mergeCell ref="A3:AD3"/>
    <mergeCell ref="A115:A116"/>
    <mergeCell ref="A1:AD1"/>
    <mergeCell ref="I5:J5"/>
    <mergeCell ref="I12:J12"/>
    <mergeCell ref="I19:J19"/>
    <mergeCell ref="I33:J33"/>
    <mergeCell ref="I40:J40"/>
    <mergeCell ref="I47:J47"/>
    <mergeCell ref="I54:J54"/>
    <mergeCell ref="I61:J61"/>
    <mergeCell ref="I68:J68"/>
    <mergeCell ref="I75:J75"/>
    <mergeCell ref="I82:J82"/>
    <mergeCell ref="I89:J89"/>
    <mergeCell ref="I96:J96"/>
    <mergeCell ref="I103:J103"/>
    <mergeCell ref="I110:J110"/>
    <mergeCell ref="I117:J117"/>
    <mergeCell ref="I124:J124"/>
    <mergeCell ref="I131:J131"/>
    <mergeCell ref="I138:J138"/>
    <mergeCell ref="I145:J145"/>
    <mergeCell ref="L5:M5"/>
    <mergeCell ref="L19:M19"/>
    <mergeCell ref="L33:M33"/>
    <mergeCell ref="L40:M40"/>
    <mergeCell ref="L54:M54"/>
    <mergeCell ref="L68:M68"/>
    <mergeCell ref="L75:M75"/>
    <mergeCell ref="L82:M82"/>
    <mergeCell ref="L89:M89"/>
    <mergeCell ref="L96:M96"/>
    <mergeCell ref="L103:M103"/>
    <mergeCell ref="L110:M110"/>
    <mergeCell ref="L131:M131"/>
    <mergeCell ref="L138:M138"/>
    <mergeCell ref="L145:M145"/>
    <mergeCell ref="O5:P5"/>
    <mergeCell ref="O12:P12"/>
    <mergeCell ref="O19:P19"/>
    <mergeCell ref="O40:P40"/>
    <mergeCell ref="O47:P47"/>
    <mergeCell ref="O103:P103"/>
    <mergeCell ref="O110:P110"/>
    <mergeCell ref="O117:P117"/>
    <mergeCell ref="O54:P54"/>
    <mergeCell ref="O61:P61"/>
    <mergeCell ref="O68:P68"/>
    <mergeCell ref="O75:P75"/>
    <mergeCell ref="O82:P82"/>
    <mergeCell ref="O145:P145"/>
    <mergeCell ref="R5:S5"/>
    <mergeCell ref="R19:S19"/>
    <mergeCell ref="R40:S40"/>
    <mergeCell ref="R47:S47"/>
    <mergeCell ref="R61:S61"/>
    <mergeCell ref="R68:S68"/>
    <mergeCell ref="R75:S75"/>
    <mergeCell ref="R82:S82"/>
    <mergeCell ref="R89:S89"/>
    <mergeCell ref="R96:S96"/>
    <mergeCell ref="O89:P89"/>
    <mergeCell ref="O96:P96"/>
    <mergeCell ref="R26:S26"/>
    <mergeCell ref="X5:Y5"/>
    <mergeCell ref="X33:Y33"/>
    <mergeCell ref="X40:Y40"/>
    <mergeCell ref="X47:Y47"/>
    <mergeCell ref="A152:T152"/>
    <mergeCell ref="X54:Y54"/>
    <mergeCell ref="X61:Y61"/>
    <mergeCell ref="X68:Y68"/>
    <mergeCell ref="X75:Y75"/>
    <mergeCell ref="X82:Y82"/>
    <mergeCell ref="X89:Y89"/>
    <mergeCell ref="X96:Y96"/>
    <mergeCell ref="X103:Y103"/>
    <mergeCell ref="X110:Y110"/>
    <mergeCell ref="R103:S103"/>
    <mergeCell ref="R110:S110"/>
    <mergeCell ref="A153:K153"/>
    <mergeCell ref="A154:T154"/>
    <mergeCell ref="A155:U155"/>
    <mergeCell ref="X117:Y117"/>
    <mergeCell ref="X124:Y124"/>
    <mergeCell ref="X131:Y131"/>
    <mergeCell ref="X138:Y138"/>
    <mergeCell ref="X145:Y145"/>
    <mergeCell ref="R138:S138"/>
    <mergeCell ref="R145:S145"/>
    <mergeCell ref="R117:S117"/>
    <mergeCell ref="R124:S124"/>
    <mergeCell ref="R131:S131"/>
    <mergeCell ref="O124:P124"/>
    <mergeCell ref="O131:P131"/>
    <mergeCell ref="O138:P138"/>
  </mergeCells>
  <phoneticPr fontId="11" type="noConversion"/>
  <pageMargins left="0.59055118110236227" right="0" top="0.59055118110236227" bottom="0" header="0" footer="0"/>
  <pageSetup paperSize="9" scale="74" fitToHeight="0" orientation="landscape" r:id="rId1"/>
  <rowBreaks count="4" manualBreakCount="4">
    <brk id="11" max="29" man="1"/>
    <brk id="46" max="29" man="1"/>
    <brk id="81" max="29" man="1"/>
    <brk id="11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2"/>
  <sheetViews>
    <sheetView workbookViewId="0">
      <selection activeCell="C3" sqref="C3:W23"/>
    </sheetView>
  </sheetViews>
  <sheetFormatPr defaultColWidth="11.19921875" defaultRowHeight="15" customHeight="1"/>
  <cols>
    <col min="2" max="2" width="4.3984375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6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style="168" customWidth="1"/>
    <col min="17" max="17" width="5.3984375" customWidth="1"/>
    <col min="18" max="22" width="3.19921875" customWidth="1"/>
    <col min="23" max="23" width="4.296875" customWidth="1"/>
    <col min="24" max="28" width="8.69921875" customWidth="1"/>
  </cols>
  <sheetData>
    <row r="1" spans="1:31" ht="31.2" customHeight="1" thickBot="1">
      <c r="A1" s="574" t="s">
        <v>122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76"/>
      <c r="Y1" s="76"/>
      <c r="Z1" s="76"/>
      <c r="AA1" s="76"/>
      <c r="AB1" s="76"/>
      <c r="AC1" s="76"/>
      <c r="AD1" s="76"/>
      <c r="AE1" s="161"/>
    </row>
    <row r="2" spans="1:31" ht="15.75" customHeight="1" thickBot="1">
      <c r="A2" s="164" t="s">
        <v>239</v>
      </c>
      <c r="B2" s="53" t="s">
        <v>1</v>
      </c>
      <c r="C2" s="54" t="s">
        <v>9</v>
      </c>
      <c r="D2" s="54" t="s">
        <v>106</v>
      </c>
      <c r="E2" s="55" t="s">
        <v>12</v>
      </c>
      <c r="F2" s="56" t="s">
        <v>107</v>
      </c>
      <c r="G2" s="35" t="s">
        <v>13</v>
      </c>
      <c r="H2" s="56" t="s">
        <v>108</v>
      </c>
      <c r="I2" s="36" t="s">
        <v>14</v>
      </c>
      <c r="J2" s="56" t="s">
        <v>109</v>
      </c>
      <c r="K2" s="35" t="s">
        <v>15</v>
      </c>
      <c r="L2" s="56" t="s">
        <v>110</v>
      </c>
      <c r="M2" s="35" t="s">
        <v>16</v>
      </c>
      <c r="N2" s="56" t="s">
        <v>111</v>
      </c>
      <c r="O2" s="55" t="s">
        <v>119</v>
      </c>
      <c r="P2" s="55" t="s">
        <v>118</v>
      </c>
      <c r="Q2" s="35" t="s">
        <v>2</v>
      </c>
      <c r="R2" s="35" t="s">
        <v>3</v>
      </c>
      <c r="S2" s="35" t="s">
        <v>4</v>
      </c>
      <c r="T2" s="35" t="s">
        <v>5</v>
      </c>
      <c r="U2" s="35" t="s">
        <v>6</v>
      </c>
      <c r="V2" s="35" t="s">
        <v>7</v>
      </c>
      <c r="W2" s="57" t="s">
        <v>8</v>
      </c>
    </row>
    <row r="3" spans="1:31" ht="15.75" customHeight="1">
      <c r="A3" s="165">
        <v>45261</v>
      </c>
      <c r="B3" s="162" t="str">
        <f>'非偏鄉計劃學校(葷)國中'!A5</f>
        <v>O5</v>
      </c>
      <c r="C3" s="49" t="str">
        <f>'非偏鄉計劃學校(葷)國中'!I5</f>
        <v>紫米飯</v>
      </c>
      <c r="D3" s="50" t="str">
        <f>'非偏鄉計劃學校(葷)國中'!AF5</f>
        <v xml:space="preserve">米 黑糯米 糙米   </v>
      </c>
      <c r="E3" s="49" t="str">
        <f>'非偏鄉計劃學校(葷)國中'!L5</f>
        <v>花生絞肉</v>
      </c>
      <c r="F3" s="49" t="str">
        <f>'非偏鄉計劃學校(葷)國中'!AG5</f>
        <v xml:space="preserve">豬絞肉 生鮮花生仁 豆干 大蒜  </v>
      </c>
      <c r="G3" s="49" t="str">
        <f>'非偏鄉計劃學校(葷)國中'!O5</f>
        <v>關東煮</v>
      </c>
      <c r="H3" s="50" t="str">
        <f>'非偏鄉計劃學校(葷)國中'!AH5</f>
        <v xml:space="preserve">黑輪 白蘿蔔 甜玉米 胡蘿蔔 柴魚片 </v>
      </c>
      <c r="I3" s="49" t="str">
        <f>'非偏鄉計劃學校(葷)國中'!R5</f>
        <v>吻魚時蔬</v>
      </c>
      <c r="J3" s="50" t="str">
        <f>'非偏鄉計劃學校(葷)國中'!AI5</f>
        <v xml:space="preserve">魩仔魚(加工) 時蔬 大蒜 薑  </v>
      </c>
      <c r="K3" s="49" t="str">
        <f>'非偏鄉計劃學校(葷)國中'!U5</f>
        <v>時蔬</v>
      </c>
      <c r="L3" s="50" t="str">
        <f>'非偏鄉計劃學校(葷)國中'!AJ5</f>
        <v xml:space="preserve">蔬菜 大蒜    </v>
      </c>
      <c r="M3" s="49" t="str">
        <f>'非偏鄉計劃學校(葷)國中'!X5</f>
        <v>時蔬湯</v>
      </c>
      <c r="N3" s="50" t="str">
        <f>'非偏鄉計劃學校(葷)國中'!AK5</f>
        <v xml:space="preserve">時蔬 大骨 薑   </v>
      </c>
      <c r="O3" s="49" t="str">
        <f>'非偏鄉計劃學校(葷)國中'!AL5</f>
        <v xml:space="preserve">點心     </v>
      </c>
      <c r="P3" s="49" t="str">
        <f>'非偏鄉計劃學校(葷)國中'!AM5</f>
        <v xml:space="preserve">有機豆奶     </v>
      </c>
      <c r="Q3" s="51">
        <f>'非偏鄉計劃學校(葷)國中'!B5</f>
        <v>5.4</v>
      </c>
      <c r="R3" s="51">
        <f>'非偏鄉計劃學校(葷)國中'!C5</f>
        <v>2.5</v>
      </c>
      <c r="S3" s="51">
        <f>'非偏鄉計劃學校(葷)國中'!D5</f>
        <v>2.1</v>
      </c>
      <c r="T3" s="51">
        <f>'非偏鄉計劃學校(葷)國中'!E5</f>
        <v>3</v>
      </c>
      <c r="U3" s="51">
        <f>'非偏鄉計劃學校(葷)國中'!F5</f>
        <v>0</v>
      </c>
      <c r="V3" s="51">
        <f>'非偏鄉計劃學校(葷)國中'!G5</f>
        <v>0</v>
      </c>
      <c r="W3" s="52">
        <f>'非偏鄉計劃學校(葷)國中'!H5</f>
        <v>753</v>
      </c>
    </row>
    <row r="4" spans="1:31" ht="15.75" customHeight="1">
      <c r="A4" s="166">
        <v>45264</v>
      </c>
      <c r="B4" s="163" t="str">
        <f>'非偏鄉計劃學校(葷)國中'!A12</f>
        <v>P1</v>
      </c>
      <c r="C4" s="44" t="str">
        <f>'非偏鄉計劃學校(葷)國中'!I12</f>
        <v>白米飯</v>
      </c>
      <c r="D4" s="45" t="str">
        <f>'非偏鄉計劃學校(葷)國中'!AF12</f>
        <v xml:space="preserve">米     </v>
      </c>
      <c r="E4" s="44" t="str">
        <f>'非偏鄉計劃學校(葷)國中'!L12</f>
        <v>海結燒肉</v>
      </c>
      <c r="F4" s="44" t="str">
        <f>'非偏鄉計劃學校(葷)國中'!AG12</f>
        <v xml:space="preserve">豬後腿肉 乾海帶 胡蘿蔔 大蒜  </v>
      </c>
      <c r="G4" s="44" t="str">
        <f>'非偏鄉計劃學校(葷)國中'!O12</f>
        <v>培根豆芽</v>
      </c>
      <c r="H4" s="45" t="str">
        <f>'非偏鄉計劃學校(葷)國中'!AH12</f>
        <v xml:space="preserve">綠豆芽 韮菜 培根 大蒜  </v>
      </c>
      <c r="I4" s="44" t="str">
        <f>'非偏鄉計劃學校(葷)國中'!R12</f>
        <v>泡菜凍腐</v>
      </c>
      <c r="J4" s="45" t="str">
        <f>'非偏鄉計劃學校(葷)國中'!AI12</f>
        <v xml:space="preserve">凍豆腐 韓式泡菜 結球白菜 大蒜  </v>
      </c>
      <c r="K4" s="44" t="str">
        <f>'非偏鄉計劃學校(葷)國中'!U12</f>
        <v>時蔬</v>
      </c>
      <c r="L4" s="45" t="str">
        <f>'非偏鄉計劃學校(葷)國中'!AJ12</f>
        <v xml:space="preserve">蔬菜 大蒜    </v>
      </c>
      <c r="M4" s="44" t="str">
        <f>'非偏鄉計劃學校(葷)國中'!X12</f>
        <v>金針湯</v>
      </c>
      <c r="N4" s="45" t="str">
        <f>'非偏鄉計劃學校(葷)國中'!AK12</f>
        <v xml:space="preserve">金針菜乾 大骨 薑   </v>
      </c>
      <c r="O4" s="44" t="str">
        <f>'非偏鄉計劃學校(葷)國中'!AL12</f>
        <v xml:space="preserve">點心     </v>
      </c>
      <c r="P4" s="44" t="str">
        <f>'非偏鄉計劃學校(葷)國中'!AM12</f>
        <v xml:space="preserve">     </v>
      </c>
      <c r="Q4" s="46">
        <f>'非偏鄉計劃學校(葷)國中'!B12</f>
        <v>5</v>
      </c>
      <c r="R4" s="46">
        <f>'非偏鄉計劃學校(葷)國中'!C12</f>
        <v>2.5</v>
      </c>
      <c r="S4" s="46">
        <f>'非偏鄉計劃學校(葷)國中'!D12</f>
        <v>2</v>
      </c>
      <c r="T4" s="46">
        <f>'非偏鄉計劃學校(葷)國中'!E12</f>
        <v>3</v>
      </c>
      <c r="U4" s="46">
        <f>'非偏鄉計劃學校(葷)國中'!F12</f>
        <v>0</v>
      </c>
      <c r="V4" s="46">
        <f>'非偏鄉計劃學校(葷)國中'!G12</f>
        <v>0</v>
      </c>
      <c r="W4" s="47">
        <f>'非偏鄉計劃學校(葷)國中'!H12</f>
        <v>723</v>
      </c>
    </row>
    <row r="5" spans="1:31" ht="15.75" customHeight="1">
      <c r="A5" s="166">
        <v>45265</v>
      </c>
      <c r="B5" s="163" t="str">
        <f>'非偏鄉計劃學校(葷)國中'!A19</f>
        <v>P2</v>
      </c>
      <c r="C5" s="44" t="str">
        <f>'非偏鄉計劃學校(葷)國中'!I19</f>
        <v>糙米飯</v>
      </c>
      <c r="D5" s="45" t="str">
        <f>'非偏鄉計劃學校(葷)國中'!AF19</f>
        <v xml:space="preserve">米 糙米    </v>
      </c>
      <c r="E5" s="44" t="str">
        <f>'非偏鄉計劃學校(葷)國中'!L19</f>
        <v>金黃魚排</v>
      </c>
      <c r="F5" s="44" t="str">
        <f>'非偏鄉計劃學校(葷)國中'!AG19</f>
        <v xml:space="preserve">魚排     </v>
      </c>
      <c r="G5" s="44" t="str">
        <f>'非偏鄉計劃學校(葷)國中'!O19</f>
        <v>洋蔥炒蛋</v>
      </c>
      <c r="H5" s="45" t="str">
        <f>'非偏鄉計劃學校(葷)國中'!AH19</f>
        <v xml:space="preserve">雞蛋 洋蔥 胡蘿蔔 大蒜  </v>
      </c>
      <c r="I5" s="44" t="str">
        <f>'非偏鄉計劃學校(葷)國中'!R19</f>
        <v>三杯油腐</v>
      </c>
      <c r="J5" s="45" t="str">
        <f>'非偏鄉計劃學校(葷)國中'!AI19</f>
        <v xml:space="preserve">四角油豆腐 時瓜 九層塔 薑 大蒜 </v>
      </c>
      <c r="K5" s="44" t="str">
        <f>'非偏鄉計劃學校(葷)國中'!U19</f>
        <v>時蔬</v>
      </c>
      <c r="L5" s="45" t="str">
        <f>'非偏鄉計劃學校(葷)國中'!AJ19</f>
        <v xml:space="preserve">蔬菜 大蒜    </v>
      </c>
      <c r="M5" s="44" t="str">
        <f>'非偏鄉計劃學校(葷)國中'!X19</f>
        <v>四神湯</v>
      </c>
      <c r="N5" s="45" t="str">
        <f>'非偏鄉計劃學校(葷)國中'!AK19</f>
        <v xml:space="preserve">小薏仁 蓮子 芡實 淮山 大骨 </v>
      </c>
      <c r="O5" s="44" t="str">
        <f>'非偏鄉計劃學校(葷)國中'!AL19</f>
        <v xml:space="preserve">點心     </v>
      </c>
      <c r="P5" s="44" t="str">
        <f>'非偏鄉計劃學校(葷)國中'!AM19</f>
        <v xml:space="preserve">     </v>
      </c>
      <c r="Q5" s="46">
        <f>'非偏鄉計劃學校(葷)國中'!B19</f>
        <v>5.4</v>
      </c>
      <c r="R5" s="46">
        <f>'非偏鄉計劃學校(葷)國中'!C19</f>
        <v>3.2</v>
      </c>
      <c r="S5" s="46">
        <f>'非偏鄉計劃學校(葷)國中'!D19</f>
        <v>1.6</v>
      </c>
      <c r="T5" s="46">
        <f>'非偏鄉計劃學校(葷)國中'!E19</f>
        <v>3</v>
      </c>
      <c r="U5" s="46">
        <f>'非偏鄉計劃學校(葷)國中'!F19</f>
        <v>0</v>
      </c>
      <c r="V5" s="46">
        <f>'非偏鄉計劃學校(葷)國中'!G19</f>
        <v>0</v>
      </c>
      <c r="W5" s="47">
        <f>'非偏鄉計劃學校(葷)國中'!H19</f>
        <v>793</v>
      </c>
    </row>
    <row r="6" spans="1:31" ht="15.75" customHeight="1">
      <c r="A6" s="166">
        <v>45266</v>
      </c>
      <c r="B6" s="163" t="str">
        <f>'非偏鄉計劃學校(葷)國中'!A26</f>
        <v>P3</v>
      </c>
      <c r="C6" s="44" t="str">
        <f>'非偏鄉計劃學校(葷)國中'!I26</f>
        <v>南瓜炊粉特餐</v>
      </c>
      <c r="D6" s="45" t="str">
        <f>'非偏鄉計劃學校(葷)國中'!AF26</f>
        <v xml:space="preserve">炊粉     </v>
      </c>
      <c r="E6" s="44" t="str">
        <f>'非偏鄉計劃學校(葷)國中'!L26</f>
        <v>油蔥肉燥</v>
      </c>
      <c r="F6" s="44" t="str">
        <f>'非偏鄉計劃學校(葷)國中'!AG26</f>
        <v xml:space="preserve">豬絞肉 時瓜 乾香菇 紅蔥頭  </v>
      </c>
      <c r="G6" s="44" t="str">
        <f>'非偏鄉計劃學校(葷)國中'!O26</f>
        <v>南瓜炊粉配料</v>
      </c>
      <c r="H6" s="45" t="str">
        <f>'非偏鄉計劃學校(葷)國中'!AH26</f>
        <v xml:space="preserve">豬絞肉 南瓜 大蒜 油蔥酥  </v>
      </c>
      <c r="I6" s="44" t="str">
        <f>'非偏鄉計劃學校(葷)國中'!R26</f>
        <v>蜜汁豆干</v>
      </c>
      <c r="J6" s="45" t="str">
        <f>'非偏鄉計劃學校(葷)國中'!AI26</f>
        <v xml:space="preserve">豆干 芝麻(熟)    </v>
      </c>
      <c r="K6" s="44" t="str">
        <f>'非偏鄉計劃學校(葷)國中'!U26</f>
        <v>時蔬</v>
      </c>
      <c r="L6" s="45" t="str">
        <f>'非偏鄉計劃學校(葷)國中'!AJ26</f>
        <v xml:space="preserve">蔬菜 大蒜    </v>
      </c>
      <c r="M6" s="44" t="str">
        <f>'非偏鄉計劃學校(葷)國中'!X26</f>
        <v>沙茶魷魚羹</v>
      </c>
      <c r="N6" s="45" t="str">
        <f>'非偏鄉計劃學校(葷)國中'!AK26</f>
        <v xml:space="preserve">泡魷魚 脆筍 胡蘿蔔 大蒜 沙茶醬 </v>
      </c>
      <c r="O6" s="44" t="str">
        <f>'非偏鄉計劃學校(葷)國中'!AL26</f>
        <v xml:space="preserve">點心     </v>
      </c>
      <c r="P6" s="44" t="str">
        <f>'非偏鄉計劃學校(葷)國中'!AM26</f>
        <v xml:space="preserve">     </v>
      </c>
      <c r="Q6" s="46">
        <f>'非偏鄉計劃學校(葷)國中'!B26</f>
        <v>4.0999999999999996</v>
      </c>
      <c r="R6" s="46">
        <f>'非偏鄉計劃學校(葷)國中'!C26</f>
        <v>2.4</v>
      </c>
      <c r="S6" s="46">
        <f>'非偏鄉計劃學校(葷)國中'!D26</f>
        <v>1.5</v>
      </c>
      <c r="T6" s="46">
        <f>'非偏鄉計劃學校(葷)國中'!E26</f>
        <v>3</v>
      </c>
      <c r="U6" s="46">
        <f>'非偏鄉計劃學校(葷)國中'!F26</f>
        <v>0</v>
      </c>
      <c r="V6" s="46">
        <f>'非偏鄉計劃學校(葷)國中'!G26</f>
        <v>0</v>
      </c>
      <c r="W6" s="47">
        <f>'非偏鄉計劃學校(葷)國中'!H26</f>
        <v>640</v>
      </c>
    </row>
    <row r="7" spans="1:31" ht="15.75" customHeight="1">
      <c r="A7" s="166">
        <v>45267</v>
      </c>
      <c r="B7" s="163" t="str">
        <f>'非偏鄉計劃學校(葷)國中'!A33</f>
        <v>P4</v>
      </c>
      <c r="C7" s="44" t="str">
        <f>'非偏鄉計劃學校(葷)國中'!I33</f>
        <v>糙米飯</v>
      </c>
      <c r="D7" s="45" t="str">
        <f>'非偏鄉計劃學校(葷)國中'!AF33</f>
        <v xml:space="preserve">米 糙米    </v>
      </c>
      <c r="E7" s="44" t="str">
        <f>'非偏鄉計劃學校(葷)國中'!L33</f>
        <v>打拋豬</v>
      </c>
      <c r="F7" s="44" t="str">
        <f>'非偏鄉計劃學校(葷)國中'!AG33</f>
        <v xml:space="preserve">豬絞肉 豆薯 大番茄 九層塔 大蒜 </v>
      </c>
      <c r="G7" s="44" t="str">
        <f>'非偏鄉計劃學校(葷)國中'!O33</f>
        <v>川耳佐蛋</v>
      </c>
      <c r="H7" s="45" t="str">
        <f>'非偏鄉計劃學校(葷)國中'!AH33</f>
        <v xml:space="preserve">雞蛋 洋蔥 川耳 大蒜  </v>
      </c>
      <c r="I7" s="44" t="str">
        <f>'非偏鄉計劃學校(葷)國中'!R33</f>
        <v>筍干油腐</v>
      </c>
      <c r="J7" s="45" t="str">
        <f>'非偏鄉計劃學校(葷)國中'!AI33</f>
        <v xml:space="preserve">四角油豆腐 麻竹筍干 大蒜   </v>
      </c>
      <c r="K7" s="44" t="str">
        <f>'非偏鄉計劃學校(葷)國中'!U33</f>
        <v>時蔬</v>
      </c>
      <c r="L7" s="45" t="str">
        <f>'非偏鄉計劃學校(葷)國中'!AJ33</f>
        <v xml:space="preserve">蔬菜 大蒜    </v>
      </c>
      <c r="M7" s="44" t="str">
        <f>'非偏鄉計劃學校(葷)國中'!X33</f>
        <v>綠豆西米露</v>
      </c>
      <c r="N7" s="45" t="str">
        <f>'非偏鄉計劃學校(葷)國中'!AK33</f>
        <v xml:space="preserve">西谷米 綠豆 紅砂糖   </v>
      </c>
      <c r="O7" s="44" t="str">
        <f>'非偏鄉計劃學校(葷)國中'!AL33</f>
        <v xml:space="preserve">點心     </v>
      </c>
      <c r="P7" s="44" t="str">
        <f>'非偏鄉計劃學校(葷)國中'!AM33</f>
        <v xml:space="preserve">     </v>
      </c>
      <c r="Q7" s="46">
        <f>'非偏鄉計劃學校(葷)國中'!B33</f>
        <v>6.6</v>
      </c>
      <c r="R7" s="46">
        <f>'非偏鄉計劃學校(葷)國中'!C33</f>
        <v>2.4</v>
      </c>
      <c r="S7" s="46">
        <f>'非偏鄉計劃學校(葷)國中'!D33</f>
        <v>2</v>
      </c>
      <c r="T7" s="46">
        <f>'非偏鄉計劃學校(葷)國中'!E33</f>
        <v>3</v>
      </c>
      <c r="U7" s="46">
        <f>'非偏鄉計劃學校(葷)國中'!F33</f>
        <v>0</v>
      </c>
      <c r="V7" s="46">
        <f>'非偏鄉計劃學校(葷)國中'!G33</f>
        <v>0</v>
      </c>
      <c r="W7" s="47">
        <f>'非偏鄉計劃學校(葷)國中'!H33</f>
        <v>827</v>
      </c>
    </row>
    <row r="8" spans="1:31" ht="15.75" customHeight="1">
      <c r="A8" s="166">
        <v>45268</v>
      </c>
      <c r="B8" s="163" t="str">
        <f>'非偏鄉計劃學校(葷)國中'!A40</f>
        <v>P5</v>
      </c>
      <c r="C8" s="44" t="str">
        <f>'非偏鄉計劃學校(葷)國中'!I40</f>
        <v>紅藜飯</v>
      </c>
      <c r="D8" s="45" t="str">
        <f>'非偏鄉計劃學校(葷)國中'!AF40</f>
        <v xml:space="preserve">米 紅藜 糙米   </v>
      </c>
      <c r="E8" s="44" t="str">
        <f>'非偏鄉計劃學校(葷)國中'!L40</f>
        <v>麵腸燒肉</v>
      </c>
      <c r="F8" s="44" t="str">
        <f>'非偏鄉計劃學校(葷)國中'!AG40</f>
        <v xml:space="preserve">豬後腿肉 麵腸 白蘿蔔 大蒜  </v>
      </c>
      <c r="G8" s="44" t="str">
        <f>'非偏鄉計劃學校(葷)國中'!O40</f>
        <v>炒寧波年糕</v>
      </c>
      <c r="H8" s="45" t="str">
        <f>'非偏鄉計劃學校(葷)國中'!AH40</f>
        <v>年糕 豬後腿肉 結球白菜 雞蛋 胡蘿蔔 大蒜</v>
      </c>
      <c r="I8" s="44" t="str">
        <f>'非偏鄉計劃學校(葷)國中'!R40</f>
        <v>培根花椰</v>
      </c>
      <c r="J8" s="45" t="str">
        <f>'非偏鄉計劃學校(葷)國中'!AI40</f>
        <v xml:space="preserve">冷凍花椰菜 培根 大蒜   </v>
      </c>
      <c r="K8" s="44" t="str">
        <f>'非偏鄉計劃學校(葷)國中'!U40</f>
        <v>時蔬</v>
      </c>
      <c r="L8" s="45" t="str">
        <f>'非偏鄉計劃學校(葷)國中'!AJ40</f>
        <v xml:space="preserve">蔬菜 大蒜    </v>
      </c>
      <c r="M8" s="44" t="str">
        <f>'非偏鄉計劃學校(葷)國中'!X40</f>
        <v>時蔬湯</v>
      </c>
      <c r="N8" s="45" t="str">
        <f>'非偏鄉計劃學校(葷)國中'!AK40</f>
        <v xml:space="preserve">時蔬 大骨 薑   </v>
      </c>
      <c r="O8" s="44" t="str">
        <f>'非偏鄉計劃學校(葷)國中'!AL40</f>
        <v xml:space="preserve">點心     </v>
      </c>
      <c r="P8" s="44" t="str">
        <f>'非偏鄉計劃學校(葷)國中'!AM40</f>
        <v xml:space="preserve">有機豆奶     </v>
      </c>
      <c r="Q8" s="46">
        <f>'非偏鄉計劃學校(葷)國中'!B40</f>
        <v>5.7</v>
      </c>
      <c r="R8" s="46">
        <f>'非偏鄉計劃學校(葷)國中'!C40</f>
        <v>2.8</v>
      </c>
      <c r="S8" s="46">
        <f>'非偏鄉計劃學校(葷)國中'!D40</f>
        <v>2.2999999999999998</v>
      </c>
      <c r="T8" s="46">
        <f>'非偏鄉計劃學校(葷)國中'!E40</f>
        <v>3</v>
      </c>
      <c r="U8" s="46">
        <f>'非偏鄉計劃學校(葷)國中'!F40</f>
        <v>0</v>
      </c>
      <c r="V8" s="46">
        <f>'非偏鄉計劃學校(葷)國中'!G40</f>
        <v>0</v>
      </c>
      <c r="W8" s="47">
        <f>'非偏鄉計劃學校(葷)國中'!H40</f>
        <v>827</v>
      </c>
    </row>
    <row r="9" spans="1:31" ht="15.75" customHeight="1">
      <c r="A9" s="166">
        <v>45271</v>
      </c>
      <c r="B9" s="163" t="str">
        <f>'非偏鄉計劃學校(葷)國中'!A47</f>
        <v>Q1</v>
      </c>
      <c r="C9" s="44" t="str">
        <f>'非偏鄉計劃學校(葷)國中'!I47</f>
        <v>紫米飯</v>
      </c>
      <c r="D9" s="45" t="str">
        <f>'非偏鄉計劃學校(葷)國中'!AF47</f>
        <v xml:space="preserve">米 黑糯米 糙米   </v>
      </c>
      <c r="E9" s="44" t="str">
        <f>'非偏鄉計劃學校(葷)國中'!L47</f>
        <v>鹹酥雞丁</v>
      </c>
      <c r="F9" s="44" t="str">
        <f>'非偏鄉計劃學校(葷)國中'!AG47</f>
        <v xml:space="preserve">鹹酥雞丁 九層塔    </v>
      </c>
      <c r="G9" s="44" t="str">
        <f>'非偏鄉計劃學校(葷)國中'!O47</f>
        <v>蛋香白菜</v>
      </c>
      <c r="H9" s="45" t="str">
        <f>'非偏鄉計劃學校(葷)國中'!AH47</f>
        <v xml:space="preserve">雞蛋 結球白菜 胡蘿蔔 大蒜  </v>
      </c>
      <c r="I9" s="44" t="str">
        <f>'非偏鄉計劃學校(葷)國中'!R47</f>
        <v>金針菇豆腐</v>
      </c>
      <c r="J9" s="45" t="str">
        <f>'非偏鄉計劃學校(葷)國中'!AI47</f>
        <v xml:space="preserve">豆腐 金針菇 胡蘿蔔 乾香菇 大蒜 </v>
      </c>
      <c r="K9" s="44" t="str">
        <f>'非偏鄉計劃學校(葷)國中'!U47</f>
        <v>時蔬</v>
      </c>
      <c r="L9" s="45" t="str">
        <f>'非偏鄉計劃學校(葷)國中'!AJ47</f>
        <v xml:space="preserve">蔬菜 大蒜    </v>
      </c>
      <c r="M9" s="44" t="str">
        <f>'非偏鄉計劃學校(葷)國中'!X47</f>
        <v>時蔬湯</v>
      </c>
      <c r="N9" s="45" t="str">
        <f>'非偏鄉計劃學校(葷)國中'!AK47</f>
        <v xml:space="preserve">時蔬 大骨 薑   </v>
      </c>
      <c r="O9" s="44" t="str">
        <f>'非偏鄉計劃學校(葷)國中'!AL47</f>
        <v xml:space="preserve">點心     </v>
      </c>
      <c r="P9" s="44" t="str">
        <f>'非偏鄉計劃學校(葷)國中'!AM47</f>
        <v xml:space="preserve">     </v>
      </c>
      <c r="Q9" s="46">
        <f>'非偏鄉計劃學校(葷)國中'!B47</f>
        <v>5.2</v>
      </c>
      <c r="R9" s="46">
        <f>'非偏鄉計劃學校(葷)國中'!C47</f>
        <v>3.4</v>
      </c>
      <c r="S9" s="46">
        <f>'非偏鄉計劃學校(葷)國中'!D47</f>
        <v>1.8</v>
      </c>
      <c r="T9" s="46">
        <f>'非偏鄉計劃學校(葷)國中'!E47</f>
        <v>3</v>
      </c>
      <c r="U9" s="46">
        <f>'非偏鄉計劃學校(葷)國中'!F47</f>
        <v>0</v>
      </c>
      <c r="V9" s="46">
        <f>'非偏鄉計劃學校(葷)國中'!G47</f>
        <v>0</v>
      </c>
      <c r="W9" s="47">
        <f>'非偏鄉計劃學校(葷)國中'!H47</f>
        <v>799</v>
      </c>
    </row>
    <row r="10" spans="1:31" ht="15.75" customHeight="1">
      <c r="A10" s="166">
        <v>45272</v>
      </c>
      <c r="B10" s="163" t="str">
        <f>'非偏鄉計劃學校(葷)國中'!A54</f>
        <v>Q2</v>
      </c>
      <c r="C10" s="44" t="str">
        <f>'非偏鄉計劃學校(葷)國中'!I54</f>
        <v>糙米飯</v>
      </c>
      <c r="D10" s="45" t="str">
        <f>'非偏鄉計劃學校(葷)國中'!AF54</f>
        <v xml:space="preserve">米 糙米    </v>
      </c>
      <c r="E10" s="44" t="str">
        <f>'非偏鄉計劃學校(葷)國中'!L54</f>
        <v>堅果蔥燒雞</v>
      </c>
      <c r="F10" s="44" t="str">
        <f>'非偏鄉計劃學校(葷)國中'!AG54</f>
        <v xml:space="preserve">肉雞 時瓜 腰果 南瓜子 紅蔥頭 </v>
      </c>
      <c r="G10" s="44" t="str">
        <f>'非偏鄉計劃學校(葷)國中'!O54</f>
        <v>三杯杏鮑菇</v>
      </c>
      <c r="H10" s="45" t="str">
        <f>'非偏鄉計劃學校(葷)國中'!AH54</f>
        <v>四角油豆腐 杏鮑菇 九層塔 胡蘿蔔 薑 大蒜</v>
      </c>
      <c r="I10" s="44" t="str">
        <f>'非偏鄉計劃學校(葷)國中'!R54</f>
        <v>川耳佐蛋</v>
      </c>
      <c r="J10" s="45" t="str">
        <f>'非偏鄉計劃學校(葷)國中'!AI54</f>
        <v xml:space="preserve">雞蛋 洋蔥 川耳 大蒜  </v>
      </c>
      <c r="K10" s="44" t="str">
        <f>'非偏鄉計劃學校(葷)國中'!U54</f>
        <v>時蔬</v>
      </c>
      <c r="L10" s="45" t="str">
        <f>'非偏鄉計劃學校(葷)國中'!AJ54</f>
        <v xml:space="preserve">蔬菜 大蒜    </v>
      </c>
      <c r="M10" s="44" t="str">
        <f>'非偏鄉計劃學校(葷)國中'!X54</f>
        <v>味噌海芽湯</v>
      </c>
      <c r="N10" s="45" t="str">
        <f>'非偏鄉計劃學校(葷)國中'!AK54</f>
        <v xml:space="preserve">乾裙帶菜 白蘿蔔 味噌 薑  </v>
      </c>
      <c r="O10" s="44" t="str">
        <f>'非偏鄉計劃學校(葷)國中'!AL54</f>
        <v xml:space="preserve">點心     </v>
      </c>
      <c r="P10" s="44" t="str">
        <f>'非偏鄉計劃學校(葷)國中'!AM54</f>
        <v xml:space="preserve">     </v>
      </c>
      <c r="Q10" s="46">
        <f>'非偏鄉計劃學校(葷)國中'!B54</f>
        <v>5</v>
      </c>
      <c r="R10" s="46">
        <f>'非偏鄉計劃學校(葷)國中'!C54</f>
        <v>3.2</v>
      </c>
      <c r="S10" s="46">
        <f>'非偏鄉計劃學校(葷)國中'!D54</f>
        <v>1.8</v>
      </c>
      <c r="T10" s="46">
        <f>'非偏鄉計劃學校(葷)國中'!E54</f>
        <v>3</v>
      </c>
      <c r="U10" s="46">
        <f>'非偏鄉計劃學校(葷)國中'!F54</f>
        <v>0</v>
      </c>
      <c r="V10" s="46">
        <f>'非偏鄉計劃學校(葷)國中'!G54</f>
        <v>0</v>
      </c>
      <c r="W10" s="47">
        <f>'非偏鄉計劃學校(葷)國中'!H54</f>
        <v>770</v>
      </c>
    </row>
    <row r="11" spans="1:31" ht="15.75" customHeight="1">
      <c r="A11" s="166">
        <v>45273</v>
      </c>
      <c r="B11" s="163" t="str">
        <f>'非偏鄉計劃學校(葷)國中'!A61</f>
        <v>Q3</v>
      </c>
      <c r="C11" s="44" t="str">
        <f>'非偏鄉計劃學校(葷)國中'!I61</f>
        <v>刈包特餐</v>
      </c>
      <c r="D11" s="45" t="str">
        <f>'非偏鄉計劃學校(葷)國中'!AF61</f>
        <v xml:space="preserve">刈包     </v>
      </c>
      <c r="E11" s="44" t="str">
        <f>'非偏鄉計劃學校(葷)國中'!L61</f>
        <v>酸菜肉片</v>
      </c>
      <c r="F11" s="44" t="str">
        <f>'非偏鄉計劃學校(葷)國中'!AG61</f>
        <v xml:space="preserve">豬後腿肉 酸菜 大蒜   </v>
      </c>
      <c r="G11" s="44" t="str">
        <f>'非偏鄉計劃學校(葷)國中'!O61</f>
        <v>沙茶寬粉</v>
      </c>
      <c r="H11" s="45" t="str">
        <f>'非偏鄉計劃學校(葷)國中'!AH61</f>
        <v>寬粉 時蔬 乾木耳 豬絞肉 大蒜 沙茶醬</v>
      </c>
      <c r="I11" s="44" t="str">
        <f>'非偏鄉計劃學校(葷)國中'!R61</f>
        <v>清炒甘藍</v>
      </c>
      <c r="J11" s="45" t="str">
        <f>'非偏鄉計劃學校(葷)國中'!AI61</f>
        <v xml:space="preserve">甘藍 乾木耳 大蒜   </v>
      </c>
      <c r="K11" s="44" t="str">
        <f>'非偏鄉計劃學校(葷)國中'!U61</f>
        <v>時蔬</v>
      </c>
      <c r="L11" s="45" t="str">
        <f>'非偏鄉計劃學校(葷)國中'!AJ61</f>
        <v xml:space="preserve">蔬菜 大蒜    </v>
      </c>
      <c r="M11" s="44" t="str">
        <f>'非偏鄉計劃學校(葷)國中'!X61</f>
        <v>芋頭瘦肉糙米粥</v>
      </c>
      <c r="N11" s="45" t="str">
        <f>'非偏鄉計劃學校(葷)國中'!AK61</f>
        <v>豬絞肉 糙米 冷凍芋頭塊 時蔬 乾香菇 雞蛋</v>
      </c>
      <c r="O11" s="44" t="str">
        <f>'非偏鄉計劃學校(葷)國中'!AL61</f>
        <v xml:space="preserve">點心     </v>
      </c>
      <c r="P11" s="44" t="str">
        <f>'非偏鄉計劃學校(葷)國中'!AM61</f>
        <v xml:space="preserve">     </v>
      </c>
      <c r="Q11" s="46">
        <f>'非偏鄉計劃學校(葷)國中'!B61</f>
        <v>5.2</v>
      </c>
      <c r="R11" s="46">
        <f>'非偏鄉計劃學校(葷)國中'!C61</f>
        <v>2.2000000000000002</v>
      </c>
      <c r="S11" s="46">
        <f>'非偏鄉計劃學校(葷)國中'!D61</f>
        <v>2.1</v>
      </c>
      <c r="T11" s="46">
        <f>'非偏鄉計劃學校(葷)國中'!E61</f>
        <v>3</v>
      </c>
      <c r="U11" s="46">
        <f>'非偏鄉計劃學校(葷)國中'!F61</f>
        <v>0</v>
      </c>
      <c r="V11" s="46">
        <f>'非偏鄉計劃學校(葷)國中'!G61</f>
        <v>0</v>
      </c>
      <c r="W11" s="47">
        <f>'非偏鄉計劃學校(葷)國中'!H61</f>
        <v>717</v>
      </c>
    </row>
    <row r="12" spans="1:31" ht="15.75" customHeight="1">
      <c r="A12" s="166">
        <v>45274</v>
      </c>
      <c r="B12" s="163" t="str">
        <f>'非偏鄉計劃學校(葷)國中'!A68</f>
        <v>Q4</v>
      </c>
      <c r="C12" s="44" t="str">
        <f>'非偏鄉計劃學校(葷)國中'!I68</f>
        <v>糙米飯</v>
      </c>
      <c r="D12" s="45" t="str">
        <f>'非偏鄉計劃學校(葷)國中'!AF68</f>
        <v xml:space="preserve">米 糙米    </v>
      </c>
      <c r="E12" s="44" t="str">
        <f>'非偏鄉計劃學校(葷)國中'!L68</f>
        <v>麻油蔬菜魚丁</v>
      </c>
      <c r="F12" s="44" t="str">
        <f>'非偏鄉計劃學校(葷)國中'!AG68</f>
        <v>鮮魚丁 泡魷魚 甘藍 枸杞 薑 麻油</v>
      </c>
      <c r="G12" s="44" t="str">
        <f>'非偏鄉計劃學校(葷)國中'!O68</f>
        <v>螞蟻上樹</v>
      </c>
      <c r="H12" s="45" t="str">
        <f>'非偏鄉計劃學校(葷)國中'!AH68</f>
        <v xml:space="preserve">冬粉 豬絞肉 時蔬 胡蘿蔔 乾木耳 </v>
      </c>
      <c r="I12" s="44" t="str">
        <f>'非偏鄉計劃學校(葷)國中'!R68</f>
        <v>培根芽菜</v>
      </c>
      <c r="J12" s="45" t="str">
        <f>'非偏鄉計劃學校(葷)國中'!AI68</f>
        <v xml:space="preserve">培根 綠豆芽 韮菜 大蒜  </v>
      </c>
      <c r="K12" s="44" t="str">
        <f>'非偏鄉計劃學校(葷)國中'!U68</f>
        <v>時蔬</v>
      </c>
      <c r="L12" s="45" t="str">
        <f>'非偏鄉計劃學校(葷)國中'!AJ68</f>
        <v xml:space="preserve">蔬菜 大蒜    </v>
      </c>
      <c r="M12" s="44" t="str">
        <f>'非偏鄉計劃學校(葷)國中'!X68</f>
        <v>銀耳甜湯</v>
      </c>
      <c r="N12" s="45" t="str">
        <f>'非偏鄉計劃學校(葷)國中'!AK68</f>
        <v xml:space="preserve">乾銀耳 紅砂糖 枸杞   </v>
      </c>
      <c r="O12" s="44" t="str">
        <f>'非偏鄉計劃學校(葷)國中'!AL68</f>
        <v xml:space="preserve">點心     </v>
      </c>
      <c r="P12" s="44" t="str">
        <f>'非偏鄉計劃學校(葷)國中'!AM68</f>
        <v xml:space="preserve">     </v>
      </c>
      <c r="Q12" s="46">
        <f>'非偏鄉計劃學校(葷)國中'!B68</f>
        <v>5.3</v>
      </c>
      <c r="R12" s="46">
        <f>'非偏鄉計劃學校(葷)國中'!C68</f>
        <v>2</v>
      </c>
      <c r="S12" s="46">
        <f>'非偏鄉計劃學校(葷)國中'!D68</f>
        <v>2</v>
      </c>
      <c r="T12" s="46">
        <f>'非偏鄉計劃學校(葷)國中'!E68</f>
        <v>3</v>
      </c>
      <c r="U12" s="46">
        <f>'非偏鄉計劃學校(葷)國中'!F68</f>
        <v>0</v>
      </c>
      <c r="V12" s="46">
        <f>'非偏鄉計劃學校(葷)國中'!G68</f>
        <v>0</v>
      </c>
      <c r="W12" s="47">
        <f>'非偏鄉計劃學校(葷)國中'!H68</f>
        <v>706</v>
      </c>
    </row>
    <row r="13" spans="1:31" ht="15.75" customHeight="1">
      <c r="A13" s="166">
        <v>45275</v>
      </c>
      <c r="B13" s="163" t="str">
        <f>'非偏鄉計劃學校(葷)國中'!A75</f>
        <v>Q5</v>
      </c>
      <c r="C13" s="44" t="str">
        <f>'非偏鄉計劃學校(葷)國中'!I75</f>
        <v>小米飯</v>
      </c>
      <c r="D13" s="45" t="str">
        <f>'非偏鄉計劃學校(葷)國中'!AF75</f>
        <v xml:space="preserve">米 小米 糙米   </v>
      </c>
      <c r="E13" s="44" t="str">
        <f>'非偏鄉計劃學校(葷)國中'!L75</f>
        <v>京醬肉絲</v>
      </c>
      <c r="F13" s="44" t="str">
        <f>'非偏鄉計劃學校(葷)國中'!AG75</f>
        <v xml:space="preserve">豬後腿肉 時蔬 胡蘿蔔 大蒜 甜麵醬 </v>
      </c>
      <c r="G13" s="44" t="str">
        <f>'非偏鄉計劃學校(葷)國中'!O75</f>
        <v>番茄豆腐</v>
      </c>
      <c r="H13" s="45" t="str">
        <f>'非偏鄉計劃學校(葷)國中'!AH75</f>
        <v xml:space="preserve">豆腐 大番茄 薑 蕃茄糊 甜麵醬 </v>
      </c>
      <c r="I13" s="44" t="str">
        <f>'非偏鄉計劃學校(葷)國中'!R75</f>
        <v>關東煮</v>
      </c>
      <c r="J13" s="45" t="str">
        <f>'非偏鄉計劃學校(葷)國中'!AI75</f>
        <v xml:space="preserve">黑輪 白蘿蔔 甜玉米 大蒜 味醂 </v>
      </c>
      <c r="K13" s="44" t="str">
        <f>'非偏鄉計劃學校(葷)國中'!U75</f>
        <v>時蔬</v>
      </c>
      <c r="L13" s="45" t="str">
        <f>'非偏鄉計劃學校(葷)國中'!AJ75</f>
        <v xml:space="preserve">蔬菜 大蒜    </v>
      </c>
      <c r="M13" s="44" t="str">
        <f>'非偏鄉計劃學校(葷)國中'!X75</f>
        <v>冬瓜湯</v>
      </c>
      <c r="N13" s="45" t="str">
        <f>'非偏鄉計劃學校(葷)國中'!AK75</f>
        <v xml:space="preserve">冬瓜 大骨 薑   </v>
      </c>
      <c r="O13" s="44" t="str">
        <f>'非偏鄉計劃學校(葷)國中'!AL75</f>
        <v xml:space="preserve">點心     </v>
      </c>
      <c r="P13" s="44" t="str">
        <f>'非偏鄉計劃學校(葷)國中'!AM75</f>
        <v xml:space="preserve">有機豆奶     </v>
      </c>
      <c r="Q13" s="46">
        <f>'非偏鄉計劃學校(葷)國中'!B75</f>
        <v>5.6</v>
      </c>
      <c r="R13" s="46">
        <f>'非偏鄉計劃學校(葷)國中'!C75</f>
        <v>3</v>
      </c>
      <c r="S13" s="46">
        <f>'非偏鄉計劃學校(葷)國中'!D75</f>
        <v>2</v>
      </c>
      <c r="T13" s="46">
        <f>'非偏鄉計劃學校(葷)國中'!E75</f>
        <v>3</v>
      </c>
      <c r="U13" s="46">
        <f>'非偏鄉計劃學校(葷)國中'!F75</f>
        <v>0</v>
      </c>
      <c r="V13" s="46">
        <f>'非偏鄉計劃學校(葷)國中'!G75</f>
        <v>0</v>
      </c>
      <c r="W13" s="47">
        <f>'非偏鄉計劃學校(葷)國中'!H75</f>
        <v>802</v>
      </c>
    </row>
    <row r="14" spans="1:31" ht="15.75" customHeight="1">
      <c r="A14" s="166">
        <v>45278</v>
      </c>
      <c r="B14" s="163" t="str">
        <f>'非偏鄉計劃學校(葷)國中'!A82</f>
        <v>R1</v>
      </c>
      <c r="C14" s="44" t="str">
        <f>'非偏鄉計劃學校(葷)國中'!I82</f>
        <v>白米飯</v>
      </c>
      <c r="D14" s="45" t="str">
        <f>'非偏鄉計劃學校(葷)國中'!AF82</f>
        <v xml:space="preserve">米     </v>
      </c>
      <c r="E14" s="44" t="str">
        <f>'非偏鄉計劃學校(葷)國中'!L82</f>
        <v>醬醋滷肉</v>
      </c>
      <c r="F14" s="44" t="str">
        <f>'非偏鄉計劃學校(葷)國中'!AG82</f>
        <v>豬後腿肉 白蘿蔔 胡蘿蔔 大蒜 月桂葉 滷包</v>
      </c>
      <c r="G14" s="44" t="str">
        <f>'非偏鄉計劃學校(葷)國中'!O82</f>
        <v>蛋香玉菜</v>
      </c>
      <c r="H14" s="45" t="str">
        <f>'非偏鄉計劃學校(葷)國中'!AH82</f>
        <v xml:space="preserve">雞蛋 甘藍 大蒜   </v>
      </c>
      <c r="I14" s="44" t="str">
        <f>'非偏鄉計劃學校(葷)國中'!R82</f>
        <v>玉米三色</v>
      </c>
      <c r="J14" s="45" t="str">
        <f>'非偏鄉計劃學校(葷)國中'!AI82</f>
        <v xml:space="preserve">冷凍毛豆仁 冷凍玉米粒 馬鈴薯 胡蘿蔔 大蒜 </v>
      </c>
      <c r="K14" s="44" t="str">
        <f>'非偏鄉計劃學校(葷)國中'!U82</f>
        <v>時蔬</v>
      </c>
      <c r="L14" s="45" t="str">
        <f>'非偏鄉計劃學校(葷)國中'!AJ82</f>
        <v xml:space="preserve">蔬菜 大蒜    </v>
      </c>
      <c r="M14" s="44" t="str">
        <f>'非偏鄉計劃學校(葷)國中'!X82</f>
        <v>鮮菇紫菜湯</v>
      </c>
      <c r="N14" s="45" t="str">
        <f>'非偏鄉計劃學校(葷)國中'!AK82</f>
        <v xml:space="preserve">紫菜 金針菇 薑 柴魚片  </v>
      </c>
      <c r="O14" s="44" t="str">
        <f>'非偏鄉計劃學校(葷)國中'!AL82</f>
        <v xml:space="preserve">點心     </v>
      </c>
      <c r="P14" s="44" t="str">
        <f>'非偏鄉計劃學校(葷)國中'!AM82</f>
        <v xml:space="preserve">     </v>
      </c>
      <c r="Q14" s="46">
        <f>'非偏鄉計劃學校(葷)國中'!B82</f>
        <v>5.4</v>
      </c>
      <c r="R14" s="46">
        <f>'非偏鄉計劃學校(葷)國中'!C82</f>
        <v>2.4</v>
      </c>
      <c r="S14" s="46">
        <f>'非偏鄉計劃學校(葷)國中'!D82</f>
        <v>1.7</v>
      </c>
      <c r="T14" s="46">
        <f>'非偏鄉計劃學校(葷)國中'!E82</f>
        <v>3</v>
      </c>
      <c r="U14" s="46">
        <f>'非偏鄉計劃學校(葷)國中'!F82</f>
        <v>0</v>
      </c>
      <c r="V14" s="46">
        <f>'非偏鄉計劃學校(葷)國中'!G82</f>
        <v>0</v>
      </c>
      <c r="W14" s="47">
        <f>'非偏鄉計劃學校(葷)國中'!H82</f>
        <v>736</v>
      </c>
    </row>
    <row r="15" spans="1:31" ht="15.75" customHeight="1">
      <c r="A15" s="166">
        <v>45279</v>
      </c>
      <c r="B15" s="163" t="str">
        <f>'非偏鄉計劃學校(葷)國中'!A89</f>
        <v>R2</v>
      </c>
      <c r="C15" s="44" t="str">
        <f>'非偏鄉計劃學校(葷)國中'!I89</f>
        <v>糙米飯</v>
      </c>
      <c r="D15" s="45" t="str">
        <f>'非偏鄉計劃學校(葷)國中'!AF89</f>
        <v xml:space="preserve">米 糙米    </v>
      </c>
      <c r="E15" s="44" t="str">
        <f>'非偏鄉計劃學校(葷)國中'!L89</f>
        <v>炸鹹酥雞</v>
      </c>
      <c r="F15" s="44" t="str">
        <f>'非偏鄉計劃學校(葷)國中'!AG89</f>
        <v xml:space="preserve">鹹酥雞丁 芋頭 甘薯條 大蒜 九層塔 </v>
      </c>
      <c r="G15" s="44" t="str">
        <f>'非偏鄉計劃學校(葷)國中'!O89</f>
        <v>鮮燴時蔬</v>
      </c>
      <c r="H15" s="45" t="str">
        <f>'非偏鄉計劃學校(葷)國中'!AH89</f>
        <v>冷凍玉米筍 鵪鶉蛋 冷凍菜豆(莢) 金針菇 大蒜 沙茶醬</v>
      </c>
      <c r="I15" s="44" t="str">
        <f>'非偏鄉計劃學校(葷)國中'!R89</f>
        <v>豆包瓜粒</v>
      </c>
      <c r="J15" s="45" t="str">
        <f>'非偏鄉計劃學校(葷)國中'!AI89</f>
        <v xml:space="preserve">豆包 冬瓜 胡蘿蔔 大蒜  </v>
      </c>
      <c r="K15" s="44" t="str">
        <f>'非偏鄉計劃學校(葷)國中'!U89</f>
        <v>時蔬</v>
      </c>
      <c r="L15" s="45" t="str">
        <f>'非偏鄉計劃學校(葷)國中'!AJ89</f>
        <v xml:space="preserve">蔬菜 大蒜    </v>
      </c>
      <c r="M15" s="44" t="str">
        <f>'非偏鄉計劃學校(葷)國中'!X89</f>
        <v>時蔬大骨湯</v>
      </c>
      <c r="N15" s="45" t="str">
        <f>'非偏鄉計劃學校(葷)國中'!AK89</f>
        <v xml:space="preserve">時蔬 大骨 薑   </v>
      </c>
      <c r="O15" s="44" t="str">
        <f>'非偏鄉計劃學校(葷)國中'!AL89</f>
        <v xml:space="preserve">點心     </v>
      </c>
      <c r="P15" s="44" t="str">
        <f>'非偏鄉計劃學校(葷)國中'!AM89</f>
        <v xml:space="preserve">     </v>
      </c>
      <c r="Q15" s="46">
        <f>'非偏鄉計劃學校(葷)國中'!B89</f>
        <v>5.5</v>
      </c>
      <c r="R15" s="46">
        <f>'非偏鄉計劃學校(葷)國中'!C89</f>
        <v>2.8</v>
      </c>
      <c r="S15" s="46">
        <f>'非偏鄉計劃學校(葷)國中'!D89</f>
        <v>2.2999999999999998</v>
      </c>
      <c r="T15" s="46">
        <f>'非偏鄉計劃學校(葷)國中'!E89</f>
        <v>3</v>
      </c>
      <c r="U15" s="46">
        <f>'非偏鄉計劃學校(葷)國中'!F89</f>
        <v>0</v>
      </c>
      <c r="V15" s="46">
        <f>'非偏鄉計劃學校(葷)國中'!G89</f>
        <v>0</v>
      </c>
      <c r="W15" s="47">
        <f>'非偏鄉計劃學校(葷)國中'!H89</f>
        <v>788</v>
      </c>
    </row>
    <row r="16" spans="1:31" ht="15.75" customHeight="1">
      <c r="A16" s="166">
        <v>45280</v>
      </c>
      <c r="B16" s="163" t="str">
        <f>'非偏鄉計劃學校(葷)國中'!A96</f>
        <v>R3</v>
      </c>
      <c r="C16" s="44" t="str">
        <f>'非偏鄉計劃學校(葷)國中'!I96</f>
        <v>拌麵特餐</v>
      </c>
      <c r="D16" s="45" t="str">
        <f>'非偏鄉計劃學校(葷)國中'!AF96</f>
        <v xml:space="preserve">麵條     </v>
      </c>
      <c r="E16" s="44" t="str">
        <f>'非偏鄉計劃學校(葷)國中'!L96</f>
        <v>醬燒雞翅</v>
      </c>
      <c r="F16" s="44" t="str">
        <f>'非偏鄉計劃學校(葷)國中'!AG96</f>
        <v xml:space="preserve">三節翅     </v>
      </c>
      <c r="G16" s="44" t="str">
        <f>'非偏鄉計劃學校(葷)國中'!O96</f>
        <v>拌麵配料</v>
      </c>
      <c r="H16" s="45" t="str">
        <f>'非偏鄉計劃學校(葷)國中'!AH96</f>
        <v xml:space="preserve">豬後腿肉 甘藍 洋蔥 胡蘿蔔 紅蔥頭 </v>
      </c>
      <c r="I16" s="44" t="str">
        <f>'非偏鄉計劃學校(葷)國中'!R96</f>
        <v>蜜汁豆干</v>
      </c>
      <c r="J16" s="45" t="str">
        <f>'非偏鄉計劃學校(葷)國中'!AI96</f>
        <v xml:space="preserve">豆干 芝麻(熟)    </v>
      </c>
      <c r="K16" s="44" t="str">
        <f>'非偏鄉計劃學校(葷)國中'!U96</f>
        <v>時蔬</v>
      </c>
      <c r="L16" s="45" t="str">
        <f>'非偏鄉計劃學校(葷)國中'!AJ96</f>
        <v xml:space="preserve">蔬菜 大蒜    </v>
      </c>
      <c r="M16" s="44" t="str">
        <f>'非偏鄉計劃學校(葷)國中'!X96</f>
        <v>肉羹湯</v>
      </c>
      <c r="N16" s="45" t="str">
        <f>'非偏鄉計劃學校(葷)國中'!AK96</f>
        <v>雞蛋 脆筍 時蔬 肉羹 乾木耳 沙茶醬</v>
      </c>
      <c r="O16" s="44" t="str">
        <f>'非偏鄉計劃學校(葷)國中'!AL96</f>
        <v xml:space="preserve">點心     </v>
      </c>
      <c r="P16" s="44" t="str">
        <f>'非偏鄉計劃學校(葷)國中'!AM96</f>
        <v xml:space="preserve">     </v>
      </c>
      <c r="Q16" s="46">
        <f>'非偏鄉計劃學校(葷)國中'!B96</f>
        <v>5</v>
      </c>
      <c r="R16" s="46">
        <f>'非偏鄉計劃學校(葷)國中'!C96</f>
        <v>3.4</v>
      </c>
      <c r="S16" s="46">
        <f>'非偏鄉計劃學校(葷)國中'!D96</f>
        <v>1.7</v>
      </c>
      <c r="T16" s="46">
        <f>'非偏鄉計劃學校(葷)國中'!E96</f>
        <v>3</v>
      </c>
      <c r="U16" s="46">
        <f>'非偏鄉計劃學校(葷)國中'!F96</f>
        <v>0</v>
      </c>
      <c r="V16" s="46">
        <f>'非偏鄉計劃學校(葷)國中'!G96</f>
        <v>0</v>
      </c>
      <c r="W16" s="47">
        <f>'非偏鄉計劃學校(葷)國中'!H96</f>
        <v>783</v>
      </c>
    </row>
    <row r="17" spans="1:25" ht="15.75" customHeight="1">
      <c r="A17" s="166">
        <v>45281</v>
      </c>
      <c r="B17" s="163" t="str">
        <f>'非偏鄉計劃學校(葷)國中'!A103</f>
        <v>R4</v>
      </c>
      <c r="C17" s="44" t="str">
        <f>'非偏鄉計劃學校(葷)國中'!I103</f>
        <v>糙米飯</v>
      </c>
      <c r="D17" s="45" t="str">
        <f>'非偏鄉計劃學校(葷)國中'!AF103</f>
        <v xml:space="preserve">米 糙米    </v>
      </c>
      <c r="E17" s="44" t="str">
        <f>'非偏鄉計劃學校(葷)國中'!L103</f>
        <v>咖哩雞</v>
      </c>
      <c r="F17" s="44" t="str">
        <f>'非偏鄉計劃學校(葷)國中'!AG103</f>
        <v xml:space="preserve">肉雞 馬鈴薯 洋蔥 胡蘿蔔 咖哩粉 </v>
      </c>
      <c r="G17" s="44" t="str">
        <f>'非偏鄉計劃學校(葷)國中'!O103</f>
        <v>火腿玉菜</v>
      </c>
      <c r="H17" s="45" t="str">
        <f>'非偏鄉計劃學校(葷)國中'!AH103</f>
        <v xml:space="preserve">甘藍 切片火腿(豬肉) 大蒜   </v>
      </c>
      <c r="I17" s="44" t="str">
        <f>'非偏鄉計劃學校(葷)國中'!R103</f>
        <v>筍干油腐</v>
      </c>
      <c r="J17" s="45" t="str">
        <f>'非偏鄉計劃學校(葷)國中'!AI103</f>
        <v xml:space="preserve">麻竹筍干 四角油豆腐 大蒜   </v>
      </c>
      <c r="K17" s="44" t="str">
        <f>'非偏鄉計劃學校(葷)國中'!U103</f>
        <v>時蔬</v>
      </c>
      <c r="L17" s="45" t="str">
        <f>'非偏鄉計劃學校(葷)國中'!AJ103</f>
        <v xml:space="preserve">蔬菜 大蒜    </v>
      </c>
      <c r="M17" s="44" t="str">
        <f>'非偏鄉計劃學校(葷)國中'!X103</f>
        <v>紅豆湯圓</v>
      </c>
      <c r="N17" s="45" t="str">
        <f>'非偏鄉計劃學校(葷)國中'!AK103</f>
        <v xml:space="preserve">紅白湯圓 紅豆 紅砂糖   </v>
      </c>
      <c r="O17" s="44" t="str">
        <f>'非偏鄉計劃學校(葷)國中'!AL103</f>
        <v xml:space="preserve">點心     </v>
      </c>
      <c r="P17" s="44" t="str">
        <f>'非偏鄉計劃學校(葷)國中'!AM103</f>
        <v xml:space="preserve">     </v>
      </c>
      <c r="Q17" s="46">
        <f>'非偏鄉計劃學校(葷)國中'!B103</f>
        <v>6</v>
      </c>
      <c r="R17" s="46">
        <f>'非偏鄉計劃學校(葷)國中'!C103</f>
        <v>2.7</v>
      </c>
      <c r="S17" s="46">
        <f>'非偏鄉計劃學校(葷)國中'!D103</f>
        <v>2.1</v>
      </c>
      <c r="T17" s="46">
        <f>'非偏鄉計劃學校(葷)國中'!E103</f>
        <v>3</v>
      </c>
      <c r="U17" s="46">
        <f>'非偏鄉計劃學校(葷)國中'!F103</f>
        <v>0</v>
      </c>
      <c r="V17" s="46">
        <f>'非偏鄉計劃學校(葷)國中'!G103</f>
        <v>0</v>
      </c>
      <c r="W17" s="47">
        <f>'非偏鄉計劃學校(葷)國中'!H103</f>
        <v>810</v>
      </c>
    </row>
    <row r="18" spans="1:25" ht="15.75" customHeight="1">
      <c r="A18" s="166">
        <v>45282</v>
      </c>
      <c r="B18" s="163" t="str">
        <f>'非偏鄉計劃學校(葷)國中'!A110</f>
        <v>R5</v>
      </c>
      <c r="C18" s="44" t="str">
        <f>'非偏鄉計劃學校(葷)國中'!I110</f>
        <v>燕麥飯</v>
      </c>
      <c r="D18" s="45" t="str">
        <f>'非偏鄉計劃學校(葷)國中'!AF110</f>
        <v xml:space="preserve">米 燕麥 糙米   </v>
      </c>
      <c r="E18" s="44" t="str">
        <f>'非偏鄉計劃學校(葷)國中'!L110</f>
        <v>彩椒肉片</v>
      </c>
      <c r="F18" s="44" t="str">
        <f>'非偏鄉計劃學校(葷)國中'!AG110</f>
        <v xml:space="preserve">豬後腿肉 甜椒 洋蔥 大蒜 味噌 </v>
      </c>
      <c r="G18" s="44" t="str">
        <f>'非偏鄉計劃學校(葷)國中'!O110</f>
        <v>培根芽菜</v>
      </c>
      <c r="H18" s="45" t="str">
        <f>'非偏鄉計劃學校(葷)國中'!AH110</f>
        <v xml:space="preserve">培根 綠豆芽 韮菜 大蒜  </v>
      </c>
      <c r="I18" s="44" t="str">
        <f>'非偏鄉計劃學校(葷)國中'!R110</f>
        <v>沙茶冬粉</v>
      </c>
      <c r="J18" s="45" t="str">
        <f>'非偏鄉計劃學校(葷)國中'!AI110</f>
        <v>冬粉 時蔬 乾木耳 豬絞肉 大蒜 沙茶醬</v>
      </c>
      <c r="K18" s="44" t="str">
        <f>'非偏鄉計劃學校(葷)國中'!U110</f>
        <v>時蔬</v>
      </c>
      <c r="L18" s="45" t="str">
        <f>'非偏鄉計劃學校(葷)國中'!AJ110</f>
        <v xml:space="preserve">蔬菜 大蒜    </v>
      </c>
      <c r="M18" s="44" t="str">
        <f>'非偏鄉計劃學校(葷)國中'!X110</f>
        <v>麻油雞湯</v>
      </c>
      <c r="N18" s="45" t="str">
        <f>'非偏鄉計劃學校(葷)國中'!AK110</f>
        <v xml:space="preserve">肉雞 白蘿蔔 薑 麻油  </v>
      </c>
      <c r="O18" s="44" t="str">
        <f>'非偏鄉計劃學校(葷)國中'!AL110</f>
        <v xml:space="preserve">點心     </v>
      </c>
      <c r="P18" s="44" t="str">
        <f>'非偏鄉計劃學校(葷)國中'!AM110</f>
        <v xml:space="preserve">有機豆奶     </v>
      </c>
      <c r="Q18" s="46">
        <f>'非偏鄉計劃學校(葷)國中'!B110</f>
        <v>5.5</v>
      </c>
      <c r="R18" s="46">
        <f>'非偏鄉計劃學校(葷)國中'!C110</f>
        <v>2.5</v>
      </c>
      <c r="S18" s="46">
        <f>'非偏鄉計劃學校(葷)國中'!D110</f>
        <v>2.2000000000000002</v>
      </c>
      <c r="T18" s="46">
        <f>'非偏鄉計劃學校(葷)國中'!E110</f>
        <v>3</v>
      </c>
      <c r="U18" s="46">
        <f>'非偏鄉計劃學校(葷)國中'!F110</f>
        <v>0</v>
      </c>
      <c r="V18" s="46">
        <f>'非偏鄉計劃學校(葷)國中'!G110</f>
        <v>0</v>
      </c>
      <c r="W18" s="47">
        <f>'非偏鄉計劃學校(葷)國中'!H110</f>
        <v>763</v>
      </c>
    </row>
    <row r="19" spans="1:25" ht="15.75" customHeight="1">
      <c r="A19" s="166">
        <v>45285</v>
      </c>
      <c r="B19" s="163" t="str">
        <f>'非偏鄉計劃學校(葷)國中'!A117</f>
        <v>S1</v>
      </c>
      <c r="C19" s="44" t="str">
        <f>'非偏鄉計劃學校(葷)國中'!I117</f>
        <v>白米飯</v>
      </c>
      <c r="D19" s="45" t="str">
        <f>'非偏鄉計劃學校(葷)國中'!AF117</f>
        <v xml:space="preserve">米     </v>
      </c>
      <c r="E19" s="44" t="str">
        <f>'非偏鄉計劃學校(葷)國中'!L117</f>
        <v>鹹豬肉片</v>
      </c>
      <c r="F19" s="44" t="str">
        <f>'非偏鄉計劃學校(葷)國中'!AG117</f>
        <v xml:space="preserve">豬後腿肉 時蔬 大蒜   </v>
      </c>
      <c r="G19" s="44" t="str">
        <f>'非偏鄉計劃學校(葷)國中'!O117</f>
        <v>韭菜干丁</v>
      </c>
      <c r="H19" s="45" t="str">
        <f>'非偏鄉計劃學校(葷)國中'!AH117</f>
        <v>豬絞肉 豆干 韮菜 胡蘿蔔 大蒜 蝦皮</v>
      </c>
      <c r="I19" s="44" t="str">
        <f>'非偏鄉計劃學校(葷)國中'!R117</f>
        <v>蔬菜佃煮</v>
      </c>
      <c r="J19" s="45" t="str">
        <f>'非偏鄉計劃學校(葷)國中'!AI117</f>
        <v>四角油豆腐 白蘿蔔 甜玉米 胡蘿蔔 味醂 柴魚片</v>
      </c>
      <c r="K19" s="44" t="str">
        <f>'非偏鄉計劃學校(葷)國中'!U117</f>
        <v>時蔬</v>
      </c>
      <c r="L19" s="45" t="str">
        <f>'非偏鄉計劃學校(葷)國中'!AJ117</f>
        <v xml:space="preserve">蔬菜 大蒜    </v>
      </c>
      <c r="M19" s="44" t="str">
        <f>'非偏鄉計劃學校(葷)國中'!X117</f>
        <v>時蔬雞湯</v>
      </c>
      <c r="N19" s="45" t="str">
        <f>'非偏鄉計劃學校(葷)國中'!AK117</f>
        <v xml:space="preserve">時蔬 肉雞 薑   </v>
      </c>
      <c r="O19" s="44" t="str">
        <f>'非偏鄉計劃學校(葷)國中'!AL117</f>
        <v xml:space="preserve">點心     </v>
      </c>
      <c r="P19" s="44" t="str">
        <f>'非偏鄉計劃學校(葷)國中'!AM117</f>
        <v xml:space="preserve">     </v>
      </c>
      <c r="Q19" s="46">
        <f>'非偏鄉計劃學校(葷)國中'!B117</f>
        <v>5.2</v>
      </c>
      <c r="R19" s="46">
        <f>'非偏鄉計劃學校(葷)國中'!C117</f>
        <v>3.2</v>
      </c>
      <c r="S19" s="46">
        <f>'非偏鄉計劃學校(葷)國中'!D117</f>
        <v>1.9</v>
      </c>
      <c r="T19" s="46">
        <f>'非偏鄉計劃學校(葷)國中'!E117</f>
        <v>3</v>
      </c>
      <c r="U19" s="46">
        <f>'非偏鄉計劃學校(葷)國中'!F117</f>
        <v>0</v>
      </c>
      <c r="V19" s="46">
        <f>'非偏鄉計劃學校(葷)國中'!G117</f>
        <v>0</v>
      </c>
      <c r="W19" s="47">
        <f>'非偏鄉計劃學校(葷)國中'!H117</f>
        <v>787</v>
      </c>
    </row>
    <row r="20" spans="1:25" ht="15.75" customHeight="1">
      <c r="A20" s="166">
        <v>45286</v>
      </c>
      <c r="B20" s="163" t="str">
        <f>'非偏鄉計劃學校(葷)國中'!A124</f>
        <v>S2</v>
      </c>
      <c r="C20" s="44" t="str">
        <f>'非偏鄉計劃學校(葷)國中'!I124</f>
        <v>糙米飯</v>
      </c>
      <c r="D20" s="45" t="str">
        <f>'非偏鄉計劃學校(葷)國中'!AF124</f>
        <v xml:space="preserve">米 糙米    </v>
      </c>
      <c r="E20" s="44" t="str">
        <f>'非偏鄉計劃學校(葷)國中'!L124</f>
        <v>咖哩絞肉</v>
      </c>
      <c r="F20" s="44" t="str">
        <f>'非偏鄉計劃學校(葷)國中'!AG124</f>
        <v xml:space="preserve">豬絞肉 洋蔥 胡蘿蔔 馬鈴薯 咖哩粉 </v>
      </c>
      <c r="G20" s="44" t="str">
        <f>'非偏鄉計劃學校(葷)國中'!O124</f>
        <v>塔香海茸</v>
      </c>
      <c r="H20" s="45" t="str">
        <f>'非偏鄉計劃學校(葷)國中'!AH124</f>
        <v xml:space="preserve">海帶茸 豬後腿肉 九層塔 大蒜  </v>
      </c>
      <c r="I20" s="44" t="str">
        <f>'非偏鄉計劃學校(葷)國中'!R124</f>
        <v>金針菇豆腐</v>
      </c>
      <c r="J20" s="45" t="str">
        <f>'非偏鄉計劃學校(葷)國中'!AI124</f>
        <v xml:space="preserve">豆腐 金針菇 胡蘿蔔 乾香菇 大蒜 </v>
      </c>
      <c r="K20" s="44" t="str">
        <f>'非偏鄉計劃學校(葷)國中'!U124</f>
        <v>時蔬</v>
      </c>
      <c r="L20" s="45" t="str">
        <f>'非偏鄉計劃學校(葷)國中'!AJ124</f>
        <v xml:space="preserve">蔬菜 大蒜    </v>
      </c>
      <c r="M20" s="44" t="str">
        <f>'非偏鄉計劃學校(葷)國中'!X124</f>
        <v>紫菜魚丸湯</v>
      </c>
      <c r="N20" s="45" t="str">
        <f>'非偏鄉計劃學校(葷)國中'!AK124</f>
        <v xml:space="preserve">紫菜 魚丸 薑   </v>
      </c>
      <c r="O20" s="44" t="str">
        <f>'非偏鄉計劃學校(葷)國中'!AL124</f>
        <v xml:space="preserve">點心     </v>
      </c>
      <c r="P20" s="44" t="str">
        <f>'非偏鄉計劃學校(葷)國中'!AM124</f>
        <v xml:space="preserve">     </v>
      </c>
      <c r="Q20" s="46">
        <f>'非偏鄉計劃學校(葷)國中'!B124</f>
        <v>5.3</v>
      </c>
      <c r="R20" s="46">
        <f>'非偏鄉計劃學校(葷)國中'!C124</f>
        <v>2.6</v>
      </c>
      <c r="S20" s="46">
        <f>'非偏鄉計劃學校(葷)國中'!D124</f>
        <v>1.5</v>
      </c>
      <c r="T20" s="46">
        <f>'非偏鄉計劃學校(葷)國中'!E124</f>
        <v>3</v>
      </c>
      <c r="U20" s="46">
        <f>'非偏鄉計劃學校(葷)國中'!F124</f>
        <v>0</v>
      </c>
      <c r="V20" s="46">
        <f>'非偏鄉計劃學校(葷)國中'!G124</f>
        <v>0</v>
      </c>
      <c r="W20" s="47">
        <f>'非偏鄉計劃學校(葷)國中'!H124</f>
        <v>739</v>
      </c>
    </row>
    <row r="21" spans="1:25" ht="15.75" customHeight="1">
      <c r="A21" s="166">
        <v>45287</v>
      </c>
      <c r="B21" s="163" t="str">
        <f>'非偏鄉計劃學校(葷)國中'!A131</f>
        <v>S3</v>
      </c>
      <c r="C21" s="44" t="str">
        <f>'非偏鄉計劃學校(葷)國中'!I131</f>
        <v>漢堡特餐</v>
      </c>
      <c r="D21" s="45" t="str">
        <f>'非偏鄉計劃學校(葷)國中'!AF131</f>
        <v xml:space="preserve">漢堡     </v>
      </c>
      <c r="E21" s="44" t="str">
        <f>'非偏鄉計劃學校(葷)國中'!L131</f>
        <v>香酥肉排</v>
      </c>
      <c r="F21" s="44" t="str">
        <f>'非偏鄉計劃學校(葷)國中'!AG131</f>
        <v xml:space="preserve">肉排     </v>
      </c>
      <c r="G21" s="44" t="str">
        <f>'非偏鄉計劃學校(葷)國中'!O131</f>
        <v>西式配料</v>
      </c>
      <c r="H21" s="45" t="str">
        <f>'非偏鄉計劃學校(葷)國中'!AH131</f>
        <v>通心麵(熟) 豬絞肉 冷凍玉米粒 馬鈴薯 大蒜 蕃茄糊</v>
      </c>
      <c r="I21" s="44" t="str">
        <f>'非偏鄉計劃學校(葷)國中'!R131</f>
        <v>培根花椰</v>
      </c>
      <c r="J21" s="45" t="str">
        <f>'非偏鄉計劃學校(葷)國中'!AI131</f>
        <v xml:space="preserve">冷凍花椰菜 培根 大蒜   </v>
      </c>
      <c r="K21" s="44" t="str">
        <f>'非偏鄉計劃學校(葷)國中'!U131</f>
        <v>時蔬</v>
      </c>
      <c r="L21" s="45" t="str">
        <f>'非偏鄉計劃學校(葷)國中'!AJ131</f>
        <v xml:space="preserve">蔬菜 大蒜    </v>
      </c>
      <c r="M21" s="44" t="str">
        <f>'非偏鄉計劃學校(葷)國中'!X131</f>
        <v>南瓜濃湯</v>
      </c>
      <c r="N21" s="45" t="str">
        <f>'非偏鄉計劃學校(葷)國中'!AK131</f>
        <v xml:space="preserve">南瓜 芹菜 胡蘿蔔 玉米濃湯調理包  </v>
      </c>
      <c r="O21" s="44" t="str">
        <f>'非偏鄉計劃學校(葷)國中'!AL131</f>
        <v xml:space="preserve">點心     </v>
      </c>
      <c r="P21" s="44" t="str">
        <f>'非偏鄉計劃學校(葷)國中'!AM131</f>
        <v xml:space="preserve">     </v>
      </c>
      <c r="Q21" s="46">
        <f>'非偏鄉計劃學校(葷)國中'!B131</f>
        <v>4.5</v>
      </c>
      <c r="R21" s="46">
        <f>'非偏鄉計劃學校(葷)國中'!C131</f>
        <v>2.1</v>
      </c>
      <c r="S21" s="46">
        <f>'非偏鄉計劃學校(葷)國中'!D131</f>
        <v>1.4</v>
      </c>
      <c r="T21" s="46">
        <f>'非偏鄉計劃學校(葷)國中'!E131</f>
        <v>3</v>
      </c>
      <c r="U21" s="46">
        <f>'非偏鄉計劃學校(葷)國中'!F131</f>
        <v>0</v>
      </c>
      <c r="V21" s="46">
        <f>'非偏鄉計劃學校(葷)國中'!G131</f>
        <v>0</v>
      </c>
      <c r="W21" s="47">
        <f>'非偏鄉計劃學校(葷)國中'!H131</f>
        <v>643</v>
      </c>
    </row>
    <row r="22" spans="1:25" ht="15.75" customHeight="1">
      <c r="A22" s="166">
        <v>45288</v>
      </c>
      <c r="B22" s="163" t="str">
        <f>'非偏鄉計劃學校(葷)國中'!A138</f>
        <v>S4</v>
      </c>
      <c r="C22" s="44" t="str">
        <f>'非偏鄉計劃學校(葷)國中'!I138</f>
        <v>糙米飯</v>
      </c>
      <c r="D22" s="45" t="str">
        <f>'非偏鄉計劃學校(葷)國中'!AF138</f>
        <v xml:space="preserve">米 糙米    </v>
      </c>
      <c r="E22" s="44" t="str">
        <f>'非偏鄉計劃學校(葷)國中'!L138</f>
        <v>三杯雞</v>
      </c>
      <c r="F22" s="44" t="str">
        <f>'非偏鄉計劃學校(葷)國中'!AG138</f>
        <v xml:space="preserve">肉雞 洋蔥 杏鮑菇 九層塔 大蒜 </v>
      </c>
      <c r="G22" s="44" t="str">
        <f>'非偏鄉計劃學校(葷)國中'!O138</f>
        <v>蛋香時瓜</v>
      </c>
      <c r="H22" s="45" t="str">
        <f>'非偏鄉計劃學校(葷)國中'!AH138</f>
        <v xml:space="preserve">雞蛋 時瓜 大蒜   </v>
      </c>
      <c r="I22" s="44" t="str">
        <f>'非偏鄉計劃學校(葷)國中'!R138</f>
        <v>豆包芽菜</v>
      </c>
      <c r="J22" s="45" t="str">
        <f>'非偏鄉計劃學校(葷)國中'!AI138</f>
        <v xml:space="preserve">豆包 綠豆芽 胡蘿蔔 大蒜  </v>
      </c>
      <c r="K22" s="44" t="str">
        <f>'非偏鄉計劃學校(葷)國中'!U138</f>
        <v>時蔬</v>
      </c>
      <c r="L22" s="45" t="str">
        <f>'非偏鄉計劃學校(葷)國中'!AJ138</f>
        <v xml:space="preserve">蔬菜 大蒜    </v>
      </c>
      <c r="M22" s="44" t="str">
        <f>'非偏鄉計劃學校(葷)國中'!X138</f>
        <v>仙草甜湯</v>
      </c>
      <c r="N22" s="45" t="str">
        <f>'非偏鄉計劃學校(葷)國中'!AK138</f>
        <v xml:space="preserve">仙草凍 紅砂糖    </v>
      </c>
      <c r="O22" s="44" t="str">
        <f>'非偏鄉計劃學校(葷)國中'!AL138</f>
        <v xml:space="preserve">點心     </v>
      </c>
      <c r="P22" s="44" t="str">
        <f>'非偏鄉計劃學校(葷)國中'!AM138</f>
        <v xml:space="preserve">     </v>
      </c>
      <c r="Q22" s="46">
        <f>'非偏鄉計劃學校(葷)國中'!B138</f>
        <v>5</v>
      </c>
      <c r="R22" s="46">
        <f>'非偏鄉計劃學校(葷)國中'!C138</f>
        <v>2.8</v>
      </c>
      <c r="S22" s="46">
        <f>'非偏鄉計劃學校(葷)國中'!D138</f>
        <v>2.2999999999999998</v>
      </c>
      <c r="T22" s="46">
        <f>'非偏鄉計劃學校(葷)國中'!E138</f>
        <v>3</v>
      </c>
      <c r="U22" s="46">
        <f>'非偏鄉計劃學校(葷)國中'!F138</f>
        <v>0</v>
      </c>
      <c r="V22" s="46">
        <f>'非偏鄉計劃學校(葷)國中'!G138</f>
        <v>0</v>
      </c>
      <c r="W22" s="47">
        <f>'非偏鄉計劃學校(葷)國中'!H138</f>
        <v>753</v>
      </c>
    </row>
    <row r="23" spans="1:25" ht="15.75" customHeight="1" thickBot="1">
      <c r="A23" s="167">
        <v>45289</v>
      </c>
      <c r="B23" s="277" t="str">
        <f>'非偏鄉計劃學校(葷)國中'!A145</f>
        <v>S5</v>
      </c>
      <c r="C23" s="278" t="str">
        <f>'非偏鄉計劃學校(葷)國中'!I145</f>
        <v>紅藜飯</v>
      </c>
      <c r="D23" s="279" t="str">
        <f>'非偏鄉計劃學校(葷)國中'!AF145</f>
        <v xml:space="preserve">米 紅藜 糙米   </v>
      </c>
      <c r="E23" s="278" t="str">
        <f>'非偏鄉計劃學校(葷)國中'!L145</f>
        <v>洋芋燒肉</v>
      </c>
      <c r="F23" s="278" t="str">
        <f>'非偏鄉計劃學校(葷)國中'!AG145</f>
        <v xml:space="preserve">豬後腿肉 馬鈴薯 胡蘿蔔 大蒜  </v>
      </c>
      <c r="G23" s="278" t="str">
        <f>'非偏鄉計劃學校(葷)國中'!O145</f>
        <v>時瓜貢丸</v>
      </c>
      <c r="H23" s="279" t="str">
        <f>'非偏鄉計劃學校(葷)國中'!AH145</f>
        <v xml:space="preserve">貢丸 時瓜 大蒜   </v>
      </c>
      <c r="I23" s="278" t="str">
        <f>'非偏鄉計劃學校(葷)國中'!R145</f>
        <v>鐵板豆腐</v>
      </c>
      <c r="J23" s="279" t="str">
        <f>'非偏鄉計劃學校(葷)國中'!AI145</f>
        <v xml:space="preserve">豆腐 脆筍 乾木耳 大蒜  </v>
      </c>
      <c r="K23" s="278" t="str">
        <f>'非偏鄉計劃學校(葷)國中'!U145</f>
        <v>時蔬</v>
      </c>
      <c r="L23" s="279" t="str">
        <f>'非偏鄉計劃學校(葷)國中'!AJ145</f>
        <v xml:space="preserve">蔬菜 大蒜    </v>
      </c>
      <c r="M23" s="278" t="str">
        <f>'非偏鄉計劃學校(葷)國中'!X145</f>
        <v>味噌豆腐湯</v>
      </c>
      <c r="N23" s="279" t="str">
        <f>'非偏鄉計劃學校(葷)國中'!AK145</f>
        <v xml:space="preserve">豆腐 味噌 柴魚片   </v>
      </c>
      <c r="O23" s="278" t="str">
        <f>'非偏鄉計劃學校(葷)國中'!AL145</f>
        <v xml:space="preserve">點心     </v>
      </c>
      <c r="P23" s="278" t="str">
        <f>'非偏鄉計劃學校(葷)國中'!AM145</f>
        <v xml:space="preserve">有機豆奶     </v>
      </c>
      <c r="Q23" s="280">
        <f>'非偏鄉計劃學校(葷)國中'!B145</f>
        <v>5.5</v>
      </c>
      <c r="R23" s="280">
        <f>'非偏鄉計劃學校(葷)國中'!C145</f>
        <v>3.4</v>
      </c>
      <c r="S23" s="280">
        <f>'非偏鄉計劃學校(葷)國中'!D145</f>
        <v>1.7</v>
      </c>
      <c r="T23" s="280">
        <f>'非偏鄉計劃學校(葷)國中'!E145</f>
        <v>3</v>
      </c>
      <c r="U23" s="280">
        <f>'非偏鄉計劃學校(葷)國中'!F145</f>
        <v>0</v>
      </c>
      <c r="V23" s="280">
        <f>'非偏鄉計劃學校(葷)國中'!G145</f>
        <v>0</v>
      </c>
      <c r="W23" s="281">
        <f>'非偏鄉計劃學校(葷)國中'!H145</f>
        <v>818</v>
      </c>
    </row>
    <row r="24" spans="1:25" ht="15.75" customHeight="1">
      <c r="B24" s="42"/>
      <c r="C24" s="42"/>
      <c r="D24" s="40"/>
      <c r="E24" s="42"/>
      <c r="F24" s="42"/>
      <c r="G24" s="42"/>
      <c r="H24" s="40"/>
      <c r="I24" s="42"/>
      <c r="J24" s="40"/>
      <c r="K24" s="42"/>
      <c r="L24" s="40"/>
      <c r="M24" s="42"/>
      <c r="N24" s="40"/>
      <c r="O24" s="42"/>
      <c r="P24" s="42"/>
      <c r="Q24" s="18"/>
      <c r="R24" s="18"/>
      <c r="S24" s="18"/>
      <c r="T24" s="18"/>
      <c r="U24" s="18"/>
      <c r="V24" s="18"/>
      <c r="W24" s="43"/>
    </row>
    <row r="25" spans="1:25" ht="15.75" customHeight="1">
      <c r="B25" s="9"/>
      <c r="C25" s="16" t="s">
        <v>113</v>
      </c>
      <c r="M25" s="9"/>
      <c r="N25" s="12"/>
      <c r="O25" s="9"/>
      <c r="P25" s="9"/>
      <c r="Q25" s="1"/>
      <c r="R25" s="1"/>
      <c r="S25" s="1"/>
      <c r="T25" s="1"/>
      <c r="U25" s="1"/>
      <c r="V25" s="1"/>
      <c r="W25" s="13"/>
    </row>
    <row r="26" spans="1:25" ht="15.75" customHeight="1">
      <c r="B26" s="9"/>
      <c r="C26" s="9"/>
      <c r="D26" s="11"/>
      <c r="E26" s="9"/>
      <c r="F26" s="9"/>
      <c r="G26" s="9"/>
      <c r="H26" s="12"/>
      <c r="I26" s="9"/>
      <c r="J26" s="12"/>
      <c r="K26" s="9"/>
      <c r="L26" s="12"/>
      <c r="M26" s="9"/>
      <c r="N26" s="12"/>
      <c r="O26" s="9"/>
      <c r="P26" s="9"/>
      <c r="Q26" s="1"/>
      <c r="R26" s="1"/>
      <c r="S26" s="1"/>
      <c r="T26" s="1"/>
      <c r="U26" s="1"/>
      <c r="V26" s="1"/>
      <c r="W26" s="13"/>
    </row>
    <row r="27" spans="1:25" ht="15.75" customHeight="1">
      <c r="B27" s="9"/>
      <c r="C27" s="9"/>
      <c r="D27" s="11"/>
      <c r="E27" s="9"/>
      <c r="G27" s="9"/>
      <c r="H27" s="12"/>
      <c r="I27" s="9"/>
      <c r="J27" s="12"/>
      <c r="K27" s="9"/>
      <c r="L27" s="12"/>
      <c r="M27" s="9"/>
      <c r="N27" s="12"/>
      <c r="O27" s="9"/>
      <c r="P27" s="9"/>
      <c r="Q27" s="1"/>
      <c r="R27" s="1"/>
      <c r="S27" s="1"/>
      <c r="T27" s="1"/>
      <c r="U27" s="1"/>
      <c r="V27" s="1"/>
      <c r="W27" s="13"/>
      <c r="Y27" s="9"/>
    </row>
    <row r="28" spans="1:25" ht="15.75" customHeight="1">
      <c r="B28" s="9"/>
      <c r="C28" s="9"/>
      <c r="D28" s="11"/>
      <c r="E28" s="9"/>
      <c r="G28" s="9"/>
      <c r="H28" s="12"/>
      <c r="I28" s="9"/>
      <c r="J28" s="12"/>
      <c r="K28" s="9"/>
      <c r="L28" s="12"/>
      <c r="M28" s="9"/>
      <c r="N28" s="12"/>
      <c r="O28" s="9"/>
      <c r="P28" s="9"/>
      <c r="Q28" s="1"/>
      <c r="R28" s="1"/>
      <c r="S28" s="1"/>
      <c r="T28" s="1"/>
      <c r="U28" s="1"/>
      <c r="V28" s="1"/>
      <c r="W28" s="13"/>
      <c r="Y28" s="9"/>
    </row>
    <row r="29" spans="1:25" ht="15.75" customHeight="1">
      <c r="B29" s="9"/>
      <c r="C29" s="9"/>
      <c r="D29" s="11"/>
      <c r="E29" s="9"/>
      <c r="G29" s="9"/>
      <c r="H29" s="12"/>
      <c r="I29" s="9"/>
      <c r="J29" s="12"/>
      <c r="K29" s="9"/>
      <c r="L29" s="12"/>
      <c r="M29" s="9"/>
      <c r="N29" s="12"/>
      <c r="O29" s="9"/>
      <c r="P29" s="9"/>
      <c r="Q29" s="1"/>
      <c r="R29" s="1"/>
      <c r="S29" s="1"/>
      <c r="T29" s="1"/>
      <c r="U29" s="1"/>
      <c r="V29" s="1"/>
      <c r="W29" s="13"/>
      <c r="Y29" s="9"/>
    </row>
    <row r="30" spans="1:25" ht="15.75" customHeight="1">
      <c r="B30" s="9"/>
      <c r="C30" s="9"/>
      <c r="D30" s="11"/>
      <c r="E30" s="9"/>
      <c r="G30" s="9"/>
      <c r="H30" s="12"/>
      <c r="I30" s="9"/>
      <c r="J30" s="12"/>
      <c r="K30" s="9"/>
      <c r="L30" s="12"/>
      <c r="M30" s="9"/>
      <c r="N30" s="12"/>
      <c r="O30" s="9"/>
      <c r="P30" s="9"/>
      <c r="Q30" s="1"/>
      <c r="R30" s="1"/>
      <c r="S30" s="1"/>
      <c r="T30" s="1"/>
      <c r="U30" s="1"/>
      <c r="V30" s="1"/>
      <c r="W30" s="13"/>
      <c r="Y30" s="9"/>
    </row>
    <row r="31" spans="1:25" ht="15.75" customHeight="1">
      <c r="B31" s="9"/>
      <c r="C31" s="9"/>
      <c r="D31" s="11"/>
      <c r="E31" s="9"/>
      <c r="F31" s="9"/>
      <c r="G31" s="9"/>
      <c r="H31" s="12"/>
      <c r="I31" s="9"/>
      <c r="J31" s="12"/>
      <c r="K31" s="9"/>
      <c r="L31" s="12"/>
      <c r="M31" s="9"/>
      <c r="N31" s="12"/>
      <c r="O31" s="9"/>
      <c r="P31" s="9"/>
      <c r="Q31" s="1"/>
      <c r="R31" s="1"/>
      <c r="S31" s="1"/>
      <c r="T31" s="1"/>
      <c r="U31" s="1"/>
      <c r="V31" s="1"/>
      <c r="W31" s="13"/>
      <c r="Y31" s="9"/>
    </row>
    <row r="32" spans="1:25" ht="15.75" customHeight="1">
      <c r="B32" s="9"/>
      <c r="C32" s="9"/>
      <c r="D32" s="11"/>
      <c r="E32" s="9"/>
      <c r="F32" s="9"/>
      <c r="G32" s="9"/>
      <c r="H32" s="12"/>
      <c r="I32" s="9"/>
      <c r="J32" s="12"/>
      <c r="K32" s="9"/>
      <c r="L32" s="12"/>
      <c r="M32" s="9"/>
      <c r="N32" s="12"/>
      <c r="O32" s="9"/>
      <c r="P32" s="9"/>
      <c r="Q32" s="1"/>
      <c r="R32" s="1"/>
      <c r="S32" s="1"/>
      <c r="T32" s="1"/>
      <c r="U32" s="1"/>
      <c r="V32" s="1"/>
      <c r="W32" s="13"/>
      <c r="Y32" s="9"/>
    </row>
    <row r="33" spans="2:25" ht="15.75" customHeight="1">
      <c r="B33" s="9"/>
      <c r="C33" s="9"/>
      <c r="D33" s="11"/>
      <c r="E33" s="9"/>
      <c r="F33" s="9"/>
      <c r="G33" s="9"/>
      <c r="H33" s="12"/>
      <c r="I33" s="9"/>
      <c r="J33" s="12"/>
      <c r="K33" s="9"/>
      <c r="L33" s="12"/>
      <c r="M33" s="9"/>
      <c r="N33" s="12"/>
      <c r="O33" s="9"/>
      <c r="P33" s="9"/>
      <c r="Q33" s="1"/>
      <c r="R33" s="1"/>
      <c r="S33" s="1"/>
      <c r="T33" s="1"/>
      <c r="U33" s="1"/>
      <c r="V33" s="1"/>
      <c r="W33" s="13"/>
      <c r="Y33" s="9"/>
    </row>
    <row r="34" spans="2:25" ht="15.75" customHeight="1">
      <c r="B34" s="9"/>
      <c r="C34" s="9"/>
      <c r="D34" s="11"/>
      <c r="E34" s="9"/>
      <c r="F34" s="9"/>
      <c r="G34" s="9"/>
      <c r="H34" s="12"/>
      <c r="I34" s="9"/>
      <c r="J34" s="12"/>
      <c r="K34" s="9"/>
      <c r="L34" s="12"/>
      <c r="M34" s="9"/>
      <c r="N34" s="12"/>
      <c r="O34" s="9"/>
      <c r="P34" s="9"/>
      <c r="Q34" s="1"/>
      <c r="R34" s="1"/>
      <c r="S34" s="1"/>
      <c r="T34" s="1"/>
      <c r="U34" s="1"/>
      <c r="V34" s="1"/>
      <c r="W34" s="13"/>
      <c r="Y34" s="9"/>
    </row>
    <row r="35" spans="2:25" ht="15.75" customHeight="1">
      <c r="B35" s="9"/>
      <c r="C35" s="9"/>
      <c r="D35" s="11"/>
      <c r="E35" s="9"/>
      <c r="F35" s="9"/>
      <c r="G35" s="9"/>
      <c r="H35" s="12"/>
      <c r="I35" s="9"/>
      <c r="J35" s="12"/>
      <c r="K35" s="9"/>
      <c r="L35" s="12"/>
      <c r="M35" s="9"/>
      <c r="N35" s="12"/>
      <c r="O35" s="9"/>
      <c r="P35" s="9"/>
      <c r="Q35" s="1"/>
      <c r="R35" s="1"/>
      <c r="S35" s="1"/>
      <c r="T35" s="1"/>
      <c r="U35" s="1"/>
      <c r="V35" s="1"/>
      <c r="W35" s="13"/>
      <c r="Y35" s="9"/>
    </row>
    <row r="36" spans="2:25" ht="15.75" customHeight="1">
      <c r="F36" s="14"/>
      <c r="H36" s="14"/>
      <c r="J36" s="14"/>
      <c r="L36" s="14"/>
      <c r="N36" s="14"/>
      <c r="O36" s="15"/>
      <c r="P36" s="15"/>
      <c r="Y36" s="9"/>
    </row>
    <row r="37" spans="2:25" ht="15.75" customHeight="1">
      <c r="F37" s="14"/>
      <c r="H37" s="14"/>
      <c r="J37" s="14"/>
      <c r="L37" s="14"/>
      <c r="N37" s="14"/>
      <c r="O37" s="15"/>
      <c r="P37" s="15"/>
      <c r="Y37" s="9"/>
    </row>
    <row r="38" spans="2:25" ht="15.75" customHeight="1">
      <c r="F38" s="14"/>
      <c r="H38" s="14"/>
      <c r="J38" s="14"/>
      <c r="L38" s="14"/>
      <c r="N38" s="14"/>
      <c r="O38" s="15"/>
      <c r="P38" s="15"/>
      <c r="Y38" s="9"/>
    </row>
    <row r="39" spans="2:25" ht="15.75" customHeight="1">
      <c r="F39" s="14"/>
      <c r="H39" s="14"/>
      <c r="J39" s="14"/>
      <c r="L39" s="14"/>
      <c r="N39" s="14"/>
      <c r="O39" s="15"/>
      <c r="P39" s="15"/>
      <c r="Y39" s="9"/>
    </row>
    <row r="40" spans="2:25" ht="15.75" customHeight="1">
      <c r="F40" s="14"/>
      <c r="H40" s="14"/>
      <c r="J40" s="14"/>
      <c r="L40" s="14"/>
      <c r="N40" s="14"/>
      <c r="O40" s="15"/>
      <c r="P40" s="15"/>
      <c r="Y40" s="9"/>
    </row>
    <row r="41" spans="2:25" ht="15.75" customHeight="1">
      <c r="F41" s="14"/>
      <c r="H41" s="14"/>
      <c r="J41" s="14"/>
      <c r="L41" s="14"/>
      <c r="N41" s="14"/>
      <c r="O41" s="15"/>
      <c r="P41" s="15"/>
      <c r="Y41" s="9"/>
    </row>
    <row r="42" spans="2:25" ht="15.75" customHeight="1">
      <c r="F42" s="14"/>
      <c r="H42" s="14"/>
      <c r="J42" s="14"/>
      <c r="L42" s="14"/>
      <c r="N42" s="14"/>
      <c r="O42" s="15"/>
      <c r="P42" s="15"/>
      <c r="Y42" s="9"/>
    </row>
    <row r="43" spans="2:25" ht="15.75" customHeight="1">
      <c r="F43" s="14"/>
      <c r="H43" s="14"/>
      <c r="J43" s="14"/>
      <c r="L43" s="14"/>
      <c r="N43" s="14"/>
      <c r="O43" s="15"/>
      <c r="P43" s="15"/>
      <c r="Y43" s="9"/>
    </row>
    <row r="44" spans="2:25" ht="15.75" customHeight="1">
      <c r="F44" s="14"/>
      <c r="H44" s="14"/>
      <c r="J44" s="14"/>
      <c r="L44" s="14"/>
      <c r="N44" s="14"/>
      <c r="O44" s="15"/>
      <c r="P44" s="15"/>
      <c r="Y44" s="9"/>
    </row>
    <row r="45" spans="2:25" ht="15.75" customHeight="1">
      <c r="F45" s="14"/>
      <c r="H45" s="14"/>
      <c r="J45" s="14"/>
      <c r="L45" s="14"/>
      <c r="N45" s="14"/>
      <c r="O45" s="15"/>
      <c r="P45" s="15"/>
      <c r="Y45" s="9"/>
    </row>
    <row r="46" spans="2:25" ht="15.75" customHeight="1">
      <c r="F46" s="14"/>
      <c r="H46" s="14"/>
      <c r="J46" s="14"/>
      <c r="L46" s="14"/>
      <c r="N46" s="14"/>
      <c r="O46" s="15"/>
      <c r="P46" s="15"/>
      <c r="Y46" s="9"/>
    </row>
    <row r="47" spans="2:25" ht="15.75" customHeight="1">
      <c r="F47" s="14"/>
      <c r="H47" s="14"/>
      <c r="J47" s="14"/>
      <c r="L47" s="14"/>
      <c r="N47" s="14"/>
      <c r="O47" s="15"/>
      <c r="P47" s="15"/>
      <c r="Y47" s="9"/>
    </row>
    <row r="48" spans="2:25" ht="15.75" customHeight="1">
      <c r="F48" s="14"/>
      <c r="H48" s="14"/>
      <c r="J48" s="14"/>
      <c r="L48" s="14"/>
      <c r="N48" s="14"/>
      <c r="O48" s="15"/>
      <c r="P48" s="15"/>
      <c r="Y48" s="9"/>
    </row>
    <row r="49" spans="6:16" ht="15.75" customHeight="1">
      <c r="F49" s="14"/>
      <c r="H49" s="14"/>
      <c r="J49" s="14"/>
      <c r="L49" s="14"/>
      <c r="N49" s="14"/>
      <c r="O49" s="15"/>
      <c r="P49" s="15"/>
    </row>
    <row r="50" spans="6:16" ht="15.75" customHeight="1">
      <c r="F50" s="14"/>
      <c r="H50" s="14"/>
      <c r="J50" s="14"/>
      <c r="L50" s="14"/>
      <c r="N50" s="14"/>
      <c r="O50" s="15"/>
      <c r="P50" s="15"/>
    </row>
    <row r="51" spans="6:16" ht="15.75" customHeight="1">
      <c r="F51" s="14"/>
      <c r="H51" s="14"/>
      <c r="J51" s="14"/>
      <c r="L51" s="14"/>
      <c r="N51" s="14"/>
      <c r="O51" s="15"/>
      <c r="P51" s="15"/>
    </row>
    <row r="52" spans="6:16" ht="15.75" customHeight="1">
      <c r="F52" s="14"/>
      <c r="H52" s="14"/>
      <c r="J52" s="14"/>
      <c r="L52" s="14"/>
      <c r="N52" s="14"/>
      <c r="O52" s="15"/>
      <c r="P52" s="15"/>
    </row>
    <row r="53" spans="6:16" ht="15.75" customHeight="1">
      <c r="F53" s="14"/>
      <c r="H53" s="14"/>
      <c r="J53" s="14"/>
      <c r="L53" s="14"/>
      <c r="N53" s="14"/>
      <c r="O53" s="15"/>
      <c r="P53" s="15"/>
    </row>
    <row r="54" spans="6:16" ht="15.75" customHeight="1">
      <c r="F54" s="14"/>
      <c r="H54" s="14"/>
      <c r="J54" s="14"/>
      <c r="L54" s="14"/>
      <c r="N54" s="14"/>
      <c r="O54" s="15"/>
      <c r="P54" s="15"/>
    </row>
    <row r="55" spans="6:16" ht="15.75" customHeight="1">
      <c r="F55" s="14"/>
      <c r="H55" s="14"/>
      <c r="J55" s="14"/>
      <c r="L55" s="14"/>
      <c r="N55" s="14"/>
      <c r="O55" s="15"/>
      <c r="P55" s="15"/>
    </row>
    <row r="56" spans="6:16" ht="15.75" customHeight="1">
      <c r="F56" s="14"/>
      <c r="H56" s="14"/>
      <c r="J56" s="14"/>
      <c r="L56" s="14"/>
      <c r="N56" s="14"/>
      <c r="O56" s="15"/>
      <c r="P56" s="15"/>
    </row>
    <row r="57" spans="6:16" ht="15.75" customHeight="1">
      <c r="F57" s="14"/>
      <c r="H57" s="14"/>
      <c r="J57" s="14"/>
      <c r="L57" s="14"/>
      <c r="N57" s="14"/>
      <c r="O57" s="15"/>
      <c r="P57" s="15"/>
    </row>
    <row r="58" spans="6:16" ht="15.75" customHeight="1">
      <c r="F58" s="14"/>
      <c r="H58" s="14"/>
      <c r="J58" s="14"/>
      <c r="L58" s="14"/>
      <c r="N58" s="14"/>
      <c r="O58" s="15"/>
      <c r="P58" s="15"/>
    </row>
    <row r="59" spans="6:16" ht="15.75" customHeight="1">
      <c r="F59" s="14"/>
      <c r="H59" s="14"/>
      <c r="J59" s="14"/>
      <c r="L59" s="14"/>
      <c r="N59" s="14"/>
      <c r="O59" s="15"/>
      <c r="P59" s="15"/>
    </row>
    <row r="60" spans="6:16" ht="15.75" customHeight="1">
      <c r="F60" s="14"/>
      <c r="H60" s="14"/>
      <c r="J60" s="14"/>
      <c r="L60" s="14"/>
      <c r="N60" s="14"/>
      <c r="O60" s="15"/>
      <c r="P60" s="15"/>
    </row>
    <row r="61" spans="6:16" ht="15.75" customHeight="1">
      <c r="F61" s="14"/>
      <c r="H61" s="14"/>
      <c r="J61" s="14"/>
      <c r="L61" s="14"/>
      <c r="N61" s="14"/>
      <c r="O61" s="15"/>
      <c r="P61" s="15"/>
    </row>
    <row r="62" spans="6:16" ht="15.75" customHeight="1">
      <c r="F62" s="14"/>
      <c r="H62" s="14"/>
      <c r="J62" s="14"/>
      <c r="L62" s="14"/>
      <c r="N62" s="14"/>
      <c r="O62" s="15"/>
      <c r="P62" s="15"/>
    </row>
    <row r="63" spans="6:16" ht="15.75" customHeight="1">
      <c r="F63" s="14"/>
      <c r="H63" s="14"/>
      <c r="J63" s="14"/>
      <c r="L63" s="14"/>
      <c r="N63" s="14"/>
      <c r="O63" s="15"/>
      <c r="P63" s="15"/>
    </row>
    <row r="64" spans="6:16" ht="15.75" customHeight="1">
      <c r="F64" s="14"/>
      <c r="H64" s="14"/>
      <c r="J64" s="14"/>
      <c r="L64" s="14"/>
      <c r="N64" s="14"/>
      <c r="O64" s="15"/>
      <c r="P64" s="15"/>
    </row>
    <row r="65" spans="6:16" ht="15.75" customHeight="1">
      <c r="F65" s="14"/>
      <c r="H65" s="14"/>
      <c r="J65" s="14"/>
      <c r="L65" s="14"/>
      <c r="N65" s="14"/>
      <c r="O65" s="15"/>
      <c r="P65" s="15"/>
    </row>
    <row r="66" spans="6:16" ht="15.75" customHeight="1">
      <c r="F66" s="14"/>
      <c r="H66" s="14"/>
      <c r="J66" s="14"/>
      <c r="L66" s="14"/>
      <c r="N66" s="14"/>
      <c r="O66" s="15"/>
      <c r="P66" s="15"/>
    </row>
    <row r="67" spans="6:16" ht="15.75" customHeight="1">
      <c r="F67" s="14"/>
      <c r="H67" s="14"/>
      <c r="J67" s="14"/>
      <c r="L67" s="14"/>
      <c r="N67" s="14"/>
      <c r="O67" s="15"/>
      <c r="P67" s="15"/>
    </row>
    <row r="68" spans="6:16" ht="15.75" customHeight="1">
      <c r="F68" s="14"/>
      <c r="H68" s="14"/>
      <c r="J68" s="14"/>
      <c r="L68" s="14"/>
      <c r="N68" s="14"/>
      <c r="O68" s="15"/>
      <c r="P68" s="15"/>
    </row>
    <row r="69" spans="6:16" ht="15.75" customHeight="1">
      <c r="F69" s="14"/>
      <c r="H69" s="14"/>
      <c r="J69" s="14"/>
      <c r="L69" s="14"/>
      <c r="N69" s="14"/>
      <c r="O69" s="15"/>
      <c r="P69" s="15"/>
    </row>
    <row r="70" spans="6:16" ht="15.75" customHeight="1">
      <c r="F70" s="14"/>
      <c r="H70" s="14"/>
      <c r="J70" s="14"/>
      <c r="L70" s="14"/>
      <c r="N70" s="14"/>
      <c r="O70" s="15"/>
      <c r="P70" s="15"/>
    </row>
    <row r="71" spans="6:16" ht="15.75" customHeight="1">
      <c r="F71" s="14"/>
      <c r="H71" s="14"/>
      <c r="J71" s="14"/>
      <c r="L71" s="14"/>
      <c r="N71" s="14"/>
      <c r="O71" s="15"/>
      <c r="P71" s="15"/>
    </row>
    <row r="72" spans="6:16" ht="15.75" customHeight="1">
      <c r="F72" s="14"/>
      <c r="H72" s="14"/>
      <c r="J72" s="14"/>
      <c r="L72" s="14"/>
      <c r="N72" s="14"/>
      <c r="O72" s="15"/>
      <c r="P72" s="15"/>
    </row>
    <row r="73" spans="6:16" ht="15.75" customHeight="1">
      <c r="F73" s="14"/>
      <c r="H73" s="14"/>
      <c r="J73" s="14"/>
      <c r="L73" s="14"/>
      <c r="N73" s="14"/>
      <c r="O73" s="15"/>
      <c r="P73" s="15"/>
    </row>
    <row r="74" spans="6:16" ht="15.75" customHeight="1">
      <c r="F74" s="14"/>
      <c r="H74" s="14"/>
      <c r="J74" s="14"/>
      <c r="L74" s="14"/>
      <c r="N74" s="14"/>
      <c r="O74" s="15"/>
      <c r="P74" s="15"/>
    </row>
    <row r="75" spans="6:16" ht="15.75" customHeight="1">
      <c r="F75" s="14"/>
      <c r="H75" s="14"/>
      <c r="J75" s="14"/>
      <c r="L75" s="14"/>
      <c r="N75" s="14"/>
      <c r="O75" s="15"/>
      <c r="P75" s="15"/>
    </row>
    <row r="76" spans="6:16" ht="15.75" customHeight="1">
      <c r="F76" s="14"/>
      <c r="H76" s="14"/>
      <c r="J76" s="14"/>
      <c r="L76" s="14"/>
      <c r="N76" s="14"/>
      <c r="O76" s="15"/>
      <c r="P76" s="15"/>
    </row>
    <row r="77" spans="6:16" ht="15.75" customHeight="1">
      <c r="F77" s="14"/>
      <c r="H77" s="14"/>
      <c r="J77" s="14"/>
      <c r="L77" s="14"/>
      <c r="N77" s="14"/>
      <c r="O77" s="15"/>
      <c r="P77" s="15"/>
    </row>
    <row r="78" spans="6:16" ht="15.75" customHeight="1">
      <c r="F78" s="14"/>
      <c r="H78" s="14"/>
      <c r="J78" s="14"/>
      <c r="L78" s="14"/>
      <c r="N78" s="14"/>
      <c r="O78" s="15"/>
      <c r="P78" s="15"/>
    </row>
    <row r="79" spans="6:16" ht="15.75" customHeight="1">
      <c r="F79" s="14"/>
      <c r="H79" s="14"/>
      <c r="J79" s="14"/>
      <c r="L79" s="14"/>
      <c r="N79" s="14"/>
      <c r="O79" s="15"/>
      <c r="P79" s="15"/>
    </row>
    <row r="80" spans="6:16" ht="15.75" customHeight="1">
      <c r="F80" s="14"/>
      <c r="H80" s="14"/>
      <c r="J80" s="14"/>
      <c r="L80" s="14"/>
      <c r="N80" s="14"/>
      <c r="O80" s="15"/>
      <c r="P80" s="15"/>
    </row>
    <row r="81" spans="6:16" ht="15.75" customHeight="1">
      <c r="F81" s="14"/>
      <c r="H81" s="14"/>
      <c r="J81" s="14"/>
      <c r="L81" s="14"/>
      <c r="N81" s="14"/>
      <c r="O81" s="15"/>
      <c r="P81" s="15"/>
    </row>
    <row r="82" spans="6:16" ht="15.75" customHeight="1">
      <c r="F82" s="14"/>
      <c r="H82" s="14"/>
      <c r="J82" s="14"/>
      <c r="L82" s="14"/>
      <c r="N82" s="14"/>
      <c r="O82" s="15"/>
      <c r="P82" s="15"/>
    </row>
    <row r="83" spans="6:16" ht="15.75" customHeight="1">
      <c r="F83" s="14"/>
      <c r="H83" s="14"/>
      <c r="J83" s="14"/>
      <c r="L83" s="14"/>
      <c r="N83" s="14"/>
      <c r="O83" s="15"/>
      <c r="P83" s="15"/>
    </row>
    <row r="84" spans="6:16" ht="15.75" customHeight="1">
      <c r="F84" s="14"/>
      <c r="H84" s="14"/>
      <c r="J84" s="14"/>
      <c r="L84" s="14"/>
      <c r="N84" s="14"/>
      <c r="O84" s="15"/>
      <c r="P84" s="15"/>
    </row>
    <row r="85" spans="6:16" ht="15.75" customHeight="1">
      <c r="F85" s="14"/>
      <c r="H85" s="14"/>
      <c r="J85" s="14"/>
      <c r="L85" s="14"/>
      <c r="N85" s="14"/>
      <c r="O85" s="15"/>
      <c r="P85" s="15"/>
    </row>
    <row r="86" spans="6:16" ht="15.75" customHeight="1">
      <c r="F86" s="14"/>
      <c r="H86" s="14"/>
      <c r="J86" s="14"/>
      <c r="L86" s="14"/>
      <c r="N86" s="14"/>
      <c r="O86" s="15"/>
      <c r="P86" s="15"/>
    </row>
    <row r="87" spans="6:16" ht="15.75" customHeight="1">
      <c r="F87" s="14"/>
      <c r="H87" s="14"/>
      <c r="J87" s="14"/>
      <c r="L87" s="14"/>
      <c r="N87" s="14"/>
      <c r="O87" s="15"/>
      <c r="P87" s="15"/>
    </row>
    <row r="88" spans="6:16" ht="15.75" customHeight="1">
      <c r="F88" s="14"/>
      <c r="H88" s="14"/>
      <c r="J88" s="14"/>
      <c r="L88" s="14"/>
      <c r="N88" s="14"/>
      <c r="O88" s="15"/>
      <c r="P88" s="15"/>
    </row>
    <row r="89" spans="6:16" ht="15.75" customHeight="1">
      <c r="F89" s="14"/>
      <c r="H89" s="14"/>
      <c r="J89" s="14"/>
      <c r="L89" s="14"/>
      <c r="N89" s="14"/>
      <c r="O89" s="15"/>
      <c r="P89" s="15"/>
    </row>
    <row r="90" spans="6:16" ht="15.75" customHeight="1">
      <c r="F90" s="14"/>
      <c r="H90" s="14"/>
      <c r="J90" s="14"/>
      <c r="L90" s="14"/>
      <c r="N90" s="14"/>
      <c r="O90" s="15"/>
      <c r="P90" s="15"/>
    </row>
    <row r="91" spans="6:16" ht="15.75" customHeight="1">
      <c r="F91" s="14"/>
      <c r="H91" s="14"/>
      <c r="J91" s="14"/>
      <c r="L91" s="14"/>
      <c r="N91" s="14"/>
      <c r="O91" s="15"/>
      <c r="P91" s="15"/>
    </row>
    <row r="92" spans="6:16" ht="15.75" customHeight="1">
      <c r="F92" s="14"/>
      <c r="H92" s="14"/>
      <c r="J92" s="14"/>
      <c r="L92" s="14"/>
      <c r="N92" s="14"/>
      <c r="O92" s="15"/>
      <c r="P92" s="15"/>
    </row>
    <row r="93" spans="6:16" ht="15.75" customHeight="1">
      <c r="F93" s="14"/>
      <c r="H93" s="14"/>
      <c r="J93" s="14"/>
      <c r="L93" s="14"/>
      <c r="N93" s="14"/>
      <c r="O93" s="15"/>
      <c r="P93" s="15"/>
    </row>
    <row r="94" spans="6:16" ht="15.75" customHeight="1">
      <c r="F94" s="14"/>
      <c r="H94" s="14"/>
      <c r="J94" s="14"/>
      <c r="L94" s="14"/>
      <c r="N94" s="14"/>
      <c r="O94" s="15"/>
      <c r="P94" s="15"/>
    </row>
    <row r="95" spans="6:16" ht="15.75" customHeight="1">
      <c r="F95" s="14"/>
      <c r="H95" s="14"/>
      <c r="J95" s="14"/>
      <c r="L95" s="14"/>
      <c r="N95" s="14"/>
      <c r="O95" s="15"/>
      <c r="P95" s="15"/>
    </row>
    <row r="96" spans="6:16" ht="15.75" customHeight="1">
      <c r="F96" s="14"/>
      <c r="H96" s="14"/>
      <c r="J96" s="14"/>
      <c r="L96" s="14"/>
      <c r="N96" s="14"/>
      <c r="O96" s="15"/>
      <c r="P96" s="15"/>
    </row>
    <row r="97" spans="6:16" ht="15.75" customHeight="1">
      <c r="F97" s="14"/>
      <c r="H97" s="14"/>
      <c r="J97" s="14"/>
      <c r="L97" s="14"/>
      <c r="N97" s="14"/>
      <c r="O97" s="15"/>
      <c r="P97" s="15"/>
    </row>
    <row r="98" spans="6:16" ht="15.75" customHeight="1">
      <c r="F98" s="14"/>
      <c r="H98" s="14"/>
      <c r="J98" s="14"/>
      <c r="L98" s="14"/>
      <c r="N98" s="14"/>
      <c r="O98" s="15"/>
      <c r="P98" s="15"/>
    </row>
    <row r="99" spans="6:16" ht="15.75" customHeight="1">
      <c r="F99" s="14"/>
      <c r="H99" s="14"/>
      <c r="J99" s="14"/>
      <c r="L99" s="14"/>
      <c r="N99" s="14"/>
      <c r="O99" s="15"/>
      <c r="P99" s="15"/>
    </row>
    <row r="100" spans="6:16" ht="15.75" customHeight="1">
      <c r="F100" s="14"/>
      <c r="H100" s="14"/>
      <c r="J100" s="14"/>
      <c r="L100" s="14"/>
      <c r="N100" s="14"/>
      <c r="O100" s="15"/>
      <c r="P100" s="15"/>
    </row>
    <row r="101" spans="6:16" ht="15.75" customHeight="1">
      <c r="F101" s="14"/>
      <c r="H101" s="14"/>
      <c r="J101" s="14"/>
      <c r="L101" s="14"/>
      <c r="N101" s="14"/>
      <c r="O101" s="15"/>
      <c r="P101" s="15"/>
    </row>
    <row r="102" spans="6:16" ht="15.75" customHeight="1">
      <c r="F102" s="14"/>
      <c r="H102" s="14"/>
      <c r="J102" s="14"/>
      <c r="L102" s="14"/>
      <c r="N102" s="14"/>
      <c r="O102" s="15"/>
      <c r="P102" s="15"/>
    </row>
    <row r="103" spans="6:16" ht="15.75" customHeight="1">
      <c r="F103" s="14"/>
      <c r="H103" s="14"/>
      <c r="J103" s="14"/>
      <c r="L103" s="14"/>
      <c r="N103" s="14"/>
      <c r="O103" s="15"/>
      <c r="P103" s="15"/>
    </row>
    <row r="104" spans="6:16" ht="15.75" customHeight="1">
      <c r="F104" s="14"/>
      <c r="H104" s="14"/>
      <c r="J104" s="14"/>
      <c r="L104" s="14"/>
      <c r="N104" s="14"/>
      <c r="O104" s="15"/>
      <c r="P104" s="15"/>
    </row>
    <row r="105" spans="6:16" ht="15.75" customHeight="1">
      <c r="F105" s="14"/>
      <c r="H105" s="14"/>
      <c r="J105" s="14"/>
      <c r="L105" s="14"/>
      <c r="N105" s="14"/>
      <c r="O105" s="15"/>
      <c r="P105" s="15"/>
    </row>
    <row r="106" spans="6:16" ht="15.75" customHeight="1">
      <c r="F106" s="14"/>
      <c r="H106" s="14"/>
      <c r="J106" s="14"/>
      <c r="L106" s="14"/>
      <c r="N106" s="14"/>
      <c r="O106" s="15"/>
      <c r="P106" s="15"/>
    </row>
    <row r="107" spans="6:16" ht="15.75" customHeight="1">
      <c r="F107" s="14"/>
      <c r="H107" s="14"/>
      <c r="J107" s="14"/>
      <c r="L107" s="14"/>
      <c r="N107" s="14"/>
      <c r="O107" s="15"/>
      <c r="P107" s="15"/>
    </row>
    <row r="108" spans="6:16" ht="15.75" customHeight="1">
      <c r="F108" s="14"/>
      <c r="H108" s="14"/>
      <c r="J108" s="14"/>
      <c r="L108" s="14"/>
      <c r="N108" s="14"/>
      <c r="O108" s="15"/>
      <c r="P108" s="15"/>
    </row>
    <row r="109" spans="6:16" ht="15.75" customHeight="1">
      <c r="F109" s="14"/>
      <c r="H109" s="14"/>
      <c r="J109" s="14"/>
      <c r="L109" s="14"/>
      <c r="N109" s="14"/>
      <c r="O109" s="15"/>
      <c r="P109" s="15"/>
    </row>
    <row r="110" spans="6:16" ht="15.75" customHeight="1">
      <c r="F110" s="14"/>
      <c r="H110" s="14"/>
      <c r="J110" s="14"/>
      <c r="L110" s="14"/>
      <c r="N110" s="14"/>
      <c r="O110" s="15"/>
      <c r="P110" s="15"/>
    </row>
    <row r="111" spans="6:16" ht="15.75" customHeight="1">
      <c r="F111" s="14"/>
      <c r="H111" s="14"/>
      <c r="J111" s="14"/>
      <c r="L111" s="14"/>
      <c r="N111" s="14"/>
      <c r="O111" s="15"/>
      <c r="P111" s="15"/>
    </row>
    <row r="112" spans="6:16" ht="15.75" customHeight="1">
      <c r="F112" s="14"/>
      <c r="H112" s="14"/>
      <c r="J112" s="14"/>
      <c r="L112" s="14"/>
      <c r="N112" s="14"/>
      <c r="O112" s="15"/>
      <c r="P112" s="15"/>
    </row>
    <row r="113" spans="6:16" ht="15.75" customHeight="1">
      <c r="F113" s="14"/>
      <c r="H113" s="14"/>
      <c r="J113" s="14"/>
      <c r="L113" s="14"/>
      <c r="N113" s="14"/>
      <c r="O113" s="15"/>
      <c r="P113" s="15"/>
    </row>
    <row r="114" spans="6:16" ht="15.75" customHeight="1">
      <c r="F114" s="14"/>
      <c r="H114" s="14"/>
      <c r="J114" s="14"/>
      <c r="L114" s="14"/>
      <c r="N114" s="14"/>
      <c r="O114" s="15"/>
      <c r="P114" s="15"/>
    </row>
    <row r="115" spans="6:16" ht="15.75" customHeight="1">
      <c r="F115" s="14"/>
      <c r="H115" s="14"/>
      <c r="J115" s="14"/>
      <c r="L115" s="14"/>
      <c r="N115" s="14"/>
      <c r="O115" s="15"/>
      <c r="P115" s="15"/>
    </row>
    <row r="116" spans="6:16" ht="15.75" customHeight="1">
      <c r="F116" s="14"/>
      <c r="H116" s="14"/>
      <c r="J116" s="14"/>
      <c r="L116" s="14"/>
      <c r="N116" s="14"/>
      <c r="O116" s="15"/>
      <c r="P116" s="15"/>
    </row>
    <row r="117" spans="6:16" ht="15.75" customHeight="1">
      <c r="F117" s="14"/>
      <c r="H117" s="14"/>
      <c r="J117" s="14"/>
      <c r="L117" s="14"/>
      <c r="N117" s="14"/>
      <c r="O117" s="15"/>
      <c r="P117" s="15"/>
    </row>
    <row r="118" spans="6:16" ht="15.75" customHeight="1">
      <c r="F118" s="14"/>
      <c r="H118" s="14"/>
      <c r="J118" s="14"/>
      <c r="L118" s="14"/>
      <c r="N118" s="14"/>
      <c r="O118" s="15"/>
      <c r="P118" s="15"/>
    </row>
    <row r="119" spans="6:16" ht="15.75" customHeight="1">
      <c r="F119" s="14"/>
      <c r="H119" s="14"/>
      <c r="J119" s="14"/>
      <c r="L119" s="14"/>
      <c r="N119" s="14"/>
      <c r="O119" s="15"/>
      <c r="P119" s="15"/>
    </row>
    <row r="120" spans="6:16" ht="15.75" customHeight="1">
      <c r="F120" s="14"/>
      <c r="H120" s="14"/>
      <c r="J120" s="14"/>
      <c r="L120" s="14"/>
      <c r="N120" s="14"/>
      <c r="O120" s="15"/>
      <c r="P120" s="15"/>
    </row>
    <row r="121" spans="6:16" ht="15.75" customHeight="1">
      <c r="F121" s="14"/>
      <c r="H121" s="14"/>
      <c r="J121" s="14"/>
      <c r="L121" s="14"/>
      <c r="N121" s="14"/>
      <c r="O121" s="15"/>
      <c r="P121" s="15"/>
    </row>
    <row r="122" spans="6:16" ht="15.75" customHeight="1">
      <c r="F122" s="14"/>
      <c r="H122" s="14"/>
      <c r="J122" s="14"/>
      <c r="L122" s="14"/>
      <c r="N122" s="14"/>
      <c r="O122" s="15"/>
      <c r="P122" s="15"/>
    </row>
    <row r="123" spans="6:16" ht="15.75" customHeight="1">
      <c r="F123" s="14"/>
      <c r="H123" s="14"/>
      <c r="J123" s="14"/>
      <c r="L123" s="14"/>
      <c r="N123" s="14"/>
      <c r="O123" s="15"/>
      <c r="P123" s="15"/>
    </row>
    <row r="124" spans="6:16" ht="15.75" customHeight="1">
      <c r="F124" s="14"/>
      <c r="H124" s="14"/>
      <c r="J124" s="14"/>
      <c r="L124" s="14"/>
      <c r="N124" s="14"/>
      <c r="O124" s="15"/>
      <c r="P124" s="15"/>
    </row>
    <row r="125" spans="6:16" ht="15.75" customHeight="1">
      <c r="F125" s="14"/>
      <c r="H125" s="14"/>
      <c r="J125" s="14"/>
      <c r="L125" s="14"/>
      <c r="N125" s="14"/>
      <c r="O125" s="15"/>
      <c r="P125" s="15"/>
    </row>
    <row r="126" spans="6:16" ht="15.75" customHeight="1">
      <c r="F126" s="14"/>
      <c r="H126" s="14"/>
      <c r="J126" s="14"/>
      <c r="L126" s="14"/>
      <c r="N126" s="14"/>
      <c r="O126" s="15"/>
      <c r="P126" s="15"/>
    </row>
    <row r="127" spans="6:16" ht="15.75" customHeight="1">
      <c r="F127" s="14"/>
      <c r="H127" s="14"/>
      <c r="J127" s="14"/>
      <c r="L127" s="14"/>
      <c r="N127" s="14"/>
      <c r="O127" s="15"/>
      <c r="P127" s="15"/>
    </row>
    <row r="128" spans="6:16" ht="15.75" customHeight="1">
      <c r="F128" s="14"/>
      <c r="H128" s="14"/>
      <c r="J128" s="14"/>
      <c r="L128" s="14"/>
      <c r="N128" s="14"/>
      <c r="O128" s="15"/>
      <c r="P128" s="15"/>
    </row>
    <row r="129" spans="6:16" ht="15.75" customHeight="1">
      <c r="F129" s="14"/>
      <c r="H129" s="14"/>
      <c r="J129" s="14"/>
      <c r="L129" s="14"/>
      <c r="N129" s="14"/>
      <c r="O129" s="15"/>
      <c r="P129" s="15"/>
    </row>
    <row r="130" spans="6:16" ht="15.75" customHeight="1">
      <c r="F130" s="14"/>
      <c r="H130" s="14"/>
      <c r="J130" s="14"/>
      <c r="L130" s="14"/>
      <c r="N130" s="14"/>
      <c r="O130" s="15"/>
      <c r="P130" s="15"/>
    </row>
    <row r="131" spans="6:16" ht="15.75" customHeight="1">
      <c r="O131" s="17"/>
      <c r="P131" s="17"/>
    </row>
    <row r="132" spans="6:16" ht="15.75" customHeight="1">
      <c r="O132" s="17"/>
      <c r="P132" s="17"/>
    </row>
    <row r="133" spans="6:16" ht="15.75" customHeight="1">
      <c r="O133" s="17"/>
      <c r="P133" s="17"/>
    </row>
    <row r="134" spans="6:16" ht="15.75" customHeight="1">
      <c r="O134" s="17"/>
      <c r="P134" s="17"/>
    </row>
    <row r="135" spans="6:16" ht="15.75" customHeight="1">
      <c r="O135" s="17"/>
      <c r="P135" s="17"/>
    </row>
    <row r="136" spans="6:16" ht="15.75" customHeight="1">
      <c r="O136" s="17"/>
      <c r="P136" s="17"/>
    </row>
    <row r="137" spans="6:16" ht="15.75" customHeight="1">
      <c r="O137" s="17"/>
      <c r="P137" s="17"/>
    </row>
    <row r="138" spans="6:16" ht="15.75" customHeight="1">
      <c r="O138" s="17"/>
      <c r="P138" s="17"/>
    </row>
    <row r="139" spans="6:16" ht="15.75" customHeight="1">
      <c r="O139" s="17"/>
      <c r="P139" s="17"/>
    </row>
    <row r="140" spans="6:16" ht="15.75" customHeight="1">
      <c r="O140" s="17"/>
      <c r="P140" s="17"/>
    </row>
    <row r="141" spans="6:16" ht="15.75" customHeight="1">
      <c r="O141" s="17"/>
      <c r="P141" s="17"/>
    </row>
    <row r="142" spans="6:16" ht="15.75" customHeight="1">
      <c r="O142" s="17"/>
      <c r="P142" s="17"/>
    </row>
    <row r="143" spans="6:16" ht="15.75" customHeight="1">
      <c r="O143" s="17"/>
      <c r="P143" s="17"/>
    </row>
    <row r="144" spans="6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5.75" customHeight="1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/>
    <row r="964" spans="15:16" ht="15.6"/>
    <row r="965" spans="15:16" ht="15.6"/>
    <row r="966" spans="15:16" ht="15.6"/>
    <row r="967" spans="15:16" ht="15.6"/>
    <row r="968" spans="15:16" ht="15.6"/>
    <row r="969" spans="15:16" ht="15.6"/>
    <row r="970" spans="15:16" ht="15.6"/>
    <row r="971" spans="15:16" ht="15.6"/>
    <row r="972" spans="15:16" ht="15.6"/>
    <row r="973" spans="15:16" ht="15.6"/>
    <row r="974" spans="15:16" ht="15.6"/>
    <row r="975" spans="15:16" ht="15.6"/>
    <row r="976" spans="15:16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W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55"/>
  <sheetViews>
    <sheetView view="pageBreakPreview" zoomScale="90" zoomScaleSheetLayoutView="90" workbookViewId="0">
      <pane ySplit="4" topLeftCell="A59" activePane="bottomLeft" state="frozen"/>
      <selection pane="bottomLeft" activeCell="U5" sqref="U5:V5"/>
    </sheetView>
  </sheetViews>
  <sheetFormatPr defaultColWidth="11.19921875" defaultRowHeight="15" customHeight="1"/>
  <cols>
    <col min="1" max="1" width="8.69921875" customWidth="1"/>
    <col min="2" max="5" width="5.69921875" customWidth="1"/>
    <col min="6" max="6" width="2.796875" customWidth="1"/>
    <col min="7" max="7" width="2.69921875" customWidth="1"/>
    <col min="8" max="8" width="5.69921875" customWidth="1"/>
    <col min="9" max="9" width="12" customWidth="1"/>
    <col min="10" max="10" width="6.3984375" customWidth="1"/>
    <col min="11" max="11" width="6.3984375" hidden="1" customWidth="1"/>
    <col min="12" max="12" width="11.296875" customWidth="1"/>
    <col min="13" max="13" width="6.3984375" customWidth="1"/>
    <col min="14" max="14" width="6.3984375" hidden="1" customWidth="1"/>
    <col min="15" max="15" width="12.5" customWidth="1"/>
    <col min="16" max="16" width="6.3984375" customWidth="1"/>
    <col min="17" max="17" width="6.3984375" hidden="1" customWidth="1"/>
    <col min="18" max="19" width="6.3984375" customWidth="1"/>
    <col min="20" max="20" width="6.3984375" hidden="1" customWidth="1"/>
    <col min="21" max="21" width="12.09765625" customWidth="1"/>
    <col min="22" max="22" width="6.3984375" customWidth="1"/>
    <col min="23" max="23" width="6.3984375" hidden="1" customWidth="1"/>
    <col min="24" max="25" width="5.09765625" customWidth="1"/>
    <col min="26" max="26" width="5.09765625" hidden="1" customWidth="1"/>
    <col min="27" max="27" width="5.09765625" customWidth="1"/>
    <col min="28" max="28" width="15.796875" customWidth="1"/>
    <col min="29" max="36" width="5.796875" customWidth="1"/>
  </cols>
  <sheetData>
    <row r="1" spans="1:36" ht="25.8" customHeight="1" thickBot="1">
      <c r="A1" s="569" t="s">
        <v>352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177"/>
      <c r="AC1" s="177"/>
      <c r="AD1" s="177"/>
    </row>
    <row r="2" spans="1:36" ht="21" customHeight="1" thickBot="1">
      <c r="A2" s="561" t="s">
        <v>241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3"/>
      <c r="AB2" s="1"/>
      <c r="AC2" s="1"/>
      <c r="AD2" s="1"/>
      <c r="AE2" s="1"/>
      <c r="AF2" s="1"/>
      <c r="AG2" s="1"/>
      <c r="AH2" s="1"/>
      <c r="AI2" s="1"/>
      <c r="AJ2" s="1"/>
    </row>
    <row r="3" spans="1:36" ht="19.5" customHeight="1" thickBot="1">
      <c r="A3" s="564" t="s">
        <v>242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6"/>
      <c r="AB3" s="558" t="s">
        <v>0</v>
      </c>
      <c r="AC3" s="559"/>
      <c r="AD3" s="559"/>
      <c r="AE3" s="559"/>
      <c r="AF3" s="559"/>
      <c r="AG3" s="559"/>
      <c r="AH3" s="560"/>
    </row>
    <row r="4" spans="1:36" ht="15" customHeight="1" thickBot="1">
      <c r="A4" s="58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60" t="s">
        <v>9</v>
      </c>
      <c r="J4" s="60" t="s">
        <v>10</v>
      </c>
      <c r="K4" s="61" t="s">
        <v>11</v>
      </c>
      <c r="L4" s="62" t="s">
        <v>12</v>
      </c>
      <c r="M4" s="60" t="s">
        <v>10</v>
      </c>
      <c r="N4" s="61" t="s">
        <v>11</v>
      </c>
      <c r="O4" s="60" t="s">
        <v>13</v>
      </c>
      <c r="P4" s="60" t="s">
        <v>10</v>
      </c>
      <c r="Q4" s="61" t="s">
        <v>11</v>
      </c>
      <c r="R4" s="60" t="s">
        <v>15</v>
      </c>
      <c r="S4" s="60" t="s">
        <v>10</v>
      </c>
      <c r="T4" s="61" t="s">
        <v>11</v>
      </c>
      <c r="U4" s="60" t="s">
        <v>16</v>
      </c>
      <c r="V4" s="182" t="s">
        <v>10</v>
      </c>
      <c r="W4" s="183" t="s">
        <v>11</v>
      </c>
      <c r="X4" s="60" t="s">
        <v>118</v>
      </c>
      <c r="Y4" s="60" t="s">
        <v>10</v>
      </c>
      <c r="Z4" s="63" t="s">
        <v>11</v>
      </c>
      <c r="AA4" s="192" t="s">
        <v>118</v>
      </c>
      <c r="AB4" s="4"/>
      <c r="AC4" s="4" t="s">
        <v>9</v>
      </c>
      <c r="AD4" s="4" t="s">
        <v>12</v>
      </c>
      <c r="AE4" s="4" t="s">
        <v>13</v>
      </c>
      <c r="AF4" s="4" t="s">
        <v>15</v>
      </c>
      <c r="AG4" s="4" t="s">
        <v>16</v>
      </c>
      <c r="AH4" s="4" t="s">
        <v>121</v>
      </c>
      <c r="AI4" s="4" t="s">
        <v>121</v>
      </c>
      <c r="AJ4" s="4" t="s">
        <v>121</v>
      </c>
    </row>
    <row r="5" spans="1:36" ht="15" customHeight="1">
      <c r="A5" s="77" t="s">
        <v>123</v>
      </c>
      <c r="B5" s="88">
        <v>5.4</v>
      </c>
      <c r="C5" s="89">
        <v>2.4</v>
      </c>
      <c r="D5" s="89">
        <v>1.5</v>
      </c>
      <c r="E5" s="89">
        <v>3</v>
      </c>
      <c r="F5" s="89">
        <v>0</v>
      </c>
      <c r="G5" s="89">
        <v>0</v>
      </c>
      <c r="H5" s="90">
        <v>731</v>
      </c>
      <c r="I5" s="570" t="s">
        <v>88</v>
      </c>
      <c r="J5" s="557"/>
      <c r="K5" s="346" t="str">
        <f>IF(J5,"公斤","")</f>
        <v/>
      </c>
      <c r="L5" s="508" t="s">
        <v>358</v>
      </c>
      <c r="M5" s="518"/>
      <c r="N5" s="346" t="str">
        <f>IF(M5,"公斤","")</f>
        <v/>
      </c>
      <c r="O5" s="537" t="s">
        <v>96</v>
      </c>
      <c r="P5" s="518"/>
      <c r="Q5" s="346" t="str">
        <f>IF(P5,"公斤","")</f>
        <v/>
      </c>
      <c r="R5" s="475" t="s">
        <v>18</v>
      </c>
      <c r="S5" s="475"/>
      <c r="T5" s="476"/>
      <c r="U5" s="508" t="s">
        <v>359</v>
      </c>
      <c r="V5" s="522"/>
      <c r="W5" s="184" t="str">
        <f>IF(V5,"公斤","")</f>
        <v/>
      </c>
      <c r="X5" s="24" t="s">
        <v>120</v>
      </c>
      <c r="Y5" s="128"/>
      <c r="Z5" s="39" t="str">
        <f>IF(Y5,"公斤","")</f>
        <v/>
      </c>
      <c r="AA5" s="170" t="s">
        <v>145</v>
      </c>
      <c r="AB5" s="64" t="str">
        <f>A5</f>
        <v>O5</v>
      </c>
      <c r="AC5" s="64" t="str">
        <f>I6&amp;" "&amp;I7&amp;" "&amp;I8&amp;" "&amp;I9&amp;" "&amp;I10&amp;" "&amp;I11</f>
        <v xml:space="preserve">米 黑糯米 糙米   </v>
      </c>
      <c r="AD5" s="64" t="str">
        <f>L6&amp;" "&amp;L7&amp;" "&amp;L8&amp;" "&amp;L9&amp;" "&amp;L10&amp;" "&amp;L11</f>
        <v xml:space="preserve">豬絞肉 生鮮花生仁 豆干 大蒜  </v>
      </c>
      <c r="AE5" s="64" t="str">
        <f>O6&amp;" "&amp;O7&amp;" "&amp;O8&amp;" "&amp;O9&amp;" "&amp;O10&amp;" "&amp;O11</f>
        <v xml:space="preserve">黑輪 白蘿蔔 甜玉米 胡蘿蔔 柴魚片 </v>
      </c>
      <c r="AF5" s="64" t="str">
        <f>R6&amp;" "&amp;R7&amp;" "&amp;R8&amp;" "&amp;R9&amp;" "&amp;R10&amp;" "&amp;R11</f>
        <v xml:space="preserve">蔬菜 大蒜    </v>
      </c>
      <c r="AG5" s="64" t="str">
        <f>U6&amp;" "&amp;U7&amp;" "&amp;U8&amp;" "&amp;U9&amp;" "&amp;U10&amp;" "&amp;U11</f>
        <v xml:space="preserve">時蔬 大骨 薑   </v>
      </c>
      <c r="AH5" s="64" t="str">
        <f>X6&amp;" "&amp;X7&amp;" "&amp;X8&amp;" "&amp;X9&amp;" "&amp;X10&amp;" "&amp;X11</f>
        <v xml:space="preserve">點心     </v>
      </c>
      <c r="AI5" s="64" t="str">
        <f>AA6&amp;" "&amp;AA7&amp;" "&amp;AA8&amp;" "&amp;AA9&amp;" "&amp;AA10&amp;" "&amp;AA11</f>
        <v xml:space="preserve">有機豆奶     </v>
      </c>
      <c r="AJ5" s="64" t="e">
        <f>#REF!&amp;" "&amp;#REF!&amp;" "&amp;#REF!&amp;" "&amp;#REF!&amp;" "&amp;#REF!&amp;" "&amp;#REF!</f>
        <v>#REF!</v>
      </c>
    </row>
    <row r="6" spans="1:36" ht="15" customHeight="1">
      <c r="A6" s="78"/>
      <c r="B6" s="88"/>
      <c r="C6" s="89"/>
      <c r="D6" s="89"/>
      <c r="E6" s="89"/>
      <c r="F6" s="89"/>
      <c r="G6" s="89"/>
      <c r="H6" s="90"/>
      <c r="I6" s="348" t="s">
        <v>19</v>
      </c>
      <c r="J6" s="349">
        <v>9</v>
      </c>
      <c r="K6" s="350" t="str">
        <f t="shared" ref="K6:K10" si="0">IF(J6,"公斤","")</f>
        <v>公斤</v>
      </c>
      <c r="L6" s="349" t="s">
        <v>20</v>
      </c>
      <c r="M6" s="349">
        <v>6</v>
      </c>
      <c r="N6" s="350" t="str">
        <f t="shared" ref="N6:N10" si="1">IF(M6,"公斤","")</f>
        <v>公斤</v>
      </c>
      <c r="O6" s="349" t="s">
        <v>97</v>
      </c>
      <c r="P6" s="349">
        <v>1.5</v>
      </c>
      <c r="Q6" s="350" t="str">
        <f t="shared" ref="Q6:Q10" si="2">IF(P6,"公斤","")</f>
        <v>公斤</v>
      </c>
      <c r="R6" s="477" t="s">
        <v>15</v>
      </c>
      <c r="S6" s="477">
        <v>7</v>
      </c>
      <c r="T6" s="478" t="str">
        <f t="shared" ref="T6:T69" si="3">IF(S6,"公斤","")</f>
        <v>公斤</v>
      </c>
      <c r="U6" s="349" t="s">
        <v>360</v>
      </c>
      <c r="V6" s="353">
        <v>4</v>
      </c>
      <c r="W6" s="74" t="str">
        <f t="shared" ref="W6:W10" si="4">IF(V6,"公斤","")</f>
        <v>公斤</v>
      </c>
      <c r="X6" s="19" t="s">
        <v>120</v>
      </c>
      <c r="Y6" s="19">
        <v>5</v>
      </c>
      <c r="Z6" s="26" t="str">
        <f t="shared" ref="Z6:Z10" si="5">IF(Y6,"公斤","")</f>
        <v>公斤</v>
      </c>
      <c r="AA6" s="171" t="s">
        <v>145</v>
      </c>
      <c r="AB6" s="5"/>
      <c r="AC6" s="5"/>
      <c r="AD6" s="5"/>
      <c r="AE6" s="5"/>
      <c r="AF6" s="5"/>
      <c r="AG6" s="5"/>
      <c r="AH6" s="5"/>
      <c r="AI6" s="5"/>
      <c r="AJ6" s="5"/>
    </row>
    <row r="7" spans="1:36" ht="15" customHeight="1">
      <c r="A7" s="79">
        <v>45261</v>
      </c>
      <c r="B7" s="88"/>
      <c r="C7" s="89"/>
      <c r="D7" s="89"/>
      <c r="E7" s="89"/>
      <c r="F7" s="89"/>
      <c r="G7" s="89"/>
      <c r="H7" s="90"/>
      <c r="I7" s="348" t="s">
        <v>361</v>
      </c>
      <c r="J7" s="349">
        <v>0.4</v>
      </c>
      <c r="K7" s="350" t="str">
        <f t="shared" si="0"/>
        <v>公斤</v>
      </c>
      <c r="L7" s="349" t="s">
        <v>154</v>
      </c>
      <c r="M7" s="349">
        <v>1</v>
      </c>
      <c r="N7" s="350" t="str">
        <f t="shared" si="1"/>
        <v>公斤</v>
      </c>
      <c r="O7" s="354" t="s">
        <v>56</v>
      </c>
      <c r="P7" s="354">
        <v>3</v>
      </c>
      <c r="Q7" s="350" t="str">
        <f t="shared" si="2"/>
        <v>公斤</v>
      </c>
      <c r="R7" s="479" t="s">
        <v>26</v>
      </c>
      <c r="S7" s="479">
        <v>0.05</v>
      </c>
      <c r="T7" s="478" t="str">
        <f t="shared" si="3"/>
        <v>公斤</v>
      </c>
      <c r="U7" s="354" t="s">
        <v>362</v>
      </c>
      <c r="V7" s="356">
        <v>1</v>
      </c>
      <c r="W7" s="74" t="str">
        <f t="shared" si="4"/>
        <v>公斤</v>
      </c>
      <c r="X7" s="19"/>
      <c r="Y7" s="19"/>
      <c r="Z7" s="26" t="str">
        <f t="shared" si="5"/>
        <v/>
      </c>
      <c r="AA7" s="194"/>
      <c r="AB7" s="5"/>
      <c r="AC7" s="5"/>
      <c r="AD7" s="5"/>
      <c r="AE7" s="5"/>
      <c r="AF7" s="5"/>
      <c r="AG7" s="5"/>
      <c r="AH7" s="5"/>
      <c r="AI7" s="5"/>
      <c r="AJ7" s="5"/>
    </row>
    <row r="8" spans="1:36" ht="15" customHeight="1">
      <c r="A8" s="78"/>
      <c r="B8" s="88"/>
      <c r="C8" s="89"/>
      <c r="D8" s="89"/>
      <c r="E8" s="89"/>
      <c r="F8" s="89"/>
      <c r="G8" s="89"/>
      <c r="H8" s="90"/>
      <c r="I8" s="348" t="s">
        <v>37</v>
      </c>
      <c r="J8" s="349">
        <v>1</v>
      </c>
      <c r="K8" s="350" t="str">
        <f t="shared" si="0"/>
        <v>公斤</v>
      </c>
      <c r="L8" s="349" t="s">
        <v>363</v>
      </c>
      <c r="M8" s="349">
        <v>2</v>
      </c>
      <c r="N8" s="350" t="str">
        <f t="shared" si="1"/>
        <v>公斤</v>
      </c>
      <c r="O8" s="354" t="s">
        <v>434</v>
      </c>
      <c r="P8" s="354">
        <v>2</v>
      </c>
      <c r="Q8" s="350" t="str">
        <f t="shared" si="2"/>
        <v>公斤</v>
      </c>
      <c r="R8" s="479"/>
      <c r="S8" s="479"/>
      <c r="T8" s="478" t="str">
        <f t="shared" si="3"/>
        <v/>
      </c>
      <c r="U8" s="349" t="s">
        <v>31</v>
      </c>
      <c r="V8" s="353">
        <v>0.05</v>
      </c>
      <c r="W8" s="74" t="str">
        <f t="shared" si="4"/>
        <v>公斤</v>
      </c>
      <c r="X8" s="19"/>
      <c r="Y8" s="19"/>
      <c r="Z8" s="26" t="str">
        <f t="shared" si="5"/>
        <v/>
      </c>
      <c r="AA8" s="171"/>
      <c r="AB8" s="5"/>
      <c r="AC8" s="5"/>
      <c r="AD8" s="5"/>
      <c r="AE8" s="5"/>
      <c r="AF8" s="5"/>
      <c r="AG8" s="5"/>
      <c r="AH8" s="5"/>
      <c r="AI8" s="5"/>
      <c r="AJ8" s="5"/>
    </row>
    <row r="9" spans="1:36" ht="15" customHeight="1">
      <c r="A9" s="78"/>
      <c r="B9" s="88"/>
      <c r="C9" s="89"/>
      <c r="D9" s="89"/>
      <c r="E9" s="89"/>
      <c r="F9" s="89"/>
      <c r="G9" s="89"/>
      <c r="H9" s="90"/>
      <c r="I9" s="348"/>
      <c r="J9" s="349"/>
      <c r="K9" s="350" t="str">
        <f t="shared" si="0"/>
        <v/>
      </c>
      <c r="L9" s="349" t="s">
        <v>26</v>
      </c>
      <c r="M9" s="349">
        <v>0.05</v>
      </c>
      <c r="N9" s="350" t="str">
        <f t="shared" si="1"/>
        <v>公斤</v>
      </c>
      <c r="O9" s="354" t="s">
        <v>24</v>
      </c>
      <c r="P9" s="354">
        <v>0.5</v>
      </c>
      <c r="Q9" s="350" t="str">
        <f t="shared" si="2"/>
        <v>公斤</v>
      </c>
      <c r="R9" s="479"/>
      <c r="S9" s="479"/>
      <c r="T9" s="478" t="str">
        <f t="shared" si="3"/>
        <v/>
      </c>
      <c r="U9" s="349"/>
      <c r="V9" s="353"/>
      <c r="W9" s="74" t="str">
        <f t="shared" si="4"/>
        <v/>
      </c>
      <c r="X9" s="19"/>
      <c r="Y9" s="19"/>
      <c r="Z9" s="26" t="str">
        <f t="shared" si="5"/>
        <v/>
      </c>
      <c r="AA9" s="171"/>
      <c r="AB9" s="5"/>
      <c r="AC9" s="5"/>
      <c r="AD9" s="5"/>
      <c r="AE9" s="5"/>
      <c r="AF9" s="5"/>
      <c r="AG9" s="5"/>
      <c r="AH9" s="5"/>
      <c r="AI9" s="5"/>
      <c r="AJ9" s="5"/>
    </row>
    <row r="10" spans="1:36" ht="15" customHeight="1">
      <c r="A10" s="169"/>
      <c r="B10" s="88"/>
      <c r="C10" s="89"/>
      <c r="D10" s="89"/>
      <c r="E10" s="89"/>
      <c r="F10" s="89"/>
      <c r="G10" s="89"/>
      <c r="H10" s="90"/>
      <c r="I10" s="348"/>
      <c r="J10" s="349"/>
      <c r="K10" s="350" t="str">
        <f t="shared" si="0"/>
        <v/>
      </c>
      <c r="L10" s="349"/>
      <c r="M10" s="349"/>
      <c r="N10" s="350" t="str">
        <f t="shared" si="1"/>
        <v/>
      </c>
      <c r="O10" s="354" t="s">
        <v>95</v>
      </c>
      <c r="P10" s="354"/>
      <c r="Q10" s="350" t="str">
        <f t="shared" si="2"/>
        <v/>
      </c>
      <c r="R10" s="479"/>
      <c r="S10" s="479"/>
      <c r="T10" s="478" t="str">
        <f t="shared" si="3"/>
        <v/>
      </c>
      <c r="U10" s="349"/>
      <c r="V10" s="353"/>
      <c r="W10" s="74" t="str">
        <f t="shared" si="4"/>
        <v/>
      </c>
      <c r="X10" s="19"/>
      <c r="Y10" s="19"/>
      <c r="Z10" s="26" t="str">
        <f t="shared" si="5"/>
        <v/>
      </c>
      <c r="AA10" s="171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5" customHeight="1" thickBot="1">
      <c r="A11" s="81"/>
      <c r="B11" s="91"/>
      <c r="C11" s="92"/>
      <c r="D11" s="92"/>
      <c r="E11" s="92"/>
      <c r="F11" s="92"/>
      <c r="G11" s="92"/>
      <c r="H11" s="93"/>
      <c r="I11" s="357"/>
      <c r="J11" s="358"/>
      <c r="K11" s="359" t="str">
        <f>IF(J11,"公斤","")</f>
        <v/>
      </c>
      <c r="L11" s="358"/>
      <c r="M11" s="358"/>
      <c r="N11" s="359" t="str">
        <f>IF(M11,"公斤","")</f>
        <v/>
      </c>
      <c r="O11" s="360"/>
      <c r="P11" s="360"/>
      <c r="Q11" s="359" t="str">
        <f>IF(P11,"公斤","")</f>
        <v/>
      </c>
      <c r="R11" s="480"/>
      <c r="S11" s="480"/>
      <c r="T11" s="481" t="str">
        <f t="shared" si="3"/>
        <v/>
      </c>
      <c r="U11" s="358"/>
      <c r="V11" s="362"/>
      <c r="W11" s="75" t="str">
        <f>IF(V11,"公斤","")</f>
        <v/>
      </c>
      <c r="X11" s="27"/>
      <c r="Y11" s="27"/>
      <c r="Z11" s="30" t="str">
        <f>IF(Y11,"公斤","")</f>
        <v/>
      </c>
      <c r="AA11" s="172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5" customHeight="1">
      <c r="A12" s="77" t="s">
        <v>124</v>
      </c>
      <c r="B12" s="89">
        <v>5</v>
      </c>
      <c r="C12" s="89">
        <v>2.2000000000000002</v>
      </c>
      <c r="D12" s="89">
        <v>1.5</v>
      </c>
      <c r="E12" s="89">
        <v>3</v>
      </c>
      <c r="F12" s="89">
        <v>0</v>
      </c>
      <c r="G12" s="89">
        <v>0</v>
      </c>
      <c r="H12" s="95">
        <v>688</v>
      </c>
      <c r="I12" s="546" t="s">
        <v>17</v>
      </c>
      <c r="J12" s="571"/>
      <c r="K12" s="363" t="str">
        <f>IF(J12,"公斤","")</f>
        <v/>
      </c>
      <c r="L12" s="364" t="s">
        <v>156</v>
      </c>
      <c r="M12" s="365"/>
      <c r="N12" s="363" t="str">
        <f t="shared" ref="N12:N75" si="6">IF(M12,"公斤","")</f>
        <v/>
      </c>
      <c r="O12" s="519" t="s">
        <v>372</v>
      </c>
      <c r="P12" s="516"/>
      <c r="Q12" s="363" t="str">
        <f t="shared" ref="Q12:Q75" si="7">IF(P12,"公斤","")</f>
        <v/>
      </c>
      <c r="R12" s="475" t="s">
        <v>18</v>
      </c>
      <c r="S12" s="475"/>
      <c r="T12" s="476"/>
      <c r="U12" s="364" t="s">
        <v>374</v>
      </c>
      <c r="V12" s="369"/>
      <c r="W12" s="25" t="str">
        <f t="shared" ref="W12:W75" si="8">IF(V12,"公斤","")</f>
        <v/>
      </c>
      <c r="X12" s="19" t="s">
        <v>120</v>
      </c>
      <c r="Y12" s="83"/>
      <c r="Z12" s="26" t="str">
        <f t="shared" ref="Z12:Z75" si="9">IF(Y12,"公斤","")</f>
        <v/>
      </c>
      <c r="AA12" s="171"/>
      <c r="AB12" s="64" t="str">
        <f t="shared" ref="AB12" si="10">A12</f>
        <v>P1</v>
      </c>
      <c r="AC12" s="64" t="str">
        <f t="shared" ref="AC12" si="11">I13&amp;" "&amp;I14&amp;" "&amp;I15&amp;" "&amp;I16&amp;" "&amp;I17&amp;" "&amp;I18</f>
        <v xml:space="preserve">米     </v>
      </c>
      <c r="AD12" s="64" t="str">
        <f>L13&amp;" "&amp;L14&amp;" "&amp;L15&amp;" "&amp;L16&amp;" "&amp;L17&amp;" "&amp;L18</f>
        <v xml:space="preserve">豬後腿肉 乾海帶 胡蘿蔔 大蒜  </v>
      </c>
      <c r="AE12" s="64" t="str">
        <f>O13&amp;" "&amp;O14&amp;" "&amp;O15&amp;" "&amp;O16&amp;" "&amp;O17&amp;" "&amp;O18</f>
        <v xml:space="preserve">綠豆芽 韮菜 培根 大蒜  </v>
      </c>
      <c r="AF12" s="64" t="str">
        <f>R13&amp;" "&amp;R14&amp;" "&amp;R15&amp;" "&amp;R16&amp;" "&amp;R17&amp;" "&amp;R18</f>
        <v xml:space="preserve">蔬菜 大蒜    </v>
      </c>
      <c r="AG12" s="64" t="str">
        <f>U13&amp;" "&amp;U14&amp;" "&amp;U15&amp;" "&amp;U16&amp;" "&amp;U17&amp;" "&amp;U18</f>
        <v xml:space="preserve">金針菜乾 大骨 薑   </v>
      </c>
      <c r="AH12" s="64" t="str">
        <f>X13&amp;" "&amp;X14&amp;" "&amp;X15&amp;" "&amp;X16&amp;" "&amp;X17&amp;" "&amp;X18</f>
        <v xml:space="preserve">點心     </v>
      </c>
      <c r="AI12" s="64" t="str">
        <f>AA13&amp;" "&amp;AA14&amp;" "&amp;AA15&amp;" "&amp;AA16&amp;" "&amp;AA17&amp;" "&amp;AA18</f>
        <v xml:space="preserve">     </v>
      </c>
      <c r="AJ12" s="64" t="e">
        <f>#REF!&amp;" "&amp;#REF!&amp;" "&amp;#REF!&amp;" "&amp;#REF!&amp;" "&amp;#REF!&amp;" "&amp;#REF!</f>
        <v>#REF!</v>
      </c>
    </row>
    <row r="13" spans="1:36" ht="15" customHeight="1">
      <c r="A13" s="78"/>
      <c r="B13" s="89"/>
      <c r="C13" s="89"/>
      <c r="D13" s="89"/>
      <c r="E13" s="89"/>
      <c r="F13" s="89"/>
      <c r="G13" s="89"/>
      <c r="H13" s="95"/>
      <c r="I13" s="370" t="s">
        <v>19</v>
      </c>
      <c r="J13" s="371">
        <v>10</v>
      </c>
      <c r="K13" s="350" t="str">
        <f t="shared" ref="K13:K17" si="12">IF(J13,"公斤","")</f>
        <v>公斤</v>
      </c>
      <c r="L13" s="371" t="s">
        <v>27</v>
      </c>
      <c r="M13" s="371">
        <v>6</v>
      </c>
      <c r="N13" s="350" t="str">
        <f t="shared" si="6"/>
        <v>公斤</v>
      </c>
      <c r="O13" s="372" t="s">
        <v>22</v>
      </c>
      <c r="P13" s="372">
        <v>5</v>
      </c>
      <c r="Q13" s="350" t="str">
        <f t="shared" si="7"/>
        <v>公斤</v>
      </c>
      <c r="R13" s="477" t="s">
        <v>15</v>
      </c>
      <c r="S13" s="477">
        <v>7</v>
      </c>
      <c r="T13" s="478" t="str">
        <f t="shared" si="3"/>
        <v>公斤</v>
      </c>
      <c r="U13" s="371" t="s">
        <v>78</v>
      </c>
      <c r="V13" s="374">
        <v>0.1</v>
      </c>
      <c r="W13" s="21" t="str">
        <f t="shared" si="8"/>
        <v>公斤</v>
      </c>
      <c r="X13" s="19" t="s">
        <v>120</v>
      </c>
      <c r="Y13" s="19">
        <v>5</v>
      </c>
      <c r="Z13" s="26" t="str">
        <f t="shared" si="9"/>
        <v>公斤</v>
      </c>
      <c r="AA13" s="171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5" customHeight="1">
      <c r="A14" s="78"/>
      <c r="B14" s="89"/>
      <c r="C14" s="89"/>
      <c r="D14" s="89"/>
      <c r="E14" s="89"/>
      <c r="F14" s="89"/>
      <c r="G14" s="89"/>
      <c r="H14" s="95"/>
      <c r="I14" s="370"/>
      <c r="J14" s="371"/>
      <c r="K14" s="350" t="str">
        <f t="shared" si="12"/>
        <v/>
      </c>
      <c r="L14" s="371" t="s">
        <v>474</v>
      </c>
      <c r="M14" s="371">
        <v>1</v>
      </c>
      <c r="N14" s="350" t="str">
        <f t="shared" si="6"/>
        <v>公斤</v>
      </c>
      <c r="O14" s="372" t="s">
        <v>30</v>
      </c>
      <c r="P14" s="372">
        <v>0.5</v>
      </c>
      <c r="Q14" s="350" t="str">
        <f t="shared" si="7"/>
        <v>公斤</v>
      </c>
      <c r="R14" s="479" t="s">
        <v>26</v>
      </c>
      <c r="S14" s="479">
        <v>0.05</v>
      </c>
      <c r="T14" s="478" t="str">
        <f t="shared" si="3"/>
        <v>公斤</v>
      </c>
      <c r="U14" s="354" t="s">
        <v>475</v>
      </c>
      <c r="V14" s="376">
        <v>1</v>
      </c>
      <c r="W14" s="21" t="str">
        <f t="shared" si="8"/>
        <v>公斤</v>
      </c>
      <c r="X14" s="19"/>
      <c r="Y14" s="19"/>
      <c r="Z14" s="26" t="str">
        <f t="shared" si="9"/>
        <v/>
      </c>
      <c r="AA14" s="171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15" customHeight="1">
      <c r="A15" s="79">
        <v>45264</v>
      </c>
      <c r="B15" s="89"/>
      <c r="C15" s="89"/>
      <c r="D15" s="89"/>
      <c r="E15" s="89"/>
      <c r="F15" s="89"/>
      <c r="G15" s="89"/>
      <c r="H15" s="95"/>
      <c r="I15" s="370"/>
      <c r="J15" s="371"/>
      <c r="K15" s="350" t="str">
        <f t="shared" si="12"/>
        <v/>
      </c>
      <c r="L15" s="371" t="s">
        <v>24</v>
      </c>
      <c r="M15" s="371">
        <v>0.5</v>
      </c>
      <c r="N15" s="350" t="str">
        <f t="shared" si="6"/>
        <v>公斤</v>
      </c>
      <c r="O15" s="377" t="s">
        <v>25</v>
      </c>
      <c r="P15" s="377">
        <v>0.6</v>
      </c>
      <c r="Q15" s="350" t="str">
        <f t="shared" si="7"/>
        <v>公斤</v>
      </c>
      <c r="R15" s="479"/>
      <c r="S15" s="479"/>
      <c r="T15" s="478" t="str">
        <f t="shared" si="3"/>
        <v/>
      </c>
      <c r="U15" s="371" t="s">
        <v>31</v>
      </c>
      <c r="V15" s="374">
        <v>0.05</v>
      </c>
      <c r="W15" s="21" t="str">
        <f t="shared" si="8"/>
        <v>公斤</v>
      </c>
      <c r="X15" s="19"/>
      <c r="Y15" s="19"/>
      <c r="Z15" s="26" t="str">
        <f t="shared" si="9"/>
        <v/>
      </c>
      <c r="AA15" s="171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5" customHeight="1">
      <c r="A16" s="79"/>
      <c r="B16" s="89"/>
      <c r="C16" s="89"/>
      <c r="D16" s="89"/>
      <c r="E16" s="89"/>
      <c r="F16" s="89"/>
      <c r="G16" s="89"/>
      <c r="H16" s="95"/>
      <c r="I16" s="370"/>
      <c r="J16" s="371"/>
      <c r="K16" s="350" t="str">
        <f t="shared" si="12"/>
        <v/>
      </c>
      <c r="L16" s="371" t="s">
        <v>26</v>
      </c>
      <c r="M16" s="371">
        <v>0.05</v>
      </c>
      <c r="N16" s="350" t="str">
        <f t="shared" si="6"/>
        <v>公斤</v>
      </c>
      <c r="O16" s="372" t="s">
        <v>26</v>
      </c>
      <c r="P16" s="372">
        <v>0.05</v>
      </c>
      <c r="Q16" s="350" t="str">
        <f t="shared" si="7"/>
        <v>公斤</v>
      </c>
      <c r="R16" s="479"/>
      <c r="S16" s="479"/>
      <c r="T16" s="478" t="str">
        <f t="shared" si="3"/>
        <v/>
      </c>
      <c r="U16" s="371"/>
      <c r="V16" s="374"/>
      <c r="W16" s="21" t="str">
        <f t="shared" si="8"/>
        <v/>
      </c>
      <c r="X16" s="19"/>
      <c r="Y16" s="19"/>
      <c r="Z16" s="26" t="str">
        <f t="shared" si="9"/>
        <v/>
      </c>
      <c r="AA16" s="171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5" customHeight="1">
      <c r="A17" s="79"/>
      <c r="B17" s="89"/>
      <c r="C17" s="89"/>
      <c r="D17" s="89"/>
      <c r="E17" s="89"/>
      <c r="F17" s="89"/>
      <c r="G17" s="89"/>
      <c r="H17" s="95"/>
      <c r="I17" s="370"/>
      <c r="J17" s="371"/>
      <c r="K17" s="350" t="str">
        <f t="shared" si="12"/>
        <v/>
      </c>
      <c r="L17" s="378"/>
      <c r="M17" s="378"/>
      <c r="N17" s="350" t="str">
        <f t="shared" si="6"/>
        <v/>
      </c>
      <c r="O17" s="372"/>
      <c r="P17" s="372"/>
      <c r="Q17" s="350" t="str">
        <f t="shared" si="7"/>
        <v/>
      </c>
      <c r="R17" s="479"/>
      <c r="S17" s="479"/>
      <c r="T17" s="478" t="str">
        <f t="shared" si="3"/>
        <v/>
      </c>
      <c r="U17" s="378"/>
      <c r="V17" s="379"/>
      <c r="W17" s="21" t="str">
        <f t="shared" si="8"/>
        <v/>
      </c>
      <c r="X17" s="19"/>
      <c r="Y17" s="19"/>
      <c r="Z17" s="26" t="str">
        <f t="shared" si="9"/>
        <v/>
      </c>
      <c r="AA17" s="171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 thickBot="1">
      <c r="A18" s="80"/>
      <c r="B18" s="92"/>
      <c r="C18" s="92"/>
      <c r="D18" s="92"/>
      <c r="E18" s="92"/>
      <c r="F18" s="92"/>
      <c r="G18" s="92"/>
      <c r="H18" s="96"/>
      <c r="I18" s="380"/>
      <c r="J18" s="381"/>
      <c r="K18" s="359" t="str">
        <f>IF(J18,"公斤","")</f>
        <v/>
      </c>
      <c r="L18" s="358"/>
      <c r="M18" s="358"/>
      <c r="N18" s="359" t="str">
        <f t="shared" si="6"/>
        <v/>
      </c>
      <c r="O18" s="382"/>
      <c r="P18" s="382"/>
      <c r="Q18" s="359" t="str">
        <f t="shared" si="7"/>
        <v/>
      </c>
      <c r="R18" s="480"/>
      <c r="S18" s="480"/>
      <c r="T18" s="481" t="str">
        <f t="shared" si="3"/>
        <v/>
      </c>
      <c r="U18" s="358"/>
      <c r="V18" s="384"/>
      <c r="W18" s="28" t="str">
        <f t="shared" si="8"/>
        <v/>
      </c>
      <c r="X18" s="27"/>
      <c r="Y18" s="27"/>
      <c r="Z18" s="30" t="str">
        <f t="shared" si="9"/>
        <v/>
      </c>
      <c r="AA18" s="172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5" customHeight="1">
      <c r="A19" s="77" t="s">
        <v>125</v>
      </c>
      <c r="B19" s="89">
        <v>5.4</v>
      </c>
      <c r="C19" s="89">
        <v>2.6</v>
      </c>
      <c r="D19" s="89">
        <v>1.4</v>
      </c>
      <c r="E19" s="89">
        <v>3</v>
      </c>
      <c r="F19" s="89">
        <v>0</v>
      </c>
      <c r="G19" s="89">
        <v>0</v>
      </c>
      <c r="H19" s="95">
        <v>743</v>
      </c>
      <c r="I19" s="510" t="s">
        <v>32</v>
      </c>
      <c r="J19" s="572"/>
      <c r="K19" s="346" t="str">
        <f t="shared" ref="K19:K82" si="13">IF(J19,"公斤","")</f>
        <v/>
      </c>
      <c r="L19" s="548" t="s">
        <v>157</v>
      </c>
      <c r="M19" s="549"/>
      <c r="N19" s="346" t="str">
        <f t="shared" si="6"/>
        <v/>
      </c>
      <c r="O19" s="508" t="s">
        <v>377</v>
      </c>
      <c r="P19" s="518"/>
      <c r="Q19" s="346" t="str">
        <f t="shared" si="7"/>
        <v/>
      </c>
      <c r="R19" s="475" t="s">
        <v>18</v>
      </c>
      <c r="S19" s="475"/>
      <c r="T19" s="476"/>
      <c r="U19" s="385" t="s">
        <v>217</v>
      </c>
      <c r="V19" s="386"/>
      <c r="W19" s="37" t="str">
        <f t="shared" si="8"/>
        <v/>
      </c>
      <c r="X19" s="19" t="s">
        <v>120</v>
      </c>
      <c r="Y19" s="83"/>
      <c r="Z19" s="26" t="str">
        <f t="shared" si="9"/>
        <v/>
      </c>
      <c r="AA19" s="171"/>
      <c r="AB19" s="64" t="str">
        <f t="shared" ref="AB19:AB75" si="14">A19</f>
        <v>P2</v>
      </c>
      <c r="AC19" s="64" t="str">
        <f t="shared" ref="AC19:AC75" si="15">I20&amp;" "&amp;I21&amp;" "&amp;I22&amp;" "&amp;I23&amp;" "&amp;I24&amp;" "&amp;I25</f>
        <v xml:space="preserve">米 糙米    </v>
      </c>
      <c r="AD19" s="64" t="str">
        <f t="shared" ref="AD19:AD75" si="16">L20&amp;" "&amp;L21&amp;" "&amp;L22&amp;" "&amp;L23&amp;" "&amp;L24&amp;" "&amp;L25</f>
        <v xml:space="preserve">魚排     </v>
      </c>
      <c r="AE19" s="64" t="str">
        <f t="shared" ref="AE19:AE75" si="17">O20&amp;" "&amp;O21&amp;" "&amp;O22&amp;" "&amp;O23&amp;" "&amp;O24&amp;" "&amp;O25</f>
        <v xml:space="preserve">雞蛋 洋蔥 胡蘿蔔 大蒜  </v>
      </c>
      <c r="AF19" s="64" t="str">
        <f t="shared" ref="AF19:AF75" si="18">R20&amp;" "&amp;R21&amp;" "&amp;R22&amp;" "&amp;R23&amp;" "&amp;R24&amp;" "&amp;R25</f>
        <v xml:space="preserve">蔬菜 大蒜    </v>
      </c>
      <c r="AG19" s="64" t="str">
        <f t="shared" ref="AG19:AG75" si="19">U20&amp;" "&amp;U21&amp;" "&amp;U22&amp;" "&amp;U23&amp;" "&amp;U24&amp;" "&amp;U25</f>
        <v xml:space="preserve">小薏仁 蓮子 芡實 淮山 大骨 </v>
      </c>
      <c r="AH19" s="64" t="str">
        <f t="shared" ref="AH19:AH75" si="20">X20&amp;" "&amp;X21&amp;" "&amp;X22&amp;" "&amp;X23&amp;" "&amp;X24&amp;" "&amp;X25</f>
        <v xml:space="preserve">點心     </v>
      </c>
      <c r="AI19" s="64" t="str">
        <f>AA20&amp;" "&amp;AA21&amp;" "&amp;AA22&amp;" "&amp;AA23&amp;" "&amp;AA24&amp;" "&amp;AA25</f>
        <v xml:space="preserve">     </v>
      </c>
      <c r="AJ19" s="64" t="e">
        <f>#REF!&amp;" "&amp;#REF!&amp;" "&amp;#REF!&amp;" "&amp;#REF!&amp;" "&amp;#REF!&amp;" "&amp;#REF!</f>
        <v>#REF!</v>
      </c>
    </row>
    <row r="20" spans="1:36" ht="15" customHeight="1">
      <c r="A20" s="78"/>
      <c r="B20" s="89"/>
      <c r="C20" s="89"/>
      <c r="D20" s="89"/>
      <c r="E20" s="89"/>
      <c r="F20" s="89"/>
      <c r="G20" s="89"/>
      <c r="H20" s="95"/>
      <c r="I20" s="387" t="s">
        <v>19</v>
      </c>
      <c r="J20" s="388">
        <v>8</v>
      </c>
      <c r="K20" s="389" t="str">
        <f t="shared" si="13"/>
        <v>公斤</v>
      </c>
      <c r="L20" s="390" t="s">
        <v>68</v>
      </c>
      <c r="M20" s="390">
        <v>6.5</v>
      </c>
      <c r="N20" s="389" t="str">
        <f t="shared" si="6"/>
        <v>公斤</v>
      </c>
      <c r="O20" s="349" t="s">
        <v>35</v>
      </c>
      <c r="P20" s="349">
        <v>2.7</v>
      </c>
      <c r="Q20" s="389" t="str">
        <f t="shared" si="7"/>
        <v>公斤</v>
      </c>
      <c r="R20" s="477" t="s">
        <v>15</v>
      </c>
      <c r="S20" s="477">
        <v>7</v>
      </c>
      <c r="T20" s="478" t="str">
        <f t="shared" si="3"/>
        <v>公斤</v>
      </c>
      <c r="U20" s="349" t="s">
        <v>379</v>
      </c>
      <c r="V20" s="393">
        <v>0.7</v>
      </c>
      <c r="W20" s="20" t="str">
        <f t="shared" si="8"/>
        <v>公斤</v>
      </c>
      <c r="X20" s="19" t="s">
        <v>120</v>
      </c>
      <c r="Y20" s="19">
        <v>5</v>
      </c>
      <c r="Z20" s="26" t="str">
        <f t="shared" si="9"/>
        <v>公斤</v>
      </c>
      <c r="AA20" s="171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15" customHeight="1">
      <c r="A21" s="79">
        <v>45265</v>
      </c>
      <c r="B21" s="89"/>
      <c r="C21" s="89"/>
      <c r="D21" s="89"/>
      <c r="E21" s="89"/>
      <c r="F21" s="89"/>
      <c r="G21" s="89"/>
      <c r="H21" s="95"/>
      <c r="I21" s="387" t="s">
        <v>37</v>
      </c>
      <c r="J21" s="388">
        <v>2</v>
      </c>
      <c r="K21" s="350" t="str">
        <f t="shared" si="13"/>
        <v>公斤</v>
      </c>
      <c r="L21" s="390"/>
      <c r="M21" s="390"/>
      <c r="N21" s="350" t="str">
        <f t="shared" si="6"/>
        <v/>
      </c>
      <c r="O21" s="349" t="s">
        <v>380</v>
      </c>
      <c r="P21" s="349">
        <v>6</v>
      </c>
      <c r="Q21" s="350" t="str">
        <f t="shared" si="7"/>
        <v>公斤</v>
      </c>
      <c r="R21" s="479" t="s">
        <v>26</v>
      </c>
      <c r="S21" s="479">
        <v>0.05</v>
      </c>
      <c r="T21" s="478" t="str">
        <f t="shared" si="3"/>
        <v>公斤</v>
      </c>
      <c r="U21" s="349" t="s">
        <v>382</v>
      </c>
      <c r="V21" s="393">
        <v>0.1</v>
      </c>
      <c r="W21" s="21" t="str">
        <f t="shared" si="8"/>
        <v>公斤</v>
      </c>
      <c r="X21" s="19"/>
      <c r="Y21" s="19"/>
      <c r="Z21" s="26" t="str">
        <f t="shared" si="9"/>
        <v/>
      </c>
      <c r="AA21" s="171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5" customHeight="1">
      <c r="A22" s="78"/>
      <c r="B22" s="89"/>
      <c r="C22" s="89"/>
      <c r="D22" s="89"/>
      <c r="E22" s="89"/>
      <c r="F22" s="89"/>
      <c r="G22" s="89"/>
      <c r="H22" s="95"/>
      <c r="I22" s="387"/>
      <c r="J22" s="388"/>
      <c r="K22" s="350" t="str">
        <f t="shared" si="13"/>
        <v/>
      </c>
      <c r="L22" s="390"/>
      <c r="M22" s="390"/>
      <c r="N22" s="350" t="str">
        <f t="shared" si="6"/>
        <v/>
      </c>
      <c r="O22" s="349" t="s">
        <v>24</v>
      </c>
      <c r="P22" s="349">
        <v>0.5</v>
      </c>
      <c r="Q22" s="350" t="str">
        <f t="shared" si="7"/>
        <v>公斤</v>
      </c>
      <c r="R22" s="479"/>
      <c r="S22" s="479"/>
      <c r="T22" s="478" t="str">
        <f t="shared" si="3"/>
        <v/>
      </c>
      <c r="U22" s="349" t="s">
        <v>384</v>
      </c>
      <c r="V22" s="393">
        <v>0.1</v>
      </c>
      <c r="W22" s="21" t="str">
        <f t="shared" si="8"/>
        <v>公斤</v>
      </c>
      <c r="X22" s="19"/>
      <c r="Y22" s="19"/>
      <c r="Z22" s="26" t="str">
        <f t="shared" si="9"/>
        <v/>
      </c>
      <c r="AA22" s="171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15" customHeight="1">
      <c r="A23" s="78"/>
      <c r="B23" s="89"/>
      <c r="C23" s="89"/>
      <c r="D23" s="89"/>
      <c r="E23" s="89"/>
      <c r="F23" s="89"/>
      <c r="G23" s="89"/>
      <c r="H23" s="95"/>
      <c r="I23" s="387"/>
      <c r="J23" s="388"/>
      <c r="K23" s="350" t="str">
        <f t="shared" si="13"/>
        <v/>
      </c>
      <c r="L23" s="390"/>
      <c r="M23" s="390"/>
      <c r="N23" s="350" t="str">
        <f t="shared" si="6"/>
        <v/>
      </c>
      <c r="O23" s="349" t="s">
        <v>26</v>
      </c>
      <c r="P23" s="349">
        <v>0.05</v>
      </c>
      <c r="Q23" s="350" t="str">
        <f t="shared" si="7"/>
        <v>公斤</v>
      </c>
      <c r="R23" s="479"/>
      <c r="S23" s="479"/>
      <c r="T23" s="478" t="str">
        <f t="shared" si="3"/>
        <v/>
      </c>
      <c r="U23" s="349" t="s">
        <v>385</v>
      </c>
      <c r="V23" s="393">
        <v>0.1</v>
      </c>
      <c r="W23" s="21" t="str">
        <f t="shared" si="8"/>
        <v>公斤</v>
      </c>
      <c r="X23" s="19"/>
      <c r="Y23" s="19"/>
      <c r="Z23" s="26" t="str">
        <f t="shared" si="9"/>
        <v/>
      </c>
      <c r="AA23" s="171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5" customHeight="1">
      <c r="A24" s="78"/>
      <c r="B24" s="89"/>
      <c r="C24" s="89"/>
      <c r="D24" s="89"/>
      <c r="E24" s="89"/>
      <c r="F24" s="89"/>
      <c r="G24" s="89"/>
      <c r="H24" s="95"/>
      <c r="I24" s="387"/>
      <c r="J24" s="371"/>
      <c r="K24" s="350" t="str">
        <f t="shared" si="13"/>
        <v/>
      </c>
      <c r="L24" s="390"/>
      <c r="M24" s="390"/>
      <c r="N24" s="350" t="str">
        <f t="shared" si="6"/>
        <v/>
      </c>
      <c r="O24" s="398"/>
      <c r="P24" s="398"/>
      <c r="Q24" s="350" t="str">
        <f t="shared" si="7"/>
        <v/>
      </c>
      <c r="R24" s="479"/>
      <c r="S24" s="479"/>
      <c r="T24" s="478" t="str">
        <f t="shared" si="3"/>
        <v/>
      </c>
      <c r="U24" s="349" t="s">
        <v>362</v>
      </c>
      <c r="V24" s="393">
        <v>1</v>
      </c>
      <c r="W24" s="21" t="str">
        <f t="shared" si="8"/>
        <v>公斤</v>
      </c>
      <c r="X24" s="19"/>
      <c r="Y24" s="19"/>
      <c r="Z24" s="26" t="str">
        <f t="shared" si="9"/>
        <v/>
      </c>
      <c r="AA24" s="171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5" customHeight="1" thickBot="1">
      <c r="A25" s="78"/>
      <c r="B25" s="89"/>
      <c r="C25" s="89"/>
      <c r="D25" s="89"/>
      <c r="E25" s="89"/>
      <c r="F25" s="89"/>
      <c r="G25" s="89"/>
      <c r="H25" s="95"/>
      <c r="I25" s="482"/>
      <c r="J25" s="378"/>
      <c r="K25" s="483" t="str">
        <f t="shared" si="13"/>
        <v/>
      </c>
      <c r="L25" s="484"/>
      <c r="M25" s="484"/>
      <c r="N25" s="483" t="str">
        <f t="shared" si="6"/>
        <v/>
      </c>
      <c r="O25" s="415"/>
      <c r="P25" s="415"/>
      <c r="Q25" s="483" t="str">
        <f t="shared" si="7"/>
        <v/>
      </c>
      <c r="R25" s="485"/>
      <c r="S25" s="485"/>
      <c r="T25" s="486" t="str">
        <f t="shared" si="3"/>
        <v/>
      </c>
      <c r="U25" s="419"/>
      <c r="V25" s="420"/>
      <c r="W25" s="178" t="str">
        <f t="shared" si="8"/>
        <v/>
      </c>
      <c r="X25" s="179"/>
      <c r="Y25" s="179"/>
      <c r="Z25" s="180" t="str">
        <f t="shared" si="9"/>
        <v/>
      </c>
      <c r="AA25" s="193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5" customHeight="1">
      <c r="A26" s="77" t="s">
        <v>126</v>
      </c>
      <c r="B26" s="86">
        <v>4.0999999999999996</v>
      </c>
      <c r="C26" s="86">
        <v>1.8</v>
      </c>
      <c r="D26" s="86">
        <v>1.5</v>
      </c>
      <c r="E26" s="86">
        <v>3</v>
      </c>
      <c r="F26" s="86">
        <v>0</v>
      </c>
      <c r="G26" s="86">
        <v>0</v>
      </c>
      <c r="H26" s="94">
        <v>595</v>
      </c>
      <c r="I26" s="385" t="s">
        <v>387</v>
      </c>
      <c r="J26" s="406"/>
      <c r="K26" s="346" t="str">
        <f t="shared" si="13"/>
        <v/>
      </c>
      <c r="L26" s="385" t="s">
        <v>158</v>
      </c>
      <c r="M26" s="407"/>
      <c r="N26" s="346" t="str">
        <f t="shared" si="6"/>
        <v/>
      </c>
      <c r="O26" s="408" t="s">
        <v>388</v>
      </c>
      <c r="P26" s="409"/>
      <c r="Q26" s="346" t="str">
        <f t="shared" si="7"/>
        <v/>
      </c>
      <c r="R26" s="487" t="s">
        <v>18</v>
      </c>
      <c r="S26" s="487"/>
      <c r="T26" s="488"/>
      <c r="U26" s="410" t="s">
        <v>222</v>
      </c>
      <c r="V26" s="411"/>
      <c r="W26" s="37" t="str">
        <f t="shared" si="8"/>
        <v/>
      </c>
      <c r="X26" s="24" t="s">
        <v>120</v>
      </c>
      <c r="Y26" s="128"/>
      <c r="Z26" s="39" t="str">
        <f t="shared" si="9"/>
        <v/>
      </c>
      <c r="AA26" s="170"/>
      <c r="AB26" s="64" t="str">
        <f t="shared" si="14"/>
        <v>P3</v>
      </c>
      <c r="AC26" s="64" t="str">
        <f t="shared" si="15"/>
        <v xml:space="preserve">炊粉     </v>
      </c>
      <c r="AD26" s="64" t="str">
        <f t="shared" si="16"/>
        <v xml:space="preserve">豬絞肉 時瓜 乾香菇 紅蔥頭  </v>
      </c>
      <c r="AE26" s="64" t="str">
        <f t="shared" si="17"/>
        <v xml:space="preserve">豬絞肉 南瓜 大蒜 油蔥酥  </v>
      </c>
      <c r="AF26" s="64" t="str">
        <f t="shared" si="18"/>
        <v xml:space="preserve">蔬菜 大蒜    </v>
      </c>
      <c r="AG26" s="64" t="str">
        <f t="shared" si="19"/>
        <v xml:space="preserve">泡魷魚 脆筍 胡蘿蔔 大蒜 沙茶醬 </v>
      </c>
      <c r="AH26" s="64" t="str">
        <f t="shared" si="20"/>
        <v xml:space="preserve">點心     </v>
      </c>
      <c r="AI26" s="64" t="str">
        <f>AA27&amp;" "&amp;AA28&amp;" "&amp;AA29&amp;" "&amp;AA30&amp;" "&amp;AA31&amp;" "&amp;AA32</f>
        <v xml:space="preserve">     </v>
      </c>
      <c r="AJ26" s="64" t="e">
        <f>#REF!&amp;" "&amp;#REF!&amp;" "&amp;#REF!&amp;" "&amp;#REF!&amp;" "&amp;#REF!&amp;" "&amp;#REF!</f>
        <v>#REF!</v>
      </c>
    </row>
    <row r="27" spans="1:36" ht="15" customHeight="1">
      <c r="A27" s="78"/>
      <c r="B27" s="89"/>
      <c r="C27" s="89"/>
      <c r="D27" s="89"/>
      <c r="E27" s="89"/>
      <c r="F27" s="89"/>
      <c r="G27" s="89"/>
      <c r="H27" s="95"/>
      <c r="I27" s="349" t="s">
        <v>389</v>
      </c>
      <c r="J27" s="349">
        <v>6</v>
      </c>
      <c r="K27" s="389" t="str">
        <f t="shared" si="13"/>
        <v>公斤</v>
      </c>
      <c r="L27" s="349" t="s">
        <v>20</v>
      </c>
      <c r="M27" s="353">
        <v>5</v>
      </c>
      <c r="N27" s="389" t="str">
        <f t="shared" si="6"/>
        <v>公斤</v>
      </c>
      <c r="O27" s="349" t="s">
        <v>20</v>
      </c>
      <c r="P27" s="353">
        <v>1.5</v>
      </c>
      <c r="Q27" s="389" t="str">
        <f t="shared" si="7"/>
        <v>公斤</v>
      </c>
      <c r="R27" s="477" t="s">
        <v>15</v>
      </c>
      <c r="S27" s="477">
        <v>7</v>
      </c>
      <c r="T27" s="478" t="str">
        <f t="shared" si="3"/>
        <v>公斤</v>
      </c>
      <c r="U27" s="412" t="s">
        <v>223</v>
      </c>
      <c r="V27" s="393">
        <v>1.1000000000000001</v>
      </c>
      <c r="W27" s="20" t="str">
        <f t="shared" si="8"/>
        <v>公斤</v>
      </c>
      <c r="X27" s="19" t="s">
        <v>120</v>
      </c>
      <c r="Y27" s="19">
        <v>5</v>
      </c>
      <c r="Z27" s="26" t="str">
        <f t="shared" si="9"/>
        <v>公斤</v>
      </c>
      <c r="AA27" s="171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5" customHeight="1">
      <c r="A28" s="79">
        <v>45266</v>
      </c>
      <c r="B28" s="89"/>
      <c r="C28" s="89"/>
      <c r="D28" s="89"/>
      <c r="E28" s="89"/>
      <c r="F28" s="89"/>
      <c r="G28" s="89"/>
      <c r="H28" s="95"/>
      <c r="I28" s="349"/>
      <c r="J28" s="349"/>
      <c r="K28" s="350" t="str">
        <f t="shared" si="13"/>
        <v/>
      </c>
      <c r="L28" s="349" t="s">
        <v>390</v>
      </c>
      <c r="M28" s="353">
        <v>3</v>
      </c>
      <c r="N28" s="350" t="str">
        <f t="shared" si="6"/>
        <v>公斤</v>
      </c>
      <c r="O28" s="349" t="s">
        <v>23</v>
      </c>
      <c r="P28" s="349">
        <v>6</v>
      </c>
      <c r="Q28" s="350" t="str">
        <f t="shared" si="7"/>
        <v>公斤</v>
      </c>
      <c r="R28" s="479" t="s">
        <v>26</v>
      </c>
      <c r="S28" s="479">
        <v>0.05</v>
      </c>
      <c r="T28" s="478" t="str">
        <f t="shared" si="3"/>
        <v>公斤</v>
      </c>
      <c r="U28" s="413" t="s">
        <v>47</v>
      </c>
      <c r="V28" s="414">
        <v>2</v>
      </c>
      <c r="W28" s="21" t="str">
        <f t="shared" si="8"/>
        <v>公斤</v>
      </c>
      <c r="X28" s="19"/>
      <c r="Y28" s="19"/>
      <c r="Z28" s="26" t="str">
        <f t="shared" si="9"/>
        <v/>
      </c>
      <c r="AA28" s="171"/>
      <c r="AB28" s="5"/>
      <c r="AC28" s="5"/>
      <c r="AD28" s="5"/>
      <c r="AE28" s="5"/>
      <c r="AF28" s="5"/>
      <c r="AG28" s="5"/>
      <c r="AH28" s="5"/>
      <c r="AI28" s="5"/>
      <c r="AJ28" s="5"/>
    </row>
    <row r="29" spans="1:36" ht="15" customHeight="1">
      <c r="A29" s="78"/>
      <c r="B29" s="89"/>
      <c r="C29" s="89"/>
      <c r="D29" s="89"/>
      <c r="E29" s="89"/>
      <c r="F29" s="89"/>
      <c r="G29" s="89"/>
      <c r="H29" s="95"/>
      <c r="I29" s="349"/>
      <c r="J29" s="349"/>
      <c r="K29" s="350" t="str">
        <f t="shared" si="13"/>
        <v/>
      </c>
      <c r="L29" s="349" t="s">
        <v>83</v>
      </c>
      <c r="M29" s="353">
        <v>0.01</v>
      </c>
      <c r="N29" s="350" t="str">
        <f t="shared" si="6"/>
        <v>公斤</v>
      </c>
      <c r="O29" s="349" t="s">
        <v>26</v>
      </c>
      <c r="P29" s="349">
        <v>0.05</v>
      </c>
      <c r="Q29" s="350" t="str">
        <f t="shared" si="7"/>
        <v>公斤</v>
      </c>
      <c r="R29" s="479"/>
      <c r="S29" s="479"/>
      <c r="T29" s="478" t="str">
        <f t="shared" si="3"/>
        <v/>
      </c>
      <c r="U29" s="412" t="s">
        <v>24</v>
      </c>
      <c r="V29" s="393">
        <v>0.5</v>
      </c>
      <c r="W29" s="21" t="str">
        <f t="shared" si="8"/>
        <v>公斤</v>
      </c>
      <c r="X29" s="19"/>
      <c r="Y29" s="19"/>
      <c r="Z29" s="26" t="str">
        <f t="shared" si="9"/>
        <v/>
      </c>
      <c r="AA29" s="171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5" customHeight="1">
      <c r="A30" s="78"/>
      <c r="B30" s="89"/>
      <c r="C30" s="89"/>
      <c r="D30" s="89"/>
      <c r="E30" s="89"/>
      <c r="F30" s="89"/>
      <c r="G30" s="89"/>
      <c r="H30" s="95"/>
      <c r="I30" s="349"/>
      <c r="J30" s="349"/>
      <c r="K30" s="350" t="str">
        <f t="shared" si="13"/>
        <v/>
      </c>
      <c r="L30" s="349" t="s">
        <v>85</v>
      </c>
      <c r="M30" s="353">
        <v>0.05</v>
      </c>
      <c r="N30" s="350" t="str">
        <f t="shared" si="6"/>
        <v>公斤</v>
      </c>
      <c r="O30" s="349" t="s">
        <v>391</v>
      </c>
      <c r="P30" s="349"/>
      <c r="Q30" s="350" t="str">
        <f t="shared" si="7"/>
        <v/>
      </c>
      <c r="R30" s="479"/>
      <c r="S30" s="479"/>
      <c r="T30" s="478" t="str">
        <f t="shared" si="3"/>
        <v/>
      </c>
      <c r="U30" s="412" t="s">
        <v>26</v>
      </c>
      <c r="V30" s="393">
        <v>0.05</v>
      </c>
      <c r="W30" s="21" t="str">
        <f t="shared" si="8"/>
        <v>公斤</v>
      </c>
      <c r="X30" s="19"/>
      <c r="Y30" s="19"/>
      <c r="Z30" s="26" t="str">
        <f t="shared" si="9"/>
        <v/>
      </c>
      <c r="AA30" s="171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5" customHeight="1">
      <c r="A31" s="78"/>
      <c r="B31" s="89"/>
      <c r="C31" s="89"/>
      <c r="D31" s="89"/>
      <c r="E31" s="89"/>
      <c r="F31" s="89"/>
      <c r="G31" s="89"/>
      <c r="H31" s="95"/>
      <c r="I31" s="349"/>
      <c r="J31" s="349"/>
      <c r="K31" s="350" t="str">
        <f t="shared" si="13"/>
        <v/>
      </c>
      <c r="L31" s="349"/>
      <c r="M31" s="353"/>
      <c r="N31" s="350" t="str">
        <f t="shared" si="6"/>
        <v/>
      </c>
      <c r="O31" s="349"/>
      <c r="P31" s="349"/>
      <c r="Q31" s="350" t="str">
        <f t="shared" si="7"/>
        <v/>
      </c>
      <c r="R31" s="479"/>
      <c r="S31" s="479"/>
      <c r="T31" s="478" t="str">
        <f t="shared" si="3"/>
        <v/>
      </c>
      <c r="U31" s="412" t="s">
        <v>54</v>
      </c>
      <c r="V31" s="393"/>
      <c r="W31" s="21" t="str">
        <f t="shared" si="8"/>
        <v/>
      </c>
      <c r="X31" s="19"/>
      <c r="Y31" s="19"/>
      <c r="Z31" s="26" t="str">
        <f t="shared" si="9"/>
        <v/>
      </c>
      <c r="AA31" s="171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5" customHeight="1" thickBot="1">
      <c r="A32" s="81"/>
      <c r="B32" s="92"/>
      <c r="C32" s="92"/>
      <c r="D32" s="92"/>
      <c r="E32" s="92"/>
      <c r="F32" s="92"/>
      <c r="G32" s="92"/>
      <c r="H32" s="96"/>
      <c r="I32" s="358"/>
      <c r="J32" s="358"/>
      <c r="K32" s="359" t="str">
        <f t="shared" si="13"/>
        <v/>
      </c>
      <c r="L32" s="358"/>
      <c r="M32" s="362"/>
      <c r="N32" s="359" t="str">
        <f t="shared" si="6"/>
        <v/>
      </c>
      <c r="O32" s="358"/>
      <c r="P32" s="358"/>
      <c r="Q32" s="359" t="str">
        <f t="shared" si="7"/>
        <v/>
      </c>
      <c r="R32" s="489"/>
      <c r="S32" s="489"/>
      <c r="T32" s="490" t="str">
        <f t="shared" si="3"/>
        <v/>
      </c>
      <c r="U32" s="405"/>
      <c r="V32" s="384"/>
      <c r="W32" s="28" t="str">
        <f t="shared" si="8"/>
        <v/>
      </c>
      <c r="X32" s="27"/>
      <c r="Y32" s="27"/>
      <c r="Z32" s="30" t="str">
        <f t="shared" si="9"/>
        <v/>
      </c>
      <c r="AA32" s="172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>
      <c r="A33" s="82" t="s">
        <v>127</v>
      </c>
      <c r="B33" s="89">
        <v>6.6</v>
      </c>
      <c r="C33" s="89">
        <v>1.9</v>
      </c>
      <c r="D33" s="89">
        <v>1.7</v>
      </c>
      <c r="E33" s="89">
        <v>3</v>
      </c>
      <c r="F33" s="89">
        <v>0</v>
      </c>
      <c r="G33" s="89">
        <v>0</v>
      </c>
      <c r="H33" s="95">
        <v>782</v>
      </c>
      <c r="I33" s="541" t="s">
        <v>32</v>
      </c>
      <c r="J33" s="575"/>
      <c r="K33" s="491" t="str">
        <f t="shared" si="13"/>
        <v/>
      </c>
      <c r="L33" s="576" t="s">
        <v>160</v>
      </c>
      <c r="M33" s="554"/>
      <c r="N33" s="491" t="str">
        <f t="shared" si="6"/>
        <v/>
      </c>
      <c r="O33" s="437" t="s">
        <v>185</v>
      </c>
      <c r="P33" s="492"/>
      <c r="Q33" s="491" t="str">
        <f t="shared" si="7"/>
        <v/>
      </c>
      <c r="R33" s="475" t="s">
        <v>18</v>
      </c>
      <c r="S33" s="475"/>
      <c r="T33" s="476"/>
      <c r="U33" s="577" t="s">
        <v>392</v>
      </c>
      <c r="V33" s="578"/>
      <c r="W33" s="70" t="str">
        <f t="shared" si="8"/>
        <v/>
      </c>
      <c r="X33" s="181" t="s">
        <v>120</v>
      </c>
      <c r="Y33" s="123"/>
      <c r="Z33" s="69" t="str">
        <f t="shared" si="9"/>
        <v/>
      </c>
      <c r="AA33" s="194"/>
      <c r="AB33" s="64" t="str">
        <f t="shared" si="14"/>
        <v>P4</v>
      </c>
      <c r="AC33" s="64" t="str">
        <f t="shared" si="15"/>
        <v xml:space="preserve">米 糙米    </v>
      </c>
      <c r="AD33" s="64" t="str">
        <f t="shared" si="16"/>
        <v xml:space="preserve">豬絞肉 豆薯 大番茄 九層塔 大蒜 </v>
      </c>
      <c r="AE33" s="64" t="str">
        <f t="shared" si="17"/>
        <v xml:space="preserve">雞蛋 洋蔥 川耳 大蒜  </v>
      </c>
      <c r="AF33" s="64" t="str">
        <f t="shared" si="18"/>
        <v xml:space="preserve">蔬菜 大蒜    </v>
      </c>
      <c r="AG33" s="64" t="str">
        <f t="shared" si="19"/>
        <v xml:space="preserve">西谷米 綠豆 紅砂糖   </v>
      </c>
      <c r="AH33" s="64" t="str">
        <f>X34&amp;" "&amp;X35&amp;" "&amp;X36&amp;" "&amp;X37&amp;" "&amp;X38&amp;" "&amp;X39</f>
        <v xml:space="preserve">點心     </v>
      </c>
      <c r="AI33" s="64" t="str">
        <f>AA34&amp;" "&amp;AA35&amp;" "&amp;AA36&amp;" "&amp;AA37&amp;" "&amp;AA38&amp;" "&amp;AA39</f>
        <v xml:space="preserve">     </v>
      </c>
      <c r="AJ33" s="64" t="e">
        <f>#REF!&amp;" "&amp;#REF!&amp;" "&amp;#REF!&amp;" "&amp;#REF!&amp;" "&amp;#REF!&amp;" "&amp;#REF!</f>
        <v>#REF!</v>
      </c>
    </row>
    <row r="34" spans="1:36" ht="15" customHeight="1">
      <c r="A34" s="78"/>
      <c r="B34" s="89"/>
      <c r="C34" s="89"/>
      <c r="D34" s="89"/>
      <c r="E34" s="89"/>
      <c r="F34" s="89"/>
      <c r="G34" s="89"/>
      <c r="H34" s="95"/>
      <c r="I34" s="387" t="s">
        <v>19</v>
      </c>
      <c r="J34" s="388">
        <v>8</v>
      </c>
      <c r="K34" s="389" t="str">
        <f t="shared" si="13"/>
        <v>公斤</v>
      </c>
      <c r="L34" s="349" t="s">
        <v>20</v>
      </c>
      <c r="M34" s="349">
        <v>6</v>
      </c>
      <c r="N34" s="389" t="str">
        <f t="shared" si="6"/>
        <v>公斤</v>
      </c>
      <c r="O34" s="349" t="s">
        <v>35</v>
      </c>
      <c r="P34" s="349">
        <v>2</v>
      </c>
      <c r="Q34" s="389" t="str">
        <f t="shared" si="7"/>
        <v>公斤</v>
      </c>
      <c r="R34" s="477" t="s">
        <v>15</v>
      </c>
      <c r="S34" s="477">
        <v>7</v>
      </c>
      <c r="T34" s="478" t="str">
        <f t="shared" si="3"/>
        <v>公斤</v>
      </c>
      <c r="U34" s="387" t="s">
        <v>225</v>
      </c>
      <c r="V34" s="374">
        <v>0.6</v>
      </c>
      <c r="W34" s="20" t="str">
        <f t="shared" si="8"/>
        <v>公斤</v>
      </c>
      <c r="X34" s="19" t="s">
        <v>120</v>
      </c>
      <c r="Y34" s="19">
        <v>5</v>
      </c>
      <c r="Z34" s="26" t="str">
        <f t="shared" si="9"/>
        <v>公斤</v>
      </c>
      <c r="AA34" s="171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5" customHeight="1">
      <c r="A35" s="79">
        <v>45267</v>
      </c>
      <c r="B35" s="89"/>
      <c r="C35" s="89"/>
      <c r="D35" s="89"/>
      <c r="E35" s="89"/>
      <c r="F35" s="89"/>
      <c r="G35" s="89"/>
      <c r="H35" s="95"/>
      <c r="I35" s="387" t="s">
        <v>37</v>
      </c>
      <c r="J35" s="388">
        <v>2</v>
      </c>
      <c r="K35" s="350" t="str">
        <f t="shared" si="13"/>
        <v>公斤</v>
      </c>
      <c r="L35" s="349" t="s">
        <v>393</v>
      </c>
      <c r="M35" s="349">
        <v>3</v>
      </c>
      <c r="N35" s="350" t="str">
        <f t="shared" si="6"/>
        <v>公斤</v>
      </c>
      <c r="O35" s="349" t="s">
        <v>394</v>
      </c>
      <c r="P35" s="349">
        <v>5</v>
      </c>
      <c r="Q35" s="350" t="str">
        <f t="shared" si="7"/>
        <v>公斤</v>
      </c>
      <c r="R35" s="479" t="s">
        <v>26</v>
      </c>
      <c r="S35" s="479">
        <v>0.05</v>
      </c>
      <c r="T35" s="478" t="str">
        <f t="shared" si="3"/>
        <v>公斤</v>
      </c>
      <c r="U35" s="387" t="s">
        <v>395</v>
      </c>
      <c r="V35" s="374">
        <v>2</v>
      </c>
      <c r="W35" s="21" t="str">
        <f t="shared" si="8"/>
        <v>公斤</v>
      </c>
      <c r="X35" s="19"/>
      <c r="Y35" s="19"/>
      <c r="Z35" s="26" t="str">
        <f t="shared" si="9"/>
        <v/>
      </c>
      <c r="AA35" s="171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5" customHeight="1">
      <c r="A36" s="78"/>
      <c r="B36" s="89"/>
      <c r="C36" s="89"/>
      <c r="D36" s="89"/>
      <c r="E36" s="89"/>
      <c r="F36" s="89"/>
      <c r="G36" s="89"/>
      <c r="H36" s="95"/>
      <c r="I36" s="387"/>
      <c r="J36" s="388"/>
      <c r="K36" s="350" t="str">
        <f t="shared" si="13"/>
        <v/>
      </c>
      <c r="L36" s="349" t="s">
        <v>61</v>
      </c>
      <c r="M36" s="349">
        <v>1</v>
      </c>
      <c r="N36" s="350" t="str">
        <f t="shared" si="6"/>
        <v>公斤</v>
      </c>
      <c r="O36" s="349" t="s">
        <v>186</v>
      </c>
      <c r="P36" s="349">
        <v>0.1</v>
      </c>
      <c r="Q36" s="350" t="str">
        <f t="shared" si="7"/>
        <v>公斤</v>
      </c>
      <c r="R36" s="479"/>
      <c r="S36" s="479"/>
      <c r="T36" s="478" t="str">
        <f t="shared" si="3"/>
        <v/>
      </c>
      <c r="U36" s="371" t="s">
        <v>227</v>
      </c>
      <c r="V36" s="374">
        <v>1</v>
      </c>
      <c r="W36" s="21" t="str">
        <f t="shared" si="8"/>
        <v>公斤</v>
      </c>
      <c r="X36" s="19"/>
      <c r="Y36" s="19"/>
      <c r="Z36" s="26" t="str">
        <f t="shared" si="9"/>
        <v/>
      </c>
      <c r="AA36" s="171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15" customHeight="1">
      <c r="A37" s="78"/>
      <c r="B37" s="89"/>
      <c r="C37" s="89"/>
      <c r="D37" s="89"/>
      <c r="E37" s="89"/>
      <c r="F37" s="89"/>
      <c r="G37" s="89"/>
      <c r="H37" s="95"/>
      <c r="I37" s="387"/>
      <c r="J37" s="388"/>
      <c r="K37" s="350" t="str">
        <f t="shared" si="13"/>
        <v/>
      </c>
      <c r="L37" s="415" t="s">
        <v>62</v>
      </c>
      <c r="M37" s="415">
        <v>0.1</v>
      </c>
      <c r="N37" s="350" t="str">
        <f t="shared" si="6"/>
        <v>公斤</v>
      </c>
      <c r="O37" s="349" t="s">
        <v>26</v>
      </c>
      <c r="P37" s="349">
        <v>0.05</v>
      </c>
      <c r="Q37" s="350" t="str">
        <f t="shared" si="7"/>
        <v>公斤</v>
      </c>
      <c r="R37" s="479"/>
      <c r="S37" s="479"/>
      <c r="T37" s="478" t="str">
        <f t="shared" si="3"/>
        <v/>
      </c>
      <c r="U37" s="371"/>
      <c r="V37" s="374"/>
      <c r="W37" s="21" t="str">
        <f t="shared" si="8"/>
        <v/>
      </c>
      <c r="X37" s="19"/>
      <c r="Y37" s="19"/>
      <c r="Z37" s="26" t="str">
        <f t="shared" si="9"/>
        <v/>
      </c>
      <c r="AA37" s="171"/>
      <c r="AB37" s="5"/>
      <c r="AC37" s="5"/>
      <c r="AD37" s="5"/>
      <c r="AE37" s="5"/>
      <c r="AF37" s="5"/>
      <c r="AG37" s="5"/>
      <c r="AH37" s="5"/>
      <c r="AI37" s="5"/>
      <c r="AJ37" s="5"/>
    </row>
    <row r="38" spans="1:36" ht="15" customHeight="1">
      <c r="A38" s="78"/>
      <c r="B38" s="89"/>
      <c r="C38" s="89"/>
      <c r="D38" s="89"/>
      <c r="E38" s="89"/>
      <c r="F38" s="89"/>
      <c r="G38" s="89"/>
      <c r="H38" s="95"/>
      <c r="I38" s="387"/>
      <c r="J38" s="388"/>
      <c r="K38" s="350" t="str">
        <f t="shared" si="13"/>
        <v/>
      </c>
      <c r="L38" s="349" t="s">
        <v>26</v>
      </c>
      <c r="M38" s="349">
        <v>0.05</v>
      </c>
      <c r="N38" s="350" t="str">
        <f t="shared" si="6"/>
        <v>公斤</v>
      </c>
      <c r="O38" s="349"/>
      <c r="P38" s="349"/>
      <c r="Q38" s="350" t="str">
        <f t="shared" si="7"/>
        <v/>
      </c>
      <c r="R38" s="479"/>
      <c r="S38" s="479"/>
      <c r="T38" s="478" t="str">
        <f t="shared" si="3"/>
        <v/>
      </c>
      <c r="U38" s="371"/>
      <c r="V38" s="374"/>
      <c r="W38" s="21" t="str">
        <f t="shared" si="8"/>
        <v/>
      </c>
      <c r="X38" s="19"/>
      <c r="Y38" s="19"/>
      <c r="Z38" s="26" t="str">
        <f t="shared" si="9"/>
        <v/>
      </c>
      <c r="AA38" s="171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5" customHeight="1" thickBot="1">
      <c r="A39" s="81"/>
      <c r="B39" s="92"/>
      <c r="C39" s="92"/>
      <c r="D39" s="92"/>
      <c r="E39" s="92"/>
      <c r="F39" s="92"/>
      <c r="G39" s="92"/>
      <c r="H39" s="96"/>
      <c r="I39" s="401"/>
      <c r="J39" s="381"/>
      <c r="K39" s="359" t="str">
        <f t="shared" si="13"/>
        <v/>
      </c>
      <c r="L39" s="425"/>
      <c r="M39" s="425"/>
      <c r="N39" s="359" t="str">
        <f t="shared" si="6"/>
        <v/>
      </c>
      <c r="O39" s="358"/>
      <c r="P39" s="358"/>
      <c r="Q39" s="359" t="str">
        <f t="shared" si="7"/>
        <v/>
      </c>
      <c r="R39" s="480"/>
      <c r="S39" s="480"/>
      <c r="T39" s="481" t="str">
        <f t="shared" si="3"/>
        <v/>
      </c>
      <c r="U39" s="402"/>
      <c r="V39" s="426"/>
      <c r="W39" s="28" t="str">
        <f t="shared" si="8"/>
        <v/>
      </c>
      <c r="X39" s="27"/>
      <c r="Y39" s="27"/>
      <c r="Z39" s="30" t="str">
        <f t="shared" si="9"/>
        <v/>
      </c>
      <c r="AA39" s="172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5" customHeight="1">
      <c r="A40" s="77" t="s">
        <v>128</v>
      </c>
      <c r="B40" s="89">
        <v>5.7</v>
      </c>
      <c r="C40" s="89">
        <v>2.8</v>
      </c>
      <c r="D40" s="89">
        <v>2</v>
      </c>
      <c r="E40" s="89">
        <v>3</v>
      </c>
      <c r="F40" s="89">
        <v>0</v>
      </c>
      <c r="G40" s="89">
        <v>0</v>
      </c>
      <c r="H40" s="95">
        <v>794</v>
      </c>
      <c r="I40" s="510" t="s">
        <v>396</v>
      </c>
      <c r="J40" s="547"/>
      <c r="K40" s="346" t="str">
        <f t="shared" si="13"/>
        <v/>
      </c>
      <c r="L40" s="550" t="s">
        <v>397</v>
      </c>
      <c r="M40" s="551"/>
      <c r="N40" s="346" t="str">
        <f t="shared" si="6"/>
        <v/>
      </c>
      <c r="O40" s="538" t="s">
        <v>398</v>
      </c>
      <c r="P40" s="532"/>
      <c r="Q40" s="346" t="str">
        <f t="shared" si="7"/>
        <v/>
      </c>
      <c r="R40" s="475" t="s">
        <v>18</v>
      </c>
      <c r="S40" s="475"/>
      <c r="T40" s="476"/>
      <c r="U40" s="523" t="s">
        <v>93</v>
      </c>
      <c r="V40" s="511"/>
      <c r="W40" s="37" t="str">
        <f t="shared" si="8"/>
        <v/>
      </c>
      <c r="X40" s="19" t="s">
        <v>120</v>
      </c>
      <c r="Y40" s="83"/>
      <c r="Z40" s="26" t="str">
        <f t="shared" si="9"/>
        <v/>
      </c>
      <c r="AA40" s="170" t="s">
        <v>145</v>
      </c>
      <c r="AB40" s="64" t="str">
        <f t="shared" si="14"/>
        <v>P5</v>
      </c>
      <c r="AC40" s="64" t="str">
        <f t="shared" si="15"/>
        <v xml:space="preserve">米 紅藜 糙米   </v>
      </c>
      <c r="AD40" s="64" t="str">
        <f t="shared" si="16"/>
        <v xml:space="preserve">豬後腿肉 麵腸 白蘿蔔 大蒜  </v>
      </c>
      <c r="AE40" s="64" t="str">
        <f t="shared" si="17"/>
        <v>年糕 豬後腿肉 結球白菜 雞蛋 胡蘿蔔 大蒜</v>
      </c>
      <c r="AF40" s="64" t="str">
        <f t="shared" si="18"/>
        <v xml:space="preserve">蔬菜 大蒜    </v>
      </c>
      <c r="AG40" s="64" t="str">
        <f t="shared" si="19"/>
        <v xml:space="preserve">時蔬 大骨 薑   </v>
      </c>
      <c r="AH40" s="64" t="str">
        <f t="shared" si="20"/>
        <v xml:space="preserve">點心     </v>
      </c>
      <c r="AI40" s="64" t="str">
        <f>AA41&amp;" "&amp;AA42&amp;" "&amp;AA43&amp;" "&amp;AA44&amp;" "&amp;AA45&amp;" "&amp;AA46</f>
        <v xml:space="preserve">有機豆奶     </v>
      </c>
      <c r="AJ40" s="64" t="e">
        <f>#REF!&amp;" "&amp;#REF!&amp;" "&amp;#REF!&amp;" "&amp;#REF!&amp;" "&amp;#REF!&amp;" "&amp;#REF!</f>
        <v>#REF!</v>
      </c>
    </row>
    <row r="41" spans="1:36" ht="15" customHeight="1">
      <c r="A41" s="78"/>
      <c r="B41" s="89"/>
      <c r="C41" s="89"/>
      <c r="D41" s="89"/>
      <c r="E41" s="89"/>
      <c r="F41" s="89"/>
      <c r="G41" s="89"/>
      <c r="H41" s="95"/>
      <c r="I41" s="387" t="s">
        <v>19</v>
      </c>
      <c r="J41" s="388">
        <v>8</v>
      </c>
      <c r="K41" s="389" t="str">
        <f t="shared" si="13"/>
        <v>公斤</v>
      </c>
      <c r="L41" s="427" t="s">
        <v>27</v>
      </c>
      <c r="M41" s="427">
        <v>6</v>
      </c>
      <c r="N41" s="389" t="str">
        <f t="shared" si="6"/>
        <v>公斤</v>
      </c>
      <c r="O41" s="392" t="s">
        <v>400</v>
      </c>
      <c r="P41" s="392">
        <v>2</v>
      </c>
      <c r="Q41" s="389" t="str">
        <f t="shared" si="7"/>
        <v>公斤</v>
      </c>
      <c r="R41" s="477" t="s">
        <v>15</v>
      </c>
      <c r="S41" s="477">
        <v>7</v>
      </c>
      <c r="T41" s="478" t="str">
        <f t="shared" si="3"/>
        <v>公斤</v>
      </c>
      <c r="U41" s="396" t="s">
        <v>18</v>
      </c>
      <c r="V41" s="429">
        <v>3</v>
      </c>
      <c r="W41" s="20" t="str">
        <f t="shared" si="8"/>
        <v>公斤</v>
      </c>
      <c r="X41" s="19" t="s">
        <v>120</v>
      </c>
      <c r="Y41" s="19">
        <v>5</v>
      </c>
      <c r="Z41" s="26" t="str">
        <f t="shared" si="9"/>
        <v>公斤</v>
      </c>
      <c r="AA41" s="171" t="s">
        <v>145</v>
      </c>
      <c r="AB41" s="5"/>
      <c r="AC41" s="5"/>
      <c r="AD41" s="5"/>
      <c r="AE41" s="5"/>
      <c r="AF41" s="5"/>
      <c r="AG41" s="5"/>
      <c r="AH41" s="5"/>
      <c r="AI41" s="5"/>
      <c r="AJ41" s="5"/>
    </row>
    <row r="42" spans="1:36" ht="15" customHeight="1">
      <c r="A42" s="79">
        <v>45268</v>
      </c>
      <c r="B42" s="89"/>
      <c r="C42" s="89"/>
      <c r="D42" s="89"/>
      <c r="E42" s="89"/>
      <c r="F42" s="89"/>
      <c r="G42" s="89"/>
      <c r="H42" s="95"/>
      <c r="I42" s="387" t="s">
        <v>58</v>
      </c>
      <c r="J42" s="388">
        <v>0.1</v>
      </c>
      <c r="K42" s="350" t="str">
        <f t="shared" si="13"/>
        <v>公斤</v>
      </c>
      <c r="L42" s="430" t="s">
        <v>401</v>
      </c>
      <c r="M42" s="430">
        <v>2</v>
      </c>
      <c r="N42" s="350" t="str">
        <f t="shared" si="6"/>
        <v>公斤</v>
      </c>
      <c r="O42" s="392" t="s">
        <v>402</v>
      </c>
      <c r="P42" s="392">
        <v>0.5</v>
      </c>
      <c r="Q42" s="350" t="str">
        <f t="shared" si="7"/>
        <v>公斤</v>
      </c>
      <c r="R42" s="479" t="s">
        <v>26</v>
      </c>
      <c r="S42" s="479">
        <v>0.05</v>
      </c>
      <c r="T42" s="478" t="str">
        <f t="shared" si="3"/>
        <v>公斤</v>
      </c>
      <c r="U42" s="397" t="s">
        <v>39</v>
      </c>
      <c r="V42" s="429">
        <v>1</v>
      </c>
      <c r="W42" s="21" t="str">
        <f t="shared" si="8"/>
        <v>公斤</v>
      </c>
      <c r="X42" s="19"/>
      <c r="Y42" s="19"/>
      <c r="Z42" s="26" t="str">
        <f t="shared" si="9"/>
        <v/>
      </c>
      <c r="AA42" s="194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5" customHeight="1">
      <c r="A43" s="78"/>
      <c r="B43" s="89"/>
      <c r="C43" s="89"/>
      <c r="D43" s="89"/>
      <c r="E43" s="89"/>
      <c r="F43" s="89"/>
      <c r="G43" s="89"/>
      <c r="H43" s="95"/>
      <c r="I43" s="387" t="s">
        <v>37</v>
      </c>
      <c r="J43" s="388">
        <v>2</v>
      </c>
      <c r="K43" s="350" t="str">
        <f t="shared" si="13"/>
        <v>公斤</v>
      </c>
      <c r="L43" s="430" t="s">
        <v>404</v>
      </c>
      <c r="M43" s="430">
        <v>3</v>
      </c>
      <c r="N43" s="350" t="str">
        <f t="shared" si="6"/>
        <v>公斤</v>
      </c>
      <c r="O43" s="392" t="s">
        <v>405</v>
      </c>
      <c r="P43" s="392">
        <v>4</v>
      </c>
      <c r="Q43" s="350" t="str">
        <f t="shared" si="7"/>
        <v>公斤</v>
      </c>
      <c r="R43" s="479"/>
      <c r="S43" s="479"/>
      <c r="T43" s="478" t="str">
        <f t="shared" si="3"/>
        <v/>
      </c>
      <c r="U43" s="396" t="s">
        <v>31</v>
      </c>
      <c r="V43" s="429">
        <v>0.05</v>
      </c>
      <c r="W43" s="21" t="str">
        <f t="shared" si="8"/>
        <v>公斤</v>
      </c>
      <c r="X43" s="19"/>
      <c r="Y43" s="19"/>
      <c r="Z43" s="26" t="str">
        <f t="shared" si="9"/>
        <v/>
      </c>
      <c r="AA43" s="171"/>
      <c r="AB43" s="5"/>
      <c r="AC43" s="5"/>
      <c r="AD43" s="5"/>
      <c r="AE43" s="5"/>
      <c r="AF43" s="5"/>
      <c r="AG43" s="5"/>
      <c r="AH43" s="5"/>
      <c r="AI43" s="5"/>
      <c r="AJ43" s="5"/>
    </row>
    <row r="44" spans="1:36" ht="15" customHeight="1">
      <c r="A44" s="78"/>
      <c r="B44" s="89"/>
      <c r="C44" s="89"/>
      <c r="D44" s="89"/>
      <c r="E44" s="89"/>
      <c r="F44" s="89"/>
      <c r="G44" s="89"/>
      <c r="H44" s="95"/>
      <c r="I44" s="387"/>
      <c r="J44" s="388"/>
      <c r="K44" s="350" t="str">
        <f t="shared" si="13"/>
        <v/>
      </c>
      <c r="L44" s="430" t="s">
        <v>26</v>
      </c>
      <c r="M44" s="430">
        <v>0.05</v>
      </c>
      <c r="N44" s="350" t="str">
        <f t="shared" si="6"/>
        <v>公斤</v>
      </c>
      <c r="O44" s="392" t="s">
        <v>406</v>
      </c>
      <c r="P44" s="392">
        <v>0.3</v>
      </c>
      <c r="Q44" s="350" t="str">
        <f t="shared" si="7"/>
        <v>公斤</v>
      </c>
      <c r="R44" s="479"/>
      <c r="S44" s="479"/>
      <c r="T44" s="478" t="str">
        <f t="shared" si="3"/>
        <v/>
      </c>
      <c r="U44" s="396"/>
      <c r="V44" s="429"/>
      <c r="W44" s="21" t="str">
        <f t="shared" si="8"/>
        <v/>
      </c>
      <c r="X44" s="19"/>
      <c r="Y44" s="19"/>
      <c r="Z44" s="26" t="str">
        <f t="shared" si="9"/>
        <v/>
      </c>
      <c r="AA44" s="171"/>
      <c r="AB44" s="5"/>
      <c r="AC44" s="5"/>
      <c r="AD44" s="5"/>
      <c r="AE44" s="5"/>
      <c r="AF44" s="5"/>
      <c r="AG44" s="5"/>
      <c r="AH44" s="5"/>
      <c r="AI44" s="5"/>
      <c r="AJ44" s="5"/>
    </row>
    <row r="45" spans="1:36" ht="15" customHeight="1">
      <c r="A45" s="78"/>
      <c r="B45" s="89"/>
      <c r="C45" s="89"/>
      <c r="D45" s="89"/>
      <c r="E45" s="89"/>
      <c r="F45" s="89"/>
      <c r="G45" s="89"/>
      <c r="H45" s="95"/>
      <c r="I45" s="387"/>
      <c r="J45" s="388"/>
      <c r="K45" s="350" t="str">
        <f t="shared" si="13"/>
        <v/>
      </c>
      <c r="L45" s="354"/>
      <c r="M45" s="354"/>
      <c r="N45" s="350" t="str">
        <f t="shared" si="6"/>
        <v/>
      </c>
      <c r="O45" s="392" t="s">
        <v>407</v>
      </c>
      <c r="P45" s="392">
        <v>0.5</v>
      </c>
      <c r="Q45" s="350" t="str">
        <f t="shared" si="7"/>
        <v>公斤</v>
      </c>
      <c r="R45" s="479"/>
      <c r="S45" s="479"/>
      <c r="T45" s="478" t="str">
        <f t="shared" si="3"/>
        <v/>
      </c>
      <c r="U45" s="371"/>
      <c r="V45" s="374"/>
      <c r="W45" s="21" t="str">
        <f t="shared" si="8"/>
        <v/>
      </c>
      <c r="X45" s="19"/>
      <c r="Y45" s="19"/>
      <c r="Z45" s="26" t="str">
        <f t="shared" si="9"/>
        <v/>
      </c>
      <c r="AA45" s="171"/>
      <c r="AB45" s="5"/>
      <c r="AC45" s="5"/>
      <c r="AD45" s="5"/>
      <c r="AE45" s="5"/>
      <c r="AF45" s="5"/>
      <c r="AG45" s="5"/>
      <c r="AH45" s="5"/>
      <c r="AI45" s="5"/>
      <c r="AJ45" s="5"/>
    </row>
    <row r="46" spans="1:36" ht="15" customHeight="1" thickBot="1">
      <c r="A46" s="81"/>
      <c r="B46" s="92"/>
      <c r="C46" s="92"/>
      <c r="D46" s="92"/>
      <c r="E46" s="92"/>
      <c r="F46" s="92"/>
      <c r="G46" s="92"/>
      <c r="H46" s="96"/>
      <c r="I46" s="401"/>
      <c r="J46" s="402"/>
      <c r="K46" s="359" t="str">
        <f t="shared" si="13"/>
        <v/>
      </c>
      <c r="L46" s="432"/>
      <c r="M46" s="432"/>
      <c r="N46" s="359" t="str">
        <f t="shared" si="6"/>
        <v/>
      </c>
      <c r="O46" s="433" t="s">
        <v>386</v>
      </c>
      <c r="P46" s="433">
        <v>0.05</v>
      </c>
      <c r="Q46" s="359" t="str">
        <f t="shared" si="7"/>
        <v>公斤</v>
      </c>
      <c r="R46" s="480"/>
      <c r="S46" s="480"/>
      <c r="T46" s="481" t="str">
        <f t="shared" si="3"/>
        <v/>
      </c>
      <c r="U46" s="402"/>
      <c r="V46" s="426"/>
      <c r="W46" s="28" t="str">
        <f t="shared" si="8"/>
        <v/>
      </c>
      <c r="X46" s="27"/>
      <c r="Y46" s="27"/>
      <c r="Z46" s="30" t="str">
        <f t="shared" si="9"/>
        <v/>
      </c>
      <c r="AA46" s="172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5" customHeight="1">
      <c r="A47" s="77" t="s">
        <v>129</v>
      </c>
      <c r="B47" s="89">
        <v>5.2</v>
      </c>
      <c r="C47" s="89">
        <v>2.9</v>
      </c>
      <c r="D47" s="89">
        <v>1.6</v>
      </c>
      <c r="E47" s="89">
        <v>3</v>
      </c>
      <c r="F47" s="89">
        <v>0</v>
      </c>
      <c r="G47" s="89">
        <v>0</v>
      </c>
      <c r="H47" s="95">
        <v>757</v>
      </c>
      <c r="I47" s="556" t="s">
        <v>88</v>
      </c>
      <c r="J47" s="557"/>
      <c r="K47" s="346" t="str">
        <f t="shared" si="13"/>
        <v/>
      </c>
      <c r="L47" s="408" t="s">
        <v>408</v>
      </c>
      <c r="M47" s="435"/>
      <c r="N47" s="346" t="str">
        <f t="shared" si="6"/>
        <v/>
      </c>
      <c r="O47" s="539" t="s">
        <v>187</v>
      </c>
      <c r="P47" s="540"/>
      <c r="Q47" s="346" t="str">
        <f t="shared" si="7"/>
        <v/>
      </c>
      <c r="R47" s="475" t="s">
        <v>18</v>
      </c>
      <c r="S47" s="475"/>
      <c r="T47" s="476"/>
      <c r="U47" s="508" t="s">
        <v>409</v>
      </c>
      <c r="V47" s="509"/>
      <c r="W47" s="37" t="str">
        <f t="shared" si="8"/>
        <v/>
      </c>
      <c r="X47" s="19" t="s">
        <v>120</v>
      </c>
      <c r="Y47" s="83"/>
      <c r="Z47" s="26" t="str">
        <f t="shared" si="9"/>
        <v/>
      </c>
      <c r="AA47" s="171"/>
      <c r="AB47" s="64" t="str">
        <f t="shared" si="14"/>
        <v>Q1</v>
      </c>
      <c r="AC47" s="64" t="str">
        <f t="shared" si="15"/>
        <v xml:space="preserve">米 黑糯米 糙米   </v>
      </c>
      <c r="AD47" s="64" t="str">
        <f t="shared" si="16"/>
        <v xml:space="preserve">鹹酥雞丁 九層塔    </v>
      </c>
      <c r="AE47" s="64" t="str">
        <f t="shared" si="17"/>
        <v xml:space="preserve">雞蛋 結球白菜 胡蘿蔔 大蒜  </v>
      </c>
      <c r="AF47" s="64" t="str">
        <f t="shared" si="18"/>
        <v xml:space="preserve">蔬菜 大蒜    </v>
      </c>
      <c r="AG47" s="64" t="str">
        <f t="shared" si="19"/>
        <v xml:space="preserve">時蔬 大骨 薑   </v>
      </c>
      <c r="AH47" s="64" t="str">
        <f t="shared" si="20"/>
        <v xml:space="preserve">點心     </v>
      </c>
      <c r="AI47" s="64" t="str">
        <f>AA48&amp;" "&amp;AA49&amp;" "&amp;AA50&amp;" "&amp;AA51&amp;" "&amp;AA52&amp;" "&amp;AA53</f>
        <v xml:space="preserve">     </v>
      </c>
      <c r="AJ47" s="64" t="e">
        <f>#REF!&amp;" "&amp;#REF!&amp;" "&amp;#REF!&amp;" "&amp;#REF!&amp;" "&amp;#REF!&amp;" "&amp;#REF!</f>
        <v>#REF!</v>
      </c>
    </row>
    <row r="48" spans="1:36" ht="15" customHeight="1">
      <c r="A48" s="78"/>
      <c r="B48" s="89"/>
      <c r="C48" s="89"/>
      <c r="D48" s="89"/>
      <c r="E48" s="89"/>
      <c r="F48" s="89"/>
      <c r="G48" s="89"/>
      <c r="H48" s="95"/>
      <c r="I48" s="436" t="s">
        <v>19</v>
      </c>
      <c r="J48" s="437">
        <v>9</v>
      </c>
      <c r="K48" s="389" t="str">
        <f t="shared" si="13"/>
        <v>公斤</v>
      </c>
      <c r="L48" s="438" t="s">
        <v>408</v>
      </c>
      <c r="M48" s="438">
        <v>9</v>
      </c>
      <c r="N48" s="389" t="str">
        <f t="shared" si="6"/>
        <v>公斤</v>
      </c>
      <c r="O48" s="437" t="s">
        <v>35</v>
      </c>
      <c r="P48" s="439">
        <v>2.2000000000000002</v>
      </c>
      <c r="Q48" s="389" t="str">
        <f t="shared" si="7"/>
        <v>公斤</v>
      </c>
      <c r="R48" s="477" t="s">
        <v>15</v>
      </c>
      <c r="S48" s="477">
        <v>7</v>
      </c>
      <c r="T48" s="478" t="str">
        <f t="shared" si="3"/>
        <v>公斤</v>
      </c>
      <c r="U48" s="437" t="s">
        <v>410</v>
      </c>
      <c r="V48" s="440">
        <v>3</v>
      </c>
      <c r="W48" s="20" t="str">
        <f t="shared" si="8"/>
        <v>公斤</v>
      </c>
      <c r="X48" s="19" t="s">
        <v>120</v>
      </c>
      <c r="Y48" s="19">
        <v>5</v>
      </c>
      <c r="Z48" s="26" t="str">
        <f t="shared" si="9"/>
        <v>公斤</v>
      </c>
      <c r="AA48" s="171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5" customHeight="1">
      <c r="A49" s="78"/>
      <c r="B49" s="89"/>
      <c r="C49" s="89"/>
      <c r="D49" s="89"/>
      <c r="E49" s="89"/>
      <c r="F49" s="89"/>
      <c r="G49" s="89"/>
      <c r="H49" s="95"/>
      <c r="I49" s="412" t="s">
        <v>90</v>
      </c>
      <c r="J49" s="349">
        <v>0.4</v>
      </c>
      <c r="K49" s="350" t="str">
        <f t="shared" si="13"/>
        <v>公斤</v>
      </c>
      <c r="L49" s="427" t="s">
        <v>411</v>
      </c>
      <c r="M49" s="427">
        <v>0.1</v>
      </c>
      <c r="N49" s="350" t="str">
        <f t="shared" si="6"/>
        <v>公斤</v>
      </c>
      <c r="O49" s="351" t="s">
        <v>40</v>
      </c>
      <c r="P49" s="351">
        <v>5</v>
      </c>
      <c r="Q49" s="350" t="str">
        <f t="shared" si="7"/>
        <v>公斤</v>
      </c>
      <c r="R49" s="479" t="s">
        <v>26</v>
      </c>
      <c r="S49" s="479">
        <v>0.05</v>
      </c>
      <c r="T49" s="478" t="str">
        <f t="shared" si="3"/>
        <v>公斤</v>
      </c>
      <c r="U49" s="354" t="s">
        <v>39</v>
      </c>
      <c r="V49" s="376">
        <v>1</v>
      </c>
      <c r="W49" s="21" t="str">
        <f t="shared" si="8"/>
        <v>公斤</v>
      </c>
      <c r="X49" s="19"/>
      <c r="Y49" s="19"/>
      <c r="Z49" s="26" t="str">
        <f t="shared" si="9"/>
        <v/>
      </c>
      <c r="AA49" s="171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5" customHeight="1">
      <c r="A50" s="79">
        <v>45271</v>
      </c>
      <c r="B50" s="89"/>
      <c r="C50" s="89"/>
      <c r="D50" s="89"/>
      <c r="E50" s="89"/>
      <c r="F50" s="89"/>
      <c r="G50" s="89"/>
      <c r="H50" s="95"/>
      <c r="I50" s="412" t="s">
        <v>37</v>
      </c>
      <c r="J50" s="349">
        <v>1</v>
      </c>
      <c r="K50" s="350" t="str">
        <f t="shared" si="13"/>
        <v>公斤</v>
      </c>
      <c r="L50" s="427"/>
      <c r="M50" s="427"/>
      <c r="N50" s="350" t="str">
        <f t="shared" si="6"/>
        <v/>
      </c>
      <c r="O50" s="351" t="s">
        <v>24</v>
      </c>
      <c r="P50" s="351">
        <v>0.5</v>
      </c>
      <c r="Q50" s="350" t="str">
        <f t="shared" si="7"/>
        <v>公斤</v>
      </c>
      <c r="R50" s="479"/>
      <c r="S50" s="479"/>
      <c r="T50" s="478" t="str">
        <f t="shared" si="3"/>
        <v/>
      </c>
      <c r="U50" s="349" t="s">
        <v>31</v>
      </c>
      <c r="V50" s="393">
        <v>0.05</v>
      </c>
      <c r="W50" s="21" t="str">
        <f t="shared" si="8"/>
        <v>公斤</v>
      </c>
      <c r="X50" s="19"/>
      <c r="Y50" s="19"/>
      <c r="Z50" s="26" t="str">
        <f t="shared" si="9"/>
        <v/>
      </c>
      <c r="AA50" s="171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5" customHeight="1">
      <c r="A51" s="79"/>
      <c r="B51" s="89"/>
      <c r="C51" s="89"/>
      <c r="D51" s="89"/>
      <c r="E51" s="89"/>
      <c r="F51" s="89"/>
      <c r="G51" s="89"/>
      <c r="H51" s="95"/>
      <c r="I51" s="412"/>
      <c r="J51" s="349"/>
      <c r="K51" s="350" t="str">
        <f t="shared" si="13"/>
        <v/>
      </c>
      <c r="L51" s="427"/>
      <c r="M51" s="427"/>
      <c r="N51" s="350" t="str">
        <f t="shared" si="6"/>
        <v/>
      </c>
      <c r="O51" s="349" t="s">
        <v>26</v>
      </c>
      <c r="P51" s="349">
        <v>0.05</v>
      </c>
      <c r="Q51" s="350" t="str">
        <f t="shared" si="7"/>
        <v>公斤</v>
      </c>
      <c r="R51" s="479"/>
      <c r="S51" s="479"/>
      <c r="T51" s="478" t="str">
        <f t="shared" si="3"/>
        <v/>
      </c>
      <c r="U51" s="349"/>
      <c r="V51" s="393"/>
      <c r="W51" s="21" t="str">
        <f t="shared" si="8"/>
        <v/>
      </c>
      <c r="X51" s="19"/>
      <c r="Y51" s="19"/>
      <c r="Z51" s="26" t="str">
        <f t="shared" si="9"/>
        <v/>
      </c>
      <c r="AA51" s="171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5" customHeight="1">
      <c r="A52" s="79"/>
      <c r="B52" s="89"/>
      <c r="C52" s="89"/>
      <c r="D52" s="89"/>
      <c r="E52" s="89"/>
      <c r="F52" s="89"/>
      <c r="G52" s="89"/>
      <c r="H52" s="95"/>
      <c r="I52" s="412"/>
      <c r="J52" s="349"/>
      <c r="K52" s="350" t="str">
        <f t="shared" si="13"/>
        <v/>
      </c>
      <c r="L52" s="349"/>
      <c r="M52" s="349"/>
      <c r="N52" s="350" t="str">
        <f t="shared" si="6"/>
        <v/>
      </c>
      <c r="O52" s="349"/>
      <c r="P52" s="349"/>
      <c r="Q52" s="350" t="str">
        <f t="shared" si="7"/>
        <v/>
      </c>
      <c r="R52" s="479"/>
      <c r="S52" s="479"/>
      <c r="T52" s="478" t="str">
        <f t="shared" si="3"/>
        <v/>
      </c>
      <c r="U52" s="412"/>
      <c r="V52" s="393"/>
      <c r="W52" s="21" t="str">
        <f t="shared" si="8"/>
        <v/>
      </c>
      <c r="X52" s="19"/>
      <c r="Y52" s="19"/>
      <c r="Z52" s="26" t="str">
        <f t="shared" si="9"/>
        <v/>
      </c>
      <c r="AA52" s="171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5" customHeight="1" thickBot="1">
      <c r="A53" s="80"/>
      <c r="B53" s="92"/>
      <c r="C53" s="92"/>
      <c r="D53" s="92"/>
      <c r="E53" s="92"/>
      <c r="F53" s="92"/>
      <c r="G53" s="92"/>
      <c r="H53" s="96"/>
      <c r="I53" s="405"/>
      <c r="J53" s="358"/>
      <c r="K53" s="359" t="str">
        <f t="shared" si="13"/>
        <v/>
      </c>
      <c r="L53" s="358"/>
      <c r="M53" s="358"/>
      <c r="N53" s="359" t="str">
        <f t="shared" si="6"/>
        <v/>
      </c>
      <c r="O53" s="358"/>
      <c r="P53" s="358"/>
      <c r="Q53" s="359" t="str">
        <f t="shared" si="7"/>
        <v/>
      </c>
      <c r="R53" s="480"/>
      <c r="S53" s="480"/>
      <c r="T53" s="481" t="str">
        <f t="shared" si="3"/>
        <v/>
      </c>
      <c r="U53" s="405"/>
      <c r="V53" s="384"/>
      <c r="W53" s="28" t="str">
        <f t="shared" si="8"/>
        <v/>
      </c>
      <c r="X53" s="27"/>
      <c r="Y53" s="27"/>
      <c r="Z53" s="30" t="str">
        <f t="shared" si="9"/>
        <v/>
      </c>
      <c r="AA53" s="172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5" customHeight="1">
      <c r="A54" s="77" t="s">
        <v>130</v>
      </c>
      <c r="B54" s="89">
        <v>5</v>
      </c>
      <c r="C54" s="89">
        <v>2.9</v>
      </c>
      <c r="D54" s="89">
        <v>1.5</v>
      </c>
      <c r="E54" s="89">
        <v>3</v>
      </c>
      <c r="F54" s="89">
        <v>0</v>
      </c>
      <c r="G54" s="89">
        <v>0</v>
      </c>
      <c r="H54" s="95">
        <v>740</v>
      </c>
      <c r="I54" s="510" t="s">
        <v>32</v>
      </c>
      <c r="J54" s="545"/>
      <c r="K54" s="346" t="str">
        <f t="shared" si="13"/>
        <v/>
      </c>
      <c r="L54" s="552" t="s">
        <v>163</v>
      </c>
      <c r="M54" s="553"/>
      <c r="N54" s="346" t="str">
        <f t="shared" si="6"/>
        <v/>
      </c>
      <c r="O54" s="543" t="s">
        <v>412</v>
      </c>
      <c r="P54" s="544"/>
      <c r="Q54" s="346" t="str">
        <f t="shared" si="7"/>
        <v/>
      </c>
      <c r="R54" s="475" t="s">
        <v>18</v>
      </c>
      <c r="S54" s="475"/>
      <c r="T54" s="476"/>
      <c r="U54" s="512" t="s">
        <v>43</v>
      </c>
      <c r="V54" s="511"/>
      <c r="W54" s="37" t="str">
        <f t="shared" si="8"/>
        <v/>
      </c>
      <c r="X54" s="19" t="s">
        <v>120</v>
      </c>
      <c r="Y54" s="83"/>
      <c r="Z54" s="26" t="str">
        <f t="shared" si="9"/>
        <v/>
      </c>
      <c r="AA54" s="171"/>
      <c r="AB54" s="64" t="str">
        <f t="shared" si="14"/>
        <v>Q2</v>
      </c>
      <c r="AC54" s="64" t="str">
        <f t="shared" si="15"/>
        <v xml:space="preserve">米 糙米    </v>
      </c>
      <c r="AD54" s="64" t="str">
        <f t="shared" si="16"/>
        <v xml:space="preserve">肉雞 時瓜 腰果 南瓜子 紅蔥頭 </v>
      </c>
      <c r="AE54" s="64" t="str">
        <f t="shared" si="17"/>
        <v>四角油豆腐 杏鮑菇 九層塔 胡蘿蔔 薑 大蒜</v>
      </c>
      <c r="AF54" s="64" t="str">
        <f t="shared" si="18"/>
        <v xml:space="preserve">蔬菜 大蒜    </v>
      </c>
      <c r="AG54" s="64" t="str">
        <f t="shared" si="19"/>
        <v xml:space="preserve">乾裙帶菜 白蘿蔔 味噌 薑  </v>
      </c>
      <c r="AH54" s="64" t="str">
        <f t="shared" si="20"/>
        <v xml:space="preserve">點心     </v>
      </c>
      <c r="AI54" s="64" t="str">
        <f>AA55&amp;" "&amp;AA56&amp;" "&amp;AA57&amp;" "&amp;AA58&amp;" "&amp;AA59&amp;" "&amp;AA60</f>
        <v xml:space="preserve">     </v>
      </c>
      <c r="AJ54" s="64" t="e">
        <f>#REF!&amp;" "&amp;#REF!&amp;" "&amp;#REF!&amp;" "&amp;#REF!&amp;" "&amp;#REF!&amp;" "&amp;#REF!</f>
        <v>#REF!</v>
      </c>
    </row>
    <row r="55" spans="1:36" ht="15" customHeight="1">
      <c r="A55" s="78"/>
      <c r="B55" s="89"/>
      <c r="C55" s="89"/>
      <c r="D55" s="89"/>
      <c r="E55" s="89"/>
      <c r="F55" s="89"/>
      <c r="G55" s="89"/>
      <c r="H55" s="95"/>
      <c r="I55" s="387" t="s">
        <v>19</v>
      </c>
      <c r="J55" s="388">
        <v>8</v>
      </c>
      <c r="K55" s="389" t="str">
        <f t="shared" si="13"/>
        <v>公斤</v>
      </c>
      <c r="L55" s="354" t="s">
        <v>71</v>
      </c>
      <c r="M55" s="354">
        <v>9</v>
      </c>
      <c r="N55" s="389" t="str">
        <f t="shared" si="6"/>
        <v>公斤</v>
      </c>
      <c r="O55" s="391" t="s">
        <v>45</v>
      </c>
      <c r="P55" s="392">
        <v>3</v>
      </c>
      <c r="Q55" s="389" t="str">
        <f t="shared" si="7"/>
        <v>公斤</v>
      </c>
      <c r="R55" s="477" t="s">
        <v>15</v>
      </c>
      <c r="S55" s="477">
        <v>7</v>
      </c>
      <c r="T55" s="478" t="str">
        <f t="shared" si="3"/>
        <v>公斤</v>
      </c>
      <c r="U55" s="397" t="s">
        <v>46</v>
      </c>
      <c r="V55" s="429">
        <v>0.05</v>
      </c>
      <c r="W55" s="20" t="str">
        <f t="shared" si="8"/>
        <v>公斤</v>
      </c>
      <c r="X55" s="19" t="s">
        <v>120</v>
      </c>
      <c r="Y55" s="19">
        <v>5</v>
      </c>
      <c r="Z55" s="26" t="str">
        <f t="shared" si="9"/>
        <v>公斤</v>
      </c>
      <c r="AA55" s="171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>
      <c r="A56" s="79">
        <v>45272</v>
      </c>
      <c r="B56" s="89"/>
      <c r="C56" s="89"/>
      <c r="D56" s="89"/>
      <c r="E56" s="89"/>
      <c r="F56" s="89"/>
      <c r="G56" s="89"/>
      <c r="H56" s="95"/>
      <c r="I56" s="387" t="s">
        <v>37</v>
      </c>
      <c r="J56" s="388">
        <v>2</v>
      </c>
      <c r="K56" s="350" t="str">
        <f t="shared" si="13"/>
        <v>公斤</v>
      </c>
      <c r="L56" s="354" t="s">
        <v>413</v>
      </c>
      <c r="M56" s="354">
        <v>3</v>
      </c>
      <c r="N56" s="350" t="str">
        <f t="shared" si="6"/>
        <v>公斤</v>
      </c>
      <c r="O56" s="394" t="s">
        <v>414</v>
      </c>
      <c r="P56" s="394">
        <v>2</v>
      </c>
      <c r="Q56" s="350" t="str">
        <f t="shared" si="7"/>
        <v>公斤</v>
      </c>
      <c r="R56" s="479" t="s">
        <v>26</v>
      </c>
      <c r="S56" s="479">
        <v>0.05</v>
      </c>
      <c r="T56" s="478" t="str">
        <f t="shared" si="3"/>
        <v>公斤</v>
      </c>
      <c r="U56" s="397" t="s">
        <v>56</v>
      </c>
      <c r="V56" s="429">
        <v>3</v>
      </c>
      <c r="W56" s="21" t="str">
        <f t="shared" si="8"/>
        <v>公斤</v>
      </c>
      <c r="X56" s="19"/>
      <c r="Y56" s="19"/>
      <c r="Z56" s="26" t="str">
        <f t="shared" si="9"/>
        <v/>
      </c>
      <c r="AA56" s="171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>
      <c r="A57" s="78"/>
      <c r="B57" s="89"/>
      <c r="C57" s="89"/>
      <c r="D57" s="89"/>
      <c r="E57" s="89"/>
      <c r="F57" s="89"/>
      <c r="G57" s="89"/>
      <c r="H57" s="95"/>
      <c r="I57" s="387"/>
      <c r="J57" s="388"/>
      <c r="K57" s="350" t="str">
        <f t="shared" si="13"/>
        <v/>
      </c>
      <c r="L57" s="354" t="s">
        <v>164</v>
      </c>
      <c r="M57" s="354">
        <v>0.1</v>
      </c>
      <c r="N57" s="350" t="str">
        <f t="shared" si="6"/>
        <v>公斤</v>
      </c>
      <c r="O57" s="394" t="s">
        <v>383</v>
      </c>
      <c r="P57" s="395">
        <v>0.15</v>
      </c>
      <c r="Q57" s="350" t="str">
        <f t="shared" si="7"/>
        <v>公斤</v>
      </c>
      <c r="R57" s="479"/>
      <c r="S57" s="479"/>
      <c r="T57" s="478" t="str">
        <f t="shared" si="3"/>
        <v/>
      </c>
      <c r="U57" s="397" t="s">
        <v>48</v>
      </c>
      <c r="V57" s="429">
        <v>0.6</v>
      </c>
      <c r="W57" s="21" t="str">
        <f t="shared" si="8"/>
        <v>公斤</v>
      </c>
      <c r="X57" s="19"/>
      <c r="Y57" s="19"/>
      <c r="Z57" s="26" t="str">
        <f t="shared" si="9"/>
        <v/>
      </c>
      <c r="AA57" s="171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5" customHeight="1">
      <c r="A58" s="78"/>
      <c r="B58" s="89"/>
      <c r="C58" s="89"/>
      <c r="D58" s="89"/>
      <c r="E58" s="89"/>
      <c r="F58" s="89"/>
      <c r="G58" s="89"/>
      <c r="H58" s="95"/>
      <c r="I58" s="387"/>
      <c r="J58" s="388"/>
      <c r="K58" s="350" t="str">
        <f t="shared" si="13"/>
        <v/>
      </c>
      <c r="L58" s="354" t="s">
        <v>165</v>
      </c>
      <c r="M58" s="354">
        <v>0.1</v>
      </c>
      <c r="N58" s="350" t="str">
        <f t="shared" si="6"/>
        <v>公斤</v>
      </c>
      <c r="O58" s="349" t="s">
        <v>24</v>
      </c>
      <c r="P58" s="349">
        <v>1.5</v>
      </c>
      <c r="Q58" s="350" t="str">
        <f t="shared" si="7"/>
        <v>公斤</v>
      </c>
      <c r="R58" s="479"/>
      <c r="S58" s="479"/>
      <c r="T58" s="478" t="str">
        <f t="shared" si="3"/>
        <v/>
      </c>
      <c r="U58" s="371" t="s">
        <v>31</v>
      </c>
      <c r="V58" s="374">
        <v>0.05</v>
      </c>
      <c r="W58" s="21" t="str">
        <f t="shared" si="8"/>
        <v>公斤</v>
      </c>
      <c r="X58" s="19"/>
      <c r="Y58" s="19"/>
      <c r="Z58" s="26" t="str">
        <f t="shared" si="9"/>
        <v/>
      </c>
      <c r="AA58" s="171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5" customHeight="1">
      <c r="A59" s="78"/>
      <c r="B59" s="89"/>
      <c r="C59" s="89"/>
      <c r="D59" s="89"/>
      <c r="E59" s="89"/>
      <c r="F59" s="89"/>
      <c r="G59" s="89"/>
      <c r="H59" s="95"/>
      <c r="I59" s="387"/>
      <c r="J59" s="388"/>
      <c r="K59" s="350" t="str">
        <f t="shared" si="13"/>
        <v/>
      </c>
      <c r="L59" s="354" t="s">
        <v>85</v>
      </c>
      <c r="M59" s="354">
        <v>0.05</v>
      </c>
      <c r="N59" s="350" t="str">
        <f t="shared" si="6"/>
        <v>公斤</v>
      </c>
      <c r="O59" s="354" t="s">
        <v>31</v>
      </c>
      <c r="P59" s="354">
        <v>0.05</v>
      </c>
      <c r="Q59" s="350" t="str">
        <f t="shared" si="7"/>
        <v>公斤</v>
      </c>
      <c r="R59" s="479"/>
      <c r="S59" s="479"/>
      <c r="T59" s="478" t="str">
        <f t="shared" si="3"/>
        <v/>
      </c>
      <c r="U59" s="397"/>
      <c r="V59" s="429"/>
      <c r="W59" s="21" t="str">
        <f t="shared" si="8"/>
        <v/>
      </c>
      <c r="X59" s="19"/>
      <c r="Y59" s="19"/>
      <c r="Z59" s="26" t="str">
        <f t="shared" si="9"/>
        <v/>
      </c>
      <c r="AA59" s="171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5" customHeight="1" thickBot="1">
      <c r="A60" s="81"/>
      <c r="B60" s="92"/>
      <c r="C60" s="92"/>
      <c r="D60" s="92"/>
      <c r="E60" s="92"/>
      <c r="F60" s="92"/>
      <c r="G60" s="92"/>
      <c r="H60" s="96"/>
      <c r="I60" s="401"/>
      <c r="J60" s="381"/>
      <c r="K60" s="359" t="str">
        <f t="shared" si="13"/>
        <v/>
      </c>
      <c r="L60" s="358"/>
      <c r="M60" s="358"/>
      <c r="N60" s="359" t="str">
        <f t="shared" si="6"/>
        <v/>
      </c>
      <c r="O60" s="441" t="s">
        <v>386</v>
      </c>
      <c r="P60" s="442">
        <v>0.05</v>
      </c>
      <c r="Q60" s="359" t="str">
        <f t="shared" si="7"/>
        <v>公斤</v>
      </c>
      <c r="R60" s="480"/>
      <c r="S60" s="480"/>
      <c r="T60" s="481" t="str">
        <f t="shared" si="3"/>
        <v/>
      </c>
      <c r="U60" s="401"/>
      <c r="V60" s="426"/>
      <c r="W60" s="28" t="str">
        <f t="shared" si="8"/>
        <v/>
      </c>
      <c r="X60" s="27"/>
      <c r="Y60" s="27"/>
      <c r="Z60" s="30" t="str">
        <f t="shared" si="9"/>
        <v/>
      </c>
      <c r="AA60" s="172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" customHeight="1">
      <c r="A61" s="77" t="s">
        <v>131</v>
      </c>
      <c r="B61" s="89">
        <v>5.2</v>
      </c>
      <c r="C61" s="89">
        <v>2.2000000000000002</v>
      </c>
      <c r="D61" s="89">
        <v>1.5</v>
      </c>
      <c r="E61" s="89">
        <v>3</v>
      </c>
      <c r="F61" s="89">
        <v>0</v>
      </c>
      <c r="G61" s="89">
        <v>0</v>
      </c>
      <c r="H61" s="95">
        <v>702</v>
      </c>
      <c r="I61" s="573" t="s">
        <v>149</v>
      </c>
      <c r="J61" s="521"/>
      <c r="K61" s="346" t="str">
        <f t="shared" si="13"/>
        <v/>
      </c>
      <c r="L61" s="364" t="s">
        <v>166</v>
      </c>
      <c r="M61" s="365"/>
      <c r="N61" s="346" t="str">
        <f t="shared" si="6"/>
        <v/>
      </c>
      <c r="O61" s="520" t="s">
        <v>75</v>
      </c>
      <c r="P61" s="521"/>
      <c r="Q61" s="346" t="str">
        <f t="shared" si="7"/>
        <v/>
      </c>
      <c r="R61" s="475" t="s">
        <v>18</v>
      </c>
      <c r="S61" s="475"/>
      <c r="T61" s="476"/>
      <c r="U61" s="525" t="s">
        <v>416</v>
      </c>
      <c r="V61" s="526"/>
      <c r="W61" s="37" t="str">
        <f t="shared" si="8"/>
        <v/>
      </c>
      <c r="X61" s="19" t="s">
        <v>120</v>
      </c>
      <c r="Y61" s="83"/>
      <c r="Z61" s="26" t="str">
        <f t="shared" si="9"/>
        <v/>
      </c>
      <c r="AA61" s="171"/>
      <c r="AB61" s="64" t="str">
        <f t="shared" si="14"/>
        <v>Q3</v>
      </c>
      <c r="AC61" s="64" t="str">
        <f t="shared" si="15"/>
        <v xml:space="preserve">刈包     </v>
      </c>
      <c r="AD61" s="64" t="str">
        <f t="shared" si="16"/>
        <v xml:space="preserve">豬後腿肉 酸菜 大蒜   </v>
      </c>
      <c r="AE61" s="64" t="str">
        <f t="shared" si="17"/>
        <v>寬粉 時蔬 乾木耳 豬絞肉 大蒜 沙茶醬</v>
      </c>
      <c r="AF61" s="64" t="str">
        <f t="shared" si="18"/>
        <v xml:space="preserve">蔬菜 大蒜    </v>
      </c>
      <c r="AG61" s="64" t="str">
        <f t="shared" si="19"/>
        <v>豬絞肉 糙米 冷凍芋頭塊 時蔬 乾香菇 雞蛋</v>
      </c>
      <c r="AH61" s="64" t="str">
        <f t="shared" si="20"/>
        <v xml:space="preserve">點心     </v>
      </c>
      <c r="AI61" s="64" t="str">
        <f>AA62&amp;" "&amp;AA63&amp;" "&amp;AA64&amp;" "&amp;AA65&amp;" "&amp;AA66&amp;" "&amp;AA67</f>
        <v xml:space="preserve">     </v>
      </c>
      <c r="AJ61" s="64" t="e">
        <f>#REF!&amp;" "&amp;#REF!&amp;" "&amp;#REF!&amp;" "&amp;#REF!&amp;" "&amp;#REF!&amp;" "&amp;#REF!</f>
        <v>#REF!</v>
      </c>
    </row>
    <row r="62" spans="1:36" ht="15" customHeight="1">
      <c r="A62" s="78"/>
      <c r="B62" s="89"/>
      <c r="C62" s="89"/>
      <c r="D62" s="89"/>
      <c r="E62" s="89"/>
      <c r="F62" s="89"/>
      <c r="G62" s="89"/>
      <c r="H62" s="95"/>
      <c r="I62" s="444" t="s">
        <v>150</v>
      </c>
      <c r="J62" s="444">
        <v>6</v>
      </c>
      <c r="K62" s="389" t="str">
        <f t="shared" si="13"/>
        <v>公斤</v>
      </c>
      <c r="L62" s="371" t="s">
        <v>27</v>
      </c>
      <c r="M62" s="371">
        <v>6</v>
      </c>
      <c r="N62" s="389" t="str">
        <f t="shared" si="6"/>
        <v>公斤</v>
      </c>
      <c r="O62" s="371" t="s">
        <v>77</v>
      </c>
      <c r="P62" s="373">
        <v>1.2</v>
      </c>
      <c r="Q62" s="389" t="str">
        <f t="shared" si="7"/>
        <v>公斤</v>
      </c>
      <c r="R62" s="477" t="s">
        <v>15</v>
      </c>
      <c r="S62" s="477">
        <v>7</v>
      </c>
      <c r="T62" s="478" t="str">
        <f t="shared" si="3"/>
        <v>公斤</v>
      </c>
      <c r="U62" s="349" t="s">
        <v>20</v>
      </c>
      <c r="V62" s="447">
        <v>1</v>
      </c>
      <c r="W62" s="20" t="str">
        <f t="shared" si="8"/>
        <v>公斤</v>
      </c>
      <c r="X62" s="19" t="s">
        <v>120</v>
      </c>
      <c r="Y62" s="19">
        <v>5</v>
      </c>
      <c r="Z62" s="26" t="str">
        <f t="shared" si="9"/>
        <v>公斤</v>
      </c>
      <c r="AA62" s="171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>
      <c r="A63" s="79">
        <v>45273</v>
      </c>
      <c r="B63" s="89"/>
      <c r="C63" s="89"/>
      <c r="D63" s="89"/>
      <c r="E63" s="89"/>
      <c r="F63" s="89"/>
      <c r="G63" s="89"/>
      <c r="H63" s="95"/>
      <c r="I63" s="444"/>
      <c r="J63" s="444"/>
      <c r="K63" s="350" t="str">
        <f t="shared" si="13"/>
        <v/>
      </c>
      <c r="L63" s="371" t="s">
        <v>167</v>
      </c>
      <c r="M63" s="371">
        <v>2.5</v>
      </c>
      <c r="N63" s="350" t="str">
        <f t="shared" si="6"/>
        <v>公斤</v>
      </c>
      <c r="O63" s="373" t="s">
        <v>18</v>
      </c>
      <c r="P63" s="373">
        <v>3</v>
      </c>
      <c r="Q63" s="350" t="str">
        <f t="shared" si="7"/>
        <v>公斤</v>
      </c>
      <c r="R63" s="479" t="s">
        <v>26</v>
      </c>
      <c r="S63" s="479">
        <v>0.05</v>
      </c>
      <c r="T63" s="478" t="str">
        <f t="shared" si="3"/>
        <v>公斤</v>
      </c>
      <c r="U63" s="448" t="s">
        <v>37</v>
      </c>
      <c r="V63" s="447">
        <v>4</v>
      </c>
      <c r="W63" s="21" t="str">
        <f t="shared" si="8"/>
        <v>公斤</v>
      </c>
      <c r="X63" s="19"/>
      <c r="Y63" s="19"/>
      <c r="Z63" s="26" t="str">
        <f t="shared" si="9"/>
        <v/>
      </c>
      <c r="AA63" s="171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>
      <c r="A64" s="78"/>
      <c r="B64" s="89"/>
      <c r="C64" s="89"/>
      <c r="D64" s="89"/>
      <c r="E64" s="89"/>
      <c r="F64" s="89"/>
      <c r="G64" s="89"/>
      <c r="H64" s="95"/>
      <c r="I64" s="444"/>
      <c r="J64" s="444"/>
      <c r="K64" s="350" t="str">
        <f t="shared" si="13"/>
        <v/>
      </c>
      <c r="L64" s="371" t="s">
        <v>26</v>
      </c>
      <c r="M64" s="371">
        <v>0.05</v>
      </c>
      <c r="N64" s="350" t="str">
        <f t="shared" si="6"/>
        <v>公斤</v>
      </c>
      <c r="O64" s="373" t="s">
        <v>41</v>
      </c>
      <c r="P64" s="373">
        <v>0.01</v>
      </c>
      <c r="Q64" s="350" t="str">
        <f t="shared" si="7"/>
        <v>公斤</v>
      </c>
      <c r="R64" s="479"/>
      <c r="S64" s="479"/>
      <c r="T64" s="478" t="str">
        <f t="shared" si="3"/>
        <v/>
      </c>
      <c r="U64" s="448" t="s">
        <v>417</v>
      </c>
      <c r="V64" s="447">
        <v>2</v>
      </c>
      <c r="W64" s="21" t="str">
        <f t="shared" si="8"/>
        <v>公斤</v>
      </c>
      <c r="X64" s="19"/>
      <c r="Y64" s="19"/>
      <c r="Z64" s="26" t="str">
        <f t="shared" si="9"/>
        <v/>
      </c>
      <c r="AA64" s="171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>
      <c r="A65" s="78"/>
      <c r="B65" s="89"/>
      <c r="C65" s="89"/>
      <c r="D65" s="89"/>
      <c r="E65" s="89"/>
      <c r="F65" s="89"/>
      <c r="G65" s="89"/>
      <c r="H65" s="95"/>
      <c r="I65" s="444"/>
      <c r="J65" s="444"/>
      <c r="K65" s="350" t="str">
        <f t="shared" si="13"/>
        <v/>
      </c>
      <c r="L65" s="371"/>
      <c r="M65" s="371"/>
      <c r="N65" s="350" t="str">
        <f t="shared" si="6"/>
        <v/>
      </c>
      <c r="O65" s="371" t="s">
        <v>20</v>
      </c>
      <c r="P65" s="371">
        <v>0.7</v>
      </c>
      <c r="Q65" s="350" t="str">
        <f t="shared" si="7"/>
        <v>公斤</v>
      </c>
      <c r="R65" s="479"/>
      <c r="S65" s="479"/>
      <c r="T65" s="478" t="str">
        <f t="shared" si="3"/>
        <v/>
      </c>
      <c r="U65" s="448" t="s">
        <v>418</v>
      </c>
      <c r="V65" s="447">
        <v>2</v>
      </c>
      <c r="W65" s="21" t="str">
        <f t="shared" si="8"/>
        <v>公斤</v>
      </c>
      <c r="X65" s="19"/>
      <c r="Y65" s="19"/>
      <c r="Z65" s="26" t="str">
        <f t="shared" si="9"/>
        <v/>
      </c>
      <c r="AA65" s="171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5" customHeight="1">
      <c r="A66" s="78"/>
      <c r="B66" s="89"/>
      <c r="C66" s="89"/>
      <c r="D66" s="89"/>
      <c r="E66" s="89"/>
      <c r="F66" s="89"/>
      <c r="G66" s="89"/>
      <c r="H66" s="95"/>
      <c r="I66" s="444"/>
      <c r="J66" s="444"/>
      <c r="K66" s="350" t="str">
        <f t="shared" si="13"/>
        <v/>
      </c>
      <c r="L66" s="371"/>
      <c r="M66" s="371"/>
      <c r="N66" s="350" t="str">
        <f t="shared" si="6"/>
        <v/>
      </c>
      <c r="O66" s="371" t="s">
        <v>26</v>
      </c>
      <c r="P66" s="371">
        <v>0.05</v>
      </c>
      <c r="Q66" s="350" t="str">
        <f t="shared" si="7"/>
        <v>公斤</v>
      </c>
      <c r="R66" s="479"/>
      <c r="S66" s="479"/>
      <c r="T66" s="478" t="str">
        <f t="shared" si="3"/>
        <v/>
      </c>
      <c r="U66" s="448" t="s">
        <v>83</v>
      </c>
      <c r="V66" s="447">
        <v>0.01</v>
      </c>
      <c r="W66" s="21" t="str">
        <f t="shared" si="8"/>
        <v>公斤</v>
      </c>
      <c r="X66" s="19"/>
      <c r="Y66" s="19"/>
      <c r="Z66" s="26" t="str">
        <f t="shared" si="9"/>
        <v/>
      </c>
      <c r="AA66" s="171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5.75" customHeight="1" thickBot="1">
      <c r="A67" s="81"/>
      <c r="B67" s="92"/>
      <c r="C67" s="92"/>
      <c r="D67" s="92"/>
      <c r="E67" s="92"/>
      <c r="F67" s="92"/>
      <c r="G67" s="92"/>
      <c r="H67" s="96"/>
      <c r="I67" s="449"/>
      <c r="J67" s="449"/>
      <c r="K67" s="359" t="str">
        <f t="shared" si="13"/>
        <v/>
      </c>
      <c r="L67" s="402"/>
      <c r="M67" s="402"/>
      <c r="N67" s="359" t="str">
        <f t="shared" si="6"/>
        <v/>
      </c>
      <c r="O67" s="402" t="s">
        <v>54</v>
      </c>
      <c r="P67" s="402"/>
      <c r="Q67" s="359" t="str">
        <f t="shared" si="7"/>
        <v/>
      </c>
      <c r="R67" s="480"/>
      <c r="S67" s="480"/>
      <c r="T67" s="481" t="str">
        <f t="shared" si="3"/>
        <v/>
      </c>
      <c r="U67" s="450" t="s">
        <v>419</v>
      </c>
      <c r="V67" s="451">
        <v>0.5</v>
      </c>
      <c r="W67" s="28" t="str">
        <f t="shared" si="8"/>
        <v>公斤</v>
      </c>
      <c r="X67" s="27"/>
      <c r="Y67" s="27"/>
      <c r="Z67" s="30" t="str">
        <f t="shared" si="9"/>
        <v/>
      </c>
      <c r="AA67" s="172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" customHeight="1">
      <c r="A68" s="77" t="s">
        <v>132</v>
      </c>
      <c r="B68" s="89">
        <v>5.3</v>
      </c>
      <c r="C68" s="89">
        <v>1.9</v>
      </c>
      <c r="D68" s="89">
        <v>1.5</v>
      </c>
      <c r="E68" s="89">
        <v>3</v>
      </c>
      <c r="F68" s="89">
        <v>0</v>
      </c>
      <c r="G68" s="89">
        <v>0</v>
      </c>
      <c r="H68" s="95">
        <v>686</v>
      </c>
      <c r="I68" s="510" t="s">
        <v>32</v>
      </c>
      <c r="J68" s="547"/>
      <c r="K68" s="346" t="str">
        <f t="shared" si="13"/>
        <v/>
      </c>
      <c r="L68" s="538" t="s">
        <v>420</v>
      </c>
      <c r="M68" s="532"/>
      <c r="N68" s="346" t="str">
        <f t="shared" si="6"/>
        <v/>
      </c>
      <c r="O68" s="508" t="s">
        <v>33</v>
      </c>
      <c r="P68" s="518"/>
      <c r="Q68" s="346" t="str">
        <f t="shared" si="7"/>
        <v/>
      </c>
      <c r="R68" s="475" t="s">
        <v>18</v>
      </c>
      <c r="S68" s="475"/>
      <c r="T68" s="476"/>
      <c r="U68" s="510" t="s">
        <v>228</v>
      </c>
      <c r="V68" s="511"/>
      <c r="W68" s="37" t="str">
        <f t="shared" si="8"/>
        <v/>
      </c>
      <c r="X68" s="19" t="s">
        <v>120</v>
      </c>
      <c r="Y68" s="83"/>
      <c r="Z68" s="26" t="str">
        <f t="shared" si="9"/>
        <v/>
      </c>
      <c r="AA68" s="171"/>
      <c r="AB68" s="64" t="str">
        <f t="shared" si="14"/>
        <v>Q4</v>
      </c>
      <c r="AC68" s="64" t="str">
        <f t="shared" si="15"/>
        <v xml:space="preserve">米 糙米    </v>
      </c>
      <c r="AD68" s="64" t="str">
        <f t="shared" si="16"/>
        <v>鮮魚丁 泡魷魚 甘藍 枸杞 薑 麻油</v>
      </c>
      <c r="AE68" s="64" t="str">
        <f t="shared" si="17"/>
        <v xml:space="preserve">冬粉 豬絞肉 時蔬 胡蘿蔔 乾木耳 </v>
      </c>
      <c r="AF68" s="64" t="str">
        <f t="shared" si="18"/>
        <v xml:space="preserve">蔬菜 大蒜    </v>
      </c>
      <c r="AG68" s="64" t="str">
        <f t="shared" si="19"/>
        <v xml:space="preserve">乾銀耳 紅砂糖 枸杞   </v>
      </c>
      <c r="AH68" s="64" t="str">
        <f t="shared" si="20"/>
        <v xml:space="preserve">點心     </v>
      </c>
      <c r="AI68" s="64" t="str">
        <f>AA69&amp;" "&amp;AA70&amp;" "&amp;AA71&amp;" "&amp;AA72&amp;" "&amp;AA73&amp;" "&amp;AA74</f>
        <v xml:space="preserve">     </v>
      </c>
      <c r="AJ68" s="64" t="e">
        <f>#REF!&amp;" "&amp;#REF!&amp;" "&amp;#REF!&amp;" "&amp;#REF!&amp;" "&amp;#REF!&amp;" "&amp;#REF!</f>
        <v>#REF!</v>
      </c>
    </row>
    <row r="69" spans="1:36" ht="15" customHeight="1">
      <c r="A69" s="78"/>
      <c r="B69" s="89"/>
      <c r="C69" s="89"/>
      <c r="D69" s="89"/>
      <c r="E69" s="89"/>
      <c r="F69" s="89"/>
      <c r="G69" s="89"/>
      <c r="H69" s="95"/>
      <c r="I69" s="387" t="s">
        <v>19</v>
      </c>
      <c r="J69" s="388">
        <v>8</v>
      </c>
      <c r="K69" s="389" t="str">
        <f t="shared" si="13"/>
        <v>公斤</v>
      </c>
      <c r="L69" s="391" t="s">
        <v>422</v>
      </c>
      <c r="M69" s="392">
        <v>4.5</v>
      </c>
      <c r="N69" s="389" t="str">
        <f t="shared" si="6"/>
        <v>公斤</v>
      </c>
      <c r="O69" s="349" t="s">
        <v>34</v>
      </c>
      <c r="P69" s="349">
        <v>1</v>
      </c>
      <c r="Q69" s="389" t="str">
        <f t="shared" si="7"/>
        <v>公斤</v>
      </c>
      <c r="R69" s="477" t="s">
        <v>15</v>
      </c>
      <c r="S69" s="477">
        <v>7</v>
      </c>
      <c r="T69" s="478" t="str">
        <f t="shared" si="3"/>
        <v>公斤</v>
      </c>
      <c r="U69" s="371" t="s">
        <v>229</v>
      </c>
      <c r="V69" s="374">
        <v>0.1</v>
      </c>
      <c r="W69" s="20" t="str">
        <f t="shared" si="8"/>
        <v>公斤</v>
      </c>
      <c r="X69" s="19" t="s">
        <v>120</v>
      </c>
      <c r="Y69" s="19">
        <v>5</v>
      </c>
      <c r="Z69" s="26" t="str">
        <f t="shared" si="9"/>
        <v>公斤</v>
      </c>
      <c r="AA69" s="171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5" customHeight="1">
      <c r="A70" s="79">
        <v>45274</v>
      </c>
      <c r="B70" s="89"/>
      <c r="C70" s="89"/>
      <c r="D70" s="89"/>
      <c r="E70" s="89"/>
      <c r="F70" s="89"/>
      <c r="G70" s="89"/>
      <c r="H70" s="95"/>
      <c r="I70" s="387" t="s">
        <v>37</v>
      </c>
      <c r="J70" s="388">
        <v>2</v>
      </c>
      <c r="K70" s="350" t="str">
        <f t="shared" si="13"/>
        <v>公斤</v>
      </c>
      <c r="L70" s="372" t="s">
        <v>424</v>
      </c>
      <c r="M70" s="372">
        <v>2</v>
      </c>
      <c r="N70" s="350" t="str">
        <f t="shared" si="6"/>
        <v>公斤</v>
      </c>
      <c r="O70" s="349" t="s">
        <v>20</v>
      </c>
      <c r="P70" s="349">
        <v>0.7</v>
      </c>
      <c r="Q70" s="350" t="str">
        <f t="shared" si="7"/>
        <v>公斤</v>
      </c>
      <c r="R70" s="479" t="s">
        <v>26</v>
      </c>
      <c r="S70" s="479">
        <v>0.05</v>
      </c>
      <c r="T70" s="478" t="str">
        <f t="shared" ref="T70:T74" si="21">IF(S70,"公斤","")</f>
        <v>公斤</v>
      </c>
      <c r="U70" s="371" t="s">
        <v>476</v>
      </c>
      <c r="V70" s="374">
        <v>1</v>
      </c>
      <c r="W70" s="21" t="str">
        <f t="shared" si="8"/>
        <v>公斤</v>
      </c>
      <c r="X70" s="19"/>
      <c r="Y70" s="19"/>
      <c r="Z70" s="26" t="str">
        <f t="shared" si="9"/>
        <v/>
      </c>
      <c r="AA70" s="171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5" customHeight="1">
      <c r="A71" s="78"/>
      <c r="B71" s="89"/>
      <c r="C71" s="89"/>
      <c r="D71" s="89"/>
      <c r="E71" s="89"/>
      <c r="F71" s="89"/>
      <c r="G71" s="89"/>
      <c r="H71" s="95"/>
      <c r="I71" s="387"/>
      <c r="J71" s="371"/>
      <c r="K71" s="350" t="str">
        <f t="shared" si="13"/>
        <v/>
      </c>
      <c r="L71" s="452" t="s">
        <v>426</v>
      </c>
      <c r="M71" s="452">
        <v>4</v>
      </c>
      <c r="N71" s="350" t="str">
        <f t="shared" si="6"/>
        <v>公斤</v>
      </c>
      <c r="O71" s="453" t="s">
        <v>18</v>
      </c>
      <c r="P71" s="453">
        <v>3</v>
      </c>
      <c r="Q71" s="350" t="str">
        <f t="shared" si="7"/>
        <v>公斤</v>
      </c>
      <c r="R71" s="479"/>
      <c r="S71" s="479"/>
      <c r="T71" s="478" t="str">
        <f t="shared" si="21"/>
        <v/>
      </c>
      <c r="U71" s="371" t="s">
        <v>84</v>
      </c>
      <c r="V71" s="374">
        <v>0.01</v>
      </c>
      <c r="W71" s="21" t="str">
        <f t="shared" si="8"/>
        <v>公斤</v>
      </c>
      <c r="X71" s="19"/>
      <c r="Y71" s="19"/>
      <c r="Z71" s="26" t="str">
        <f t="shared" si="9"/>
        <v/>
      </c>
      <c r="AA71" s="171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5" customHeight="1">
      <c r="A72" s="78"/>
      <c r="B72" s="89"/>
      <c r="C72" s="89"/>
      <c r="D72" s="89"/>
      <c r="E72" s="89"/>
      <c r="F72" s="89"/>
      <c r="G72" s="89"/>
      <c r="H72" s="95"/>
      <c r="I72" s="387"/>
      <c r="J72" s="371"/>
      <c r="K72" s="350" t="str">
        <f t="shared" si="13"/>
        <v/>
      </c>
      <c r="L72" s="454" t="s">
        <v>427</v>
      </c>
      <c r="M72" s="454">
        <v>0.01</v>
      </c>
      <c r="N72" s="350" t="str">
        <f t="shared" si="6"/>
        <v>公斤</v>
      </c>
      <c r="O72" s="371" t="s">
        <v>24</v>
      </c>
      <c r="P72" s="371">
        <v>0.5</v>
      </c>
      <c r="Q72" s="350" t="str">
        <f t="shared" si="7"/>
        <v>公斤</v>
      </c>
      <c r="R72" s="479"/>
      <c r="S72" s="479"/>
      <c r="T72" s="478" t="str">
        <f t="shared" si="21"/>
        <v/>
      </c>
      <c r="U72" s="371"/>
      <c r="V72" s="374"/>
      <c r="W72" s="21" t="str">
        <f t="shared" si="8"/>
        <v/>
      </c>
      <c r="X72" s="19"/>
      <c r="Y72" s="19"/>
      <c r="Z72" s="26" t="str">
        <f t="shared" si="9"/>
        <v/>
      </c>
      <c r="AA72" s="171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5" customHeight="1">
      <c r="A73" s="78"/>
      <c r="B73" s="89"/>
      <c r="C73" s="89"/>
      <c r="D73" s="89"/>
      <c r="E73" s="89"/>
      <c r="F73" s="89"/>
      <c r="G73" s="89"/>
      <c r="H73" s="95"/>
      <c r="I73" s="387"/>
      <c r="J73" s="371"/>
      <c r="K73" s="350" t="str">
        <f t="shared" si="13"/>
        <v/>
      </c>
      <c r="L73" s="454" t="s">
        <v>428</v>
      </c>
      <c r="M73" s="454">
        <v>0.05</v>
      </c>
      <c r="N73" s="350" t="str">
        <f t="shared" si="6"/>
        <v>公斤</v>
      </c>
      <c r="O73" s="371" t="s">
        <v>41</v>
      </c>
      <c r="P73" s="371">
        <v>0.01</v>
      </c>
      <c r="Q73" s="350" t="str">
        <f t="shared" si="7"/>
        <v>公斤</v>
      </c>
      <c r="R73" s="479"/>
      <c r="S73" s="479"/>
      <c r="T73" s="478" t="str">
        <f t="shared" si="21"/>
        <v/>
      </c>
      <c r="U73" s="371"/>
      <c r="V73" s="374"/>
      <c r="W73" s="21" t="str">
        <f t="shared" si="8"/>
        <v/>
      </c>
      <c r="X73" s="19"/>
      <c r="Y73" s="19"/>
      <c r="Z73" s="26" t="str">
        <f t="shared" si="9"/>
        <v/>
      </c>
      <c r="AA73" s="171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5" customHeight="1" thickBot="1">
      <c r="A74" s="81"/>
      <c r="B74" s="92"/>
      <c r="C74" s="92"/>
      <c r="D74" s="92"/>
      <c r="E74" s="92"/>
      <c r="F74" s="92"/>
      <c r="G74" s="92"/>
      <c r="H74" s="96"/>
      <c r="I74" s="401"/>
      <c r="J74" s="402"/>
      <c r="K74" s="359" t="str">
        <f t="shared" si="13"/>
        <v/>
      </c>
      <c r="L74" s="455" t="s">
        <v>429</v>
      </c>
      <c r="M74" s="455"/>
      <c r="N74" s="359" t="str">
        <f t="shared" si="6"/>
        <v/>
      </c>
      <c r="O74" s="402"/>
      <c r="P74" s="402"/>
      <c r="Q74" s="359" t="str">
        <f t="shared" si="7"/>
        <v/>
      </c>
      <c r="R74" s="480"/>
      <c r="S74" s="480"/>
      <c r="T74" s="481" t="str">
        <f t="shared" si="21"/>
        <v/>
      </c>
      <c r="U74" s="402"/>
      <c r="V74" s="426"/>
      <c r="W74" s="28" t="str">
        <f t="shared" si="8"/>
        <v/>
      </c>
      <c r="X74" s="27"/>
      <c r="Y74" s="27"/>
      <c r="Z74" s="30" t="str">
        <f t="shared" si="9"/>
        <v/>
      </c>
      <c r="AA74" s="172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" customHeight="1">
      <c r="A75" s="77" t="s">
        <v>133</v>
      </c>
      <c r="B75" s="89">
        <v>5.2</v>
      </c>
      <c r="C75" s="89">
        <v>2.6</v>
      </c>
      <c r="D75" s="89">
        <v>1.8</v>
      </c>
      <c r="E75" s="89">
        <v>3</v>
      </c>
      <c r="F75" s="89">
        <v>0</v>
      </c>
      <c r="G75" s="89">
        <v>0</v>
      </c>
      <c r="H75" s="95">
        <v>739</v>
      </c>
      <c r="I75" s="513" t="s">
        <v>73</v>
      </c>
      <c r="J75" s="545"/>
      <c r="K75" s="346" t="str">
        <f t="shared" si="13"/>
        <v/>
      </c>
      <c r="L75" s="510" t="s">
        <v>55</v>
      </c>
      <c r="M75" s="521"/>
      <c r="N75" s="346" t="str">
        <f t="shared" si="6"/>
        <v/>
      </c>
      <c r="O75" s="510" t="s">
        <v>190</v>
      </c>
      <c r="P75" s="521"/>
      <c r="Q75" s="346" t="str">
        <f t="shared" si="7"/>
        <v/>
      </c>
      <c r="R75" s="475" t="s">
        <v>18</v>
      </c>
      <c r="S75" s="475"/>
      <c r="T75" s="476"/>
      <c r="U75" s="510" t="s">
        <v>431</v>
      </c>
      <c r="V75" s="511"/>
      <c r="W75" s="37" t="str">
        <f t="shared" si="8"/>
        <v/>
      </c>
      <c r="X75" s="19" t="s">
        <v>120</v>
      </c>
      <c r="Y75" s="83"/>
      <c r="Z75" s="26" t="str">
        <f t="shared" si="9"/>
        <v/>
      </c>
      <c r="AA75" s="170" t="s">
        <v>145</v>
      </c>
      <c r="AB75" s="64" t="str">
        <f t="shared" si="14"/>
        <v>Q5</v>
      </c>
      <c r="AC75" s="64" t="str">
        <f t="shared" si="15"/>
        <v xml:space="preserve">米 小米 糙米   </v>
      </c>
      <c r="AD75" s="64" t="str">
        <f t="shared" si="16"/>
        <v xml:space="preserve">豬後腿肉 時蔬 胡蘿蔔 大蒜 甜麵醬 </v>
      </c>
      <c r="AE75" s="64" t="str">
        <f t="shared" si="17"/>
        <v xml:space="preserve">豆腐 大番茄 薑 蕃茄糊 甜麵醬 </v>
      </c>
      <c r="AF75" s="64" t="str">
        <f t="shared" si="18"/>
        <v xml:space="preserve">蔬菜 大蒜    </v>
      </c>
      <c r="AG75" s="64" t="str">
        <f t="shared" si="19"/>
        <v xml:space="preserve">冬瓜 大骨 薑   </v>
      </c>
      <c r="AH75" s="64" t="str">
        <f t="shared" si="20"/>
        <v xml:space="preserve">點心     </v>
      </c>
      <c r="AI75" s="64" t="str">
        <f>AA76&amp;" "&amp;AA77&amp;" "&amp;AA78&amp;" "&amp;AA79&amp;" "&amp;AA80&amp;" "&amp;AA81</f>
        <v xml:space="preserve">有機豆奶     </v>
      </c>
      <c r="AJ75" s="64" t="e">
        <f>#REF!&amp;" "&amp;#REF!&amp;" "&amp;#REF!&amp;" "&amp;#REF!&amp;" "&amp;#REF!&amp;" "&amp;#REF!</f>
        <v>#REF!</v>
      </c>
    </row>
    <row r="76" spans="1:36" ht="15" customHeight="1">
      <c r="A76" s="78"/>
      <c r="B76" s="89"/>
      <c r="C76" s="89"/>
      <c r="D76" s="89"/>
      <c r="E76" s="89"/>
      <c r="F76" s="89"/>
      <c r="G76" s="89"/>
      <c r="H76" s="95"/>
      <c r="I76" s="387" t="s">
        <v>19</v>
      </c>
      <c r="J76" s="371">
        <v>9</v>
      </c>
      <c r="K76" s="389" t="str">
        <f t="shared" si="13"/>
        <v>公斤</v>
      </c>
      <c r="L76" s="371" t="s">
        <v>27</v>
      </c>
      <c r="M76" s="371">
        <v>6</v>
      </c>
      <c r="N76" s="389" t="str">
        <f t="shared" ref="N76:N139" si="22">IF(M76,"公斤","")</f>
        <v>公斤</v>
      </c>
      <c r="O76" s="371" t="s">
        <v>21</v>
      </c>
      <c r="P76" s="371">
        <v>5</v>
      </c>
      <c r="Q76" s="389" t="str">
        <f t="shared" ref="Q76:Q139" si="23">IF(P76,"公斤","")</f>
        <v>公斤</v>
      </c>
      <c r="R76" s="477" t="s">
        <v>15</v>
      </c>
      <c r="S76" s="477">
        <v>7</v>
      </c>
      <c r="T76" s="478" t="str">
        <f t="shared" ref="T76:T81" si="24">IF(S76,"公斤","")</f>
        <v>公斤</v>
      </c>
      <c r="U76" s="371" t="s">
        <v>36</v>
      </c>
      <c r="V76" s="374">
        <v>5</v>
      </c>
      <c r="W76" s="20" t="str">
        <f t="shared" ref="W76:W139" si="25">IF(V76,"公斤","")</f>
        <v>公斤</v>
      </c>
      <c r="X76" s="19" t="s">
        <v>120</v>
      </c>
      <c r="Y76" s="19">
        <v>5</v>
      </c>
      <c r="Z76" s="26" t="str">
        <f t="shared" ref="Z76:Z139" si="26">IF(Y76,"公斤","")</f>
        <v>公斤</v>
      </c>
      <c r="AA76" s="171" t="s">
        <v>145</v>
      </c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5" customHeight="1">
      <c r="A77" s="79">
        <v>45275</v>
      </c>
      <c r="B77" s="89"/>
      <c r="C77" s="89"/>
      <c r="D77" s="89"/>
      <c r="E77" s="89"/>
      <c r="F77" s="89"/>
      <c r="G77" s="89"/>
      <c r="H77" s="95"/>
      <c r="I77" s="387" t="s">
        <v>74</v>
      </c>
      <c r="J77" s="371">
        <v>0.4</v>
      </c>
      <c r="K77" s="350" t="str">
        <f t="shared" si="13"/>
        <v>公斤</v>
      </c>
      <c r="L77" s="371" t="s">
        <v>18</v>
      </c>
      <c r="M77" s="371">
        <v>3</v>
      </c>
      <c r="N77" s="350" t="str">
        <f t="shared" si="22"/>
        <v>公斤</v>
      </c>
      <c r="O77" s="371" t="s">
        <v>61</v>
      </c>
      <c r="P77" s="373">
        <v>2</v>
      </c>
      <c r="Q77" s="350" t="str">
        <f t="shared" si="23"/>
        <v>公斤</v>
      </c>
      <c r="R77" s="479" t="s">
        <v>26</v>
      </c>
      <c r="S77" s="479">
        <v>0.05</v>
      </c>
      <c r="T77" s="478" t="str">
        <f t="shared" si="24"/>
        <v>公斤</v>
      </c>
      <c r="U77" s="397" t="s">
        <v>39</v>
      </c>
      <c r="V77" s="429">
        <v>1</v>
      </c>
      <c r="W77" s="21" t="str">
        <f t="shared" si="25"/>
        <v>公斤</v>
      </c>
      <c r="X77" s="19"/>
      <c r="Y77" s="19"/>
      <c r="Z77" s="26" t="str">
        <f t="shared" si="26"/>
        <v/>
      </c>
      <c r="AA77" s="194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5" customHeight="1">
      <c r="A78" s="78"/>
      <c r="B78" s="89"/>
      <c r="C78" s="89"/>
      <c r="D78" s="89"/>
      <c r="E78" s="89"/>
      <c r="F78" s="89"/>
      <c r="G78" s="89"/>
      <c r="H78" s="95"/>
      <c r="I78" s="387" t="s">
        <v>37</v>
      </c>
      <c r="J78" s="371">
        <v>1</v>
      </c>
      <c r="K78" s="350" t="str">
        <f t="shared" si="13"/>
        <v>公斤</v>
      </c>
      <c r="L78" s="371" t="s">
        <v>24</v>
      </c>
      <c r="M78" s="371">
        <v>0.5</v>
      </c>
      <c r="N78" s="350" t="str">
        <f t="shared" si="22"/>
        <v>公斤</v>
      </c>
      <c r="O78" s="371" t="s">
        <v>31</v>
      </c>
      <c r="P78" s="371">
        <v>0.05</v>
      </c>
      <c r="Q78" s="350" t="str">
        <f t="shared" si="23"/>
        <v>公斤</v>
      </c>
      <c r="R78" s="479"/>
      <c r="S78" s="479"/>
      <c r="T78" s="478" t="str">
        <f t="shared" si="24"/>
        <v/>
      </c>
      <c r="U78" s="371" t="s">
        <v>31</v>
      </c>
      <c r="V78" s="374">
        <v>0.05</v>
      </c>
      <c r="W78" s="21" t="str">
        <f t="shared" si="25"/>
        <v>公斤</v>
      </c>
      <c r="X78" s="19"/>
      <c r="Y78" s="19"/>
      <c r="Z78" s="26" t="str">
        <f t="shared" si="26"/>
        <v/>
      </c>
      <c r="AA78" s="171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5" customHeight="1">
      <c r="A79" s="78"/>
      <c r="B79" s="89"/>
      <c r="C79" s="89"/>
      <c r="D79" s="89"/>
      <c r="E79" s="89"/>
      <c r="F79" s="89"/>
      <c r="G79" s="89"/>
      <c r="H79" s="95"/>
      <c r="I79" s="387"/>
      <c r="J79" s="371"/>
      <c r="K79" s="350" t="str">
        <f t="shared" si="13"/>
        <v/>
      </c>
      <c r="L79" s="371" t="s">
        <v>26</v>
      </c>
      <c r="M79" s="371">
        <v>0.05</v>
      </c>
      <c r="N79" s="350" t="str">
        <f t="shared" si="22"/>
        <v>公斤</v>
      </c>
      <c r="O79" s="354" t="s">
        <v>435</v>
      </c>
      <c r="P79" s="371"/>
      <c r="Q79" s="350" t="str">
        <f t="shared" si="23"/>
        <v/>
      </c>
      <c r="R79" s="479"/>
      <c r="S79" s="479"/>
      <c r="T79" s="478" t="str">
        <f t="shared" si="24"/>
        <v/>
      </c>
      <c r="U79" s="371"/>
      <c r="V79" s="374"/>
      <c r="W79" s="21" t="str">
        <f t="shared" si="25"/>
        <v/>
      </c>
      <c r="X79" s="19"/>
      <c r="Y79" s="19"/>
      <c r="Z79" s="26" t="str">
        <f t="shared" si="26"/>
        <v/>
      </c>
      <c r="AA79" s="171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5" customHeight="1">
      <c r="A80" s="78"/>
      <c r="B80" s="89"/>
      <c r="C80" s="89"/>
      <c r="D80" s="89"/>
      <c r="E80" s="89"/>
      <c r="F80" s="89"/>
      <c r="G80" s="89"/>
      <c r="H80" s="95"/>
      <c r="I80" s="387"/>
      <c r="J80" s="371"/>
      <c r="K80" s="350" t="str">
        <f t="shared" si="13"/>
        <v/>
      </c>
      <c r="L80" s="371" t="s">
        <v>60</v>
      </c>
      <c r="M80" s="371"/>
      <c r="N80" s="350" t="str">
        <f t="shared" si="22"/>
        <v/>
      </c>
      <c r="O80" s="371" t="s">
        <v>60</v>
      </c>
      <c r="P80" s="371"/>
      <c r="Q80" s="350" t="str">
        <f t="shared" si="23"/>
        <v/>
      </c>
      <c r="R80" s="479"/>
      <c r="S80" s="479"/>
      <c r="T80" s="478" t="str">
        <f t="shared" si="24"/>
        <v/>
      </c>
      <c r="U80" s="371"/>
      <c r="V80" s="374"/>
      <c r="W80" s="21" t="str">
        <f t="shared" si="25"/>
        <v/>
      </c>
      <c r="X80" s="19"/>
      <c r="Y80" s="19"/>
      <c r="Z80" s="26" t="str">
        <f t="shared" si="26"/>
        <v/>
      </c>
      <c r="AA80" s="171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5" customHeight="1" thickBot="1">
      <c r="A81" s="81"/>
      <c r="B81" s="92"/>
      <c r="C81" s="92"/>
      <c r="D81" s="92"/>
      <c r="E81" s="92"/>
      <c r="F81" s="92"/>
      <c r="G81" s="92"/>
      <c r="H81" s="96"/>
      <c r="I81" s="401"/>
      <c r="J81" s="402"/>
      <c r="K81" s="359" t="str">
        <f t="shared" si="13"/>
        <v/>
      </c>
      <c r="L81" s="402"/>
      <c r="M81" s="402"/>
      <c r="N81" s="359" t="str">
        <f t="shared" si="22"/>
        <v/>
      </c>
      <c r="O81" s="402"/>
      <c r="P81" s="402"/>
      <c r="Q81" s="359" t="str">
        <f t="shared" si="23"/>
        <v/>
      </c>
      <c r="R81" s="480"/>
      <c r="S81" s="480"/>
      <c r="T81" s="481" t="str">
        <f t="shared" si="24"/>
        <v/>
      </c>
      <c r="U81" s="402"/>
      <c r="V81" s="426"/>
      <c r="W81" s="28" t="str">
        <f t="shared" si="25"/>
        <v/>
      </c>
      <c r="X81" s="27"/>
      <c r="Y81" s="27"/>
      <c r="Z81" s="30" t="str">
        <f t="shared" si="26"/>
        <v/>
      </c>
      <c r="AA81" s="172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5" customHeight="1">
      <c r="A82" s="77" t="s">
        <v>134</v>
      </c>
      <c r="B82" s="89">
        <v>5</v>
      </c>
      <c r="C82" s="89">
        <v>2.2000000000000002</v>
      </c>
      <c r="D82" s="89">
        <v>1.6</v>
      </c>
      <c r="E82" s="89">
        <v>3</v>
      </c>
      <c r="F82" s="89">
        <v>0</v>
      </c>
      <c r="G82" s="89">
        <v>0</v>
      </c>
      <c r="H82" s="95">
        <v>690</v>
      </c>
      <c r="I82" s="510" t="s">
        <v>17</v>
      </c>
      <c r="J82" s="545"/>
      <c r="K82" s="346" t="str">
        <f t="shared" si="13"/>
        <v/>
      </c>
      <c r="L82" s="510" t="s">
        <v>171</v>
      </c>
      <c r="M82" s="521"/>
      <c r="N82" s="346" t="str">
        <f t="shared" si="22"/>
        <v/>
      </c>
      <c r="O82" s="510" t="s">
        <v>63</v>
      </c>
      <c r="P82" s="521"/>
      <c r="Q82" s="346" t="str">
        <f t="shared" si="23"/>
        <v/>
      </c>
      <c r="R82" s="475" t="s">
        <v>18</v>
      </c>
      <c r="S82" s="475"/>
      <c r="T82" s="476"/>
      <c r="U82" s="510" t="s">
        <v>230</v>
      </c>
      <c r="V82" s="526"/>
      <c r="W82" s="37" t="str">
        <f t="shared" si="25"/>
        <v/>
      </c>
      <c r="X82" s="19" t="s">
        <v>120</v>
      </c>
      <c r="Y82" s="83"/>
      <c r="Z82" s="26" t="str">
        <f t="shared" si="26"/>
        <v/>
      </c>
      <c r="AA82" s="171"/>
      <c r="AB82" s="64" t="str">
        <f t="shared" ref="AB82:AB138" si="27">A82</f>
        <v>R1</v>
      </c>
      <c r="AC82" s="64" t="str">
        <f t="shared" ref="AC82:AC138" si="28">I83&amp;" "&amp;I84&amp;" "&amp;I85&amp;" "&amp;I86&amp;" "&amp;I87&amp;" "&amp;I88</f>
        <v xml:space="preserve">米     </v>
      </c>
      <c r="AD82" s="64" t="str">
        <f t="shared" ref="AD82:AD138" si="29">L83&amp;" "&amp;L84&amp;" "&amp;L85&amp;" "&amp;L86&amp;" "&amp;L87&amp;" "&amp;L88</f>
        <v>豬後腿肉 白蘿蔔 胡蘿蔔 大蒜 月桂葉 滷包</v>
      </c>
      <c r="AE82" s="64" t="str">
        <f t="shared" ref="AE82:AE138" si="30">O83&amp;" "&amp;O84&amp;" "&amp;O85&amp;" "&amp;O86&amp;" "&amp;O87&amp;" "&amp;O88</f>
        <v xml:space="preserve">雞蛋 甘藍 大蒜   </v>
      </c>
      <c r="AF82" s="64" t="str">
        <f t="shared" ref="AF82:AF138" si="31">R83&amp;" "&amp;R84&amp;" "&amp;R85&amp;" "&amp;R86&amp;" "&amp;R87&amp;" "&amp;R88</f>
        <v xml:space="preserve">蔬菜 大蒜    </v>
      </c>
      <c r="AG82" s="64" t="str">
        <f t="shared" ref="AG82:AG138" si="32">U83&amp;" "&amp;U84&amp;" "&amp;U85&amp;" "&amp;U86&amp;" "&amp;U87&amp;" "&amp;U88</f>
        <v xml:space="preserve">紫菜 金針菇 薑 柴魚片  </v>
      </c>
      <c r="AH82" s="64" t="str">
        <f t="shared" ref="AH82:AH138" si="33">X83&amp;" "&amp;X84&amp;" "&amp;X85&amp;" "&amp;X86&amp;" "&amp;X87&amp;" "&amp;X88</f>
        <v xml:space="preserve">點心     </v>
      </c>
      <c r="AI82" s="64" t="str">
        <f>AA83&amp;" "&amp;AA84&amp;" "&amp;AA85&amp;" "&amp;AA86&amp;" "&amp;AA87&amp;" "&amp;AA88</f>
        <v xml:space="preserve">     </v>
      </c>
      <c r="AJ82" s="64" t="e">
        <f>#REF!&amp;" "&amp;#REF!&amp;" "&amp;#REF!&amp;" "&amp;#REF!&amp;" "&amp;#REF!&amp;" "&amp;#REF!</f>
        <v>#REF!</v>
      </c>
    </row>
    <row r="83" spans="1:36" ht="15" customHeight="1">
      <c r="A83" s="78"/>
      <c r="B83" s="89"/>
      <c r="C83" s="89"/>
      <c r="D83" s="89"/>
      <c r="E83" s="89"/>
      <c r="F83" s="89"/>
      <c r="G83" s="89"/>
      <c r="H83" s="95"/>
      <c r="I83" s="387" t="s">
        <v>19</v>
      </c>
      <c r="J83" s="371">
        <v>10</v>
      </c>
      <c r="K83" s="389" t="str">
        <f t="shared" ref="K83:K146" si="34">IF(J83,"公斤","")</f>
        <v>公斤</v>
      </c>
      <c r="L83" s="371" t="s">
        <v>27</v>
      </c>
      <c r="M83" s="371">
        <v>6</v>
      </c>
      <c r="N83" s="389" t="str">
        <f t="shared" si="22"/>
        <v>公斤</v>
      </c>
      <c r="O83" s="371" t="s">
        <v>35</v>
      </c>
      <c r="P83" s="371">
        <v>2.7</v>
      </c>
      <c r="Q83" s="389" t="str">
        <f t="shared" si="23"/>
        <v>公斤</v>
      </c>
      <c r="R83" s="477" t="s">
        <v>15</v>
      </c>
      <c r="S83" s="477">
        <v>7</v>
      </c>
      <c r="T83" s="478" t="str">
        <f t="shared" ref="T83:T88" si="35">IF(S83,"公斤","")</f>
        <v>公斤</v>
      </c>
      <c r="U83" s="371" t="s">
        <v>94</v>
      </c>
      <c r="V83" s="374">
        <v>0.05</v>
      </c>
      <c r="W83" s="20" t="str">
        <f t="shared" si="25"/>
        <v>公斤</v>
      </c>
      <c r="X83" s="19" t="s">
        <v>120</v>
      </c>
      <c r="Y83" s="19">
        <v>5</v>
      </c>
      <c r="Z83" s="26" t="str">
        <f t="shared" si="26"/>
        <v>公斤</v>
      </c>
      <c r="AA83" s="171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5" customHeight="1">
      <c r="A84" s="79">
        <v>45278</v>
      </c>
      <c r="B84" s="89"/>
      <c r="C84" s="89"/>
      <c r="D84" s="89"/>
      <c r="E84" s="89"/>
      <c r="F84" s="89"/>
      <c r="G84" s="89"/>
      <c r="H84" s="95"/>
      <c r="I84" s="387"/>
      <c r="J84" s="371"/>
      <c r="K84" s="350" t="str">
        <f t="shared" si="34"/>
        <v/>
      </c>
      <c r="L84" s="371" t="s">
        <v>56</v>
      </c>
      <c r="M84" s="371">
        <v>3</v>
      </c>
      <c r="N84" s="350" t="str">
        <f t="shared" si="22"/>
        <v>公斤</v>
      </c>
      <c r="O84" s="371" t="s">
        <v>38</v>
      </c>
      <c r="P84" s="371">
        <v>4</v>
      </c>
      <c r="Q84" s="350" t="str">
        <f t="shared" si="23"/>
        <v>公斤</v>
      </c>
      <c r="R84" s="479" t="s">
        <v>26</v>
      </c>
      <c r="S84" s="479">
        <v>0.05</v>
      </c>
      <c r="T84" s="478" t="str">
        <f t="shared" si="35"/>
        <v>公斤</v>
      </c>
      <c r="U84" s="371" t="s">
        <v>29</v>
      </c>
      <c r="V84" s="374">
        <v>1</v>
      </c>
      <c r="W84" s="21" t="str">
        <f t="shared" si="25"/>
        <v>公斤</v>
      </c>
      <c r="X84" s="19"/>
      <c r="Y84" s="19"/>
      <c r="Z84" s="26" t="str">
        <f t="shared" si="26"/>
        <v/>
      </c>
      <c r="AA84" s="171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5" customHeight="1">
      <c r="A85" s="79"/>
      <c r="B85" s="89"/>
      <c r="C85" s="89"/>
      <c r="D85" s="89"/>
      <c r="E85" s="89"/>
      <c r="F85" s="89"/>
      <c r="G85" s="89"/>
      <c r="H85" s="95"/>
      <c r="I85" s="387"/>
      <c r="J85" s="371"/>
      <c r="K85" s="350" t="str">
        <f t="shared" si="34"/>
        <v/>
      </c>
      <c r="L85" s="371" t="s">
        <v>24</v>
      </c>
      <c r="M85" s="371">
        <v>0.5</v>
      </c>
      <c r="N85" s="350" t="str">
        <f t="shared" si="22"/>
        <v>公斤</v>
      </c>
      <c r="O85" s="371" t="s">
        <v>26</v>
      </c>
      <c r="P85" s="371">
        <v>0.05</v>
      </c>
      <c r="Q85" s="350" t="str">
        <f t="shared" si="23"/>
        <v>公斤</v>
      </c>
      <c r="R85" s="479"/>
      <c r="S85" s="479"/>
      <c r="T85" s="478" t="str">
        <f t="shared" si="35"/>
        <v/>
      </c>
      <c r="U85" s="371" t="s">
        <v>31</v>
      </c>
      <c r="V85" s="374">
        <v>0.05</v>
      </c>
      <c r="W85" s="21" t="str">
        <f t="shared" si="25"/>
        <v>公斤</v>
      </c>
      <c r="X85" s="19"/>
      <c r="Y85" s="19"/>
      <c r="Z85" s="26" t="str">
        <f t="shared" si="26"/>
        <v/>
      </c>
      <c r="AA85" s="171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5" customHeight="1">
      <c r="A86" s="79"/>
      <c r="B86" s="89"/>
      <c r="C86" s="89"/>
      <c r="D86" s="89"/>
      <c r="E86" s="89"/>
      <c r="F86" s="89"/>
      <c r="G86" s="89"/>
      <c r="H86" s="95"/>
      <c r="I86" s="387"/>
      <c r="J86" s="371"/>
      <c r="K86" s="350" t="str">
        <f t="shared" si="34"/>
        <v/>
      </c>
      <c r="L86" s="378" t="s">
        <v>26</v>
      </c>
      <c r="M86" s="378">
        <v>0.05</v>
      </c>
      <c r="N86" s="350" t="str">
        <f t="shared" si="22"/>
        <v>公斤</v>
      </c>
      <c r="O86" s="371"/>
      <c r="P86" s="371"/>
      <c r="Q86" s="350" t="str">
        <f t="shared" si="23"/>
        <v/>
      </c>
      <c r="R86" s="479"/>
      <c r="S86" s="479"/>
      <c r="T86" s="478" t="str">
        <f t="shared" si="35"/>
        <v/>
      </c>
      <c r="U86" s="371" t="s">
        <v>95</v>
      </c>
      <c r="V86" s="374"/>
      <c r="W86" s="21" t="str">
        <f t="shared" si="25"/>
        <v/>
      </c>
      <c r="X86" s="19"/>
      <c r="Y86" s="19"/>
      <c r="Z86" s="26" t="str">
        <f t="shared" si="26"/>
        <v/>
      </c>
      <c r="AA86" s="171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5" customHeight="1">
      <c r="A87" s="79"/>
      <c r="B87" s="89"/>
      <c r="C87" s="89"/>
      <c r="D87" s="89"/>
      <c r="E87" s="89"/>
      <c r="F87" s="89"/>
      <c r="G87" s="89"/>
      <c r="H87" s="95"/>
      <c r="I87" s="387"/>
      <c r="J87" s="371"/>
      <c r="K87" s="350" t="str">
        <f t="shared" si="34"/>
        <v/>
      </c>
      <c r="L87" s="371" t="s">
        <v>172</v>
      </c>
      <c r="M87" s="378"/>
      <c r="N87" s="350" t="str">
        <f t="shared" si="22"/>
        <v/>
      </c>
      <c r="O87" s="371"/>
      <c r="P87" s="371"/>
      <c r="Q87" s="350" t="str">
        <f t="shared" si="23"/>
        <v/>
      </c>
      <c r="R87" s="479"/>
      <c r="S87" s="479"/>
      <c r="T87" s="478" t="str">
        <f t="shared" si="35"/>
        <v/>
      </c>
      <c r="U87" s="371"/>
      <c r="V87" s="374"/>
      <c r="W87" s="21" t="str">
        <f t="shared" si="25"/>
        <v/>
      </c>
      <c r="X87" s="19"/>
      <c r="Y87" s="19"/>
      <c r="Z87" s="26" t="str">
        <f t="shared" si="26"/>
        <v/>
      </c>
      <c r="AA87" s="171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5" customHeight="1" thickBot="1">
      <c r="A88" s="80"/>
      <c r="B88" s="92"/>
      <c r="C88" s="92"/>
      <c r="D88" s="92"/>
      <c r="E88" s="92"/>
      <c r="F88" s="92"/>
      <c r="G88" s="92"/>
      <c r="H88" s="96"/>
      <c r="I88" s="401"/>
      <c r="J88" s="381"/>
      <c r="K88" s="359" t="str">
        <f t="shared" si="34"/>
        <v/>
      </c>
      <c r="L88" s="358" t="s">
        <v>49</v>
      </c>
      <c r="M88" s="358"/>
      <c r="N88" s="359" t="str">
        <f t="shared" si="22"/>
        <v/>
      </c>
      <c r="O88" s="401"/>
      <c r="P88" s="402"/>
      <c r="Q88" s="359" t="str">
        <f t="shared" si="23"/>
        <v/>
      </c>
      <c r="R88" s="480"/>
      <c r="S88" s="480"/>
      <c r="T88" s="481" t="str">
        <f t="shared" si="35"/>
        <v/>
      </c>
      <c r="U88" s="402"/>
      <c r="V88" s="426"/>
      <c r="W88" s="28" t="str">
        <f t="shared" si="25"/>
        <v/>
      </c>
      <c r="X88" s="27"/>
      <c r="Y88" s="27"/>
      <c r="Z88" s="30" t="str">
        <f t="shared" si="26"/>
        <v/>
      </c>
      <c r="AA88" s="172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5" customHeight="1">
      <c r="A89" s="77" t="s">
        <v>135</v>
      </c>
      <c r="B89" s="89">
        <v>5.5</v>
      </c>
      <c r="C89" s="89">
        <v>2.6</v>
      </c>
      <c r="D89" s="89">
        <v>1.6</v>
      </c>
      <c r="E89" s="89">
        <v>3</v>
      </c>
      <c r="F89" s="89">
        <v>0</v>
      </c>
      <c r="G89" s="89">
        <v>0</v>
      </c>
      <c r="H89" s="95">
        <v>755</v>
      </c>
      <c r="I89" s="513" t="s">
        <v>32</v>
      </c>
      <c r="J89" s="547"/>
      <c r="K89" s="346" t="str">
        <f t="shared" si="34"/>
        <v/>
      </c>
      <c r="L89" s="538" t="s">
        <v>437</v>
      </c>
      <c r="M89" s="532"/>
      <c r="N89" s="346" t="str">
        <f t="shared" si="22"/>
        <v/>
      </c>
      <c r="O89" s="513" t="s">
        <v>192</v>
      </c>
      <c r="P89" s="521"/>
      <c r="Q89" s="346" t="str">
        <f t="shared" si="23"/>
        <v/>
      </c>
      <c r="R89" s="475" t="s">
        <v>18</v>
      </c>
      <c r="S89" s="475"/>
      <c r="T89" s="476"/>
      <c r="U89" s="510" t="s">
        <v>104</v>
      </c>
      <c r="V89" s="511"/>
      <c r="W89" s="37" t="str">
        <f t="shared" si="25"/>
        <v/>
      </c>
      <c r="X89" s="19" t="s">
        <v>120</v>
      </c>
      <c r="Y89" s="83"/>
      <c r="Z89" s="26" t="str">
        <f t="shared" si="26"/>
        <v/>
      </c>
      <c r="AA89" s="171"/>
      <c r="AB89" s="64" t="str">
        <f t="shared" si="27"/>
        <v>R2</v>
      </c>
      <c r="AC89" s="64" t="str">
        <f t="shared" si="28"/>
        <v xml:space="preserve">米 糙米    </v>
      </c>
      <c r="AD89" s="64" t="str">
        <f t="shared" si="29"/>
        <v xml:space="preserve">鹹酥雞丁 芋頭 甘薯條 大蒜 九層塔 </v>
      </c>
      <c r="AE89" s="64" t="str">
        <f t="shared" si="30"/>
        <v>冷凍玉米筍 鵪鶉蛋 冷凍菜豆(莢) 金針菇 大蒜 沙茶醬</v>
      </c>
      <c r="AF89" s="64" t="str">
        <f t="shared" si="31"/>
        <v xml:space="preserve">蔬菜 大蒜    </v>
      </c>
      <c r="AG89" s="64" t="str">
        <f t="shared" si="32"/>
        <v xml:space="preserve">時蔬 大骨 薑   </v>
      </c>
      <c r="AH89" s="64" t="str">
        <f t="shared" si="33"/>
        <v xml:space="preserve">點心     </v>
      </c>
      <c r="AI89" s="64" t="str">
        <f>AA90&amp;" "&amp;AA91&amp;" "&amp;AA92&amp;" "&amp;AA93&amp;" "&amp;AA94&amp;" "&amp;AA95</f>
        <v xml:space="preserve">     </v>
      </c>
      <c r="AJ89" s="64" t="e">
        <f>#REF!&amp;" "&amp;#REF!&amp;" "&amp;#REF!&amp;" "&amp;#REF!&amp;" "&amp;#REF!&amp;" "&amp;#REF!</f>
        <v>#REF!</v>
      </c>
    </row>
    <row r="90" spans="1:36" ht="15" customHeight="1">
      <c r="A90" s="78"/>
      <c r="B90" s="89"/>
      <c r="C90" s="89"/>
      <c r="D90" s="89"/>
      <c r="E90" s="89"/>
      <c r="F90" s="89"/>
      <c r="G90" s="89"/>
      <c r="H90" s="95"/>
      <c r="I90" s="387" t="s">
        <v>19</v>
      </c>
      <c r="J90" s="388">
        <v>8</v>
      </c>
      <c r="K90" s="389" t="str">
        <f t="shared" si="34"/>
        <v>公斤</v>
      </c>
      <c r="L90" s="427" t="s">
        <v>408</v>
      </c>
      <c r="M90" s="427">
        <v>8</v>
      </c>
      <c r="N90" s="389" t="str">
        <f t="shared" si="22"/>
        <v>公斤</v>
      </c>
      <c r="O90" s="387" t="s">
        <v>438</v>
      </c>
      <c r="P90" s="371">
        <v>2</v>
      </c>
      <c r="Q90" s="389" t="str">
        <f t="shared" si="23"/>
        <v>公斤</v>
      </c>
      <c r="R90" s="477" t="s">
        <v>15</v>
      </c>
      <c r="S90" s="477">
        <v>7</v>
      </c>
      <c r="T90" s="478" t="str">
        <f t="shared" ref="T90:T95" si="36">IF(S90,"公斤","")</f>
        <v>公斤</v>
      </c>
      <c r="U90" s="371" t="s">
        <v>18</v>
      </c>
      <c r="V90" s="374">
        <v>3</v>
      </c>
      <c r="W90" s="20" t="str">
        <f t="shared" si="25"/>
        <v>公斤</v>
      </c>
      <c r="X90" s="19" t="s">
        <v>120</v>
      </c>
      <c r="Y90" s="19">
        <v>5</v>
      </c>
      <c r="Z90" s="26" t="str">
        <f t="shared" si="26"/>
        <v>公斤</v>
      </c>
      <c r="AA90" s="171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5" customHeight="1">
      <c r="A91" s="79">
        <v>45279</v>
      </c>
      <c r="B91" s="89"/>
      <c r="C91" s="89"/>
      <c r="D91" s="89"/>
      <c r="E91" s="89"/>
      <c r="F91" s="89"/>
      <c r="G91" s="89"/>
      <c r="H91" s="95"/>
      <c r="I91" s="387" t="s">
        <v>37</v>
      </c>
      <c r="J91" s="388">
        <v>2</v>
      </c>
      <c r="K91" s="350" t="str">
        <f t="shared" si="34"/>
        <v>公斤</v>
      </c>
      <c r="L91" s="391" t="s">
        <v>439</v>
      </c>
      <c r="M91" s="392">
        <v>1</v>
      </c>
      <c r="N91" s="350" t="str">
        <f t="shared" si="22"/>
        <v>公斤</v>
      </c>
      <c r="O91" s="387" t="s">
        <v>194</v>
      </c>
      <c r="P91" s="371">
        <v>1.5</v>
      </c>
      <c r="Q91" s="350" t="str">
        <f t="shared" si="23"/>
        <v>公斤</v>
      </c>
      <c r="R91" s="479" t="s">
        <v>26</v>
      </c>
      <c r="S91" s="479">
        <v>0.05</v>
      </c>
      <c r="T91" s="478" t="str">
        <f t="shared" si="36"/>
        <v>公斤</v>
      </c>
      <c r="U91" s="397" t="s">
        <v>39</v>
      </c>
      <c r="V91" s="429">
        <v>1</v>
      </c>
      <c r="W91" s="21" t="str">
        <f t="shared" si="25"/>
        <v>公斤</v>
      </c>
      <c r="X91" s="19"/>
      <c r="Y91" s="19"/>
      <c r="Z91" s="26" t="str">
        <f t="shared" si="26"/>
        <v/>
      </c>
      <c r="AA91" s="171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5" customHeight="1">
      <c r="A92" s="78"/>
      <c r="B92" s="89"/>
      <c r="C92" s="89"/>
      <c r="D92" s="89"/>
      <c r="E92" s="89"/>
      <c r="F92" s="89"/>
      <c r="G92" s="89"/>
      <c r="H92" s="95"/>
      <c r="I92" s="387"/>
      <c r="J92" s="371"/>
      <c r="K92" s="350" t="str">
        <f t="shared" si="34"/>
        <v/>
      </c>
      <c r="L92" s="460" t="s">
        <v>440</v>
      </c>
      <c r="M92" s="452">
        <v>1</v>
      </c>
      <c r="N92" s="350" t="str">
        <f t="shared" si="22"/>
        <v>公斤</v>
      </c>
      <c r="O92" s="371" t="s">
        <v>79</v>
      </c>
      <c r="P92" s="373">
        <v>3</v>
      </c>
      <c r="Q92" s="350" t="str">
        <f t="shared" si="23"/>
        <v>公斤</v>
      </c>
      <c r="R92" s="479"/>
      <c r="S92" s="479"/>
      <c r="T92" s="478" t="str">
        <f t="shared" si="36"/>
        <v/>
      </c>
      <c r="U92" s="371" t="s">
        <v>31</v>
      </c>
      <c r="V92" s="374">
        <v>0.05</v>
      </c>
      <c r="W92" s="21" t="str">
        <f t="shared" si="25"/>
        <v>公斤</v>
      </c>
      <c r="X92" s="19"/>
      <c r="Y92" s="19"/>
      <c r="Z92" s="26" t="str">
        <f t="shared" si="26"/>
        <v/>
      </c>
      <c r="AA92" s="171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5" customHeight="1">
      <c r="A93" s="78"/>
      <c r="B93" s="89"/>
      <c r="C93" s="89"/>
      <c r="D93" s="89"/>
      <c r="E93" s="89"/>
      <c r="F93" s="89"/>
      <c r="G93" s="89"/>
      <c r="H93" s="95"/>
      <c r="I93" s="387"/>
      <c r="J93" s="371"/>
      <c r="K93" s="350" t="str">
        <f t="shared" si="34"/>
        <v/>
      </c>
      <c r="L93" s="454" t="s">
        <v>386</v>
      </c>
      <c r="M93" s="454">
        <v>0.05</v>
      </c>
      <c r="N93" s="350" t="str">
        <f t="shared" si="22"/>
        <v>公斤</v>
      </c>
      <c r="O93" s="371" t="s">
        <v>477</v>
      </c>
      <c r="P93" s="371">
        <v>1</v>
      </c>
      <c r="Q93" s="350" t="str">
        <f t="shared" si="23"/>
        <v>公斤</v>
      </c>
      <c r="R93" s="479"/>
      <c r="S93" s="479"/>
      <c r="T93" s="478" t="str">
        <f t="shared" si="36"/>
        <v/>
      </c>
      <c r="U93" s="371"/>
      <c r="V93" s="374"/>
      <c r="W93" s="21" t="str">
        <f t="shared" si="25"/>
        <v/>
      </c>
      <c r="X93" s="19"/>
      <c r="Y93" s="19"/>
      <c r="Z93" s="26" t="str">
        <f t="shared" si="26"/>
        <v/>
      </c>
      <c r="AA93" s="171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5" customHeight="1">
      <c r="A94" s="78"/>
      <c r="B94" s="89"/>
      <c r="C94" s="89"/>
      <c r="D94" s="89"/>
      <c r="E94" s="89"/>
      <c r="F94" s="89"/>
      <c r="G94" s="89"/>
      <c r="H94" s="95"/>
      <c r="I94" s="387"/>
      <c r="J94" s="371"/>
      <c r="K94" s="350" t="str">
        <f t="shared" si="34"/>
        <v/>
      </c>
      <c r="L94" s="454" t="s">
        <v>478</v>
      </c>
      <c r="M94" s="454"/>
      <c r="N94" s="350" t="str">
        <f t="shared" si="22"/>
        <v/>
      </c>
      <c r="O94" s="371" t="s">
        <v>26</v>
      </c>
      <c r="P94" s="371">
        <v>0.05</v>
      </c>
      <c r="Q94" s="350" t="str">
        <f t="shared" si="23"/>
        <v>公斤</v>
      </c>
      <c r="R94" s="479"/>
      <c r="S94" s="479"/>
      <c r="T94" s="478" t="str">
        <f t="shared" si="36"/>
        <v/>
      </c>
      <c r="U94" s="371"/>
      <c r="V94" s="374"/>
      <c r="W94" s="21" t="str">
        <f t="shared" si="25"/>
        <v/>
      </c>
      <c r="X94" s="19"/>
      <c r="Y94" s="19"/>
      <c r="Z94" s="26" t="str">
        <f t="shared" si="26"/>
        <v/>
      </c>
      <c r="AA94" s="171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5" customHeight="1" thickBot="1">
      <c r="A95" s="81"/>
      <c r="B95" s="92"/>
      <c r="C95" s="92"/>
      <c r="D95" s="92"/>
      <c r="E95" s="92"/>
      <c r="F95" s="92"/>
      <c r="G95" s="92"/>
      <c r="H95" s="96"/>
      <c r="I95" s="401"/>
      <c r="J95" s="402"/>
      <c r="K95" s="359" t="str">
        <f t="shared" si="34"/>
        <v/>
      </c>
      <c r="L95" s="402"/>
      <c r="M95" s="402"/>
      <c r="N95" s="359" t="str">
        <f t="shared" si="22"/>
        <v/>
      </c>
      <c r="O95" s="402" t="s">
        <v>479</v>
      </c>
      <c r="P95" s="402"/>
      <c r="Q95" s="359" t="str">
        <f t="shared" si="23"/>
        <v/>
      </c>
      <c r="R95" s="480"/>
      <c r="S95" s="480"/>
      <c r="T95" s="481" t="str">
        <f t="shared" si="36"/>
        <v/>
      </c>
      <c r="U95" s="402"/>
      <c r="V95" s="426"/>
      <c r="W95" s="28" t="str">
        <f t="shared" si="25"/>
        <v/>
      </c>
      <c r="X95" s="27"/>
      <c r="Y95" s="27"/>
      <c r="Z95" s="30" t="str">
        <f t="shared" si="26"/>
        <v/>
      </c>
      <c r="AA95" s="172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5" customHeight="1">
      <c r="A96" s="77" t="s">
        <v>136</v>
      </c>
      <c r="B96" s="89">
        <v>5</v>
      </c>
      <c r="C96" s="89">
        <v>2.8</v>
      </c>
      <c r="D96" s="89">
        <v>1.7</v>
      </c>
      <c r="E96" s="89">
        <v>3</v>
      </c>
      <c r="F96" s="89">
        <v>0</v>
      </c>
      <c r="G96" s="89">
        <v>0</v>
      </c>
      <c r="H96" s="95">
        <v>738</v>
      </c>
      <c r="I96" s="513" t="s">
        <v>151</v>
      </c>
      <c r="J96" s="545"/>
      <c r="K96" s="346" t="str">
        <f t="shared" si="34"/>
        <v/>
      </c>
      <c r="L96" s="510" t="s">
        <v>480</v>
      </c>
      <c r="M96" s="521"/>
      <c r="N96" s="346" t="str">
        <f t="shared" si="22"/>
        <v/>
      </c>
      <c r="O96" s="510" t="s">
        <v>196</v>
      </c>
      <c r="P96" s="521"/>
      <c r="Q96" s="346" t="str">
        <f t="shared" si="23"/>
        <v/>
      </c>
      <c r="R96" s="475" t="s">
        <v>18</v>
      </c>
      <c r="S96" s="475"/>
      <c r="T96" s="476"/>
      <c r="U96" s="510" t="s">
        <v>231</v>
      </c>
      <c r="V96" s="511"/>
      <c r="W96" s="37" t="str">
        <f t="shared" si="25"/>
        <v/>
      </c>
      <c r="X96" s="19" t="s">
        <v>120</v>
      </c>
      <c r="Y96" s="83"/>
      <c r="Z96" s="26" t="str">
        <f t="shared" si="26"/>
        <v/>
      </c>
      <c r="AA96" s="171"/>
      <c r="AB96" s="64" t="str">
        <f t="shared" si="27"/>
        <v>R3</v>
      </c>
      <c r="AC96" s="64" t="str">
        <f t="shared" si="28"/>
        <v xml:space="preserve">麵條     </v>
      </c>
      <c r="AD96" s="64" t="str">
        <f t="shared" si="29"/>
        <v xml:space="preserve">三節翅     </v>
      </c>
      <c r="AE96" s="64" t="str">
        <f t="shared" si="30"/>
        <v xml:space="preserve">豬後腿肉 甘藍 洋蔥 胡蘿蔔 紅蔥頭 </v>
      </c>
      <c r="AF96" s="64" t="str">
        <f t="shared" si="31"/>
        <v xml:space="preserve">蔬菜 大蒜    </v>
      </c>
      <c r="AG96" s="64" t="str">
        <f t="shared" si="32"/>
        <v>雞蛋 脆筍 時蔬 肉羹 乾木耳 沙茶醬</v>
      </c>
      <c r="AH96" s="64" t="str">
        <f t="shared" si="33"/>
        <v xml:space="preserve">點心     </v>
      </c>
      <c r="AI96" s="64" t="str">
        <f>AA97&amp;" "&amp;AA98&amp;" "&amp;AA99&amp;" "&amp;AA100&amp;" "&amp;AA101&amp;" "&amp;AA102</f>
        <v xml:space="preserve">     </v>
      </c>
      <c r="AJ96" s="64" t="e">
        <f>#REF!&amp;" "&amp;#REF!&amp;" "&amp;#REF!&amp;" "&amp;#REF!&amp;" "&amp;#REF!&amp;" "&amp;#REF!</f>
        <v>#REF!</v>
      </c>
    </row>
    <row r="97" spans="1:36" ht="15" customHeight="1">
      <c r="A97" s="78"/>
      <c r="B97" s="89"/>
      <c r="C97" s="89"/>
      <c r="D97" s="89"/>
      <c r="E97" s="89"/>
      <c r="F97" s="89"/>
      <c r="G97" s="89"/>
      <c r="H97" s="95"/>
      <c r="I97" s="387" t="s">
        <v>67</v>
      </c>
      <c r="J97" s="371">
        <v>15</v>
      </c>
      <c r="K97" s="389" t="str">
        <f t="shared" si="34"/>
        <v>公斤</v>
      </c>
      <c r="L97" s="371" t="s">
        <v>44</v>
      </c>
      <c r="M97" s="371">
        <v>9</v>
      </c>
      <c r="N97" s="389" t="str">
        <f t="shared" si="22"/>
        <v>公斤</v>
      </c>
      <c r="O97" s="371" t="s">
        <v>27</v>
      </c>
      <c r="P97" s="371">
        <v>1</v>
      </c>
      <c r="Q97" s="389" t="str">
        <f t="shared" si="23"/>
        <v>公斤</v>
      </c>
      <c r="R97" s="477" t="s">
        <v>15</v>
      </c>
      <c r="S97" s="477">
        <v>7</v>
      </c>
      <c r="T97" s="478" t="str">
        <f t="shared" ref="T97:T102" si="37">IF(S97,"公斤","")</f>
        <v>公斤</v>
      </c>
      <c r="U97" s="371" t="s">
        <v>35</v>
      </c>
      <c r="V97" s="374">
        <v>0.3</v>
      </c>
      <c r="W97" s="20" t="str">
        <f t="shared" si="25"/>
        <v>公斤</v>
      </c>
      <c r="X97" s="19" t="s">
        <v>120</v>
      </c>
      <c r="Y97" s="19">
        <v>5</v>
      </c>
      <c r="Z97" s="26" t="str">
        <f t="shared" si="26"/>
        <v>公斤</v>
      </c>
      <c r="AA97" s="171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5" customHeight="1">
      <c r="A98" s="79">
        <v>45280</v>
      </c>
      <c r="B98" s="89"/>
      <c r="C98" s="89"/>
      <c r="D98" s="89"/>
      <c r="E98" s="89"/>
      <c r="F98" s="89"/>
      <c r="G98" s="89"/>
      <c r="H98" s="95"/>
      <c r="I98" s="387"/>
      <c r="J98" s="371"/>
      <c r="K98" s="350" t="str">
        <f t="shared" si="34"/>
        <v/>
      </c>
      <c r="L98" s="371"/>
      <c r="M98" s="371"/>
      <c r="N98" s="350" t="str">
        <f t="shared" si="22"/>
        <v/>
      </c>
      <c r="O98" s="371" t="s">
        <v>38</v>
      </c>
      <c r="P98" s="371">
        <v>3</v>
      </c>
      <c r="Q98" s="350" t="str">
        <f t="shared" si="23"/>
        <v>公斤</v>
      </c>
      <c r="R98" s="479" t="s">
        <v>26</v>
      </c>
      <c r="S98" s="479">
        <v>0.05</v>
      </c>
      <c r="T98" s="478" t="str">
        <f t="shared" si="37"/>
        <v>公斤</v>
      </c>
      <c r="U98" s="461" t="s">
        <v>47</v>
      </c>
      <c r="V98" s="462">
        <v>1</v>
      </c>
      <c r="W98" s="21" t="str">
        <f t="shared" si="25"/>
        <v>公斤</v>
      </c>
      <c r="X98" s="19"/>
      <c r="Y98" s="19"/>
      <c r="Z98" s="26" t="str">
        <f t="shared" si="26"/>
        <v/>
      </c>
      <c r="AA98" s="171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5" customHeight="1">
      <c r="A99" s="78"/>
      <c r="B99" s="89"/>
      <c r="C99" s="89"/>
      <c r="D99" s="89"/>
      <c r="E99" s="89"/>
      <c r="F99" s="89"/>
      <c r="G99" s="89"/>
      <c r="H99" s="95"/>
      <c r="I99" s="387"/>
      <c r="J99" s="371"/>
      <c r="K99" s="350" t="str">
        <f t="shared" si="34"/>
        <v/>
      </c>
      <c r="L99" s="371"/>
      <c r="M99" s="371"/>
      <c r="N99" s="350" t="str">
        <f t="shared" si="22"/>
        <v/>
      </c>
      <c r="O99" s="378" t="s">
        <v>445</v>
      </c>
      <c r="P99" s="378">
        <v>1.5</v>
      </c>
      <c r="Q99" s="350" t="str">
        <f t="shared" si="23"/>
        <v>公斤</v>
      </c>
      <c r="R99" s="479"/>
      <c r="S99" s="479"/>
      <c r="T99" s="478" t="str">
        <f t="shared" si="37"/>
        <v/>
      </c>
      <c r="U99" s="371" t="s">
        <v>18</v>
      </c>
      <c r="V99" s="374">
        <v>1</v>
      </c>
      <c r="W99" s="21" t="str">
        <f t="shared" si="25"/>
        <v>公斤</v>
      </c>
      <c r="X99" s="19"/>
      <c r="Y99" s="19"/>
      <c r="Z99" s="26" t="str">
        <f t="shared" si="26"/>
        <v/>
      </c>
      <c r="AA99" s="171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5" customHeight="1">
      <c r="A100" s="78"/>
      <c r="B100" s="89"/>
      <c r="C100" s="89"/>
      <c r="D100" s="89"/>
      <c r="E100" s="89"/>
      <c r="F100" s="89"/>
      <c r="G100" s="89"/>
      <c r="H100" s="95"/>
      <c r="I100" s="387"/>
      <c r="J100" s="371"/>
      <c r="K100" s="350" t="str">
        <f t="shared" si="34"/>
        <v/>
      </c>
      <c r="L100" s="371"/>
      <c r="M100" s="371"/>
      <c r="N100" s="350" t="str">
        <f t="shared" si="22"/>
        <v/>
      </c>
      <c r="O100" s="349" t="s">
        <v>24</v>
      </c>
      <c r="P100" s="349">
        <v>0.5</v>
      </c>
      <c r="Q100" s="350" t="str">
        <f t="shared" si="23"/>
        <v>公斤</v>
      </c>
      <c r="R100" s="479"/>
      <c r="S100" s="479"/>
      <c r="T100" s="478" t="str">
        <f t="shared" si="37"/>
        <v/>
      </c>
      <c r="U100" s="371" t="s">
        <v>232</v>
      </c>
      <c r="V100" s="374">
        <v>1</v>
      </c>
      <c r="W100" s="21" t="str">
        <f t="shared" si="25"/>
        <v>公斤</v>
      </c>
      <c r="X100" s="19"/>
      <c r="Y100" s="19"/>
      <c r="Z100" s="26" t="str">
        <f t="shared" si="26"/>
        <v/>
      </c>
      <c r="AA100" s="171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5" customHeight="1">
      <c r="A101" s="78"/>
      <c r="B101" s="89"/>
      <c r="C101" s="89"/>
      <c r="D101" s="89"/>
      <c r="E101" s="89"/>
      <c r="F101" s="89"/>
      <c r="G101" s="89"/>
      <c r="H101" s="95"/>
      <c r="I101" s="387"/>
      <c r="J101" s="371"/>
      <c r="K101" s="350" t="str">
        <f t="shared" si="34"/>
        <v/>
      </c>
      <c r="L101" s="371"/>
      <c r="M101" s="371"/>
      <c r="N101" s="350" t="str">
        <f t="shared" si="22"/>
        <v/>
      </c>
      <c r="O101" s="349" t="s">
        <v>85</v>
      </c>
      <c r="P101" s="349">
        <v>0.05</v>
      </c>
      <c r="Q101" s="350" t="str">
        <f t="shared" si="23"/>
        <v>公斤</v>
      </c>
      <c r="R101" s="479"/>
      <c r="S101" s="479"/>
      <c r="T101" s="478" t="str">
        <f t="shared" si="37"/>
        <v/>
      </c>
      <c r="U101" s="371" t="s">
        <v>41</v>
      </c>
      <c r="V101" s="374">
        <v>0.01</v>
      </c>
      <c r="W101" s="21" t="str">
        <f t="shared" si="25"/>
        <v>公斤</v>
      </c>
      <c r="X101" s="19"/>
      <c r="Y101" s="19"/>
      <c r="Z101" s="26" t="str">
        <f t="shared" si="26"/>
        <v/>
      </c>
      <c r="AA101" s="171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5" customHeight="1" thickBot="1">
      <c r="A102" s="81"/>
      <c r="B102" s="92"/>
      <c r="C102" s="92"/>
      <c r="D102" s="92"/>
      <c r="E102" s="92"/>
      <c r="F102" s="92"/>
      <c r="G102" s="92"/>
      <c r="H102" s="96"/>
      <c r="I102" s="401"/>
      <c r="J102" s="402"/>
      <c r="K102" s="359" t="str">
        <f t="shared" si="34"/>
        <v/>
      </c>
      <c r="L102" s="402"/>
      <c r="M102" s="402"/>
      <c r="N102" s="359" t="str">
        <f t="shared" si="22"/>
        <v/>
      </c>
      <c r="O102" s="432"/>
      <c r="P102" s="432"/>
      <c r="Q102" s="359" t="str">
        <f t="shared" si="23"/>
        <v/>
      </c>
      <c r="R102" s="480"/>
      <c r="S102" s="480"/>
      <c r="T102" s="481" t="str">
        <f t="shared" si="37"/>
        <v/>
      </c>
      <c r="U102" s="402" t="s">
        <v>446</v>
      </c>
      <c r="V102" s="426"/>
      <c r="W102" s="28" t="str">
        <f t="shared" si="25"/>
        <v/>
      </c>
      <c r="X102" s="27"/>
      <c r="Y102" s="27"/>
      <c r="Z102" s="30" t="str">
        <f t="shared" si="26"/>
        <v/>
      </c>
      <c r="AA102" s="172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15" customHeight="1">
      <c r="A103" s="77" t="s">
        <v>137</v>
      </c>
      <c r="B103" s="89">
        <v>6</v>
      </c>
      <c r="C103" s="89">
        <v>2.2999999999999998</v>
      </c>
      <c r="D103" s="89">
        <v>1.8</v>
      </c>
      <c r="E103" s="89">
        <v>3</v>
      </c>
      <c r="F103" s="89">
        <v>0</v>
      </c>
      <c r="G103" s="89">
        <v>0</v>
      </c>
      <c r="H103" s="95">
        <v>773</v>
      </c>
      <c r="I103" s="510" t="s">
        <v>32</v>
      </c>
      <c r="J103" s="545"/>
      <c r="K103" s="346" t="str">
        <f t="shared" si="34"/>
        <v/>
      </c>
      <c r="L103" s="510" t="s">
        <v>80</v>
      </c>
      <c r="M103" s="521"/>
      <c r="N103" s="346" t="str">
        <f t="shared" si="22"/>
        <v/>
      </c>
      <c r="O103" s="520" t="s">
        <v>197</v>
      </c>
      <c r="P103" s="521"/>
      <c r="Q103" s="346" t="str">
        <f t="shared" si="23"/>
        <v/>
      </c>
      <c r="R103" s="475" t="s">
        <v>18</v>
      </c>
      <c r="S103" s="475"/>
      <c r="T103" s="476"/>
      <c r="U103" s="510" t="s">
        <v>233</v>
      </c>
      <c r="V103" s="511"/>
      <c r="W103" s="37" t="str">
        <f t="shared" si="25"/>
        <v/>
      </c>
      <c r="X103" s="19" t="s">
        <v>120</v>
      </c>
      <c r="Y103" s="83"/>
      <c r="Z103" s="26" t="str">
        <f t="shared" si="26"/>
        <v/>
      </c>
      <c r="AA103" s="171"/>
      <c r="AB103" s="64" t="str">
        <f t="shared" si="27"/>
        <v>R4</v>
      </c>
      <c r="AC103" s="64" t="str">
        <f t="shared" si="28"/>
        <v xml:space="preserve">米 糙米    </v>
      </c>
      <c r="AD103" s="64" t="str">
        <f t="shared" si="29"/>
        <v xml:space="preserve">肉雞 馬鈴薯 洋蔥 胡蘿蔔 咖哩粉 </v>
      </c>
      <c r="AE103" s="64" t="str">
        <f t="shared" si="30"/>
        <v xml:space="preserve">甘藍 切片火腿(豬肉) 大蒜   </v>
      </c>
      <c r="AF103" s="64" t="str">
        <f t="shared" si="31"/>
        <v xml:space="preserve">蔬菜 大蒜    </v>
      </c>
      <c r="AG103" s="64" t="str">
        <f t="shared" si="32"/>
        <v xml:space="preserve">紅白湯圓 紅豆 紅砂糖   </v>
      </c>
      <c r="AH103" s="64" t="str">
        <f t="shared" si="33"/>
        <v xml:space="preserve">點心     </v>
      </c>
      <c r="AI103" s="64" t="str">
        <f>AA104&amp;" "&amp;AA105&amp;" "&amp;AA106&amp;" "&amp;AA107&amp;" "&amp;AA108&amp;" "&amp;AA109</f>
        <v xml:space="preserve">     </v>
      </c>
      <c r="AJ103" s="64" t="e">
        <f>#REF!&amp;" "&amp;#REF!&amp;" "&amp;#REF!&amp;" "&amp;#REF!&amp;" "&amp;#REF!&amp;" "&amp;#REF!</f>
        <v>#REF!</v>
      </c>
    </row>
    <row r="104" spans="1:36" ht="15" customHeight="1">
      <c r="A104" s="78"/>
      <c r="B104" s="89"/>
      <c r="C104" s="89"/>
      <c r="D104" s="89"/>
      <c r="E104" s="89"/>
      <c r="F104" s="89"/>
      <c r="G104" s="89"/>
      <c r="H104" s="95"/>
      <c r="I104" s="387" t="s">
        <v>19</v>
      </c>
      <c r="J104" s="371">
        <v>8</v>
      </c>
      <c r="K104" s="389" t="str">
        <f t="shared" si="34"/>
        <v>公斤</v>
      </c>
      <c r="L104" s="371" t="s">
        <v>71</v>
      </c>
      <c r="M104" s="371">
        <v>9</v>
      </c>
      <c r="N104" s="389" t="str">
        <f t="shared" si="22"/>
        <v>公斤</v>
      </c>
      <c r="O104" s="371" t="s">
        <v>38</v>
      </c>
      <c r="P104" s="373">
        <v>6</v>
      </c>
      <c r="Q104" s="389" t="str">
        <f t="shared" si="23"/>
        <v>公斤</v>
      </c>
      <c r="R104" s="477" t="s">
        <v>15</v>
      </c>
      <c r="S104" s="477">
        <v>7</v>
      </c>
      <c r="T104" s="478" t="str">
        <f t="shared" ref="T104:T109" si="38">IF(S104,"公斤","")</f>
        <v>公斤</v>
      </c>
      <c r="U104" s="371" t="s">
        <v>447</v>
      </c>
      <c r="V104" s="374">
        <v>1.2</v>
      </c>
      <c r="W104" s="20" t="str">
        <f t="shared" si="25"/>
        <v>公斤</v>
      </c>
      <c r="X104" s="19" t="s">
        <v>120</v>
      </c>
      <c r="Y104" s="19">
        <v>5</v>
      </c>
      <c r="Z104" s="26" t="str">
        <f t="shared" si="26"/>
        <v>公斤</v>
      </c>
      <c r="AA104" s="171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5" customHeight="1">
      <c r="A105" s="79">
        <v>45281</v>
      </c>
      <c r="B105" s="89"/>
      <c r="C105" s="89"/>
      <c r="D105" s="89"/>
      <c r="E105" s="89"/>
      <c r="F105" s="89"/>
      <c r="G105" s="89"/>
      <c r="H105" s="95"/>
      <c r="I105" s="387" t="s">
        <v>37</v>
      </c>
      <c r="J105" s="371">
        <v>2</v>
      </c>
      <c r="K105" s="350" t="str">
        <f t="shared" si="34"/>
        <v>公斤</v>
      </c>
      <c r="L105" s="371" t="s">
        <v>59</v>
      </c>
      <c r="M105" s="371">
        <v>2</v>
      </c>
      <c r="N105" s="350" t="str">
        <f t="shared" si="22"/>
        <v>公斤</v>
      </c>
      <c r="O105" s="371" t="s">
        <v>448</v>
      </c>
      <c r="P105" s="371">
        <v>0.5</v>
      </c>
      <c r="Q105" s="350" t="str">
        <f t="shared" si="23"/>
        <v>公斤</v>
      </c>
      <c r="R105" s="479" t="s">
        <v>26</v>
      </c>
      <c r="S105" s="479">
        <v>0.05</v>
      </c>
      <c r="T105" s="478" t="str">
        <f t="shared" si="38"/>
        <v>公斤</v>
      </c>
      <c r="U105" s="371" t="s">
        <v>98</v>
      </c>
      <c r="V105" s="374">
        <v>1</v>
      </c>
      <c r="W105" s="21" t="str">
        <f t="shared" si="25"/>
        <v>公斤</v>
      </c>
      <c r="X105" s="19"/>
      <c r="Y105" s="19"/>
      <c r="Z105" s="26" t="str">
        <f t="shared" si="26"/>
        <v/>
      </c>
      <c r="AA105" s="171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5" customHeight="1">
      <c r="A106" s="78"/>
      <c r="B106" s="89"/>
      <c r="C106" s="89"/>
      <c r="D106" s="89"/>
      <c r="E106" s="89"/>
      <c r="F106" s="89"/>
      <c r="G106" s="89"/>
      <c r="H106" s="95"/>
      <c r="I106" s="387"/>
      <c r="J106" s="371"/>
      <c r="K106" s="350" t="str">
        <f t="shared" si="34"/>
        <v/>
      </c>
      <c r="L106" s="371" t="s">
        <v>28</v>
      </c>
      <c r="M106" s="371">
        <v>3</v>
      </c>
      <c r="N106" s="350" t="str">
        <f t="shared" si="22"/>
        <v>公斤</v>
      </c>
      <c r="O106" s="349" t="s">
        <v>26</v>
      </c>
      <c r="P106" s="349">
        <v>0.05</v>
      </c>
      <c r="Q106" s="350" t="str">
        <f t="shared" si="23"/>
        <v>公斤</v>
      </c>
      <c r="R106" s="479"/>
      <c r="S106" s="479"/>
      <c r="T106" s="478" t="str">
        <f t="shared" si="38"/>
        <v/>
      </c>
      <c r="U106" s="371" t="s">
        <v>227</v>
      </c>
      <c r="V106" s="374">
        <v>1</v>
      </c>
      <c r="W106" s="21" t="str">
        <f t="shared" si="25"/>
        <v>公斤</v>
      </c>
      <c r="X106" s="19"/>
      <c r="Y106" s="19"/>
      <c r="Z106" s="26" t="str">
        <f t="shared" si="26"/>
        <v/>
      </c>
      <c r="AA106" s="171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5" customHeight="1">
      <c r="A107" s="78"/>
      <c r="B107" s="89"/>
      <c r="C107" s="89"/>
      <c r="D107" s="89"/>
      <c r="E107" s="89"/>
      <c r="F107" s="89"/>
      <c r="G107" s="89"/>
      <c r="H107" s="95"/>
      <c r="I107" s="387"/>
      <c r="J107" s="371"/>
      <c r="K107" s="350" t="str">
        <f t="shared" si="34"/>
        <v/>
      </c>
      <c r="L107" s="371" t="s">
        <v>24</v>
      </c>
      <c r="M107" s="371">
        <v>2</v>
      </c>
      <c r="N107" s="350" t="str">
        <f t="shared" si="22"/>
        <v>公斤</v>
      </c>
      <c r="O107" s="371"/>
      <c r="P107" s="371"/>
      <c r="Q107" s="350" t="str">
        <f t="shared" si="23"/>
        <v/>
      </c>
      <c r="R107" s="479"/>
      <c r="S107" s="479"/>
      <c r="T107" s="478" t="str">
        <f t="shared" si="38"/>
        <v/>
      </c>
      <c r="U107" s="371"/>
      <c r="V107" s="374"/>
      <c r="W107" s="21" t="str">
        <f t="shared" si="25"/>
        <v/>
      </c>
      <c r="X107" s="19"/>
      <c r="Y107" s="19"/>
      <c r="Z107" s="26" t="str">
        <f t="shared" si="26"/>
        <v/>
      </c>
      <c r="AA107" s="171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5" customHeight="1">
      <c r="A108" s="78"/>
      <c r="B108" s="89"/>
      <c r="C108" s="89"/>
      <c r="D108" s="89"/>
      <c r="E108" s="89"/>
      <c r="F108" s="89"/>
      <c r="G108" s="89"/>
      <c r="H108" s="95"/>
      <c r="I108" s="387"/>
      <c r="J108" s="371"/>
      <c r="K108" s="350" t="str">
        <f t="shared" si="34"/>
        <v/>
      </c>
      <c r="L108" s="371" t="s">
        <v>69</v>
      </c>
      <c r="M108" s="371"/>
      <c r="N108" s="350" t="str">
        <f t="shared" si="22"/>
        <v/>
      </c>
      <c r="O108" s="371"/>
      <c r="P108" s="371"/>
      <c r="Q108" s="350" t="str">
        <f t="shared" si="23"/>
        <v/>
      </c>
      <c r="R108" s="479"/>
      <c r="S108" s="479"/>
      <c r="T108" s="478" t="str">
        <f t="shared" si="38"/>
        <v/>
      </c>
      <c r="U108" s="371"/>
      <c r="V108" s="374"/>
      <c r="W108" s="21" t="str">
        <f t="shared" si="25"/>
        <v/>
      </c>
      <c r="X108" s="19"/>
      <c r="Y108" s="19"/>
      <c r="Z108" s="26" t="str">
        <f t="shared" si="26"/>
        <v/>
      </c>
      <c r="AA108" s="171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5" customHeight="1" thickBot="1">
      <c r="A109" s="81"/>
      <c r="B109" s="92"/>
      <c r="C109" s="92"/>
      <c r="D109" s="92"/>
      <c r="E109" s="92"/>
      <c r="F109" s="92"/>
      <c r="G109" s="92"/>
      <c r="H109" s="96"/>
      <c r="I109" s="401"/>
      <c r="J109" s="402"/>
      <c r="K109" s="359" t="str">
        <f t="shared" si="34"/>
        <v/>
      </c>
      <c r="L109" s="402"/>
      <c r="M109" s="402"/>
      <c r="N109" s="359" t="str">
        <f t="shared" si="22"/>
        <v/>
      </c>
      <c r="O109" s="434"/>
      <c r="P109" s="434"/>
      <c r="Q109" s="359" t="str">
        <f t="shared" si="23"/>
        <v/>
      </c>
      <c r="R109" s="480"/>
      <c r="S109" s="480"/>
      <c r="T109" s="481" t="str">
        <f t="shared" si="38"/>
        <v/>
      </c>
      <c r="U109" s="402"/>
      <c r="V109" s="426"/>
      <c r="W109" s="28" t="str">
        <f t="shared" si="25"/>
        <v/>
      </c>
      <c r="X109" s="27"/>
      <c r="Y109" s="27"/>
      <c r="Z109" s="30" t="str">
        <f t="shared" si="26"/>
        <v/>
      </c>
      <c r="AA109" s="172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5" customHeight="1">
      <c r="A110" s="82" t="s">
        <v>138</v>
      </c>
      <c r="B110" s="89">
        <v>5.2</v>
      </c>
      <c r="C110" s="89">
        <v>2.2999999999999998</v>
      </c>
      <c r="D110" s="89">
        <v>1.9</v>
      </c>
      <c r="E110" s="89">
        <v>3</v>
      </c>
      <c r="F110" s="89">
        <v>0</v>
      </c>
      <c r="G110" s="89">
        <v>0</v>
      </c>
      <c r="H110" s="95">
        <v>719</v>
      </c>
      <c r="I110" s="527" t="s">
        <v>99</v>
      </c>
      <c r="J110" s="555"/>
      <c r="K110" s="346" t="str">
        <f t="shared" si="34"/>
        <v/>
      </c>
      <c r="L110" s="527" t="s">
        <v>176</v>
      </c>
      <c r="M110" s="554"/>
      <c r="N110" s="346" t="str">
        <f t="shared" si="22"/>
        <v/>
      </c>
      <c r="O110" s="541" t="s">
        <v>421</v>
      </c>
      <c r="P110" s="542"/>
      <c r="Q110" s="346" t="str">
        <f t="shared" si="23"/>
        <v/>
      </c>
      <c r="R110" s="475" t="s">
        <v>18</v>
      </c>
      <c r="S110" s="475"/>
      <c r="T110" s="476"/>
      <c r="U110" s="527" t="s">
        <v>449</v>
      </c>
      <c r="V110" s="528"/>
      <c r="W110" s="37" t="str">
        <f t="shared" si="25"/>
        <v/>
      </c>
      <c r="X110" s="19" t="s">
        <v>120</v>
      </c>
      <c r="Y110" s="83"/>
      <c r="Z110" s="26" t="str">
        <f t="shared" si="26"/>
        <v/>
      </c>
      <c r="AA110" s="170" t="s">
        <v>145</v>
      </c>
      <c r="AB110" s="64" t="str">
        <f t="shared" si="27"/>
        <v>R5</v>
      </c>
      <c r="AC110" s="64" t="str">
        <f t="shared" si="28"/>
        <v xml:space="preserve">米 燕麥 糙米   </v>
      </c>
      <c r="AD110" s="64" t="str">
        <f t="shared" si="29"/>
        <v xml:space="preserve">豬後腿肉 甜椒 洋蔥 大蒜 味噌 </v>
      </c>
      <c r="AE110" s="64" t="str">
        <f t="shared" si="30"/>
        <v xml:space="preserve">培根 綠豆芽 韮菜 大蒜  </v>
      </c>
      <c r="AF110" s="64" t="str">
        <f t="shared" si="31"/>
        <v xml:space="preserve">蔬菜 大蒜    </v>
      </c>
      <c r="AG110" s="64" t="str">
        <f t="shared" si="32"/>
        <v xml:space="preserve">肉雞 白蘿蔔 薑 麻油  </v>
      </c>
      <c r="AH110" s="64" t="str">
        <f t="shared" si="33"/>
        <v xml:space="preserve">點心     </v>
      </c>
      <c r="AI110" s="64" t="str">
        <f>AA111&amp;" "&amp;AA112&amp;" "&amp;AA113&amp;" "&amp;AA114&amp;" "&amp;AA115&amp;" "&amp;AA116</f>
        <v xml:space="preserve">有機豆奶     </v>
      </c>
      <c r="AJ110" s="64" t="e">
        <f>#REF!&amp;" "&amp;#REF!&amp;" "&amp;#REF!&amp;" "&amp;#REF!&amp;" "&amp;#REF!&amp;" "&amp;#REF!</f>
        <v>#REF!</v>
      </c>
    </row>
    <row r="111" spans="1:36" ht="15" customHeight="1">
      <c r="A111" s="78"/>
      <c r="B111" s="89"/>
      <c r="C111" s="89"/>
      <c r="D111" s="89"/>
      <c r="E111" s="89"/>
      <c r="F111" s="89"/>
      <c r="G111" s="89"/>
      <c r="H111" s="95"/>
      <c r="I111" s="354" t="s">
        <v>19</v>
      </c>
      <c r="J111" s="354">
        <v>8</v>
      </c>
      <c r="K111" s="389" t="str">
        <f t="shared" si="34"/>
        <v>公斤</v>
      </c>
      <c r="L111" s="354" t="s">
        <v>27</v>
      </c>
      <c r="M111" s="354">
        <v>6</v>
      </c>
      <c r="N111" s="389" t="str">
        <f t="shared" si="22"/>
        <v>公斤</v>
      </c>
      <c r="O111" s="377" t="s">
        <v>423</v>
      </c>
      <c r="P111" s="377">
        <v>0.6</v>
      </c>
      <c r="Q111" s="389" t="str">
        <f t="shared" si="23"/>
        <v>公斤</v>
      </c>
      <c r="R111" s="477" t="s">
        <v>15</v>
      </c>
      <c r="S111" s="477">
        <v>7</v>
      </c>
      <c r="T111" s="478" t="str">
        <f t="shared" ref="T111:T116" si="39">IF(S111,"公斤","")</f>
        <v>公斤</v>
      </c>
      <c r="U111" s="354" t="s">
        <v>450</v>
      </c>
      <c r="V111" s="376">
        <v>1.5</v>
      </c>
      <c r="W111" s="20" t="str">
        <f t="shared" si="25"/>
        <v>公斤</v>
      </c>
      <c r="X111" s="19" t="s">
        <v>120</v>
      </c>
      <c r="Y111" s="19">
        <v>5</v>
      </c>
      <c r="Z111" s="26" t="str">
        <f t="shared" si="26"/>
        <v>公斤</v>
      </c>
      <c r="AA111" s="171" t="s">
        <v>145</v>
      </c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5" customHeight="1">
      <c r="A112" s="78"/>
      <c r="B112" s="89"/>
      <c r="C112" s="89"/>
      <c r="D112" s="89"/>
      <c r="E112" s="89"/>
      <c r="F112" s="89"/>
      <c r="G112" s="89"/>
      <c r="H112" s="95"/>
      <c r="I112" s="354" t="s">
        <v>101</v>
      </c>
      <c r="J112" s="354">
        <v>0.4</v>
      </c>
      <c r="K112" s="350" t="str">
        <f t="shared" si="34"/>
        <v>公斤</v>
      </c>
      <c r="L112" s="354" t="s">
        <v>451</v>
      </c>
      <c r="M112" s="354">
        <v>1.5</v>
      </c>
      <c r="N112" s="350" t="str">
        <f t="shared" si="22"/>
        <v>公斤</v>
      </c>
      <c r="O112" s="372" t="s">
        <v>22</v>
      </c>
      <c r="P112" s="372">
        <v>5</v>
      </c>
      <c r="Q112" s="350" t="str">
        <f t="shared" si="23"/>
        <v>公斤</v>
      </c>
      <c r="R112" s="479" t="s">
        <v>26</v>
      </c>
      <c r="S112" s="479">
        <v>0.05</v>
      </c>
      <c r="T112" s="478" t="str">
        <f t="shared" si="39"/>
        <v>公斤</v>
      </c>
      <c r="U112" s="354" t="s">
        <v>452</v>
      </c>
      <c r="V112" s="376">
        <v>3</v>
      </c>
      <c r="W112" s="21" t="str">
        <f t="shared" si="25"/>
        <v>公斤</v>
      </c>
      <c r="X112" s="19"/>
      <c r="Y112" s="19"/>
      <c r="Z112" s="26" t="str">
        <f t="shared" si="26"/>
        <v/>
      </c>
      <c r="AA112" s="194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5" customHeight="1">
      <c r="A113" s="79">
        <v>45282</v>
      </c>
      <c r="B113" s="89"/>
      <c r="C113" s="89"/>
      <c r="D113" s="89"/>
      <c r="E113" s="89"/>
      <c r="F113" s="89"/>
      <c r="G113" s="89"/>
      <c r="H113" s="95"/>
      <c r="I113" s="349" t="s">
        <v>37</v>
      </c>
      <c r="J113" s="349">
        <v>2</v>
      </c>
      <c r="K113" s="350" t="str">
        <f t="shared" si="34"/>
        <v>公斤</v>
      </c>
      <c r="L113" s="354" t="s">
        <v>28</v>
      </c>
      <c r="M113" s="354">
        <v>2</v>
      </c>
      <c r="N113" s="350" t="str">
        <f t="shared" si="22"/>
        <v>公斤</v>
      </c>
      <c r="O113" s="372" t="s">
        <v>30</v>
      </c>
      <c r="P113" s="372">
        <v>0.5</v>
      </c>
      <c r="Q113" s="350" t="str">
        <f t="shared" si="23"/>
        <v>公斤</v>
      </c>
      <c r="R113" s="479"/>
      <c r="S113" s="479"/>
      <c r="T113" s="478" t="str">
        <f t="shared" si="39"/>
        <v/>
      </c>
      <c r="U113" s="354" t="s">
        <v>31</v>
      </c>
      <c r="V113" s="376">
        <v>0.05</v>
      </c>
      <c r="W113" s="21" t="str">
        <f t="shared" si="25"/>
        <v>公斤</v>
      </c>
      <c r="X113" s="19"/>
      <c r="Y113" s="19"/>
      <c r="Z113" s="26" t="str">
        <f t="shared" si="26"/>
        <v/>
      </c>
      <c r="AA113" s="171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5" customHeight="1">
      <c r="A114" s="78"/>
      <c r="B114" s="89"/>
      <c r="C114" s="89"/>
      <c r="D114" s="89"/>
      <c r="E114" s="89"/>
      <c r="F114" s="89"/>
      <c r="G114" s="89"/>
      <c r="H114" s="95"/>
      <c r="I114" s="354"/>
      <c r="J114" s="354"/>
      <c r="K114" s="350" t="str">
        <f t="shared" si="34"/>
        <v/>
      </c>
      <c r="L114" s="354" t="s">
        <v>26</v>
      </c>
      <c r="M114" s="354">
        <v>0.05</v>
      </c>
      <c r="N114" s="350" t="str">
        <f t="shared" si="22"/>
        <v>公斤</v>
      </c>
      <c r="O114" s="372" t="s">
        <v>26</v>
      </c>
      <c r="P114" s="372">
        <v>0.05</v>
      </c>
      <c r="Q114" s="350" t="str">
        <f t="shared" si="23"/>
        <v>公斤</v>
      </c>
      <c r="R114" s="479"/>
      <c r="S114" s="479"/>
      <c r="T114" s="478" t="str">
        <f t="shared" si="39"/>
        <v/>
      </c>
      <c r="U114" s="354" t="s">
        <v>86</v>
      </c>
      <c r="V114" s="376"/>
      <c r="W114" s="21" t="str">
        <f t="shared" si="25"/>
        <v/>
      </c>
      <c r="X114" s="19"/>
      <c r="Y114" s="19"/>
      <c r="Z114" s="26" t="str">
        <f t="shared" si="26"/>
        <v/>
      </c>
      <c r="AA114" s="171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5" customHeight="1">
      <c r="A115" s="567" t="s">
        <v>139</v>
      </c>
      <c r="B115" s="89"/>
      <c r="C115" s="89"/>
      <c r="D115" s="89"/>
      <c r="E115" s="89"/>
      <c r="F115" s="89"/>
      <c r="G115" s="89"/>
      <c r="H115" s="95"/>
      <c r="I115" s="354"/>
      <c r="J115" s="354"/>
      <c r="K115" s="350" t="str">
        <f t="shared" si="34"/>
        <v/>
      </c>
      <c r="L115" s="354" t="s">
        <v>48</v>
      </c>
      <c r="M115" s="354">
        <v>0.6</v>
      </c>
      <c r="N115" s="350" t="str">
        <f t="shared" si="22"/>
        <v>公斤</v>
      </c>
      <c r="O115" s="372"/>
      <c r="P115" s="372"/>
      <c r="Q115" s="350" t="str">
        <f t="shared" si="23"/>
        <v/>
      </c>
      <c r="R115" s="479"/>
      <c r="S115" s="479"/>
      <c r="T115" s="478" t="str">
        <f t="shared" si="39"/>
        <v/>
      </c>
      <c r="U115" s="354"/>
      <c r="V115" s="376"/>
      <c r="W115" s="21" t="str">
        <f t="shared" si="25"/>
        <v/>
      </c>
      <c r="X115" s="19"/>
      <c r="Y115" s="19"/>
      <c r="Z115" s="26" t="str">
        <f t="shared" si="26"/>
        <v/>
      </c>
      <c r="AA115" s="171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5" customHeight="1" thickBot="1">
      <c r="A116" s="568"/>
      <c r="B116" s="92"/>
      <c r="C116" s="92"/>
      <c r="D116" s="92"/>
      <c r="E116" s="92"/>
      <c r="F116" s="92"/>
      <c r="G116" s="92"/>
      <c r="H116" s="96"/>
      <c r="I116" s="358"/>
      <c r="J116" s="358"/>
      <c r="K116" s="359" t="str">
        <f t="shared" si="34"/>
        <v/>
      </c>
      <c r="L116" s="358"/>
      <c r="M116" s="358"/>
      <c r="N116" s="359" t="str">
        <f t="shared" si="22"/>
        <v/>
      </c>
      <c r="O116" s="402"/>
      <c r="P116" s="402"/>
      <c r="Q116" s="359" t="str">
        <f t="shared" si="23"/>
        <v/>
      </c>
      <c r="R116" s="480"/>
      <c r="S116" s="480"/>
      <c r="T116" s="481" t="str">
        <f t="shared" si="39"/>
        <v/>
      </c>
      <c r="U116" s="358"/>
      <c r="V116" s="384"/>
      <c r="W116" s="28" t="str">
        <f t="shared" si="25"/>
        <v/>
      </c>
      <c r="X116" s="27"/>
      <c r="Y116" s="27"/>
      <c r="Z116" s="30" t="str">
        <f t="shared" si="26"/>
        <v/>
      </c>
      <c r="AA116" s="172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5" customHeight="1">
      <c r="A117" s="77" t="s">
        <v>140</v>
      </c>
      <c r="B117" s="89">
        <v>5</v>
      </c>
      <c r="C117" s="89">
        <v>2.9</v>
      </c>
      <c r="D117" s="89">
        <v>1.6</v>
      </c>
      <c r="E117" s="89">
        <v>3</v>
      </c>
      <c r="F117" s="89">
        <v>0</v>
      </c>
      <c r="G117" s="89">
        <v>0</v>
      </c>
      <c r="H117" s="95">
        <v>743</v>
      </c>
      <c r="I117" s="556" t="s">
        <v>17</v>
      </c>
      <c r="J117" s="557"/>
      <c r="K117" s="346" t="str">
        <f t="shared" si="34"/>
        <v/>
      </c>
      <c r="L117" s="385" t="s">
        <v>178</v>
      </c>
      <c r="M117" s="385"/>
      <c r="N117" s="346" t="str">
        <f t="shared" si="22"/>
        <v/>
      </c>
      <c r="O117" s="508" t="s">
        <v>453</v>
      </c>
      <c r="P117" s="518"/>
      <c r="Q117" s="346" t="str">
        <f t="shared" si="23"/>
        <v/>
      </c>
      <c r="R117" s="475" t="s">
        <v>18</v>
      </c>
      <c r="S117" s="475"/>
      <c r="T117" s="476"/>
      <c r="U117" s="508" t="s">
        <v>454</v>
      </c>
      <c r="V117" s="509"/>
      <c r="W117" s="37" t="str">
        <f t="shared" si="25"/>
        <v/>
      </c>
      <c r="X117" s="19" t="s">
        <v>120</v>
      </c>
      <c r="Y117" s="83"/>
      <c r="Z117" s="26" t="str">
        <f t="shared" si="26"/>
        <v/>
      </c>
      <c r="AA117" s="171"/>
      <c r="AB117" s="64" t="str">
        <f t="shared" si="27"/>
        <v>S1</v>
      </c>
      <c r="AC117" s="64" t="str">
        <f t="shared" si="28"/>
        <v xml:space="preserve">米     </v>
      </c>
      <c r="AD117" s="64" t="str">
        <f t="shared" si="29"/>
        <v xml:space="preserve">豬後腿肉 時蔬 大蒜   </v>
      </c>
      <c r="AE117" s="64" t="str">
        <f t="shared" si="30"/>
        <v>豬絞肉 豆干 韮菜 胡蘿蔔 大蒜 蝦皮</v>
      </c>
      <c r="AF117" s="64" t="str">
        <f t="shared" si="31"/>
        <v xml:space="preserve">蔬菜 大蒜    </v>
      </c>
      <c r="AG117" s="64" t="str">
        <f t="shared" si="32"/>
        <v xml:space="preserve">時蔬 肉雞 薑   </v>
      </c>
      <c r="AH117" s="64" t="str">
        <f t="shared" si="33"/>
        <v xml:space="preserve">點心     </v>
      </c>
      <c r="AI117" s="64" t="str">
        <f>AA118&amp;" "&amp;AA119&amp;" "&amp;AA120&amp;" "&amp;AA121&amp;" "&amp;AA122&amp;" "&amp;AA123</f>
        <v xml:space="preserve">     </v>
      </c>
      <c r="AJ117" s="64" t="e">
        <f>#REF!&amp;" "&amp;#REF!&amp;" "&amp;#REF!&amp;" "&amp;#REF!&amp;" "&amp;#REF!&amp;" "&amp;#REF!</f>
        <v>#REF!</v>
      </c>
    </row>
    <row r="118" spans="1:36" ht="15" customHeight="1">
      <c r="A118" s="78"/>
      <c r="B118" s="89"/>
      <c r="C118" s="89"/>
      <c r="D118" s="89"/>
      <c r="E118" s="89"/>
      <c r="F118" s="89"/>
      <c r="G118" s="89"/>
      <c r="H118" s="95"/>
      <c r="I118" s="412" t="s">
        <v>19</v>
      </c>
      <c r="J118" s="349">
        <v>10</v>
      </c>
      <c r="K118" s="389" t="str">
        <f t="shared" si="34"/>
        <v>公斤</v>
      </c>
      <c r="L118" s="349" t="s">
        <v>27</v>
      </c>
      <c r="M118" s="349">
        <v>6</v>
      </c>
      <c r="N118" s="389" t="str">
        <f t="shared" si="22"/>
        <v>公斤</v>
      </c>
      <c r="O118" s="354" t="s">
        <v>20</v>
      </c>
      <c r="P118" s="354">
        <v>1.5</v>
      </c>
      <c r="Q118" s="389" t="str">
        <f t="shared" si="23"/>
        <v>公斤</v>
      </c>
      <c r="R118" s="477" t="s">
        <v>15</v>
      </c>
      <c r="S118" s="477">
        <v>7</v>
      </c>
      <c r="T118" s="478" t="str">
        <f t="shared" ref="T118:T123" si="40">IF(S118,"公斤","")</f>
        <v>公斤</v>
      </c>
      <c r="U118" s="349" t="s">
        <v>360</v>
      </c>
      <c r="V118" s="393">
        <v>3</v>
      </c>
      <c r="W118" s="20" t="str">
        <f t="shared" si="25"/>
        <v>公斤</v>
      </c>
      <c r="X118" s="19" t="s">
        <v>120</v>
      </c>
      <c r="Y118" s="19">
        <v>5</v>
      </c>
      <c r="Z118" s="26" t="str">
        <f t="shared" si="26"/>
        <v>公斤</v>
      </c>
      <c r="AA118" s="171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" customHeight="1">
      <c r="A119" s="79">
        <v>45285</v>
      </c>
      <c r="B119" s="89"/>
      <c r="C119" s="89"/>
      <c r="D119" s="89"/>
      <c r="E119" s="89"/>
      <c r="F119" s="89"/>
      <c r="G119" s="89"/>
      <c r="H119" s="95"/>
      <c r="I119" s="412"/>
      <c r="J119" s="349"/>
      <c r="K119" s="350" t="str">
        <f t="shared" si="34"/>
        <v/>
      </c>
      <c r="L119" s="349" t="s">
        <v>360</v>
      </c>
      <c r="M119" s="349">
        <v>4</v>
      </c>
      <c r="N119" s="350" t="str">
        <f t="shared" si="22"/>
        <v>公斤</v>
      </c>
      <c r="O119" s="349" t="s">
        <v>65</v>
      </c>
      <c r="P119" s="349">
        <v>3</v>
      </c>
      <c r="Q119" s="350" t="str">
        <f t="shared" si="23"/>
        <v>公斤</v>
      </c>
      <c r="R119" s="479" t="s">
        <v>26</v>
      </c>
      <c r="S119" s="479">
        <v>0.05</v>
      </c>
      <c r="T119" s="478" t="str">
        <f t="shared" si="40"/>
        <v>公斤</v>
      </c>
      <c r="U119" s="354" t="s">
        <v>481</v>
      </c>
      <c r="V119" s="376">
        <v>1.5</v>
      </c>
      <c r="W119" s="21" t="str">
        <f t="shared" si="25"/>
        <v>公斤</v>
      </c>
      <c r="X119" s="19"/>
      <c r="Y119" s="19"/>
      <c r="Z119" s="26" t="str">
        <f t="shared" si="26"/>
        <v/>
      </c>
      <c r="AA119" s="171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" customHeight="1">
      <c r="A120" s="79"/>
      <c r="B120" s="89"/>
      <c r="C120" s="89"/>
      <c r="D120" s="89"/>
      <c r="E120" s="89"/>
      <c r="F120" s="89"/>
      <c r="G120" s="89"/>
      <c r="H120" s="95"/>
      <c r="I120" s="412"/>
      <c r="J120" s="349"/>
      <c r="K120" s="350" t="str">
        <f t="shared" si="34"/>
        <v/>
      </c>
      <c r="L120" s="349" t="s">
        <v>26</v>
      </c>
      <c r="M120" s="349">
        <v>0.05</v>
      </c>
      <c r="N120" s="350" t="str">
        <f t="shared" si="22"/>
        <v>公斤</v>
      </c>
      <c r="O120" s="349" t="s">
        <v>482</v>
      </c>
      <c r="P120" s="349">
        <v>1.5</v>
      </c>
      <c r="Q120" s="350" t="str">
        <f t="shared" si="23"/>
        <v>公斤</v>
      </c>
      <c r="R120" s="479"/>
      <c r="S120" s="479"/>
      <c r="T120" s="478" t="str">
        <f t="shared" si="40"/>
        <v/>
      </c>
      <c r="U120" s="349" t="s">
        <v>31</v>
      </c>
      <c r="V120" s="393">
        <v>0.05</v>
      </c>
      <c r="W120" s="21" t="str">
        <f t="shared" si="25"/>
        <v>公斤</v>
      </c>
      <c r="X120" s="19"/>
      <c r="Y120" s="19"/>
      <c r="Z120" s="26" t="str">
        <f t="shared" si="26"/>
        <v/>
      </c>
      <c r="AA120" s="171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5" customHeight="1">
      <c r="A121" s="79"/>
      <c r="B121" s="89"/>
      <c r="C121" s="89"/>
      <c r="D121" s="89"/>
      <c r="E121" s="89"/>
      <c r="F121" s="89"/>
      <c r="G121" s="89"/>
      <c r="H121" s="95"/>
      <c r="I121" s="412"/>
      <c r="J121" s="349"/>
      <c r="K121" s="350" t="str">
        <f t="shared" si="34"/>
        <v/>
      </c>
      <c r="L121" s="349"/>
      <c r="M121" s="349"/>
      <c r="N121" s="350" t="str">
        <f t="shared" si="22"/>
        <v/>
      </c>
      <c r="O121" s="349" t="s">
        <v>24</v>
      </c>
      <c r="P121" s="349">
        <v>0.5</v>
      </c>
      <c r="Q121" s="350" t="str">
        <f t="shared" si="23"/>
        <v>公斤</v>
      </c>
      <c r="R121" s="479"/>
      <c r="S121" s="479"/>
      <c r="T121" s="478" t="str">
        <f t="shared" si="40"/>
        <v/>
      </c>
      <c r="U121" s="349"/>
      <c r="V121" s="393"/>
      <c r="W121" s="21" t="str">
        <f t="shared" si="25"/>
        <v/>
      </c>
      <c r="X121" s="19"/>
      <c r="Y121" s="19"/>
      <c r="Z121" s="26" t="str">
        <f t="shared" si="26"/>
        <v/>
      </c>
      <c r="AA121" s="171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5" customHeight="1">
      <c r="A122" s="79"/>
      <c r="B122" s="89"/>
      <c r="C122" s="89"/>
      <c r="D122" s="89"/>
      <c r="E122" s="89"/>
      <c r="F122" s="89"/>
      <c r="G122" s="89"/>
      <c r="H122" s="95"/>
      <c r="I122" s="412"/>
      <c r="J122" s="349"/>
      <c r="K122" s="350" t="str">
        <f t="shared" si="34"/>
        <v/>
      </c>
      <c r="L122" s="349"/>
      <c r="M122" s="349"/>
      <c r="N122" s="350" t="str">
        <f t="shared" si="22"/>
        <v/>
      </c>
      <c r="O122" s="354" t="s">
        <v>26</v>
      </c>
      <c r="P122" s="354">
        <v>0.05</v>
      </c>
      <c r="Q122" s="350" t="str">
        <f t="shared" si="23"/>
        <v>公斤</v>
      </c>
      <c r="R122" s="479"/>
      <c r="S122" s="479"/>
      <c r="T122" s="478" t="str">
        <f t="shared" si="40"/>
        <v/>
      </c>
      <c r="U122" s="349"/>
      <c r="V122" s="393"/>
      <c r="W122" s="21" t="str">
        <f t="shared" si="25"/>
        <v/>
      </c>
      <c r="X122" s="19"/>
      <c r="Y122" s="19"/>
      <c r="Z122" s="26" t="str">
        <f t="shared" si="26"/>
        <v/>
      </c>
      <c r="AA122" s="171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5" customHeight="1" thickBot="1">
      <c r="A123" s="80"/>
      <c r="B123" s="92"/>
      <c r="C123" s="92"/>
      <c r="D123" s="92"/>
      <c r="E123" s="92"/>
      <c r="F123" s="92"/>
      <c r="G123" s="92"/>
      <c r="H123" s="96"/>
      <c r="I123" s="405"/>
      <c r="J123" s="358"/>
      <c r="K123" s="359" t="str">
        <f t="shared" si="34"/>
        <v/>
      </c>
      <c r="L123" s="358"/>
      <c r="M123" s="358"/>
      <c r="N123" s="359" t="str">
        <f t="shared" si="22"/>
        <v/>
      </c>
      <c r="O123" s="360" t="s">
        <v>457</v>
      </c>
      <c r="P123" s="360"/>
      <c r="Q123" s="359" t="str">
        <f t="shared" si="23"/>
        <v/>
      </c>
      <c r="R123" s="480"/>
      <c r="S123" s="480"/>
      <c r="T123" s="481" t="str">
        <f t="shared" si="40"/>
        <v/>
      </c>
      <c r="U123" s="358"/>
      <c r="V123" s="384"/>
      <c r="W123" s="28" t="str">
        <f t="shared" si="25"/>
        <v/>
      </c>
      <c r="X123" s="27"/>
      <c r="Y123" s="27"/>
      <c r="Z123" s="30" t="str">
        <f t="shared" si="26"/>
        <v/>
      </c>
      <c r="AA123" s="172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15" customHeight="1">
      <c r="A124" s="77" t="s">
        <v>141</v>
      </c>
      <c r="B124" s="89">
        <v>5.3</v>
      </c>
      <c r="C124" s="89">
        <v>2.1</v>
      </c>
      <c r="D124" s="89">
        <v>1.3</v>
      </c>
      <c r="E124" s="89">
        <v>3</v>
      </c>
      <c r="F124" s="89">
        <v>0</v>
      </c>
      <c r="G124" s="89">
        <v>0</v>
      </c>
      <c r="H124" s="95">
        <v>696</v>
      </c>
      <c r="I124" s="513" t="s">
        <v>32</v>
      </c>
      <c r="J124" s="545"/>
      <c r="K124" s="346" t="str">
        <f t="shared" si="34"/>
        <v/>
      </c>
      <c r="L124" s="463" t="s">
        <v>180</v>
      </c>
      <c r="M124" s="464"/>
      <c r="N124" s="346" t="str">
        <f t="shared" si="22"/>
        <v/>
      </c>
      <c r="O124" s="510" t="s">
        <v>458</v>
      </c>
      <c r="P124" s="521"/>
      <c r="Q124" s="346" t="str">
        <f t="shared" si="23"/>
        <v/>
      </c>
      <c r="R124" s="475" t="s">
        <v>18</v>
      </c>
      <c r="S124" s="475"/>
      <c r="T124" s="476"/>
      <c r="U124" s="510" t="s">
        <v>235</v>
      </c>
      <c r="V124" s="511"/>
      <c r="W124" s="37" t="str">
        <f t="shared" si="25"/>
        <v/>
      </c>
      <c r="X124" s="19" t="s">
        <v>120</v>
      </c>
      <c r="Y124" s="83"/>
      <c r="Z124" s="26" t="str">
        <f t="shared" si="26"/>
        <v/>
      </c>
      <c r="AA124" s="171"/>
      <c r="AB124" s="64" t="str">
        <f t="shared" si="27"/>
        <v>S2</v>
      </c>
      <c r="AC124" s="64" t="str">
        <f t="shared" si="28"/>
        <v xml:space="preserve">米 糙米    </v>
      </c>
      <c r="AD124" s="64" t="str">
        <f t="shared" si="29"/>
        <v xml:space="preserve">豬絞肉 洋蔥 胡蘿蔔 馬鈴薯 咖哩粉 </v>
      </c>
      <c r="AE124" s="64" t="str">
        <f t="shared" si="30"/>
        <v xml:space="preserve">海帶茸 豬後腿肉 九層塔 大蒜  </v>
      </c>
      <c r="AF124" s="64" t="str">
        <f t="shared" si="31"/>
        <v xml:space="preserve">蔬菜 大蒜    </v>
      </c>
      <c r="AG124" s="64" t="str">
        <f t="shared" si="32"/>
        <v xml:space="preserve">紫菜 魚丸 薑   </v>
      </c>
      <c r="AH124" s="64" t="str">
        <f t="shared" si="33"/>
        <v xml:space="preserve">點心     </v>
      </c>
      <c r="AI124" s="64" t="str">
        <f>AA125&amp;" "&amp;AA126&amp;" "&amp;AA127&amp;" "&amp;AA128&amp;" "&amp;AA129&amp;" "&amp;AA130</f>
        <v xml:space="preserve">     </v>
      </c>
      <c r="AJ124" s="64" t="e">
        <f>#REF!&amp;" "&amp;#REF!&amp;" "&amp;#REF!&amp;" "&amp;#REF!&amp;" "&amp;#REF!&amp;" "&amp;#REF!</f>
        <v>#REF!</v>
      </c>
    </row>
    <row r="125" spans="1:36" ht="15" customHeight="1">
      <c r="A125" s="79">
        <v>45286</v>
      </c>
      <c r="B125" s="89"/>
      <c r="C125" s="89"/>
      <c r="D125" s="89"/>
      <c r="E125" s="89"/>
      <c r="F125" s="89"/>
      <c r="G125" s="89"/>
      <c r="H125" s="95"/>
      <c r="I125" s="387" t="s">
        <v>19</v>
      </c>
      <c r="J125" s="371">
        <v>8</v>
      </c>
      <c r="K125" s="389" t="str">
        <f t="shared" si="34"/>
        <v>公斤</v>
      </c>
      <c r="L125" s="372" t="s">
        <v>20</v>
      </c>
      <c r="M125" s="372">
        <v>6</v>
      </c>
      <c r="N125" s="389" t="str">
        <f t="shared" si="22"/>
        <v>公斤</v>
      </c>
      <c r="O125" s="371" t="s">
        <v>459</v>
      </c>
      <c r="P125" s="371">
        <v>1</v>
      </c>
      <c r="Q125" s="389" t="str">
        <f t="shared" si="23"/>
        <v>公斤</v>
      </c>
      <c r="R125" s="477" t="s">
        <v>15</v>
      </c>
      <c r="S125" s="477">
        <v>7</v>
      </c>
      <c r="T125" s="478" t="str">
        <f t="shared" ref="T125:T130" si="41">IF(S125,"公斤","")</f>
        <v>公斤</v>
      </c>
      <c r="U125" s="371" t="s">
        <v>94</v>
      </c>
      <c r="V125" s="374">
        <v>0.05</v>
      </c>
      <c r="W125" s="20" t="str">
        <f t="shared" si="25"/>
        <v>公斤</v>
      </c>
      <c r="X125" s="19" t="s">
        <v>120</v>
      </c>
      <c r="Y125" s="19">
        <v>5</v>
      </c>
      <c r="Z125" s="26" t="str">
        <f t="shared" si="26"/>
        <v>公斤</v>
      </c>
      <c r="AA125" s="171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" customHeight="1">
      <c r="A126" s="78"/>
      <c r="B126" s="89"/>
      <c r="C126" s="89"/>
      <c r="D126" s="89"/>
      <c r="E126" s="89"/>
      <c r="F126" s="89"/>
      <c r="G126" s="89"/>
      <c r="H126" s="95"/>
      <c r="I126" s="387" t="s">
        <v>37</v>
      </c>
      <c r="J126" s="371">
        <v>2</v>
      </c>
      <c r="K126" s="350" t="str">
        <f t="shared" si="34"/>
        <v>公斤</v>
      </c>
      <c r="L126" s="372" t="s">
        <v>28</v>
      </c>
      <c r="M126" s="372">
        <v>1</v>
      </c>
      <c r="N126" s="350" t="str">
        <f t="shared" si="22"/>
        <v>公斤</v>
      </c>
      <c r="O126" s="371" t="s">
        <v>27</v>
      </c>
      <c r="P126" s="371">
        <v>1.5</v>
      </c>
      <c r="Q126" s="350" t="str">
        <f t="shared" si="23"/>
        <v>公斤</v>
      </c>
      <c r="R126" s="479" t="s">
        <v>26</v>
      </c>
      <c r="S126" s="479">
        <v>0.05</v>
      </c>
      <c r="T126" s="478" t="str">
        <f t="shared" si="41"/>
        <v>公斤</v>
      </c>
      <c r="U126" s="465" t="s">
        <v>87</v>
      </c>
      <c r="V126" s="466">
        <v>1</v>
      </c>
      <c r="W126" s="21" t="str">
        <f t="shared" si="25"/>
        <v>公斤</v>
      </c>
      <c r="X126" s="19"/>
      <c r="Y126" s="19"/>
      <c r="Z126" s="26" t="str">
        <f t="shared" si="26"/>
        <v/>
      </c>
      <c r="AA126" s="171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" customHeight="1">
      <c r="A127" s="78"/>
      <c r="B127" s="89"/>
      <c r="C127" s="89"/>
      <c r="D127" s="89"/>
      <c r="E127" s="89"/>
      <c r="F127" s="89"/>
      <c r="G127" s="89"/>
      <c r="H127" s="95"/>
      <c r="I127" s="387"/>
      <c r="J127" s="371"/>
      <c r="K127" s="350" t="str">
        <f t="shared" si="34"/>
        <v/>
      </c>
      <c r="L127" s="372" t="s">
        <v>24</v>
      </c>
      <c r="M127" s="372">
        <v>0.5</v>
      </c>
      <c r="N127" s="350" t="str">
        <f t="shared" si="22"/>
        <v>公斤</v>
      </c>
      <c r="O127" s="371" t="s">
        <v>62</v>
      </c>
      <c r="P127" s="371">
        <v>0.05</v>
      </c>
      <c r="Q127" s="350" t="str">
        <f t="shared" si="23"/>
        <v>公斤</v>
      </c>
      <c r="R127" s="479"/>
      <c r="S127" s="479"/>
      <c r="T127" s="478" t="str">
        <f t="shared" si="41"/>
        <v/>
      </c>
      <c r="U127" s="371" t="s">
        <v>31</v>
      </c>
      <c r="V127" s="374">
        <v>0.05</v>
      </c>
      <c r="W127" s="21" t="str">
        <f t="shared" si="25"/>
        <v>公斤</v>
      </c>
      <c r="X127" s="19"/>
      <c r="Y127" s="19"/>
      <c r="Z127" s="26" t="str">
        <f t="shared" si="26"/>
        <v/>
      </c>
      <c r="AA127" s="171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" customHeight="1">
      <c r="A128" s="78"/>
      <c r="B128" s="89"/>
      <c r="C128" s="89"/>
      <c r="D128" s="89"/>
      <c r="E128" s="89"/>
      <c r="F128" s="89"/>
      <c r="G128" s="89"/>
      <c r="H128" s="95"/>
      <c r="I128" s="387"/>
      <c r="J128" s="371"/>
      <c r="K128" s="350" t="str">
        <f t="shared" si="34"/>
        <v/>
      </c>
      <c r="L128" s="372" t="s">
        <v>59</v>
      </c>
      <c r="M128" s="467">
        <v>2.5</v>
      </c>
      <c r="N128" s="350" t="str">
        <f t="shared" si="22"/>
        <v>公斤</v>
      </c>
      <c r="O128" s="371" t="s">
        <v>26</v>
      </c>
      <c r="P128" s="371">
        <v>0.05</v>
      </c>
      <c r="Q128" s="350" t="str">
        <f t="shared" si="23"/>
        <v>公斤</v>
      </c>
      <c r="R128" s="479"/>
      <c r="S128" s="479"/>
      <c r="T128" s="478" t="str">
        <f t="shared" si="41"/>
        <v/>
      </c>
      <c r="U128" s="371"/>
      <c r="V128" s="374"/>
      <c r="W128" s="21" t="str">
        <f t="shared" si="25"/>
        <v/>
      </c>
      <c r="X128" s="19"/>
      <c r="Y128" s="19"/>
      <c r="Z128" s="26" t="str">
        <f t="shared" si="26"/>
        <v/>
      </c>
      <c r="AA128" s="171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" customHeight="1">
      <c r="A129" s="78"/>
      <c r="B129" s="89"/>
      <c r="C129" s="89"/>
      <c r="D129" s="89"/>
      <c r="E129" s="89"/>
      <c r="F129" s="89"/>
      <c r="G129" s="89"/>
      <c r="H129" s="95"/>
      <c r="I129" s="387"/>
      <c r="J129" s="371"/>
      <c r="K129" s="350" t="str">
        <f t="shared" si="34"/>
        <v/>
      </c>
      <c r="L129" s="372" t="s">
        <v>69</v>
      </c>
      <c r="M129" s="372"/>
      <c r="N129" s="350" t="str">
        <f t="shared" si="22"/>
        <v/>
      </c>
      <c r="O129" s="371"/>
      <c r="P129" s="371"/>
      <c r="Q129" s="350" t="str">
        <f t="shared" si="23"/>
        <v/>
      </c>
      <c r="R129" s="479"/>
      <c r="S129" s="479"/>
      <c r="T129" s="478" t="str">
        <f t="shared" si="41"/>
        <v/>
      </c>
      <c r="U129" s="371"/>
      <c r="V129" s="374"/>
      <c r="W129" s="21" t="str">
        <f t="shared" si="25"/>
        <v/>
      </c>
      <c r="X129" s="19"/>
      <c r="Y129" s="19"/>
      <c r="Z129" s="26" t="str">
        <f t="shared" si="26"/>
        <v/>
      </c>
      <c r="AA129" s="171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5" customHeight="1" thickBot="1">
      <c r="A130" s="81"/>
      <c r="B130" s="92"/>
      <c r="C130" s="92"/>
      <c r="D130" s="92"/>
      <c r="E130" s="92"/>
      <c r="F130" s="92"/>
      <c r="G130" s="92"/>
      <c r="H130" s="96"/>
      <c r="I130" s="401"/>
      <c r="J130" s="402"/>
      <c r="K130" s="359" t="str">
        <f t="shared" si="34"/>
        <v/>
      </c>
      <c r="L130" s="382"/>
      <c r="M130" s="382"/>
      <c r="N130" s="359" t="str">
        <f t="shared" si="22"/>
        <v/>
      </c>
      <c r="O130" s="402"/>
      <c r="P130" s="402"/>
      <c r="Q130" s="359" t="str">
        <f t="shared" si="23"/>
        <v/>
      </c>
      <c r="R130" s="480"/>
      <c r="S130" s="480"/>
      <c r="T130" s="481" t="str">
        <f t="shared" si="41"/>
        <v/>
      </c>
      <c r="U130" s="402"/>
      <c r="V130" s="426"/>
      <c r="W130" s="28" t="str">
        <f t="shared" si="25"/>
        <v/>
      </c>
      <c r="X130" s="27"/>
      <c r="Y130" s="27"/>
      <c r="Z130" s="30" t="str">
        <f t="shared" si="26"/>
        <v/>
      </c>
      <c r="AA130" s="172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15" customHeight="1">
      <c r="A131" s="77" t="s">
        <v>142</v>
      </c>
      <c r="B131" s="89">
        <v>4.5</v>
      </c>
      <c r="C131" s="89">
        <v>2</v>
      </c>
      <c r="D131" s="89">
        <v>1</v>
      </c>
      <c r="E131" s="89">
        <v>3</v>
      </c>
      <c r="F131" s="89">
        <v>0</v>
      </c>
      <c r="G131" s="89">
        <v>0</v>
      </c>
      <c r="H131" s="95">
        <v>620</v>
      </c>
      <c r="I131" s="512" t="s">
        <v>460</v>
      </c>
      <c r="J131" s="545"/>
      <c r="K131" s="346" t="str">
        <f t="shared" si="34"/>
        <v/>
      </c>
      <c r="L131" s="510" t="s">
        <v>461</v>
      </c>
      <c r="M131" s="521"/>
      <c r="N131" s="346" t="str">
        <f t="shared" si="22"/>
        <v/>
      </c>
      <c r="O131" s="512" t="s">
        <v>462</v>
      </c>
      <c r="P131" s="521"/>
      <c r="Q131" s="346" t="str">
        <f t="shared" si="23"/>
        <v/>
      </c>
      <c r="R131" s="475" t="s">
        <v>18</v>
      </c>
      <c r="S131" s="475"/>
      <c r="T131" s="476"/>
      <c r="U131" s="512" t="s">
        <v>236</v>
      </c>
      <c r="V131" s="511"/>
      <c r="W131" s="37" t="str">
        <f t="shared" si="25"/>
        <v/>
      </c>
      <c r="X131" s="19" t="s">
        <v>120</v>
      </c>
      <c r="Y131" s="83"/>
      <c r="Z131" s="26" t="str">
        <f t="shared" si="26"/>
        <v/>
      </c>
      <c r="AA131" s="171"/>
      <c r="AB131" s="64" t="str">
        <f t="shared" si="27"/>
        <v>S3</v>
      </c>
      <c r="AC131" s="64" t="str">
        <f t="shared" si="28"/>
        <v xml:space="preserve">漢堡     </v>
      </c>
      <c r="AD131" s="64" t="str">
        <f t="shared" si="29"/>
        <v xml:space="preserve">肉排     </v>
      </c>
      <c r="AE131" s="64" t="str">
        <f t="shared" si="30"/>
        <v>通心麵(熟) 豬絞肉 冷凍玉米粒 馬鈴薯 大蒜 蕃茄糊</v>
      </c>
      <c r="AF131" s="64" t="str">
        <f t="shared" si="31"/>
        <v xml:space="preserve">蔬菜 大蒜    </v>
      </c>
      <c r="AG131" s="64" t="str">
        <f t="shared" si="32"/>
        <v xml:space="preserve">南瓜 芹菜 胡蘿蔔 玉米濃湯調理包  </v>
      </c>
      <c r="AH131" s="64" t="str">
        <f t="shared" si="33"/>
        <v xml:space="preserve">點心     </v>
      </c>
      <c r="AI131" s="64" t="str">
        <f>AA132&amp;" "&amp;AA133&amp;" "&amp;AA134&amp;" "&amp;AA135&amp;" "&amp;AA136&amp;" "&amp;AA137</f>
        <v xml:space="preserve">     </v>
      </c>
      <c r="AJ131" s="64" t="e">
        <f>#REF!&amp;" "&amp;#REF!&amp;" "&amp;#REF!&amp;" "&amp;#REF!&amp;" "&amp;#REF!&amp;" "&amp;#REF!</f>
        <v>#REF!</v>
      </c>
    </row>
    <row r="132" spans="1:36" ht="15" customHeight="1">
      <c r="A132" s="78"/>
      <c r="B132" s="89"/>
      <c r="C132" s="89"/>
      <c r="D132" s="89"/>
      <c r="E132" s="89"/>
      <c r="F132" s="89"/>
      <c r="G132" s="89"/>
      <c r="H132" s="95"/>
      <c r="I132" s="397" t="s">
        <v>463</v>
      </c>
      <c r="J132" s="397">
        <v>6</v>
      </c>
      <c r="K132" s="389" t="str">
        <f t="shared" si="34"/>
        <v>公斤</v>
      </c>
      <c r="L132" s="371" t="s">
        <v>464</v>
      </c>
      <c r="M132" s="371">
        <v>6</v>
      </c>
      <c r="N132" s="389" t="str">
        <f t="shared" si="22"/>
        <v>公斤</v>
      </c>
      <c r="O132" s="397" t="s">
        <v>465</v>
      </c>
      <c r="P132" s="397">
        <v>5</v>
      </c>
      <c r="Q132" s="389" t="str">
        <f t="shared" si="23"/>
        <v>公斤</v>
      </c>
      <c r="R132" s="477" t="s">
        <v>15</v>
      </c>
      <c r="S132" s="477">
        <v>7</v>
      </c>
      <c r="T132" s="478" t="str">
        <f t="shared" ref="T132:T137" si="42">IF(S132,"公斤","")</f>
        <v>公斤</v>
      </c>
      <c r="U132" s="397" t="s">
        <v>23</v>
      </c>
      <c r="V132" s="429">
        <v>4</v>
      </c>
      <c r="W132" s="20" t="str">
        <f t="shared" si="25"/>
        <v>公斤</v>
      </c>
      <c r="X132" s="19" t="s">
        <v>120</v>
      </c>
      <c r="Y132" s="19">
        <v>5</v>
      </c>
      <c r="Z132" s="26" t="str">
        <f t="shared" si="26"/>
        <v>公斤</v>
      </c>
      <c r="AA132" s="171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5" customHeight="1">
      <c r="A133" s="79">
        <v>45287</v>
      </c>
      <c r="B133" s="89"/>
      <c r="C133" s="89"/>
      <c r="D133" s="89"/>
      <c r="E133" s="89"/>
      <c r="F133" s="89"/>
      <c r="G133" s="89"/>
      <c r="H133" s="95"/>
      <c r="I133" s="397"/>
      <c r="J133" s="397"/>
      <c r="K133" s="350" t="str">
        <f t="shared" si="34"/>
        <v/>
      </c>
      <c r="L133" s="371"/>
      <c r="M133" s="371"/>
      <c r="N133" s="350" t="str">
        <f t="shared" si="22"/>
        <v/>
      </c>
      <c r="O133" s="397" t="s">
        <v>20</v>
      </c>
      <c r="P133" s="397">
        <v>1</v>
      </c>
      <c r="Q133" s="350" t="str">
        <f t="shared" si="23"/>
        <v>公斤</v>
      </c>
      <c r="R133" s="479" t="s">
        <v>26</v>
      </c>
      <c r="S133" s="479">
        <v>0.05</v>
      </c>
      <c r="T133" s="478" t="str">
        <f t="shared" si="42"/>
        <v>公斤</v>
      </c>
      <c r="U133" s="397" t="s">
        <v>91</v>
      </c>
      <c r="V133" s="429">
        <v>0.1</v>
      </c>
      <c r="W133" s="21" t="str">
        <f t="shared" si="25"/>
        <v>公斤</v>
      </c>
      <c r="X133" s="19"/>
      <c r="Y133" s="19"/>
      <c r="Z133" s="26" t="str">
        <f t="shared" si="26"/>
        <v/>
      </c>
      <c r="AA133" s="171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5" customHeight="1">
      <c r="A134" s="78"/>
      <c r="B134" s="89"/>
      <c r="C134" s="89"/>
      <c r="D134" s="89"/>
      <c r="E134" s="89"/>
      <c r="F134" s="89"/>
      <c r="G134" s="89"/>
      <c r="H134" s="95"/>
      <c r="I134" s="397"/>
      <c r="J134" s="397"/>
      <c r="K134" s="350" t="str">
        <f t="shared" si="34"/>
        <v/>
      </c>
      <c r="L134" s="371"/>
      <c r="M134" s="371"/>
      <c r="N134" s="350" t="str">
        <f t="shared" si="22"/>
        <v/>
      </c>
      <c r="O134" s="397" t="s">
        <v>57</v>
      </c>
      <c r="P134" s="397">
        <v>2</v>
      </c>
      <c r="Q134" s="350" t="str">
        <f t="shared" si="23"/>
        <v>公斤</v>
      </c>
      <c r="R134" s="479"/>
      <c r="S134" s="479"/>
      <c r="T134" s="478" t="str">
        <f t="shared" si="42"/>
        <v/>
      </c>
      <c r="U134" s="428" t="s">
        <v>24</v>
      </c>
      <c r="V134" s="468">
        <v>1</v>
      </c>
      <c r="W134" s="21" t="str">
        <f t="shared" si="25"/>
        <v>公斤</v>
      </c>
      <c r="X134" s="19"/>
      <c r="Y134" s="19"/>
      <c r="Z134" s="26" t="str">
        <f t="shared" si="26"/>
        <v/>
      </c>
      <c r="AA134" s="171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5" customHeight="1">
      <c r="A135" s="78"/>
      <c r="B135" s="89"/>
      <c r="C135" s="89"/>
      <c r="D135" s="89"/>
      <c r="E135" s="89"/>
      <c r="F135" s="89"/>
      <c r="G135" s="89"/>
      <c r="H135" s="95"/>
      <c r="I135" s="397"/>
      <c r="J135" s="397"/>
      <c r="K135" s="350" t="str">
        <f t="shared" si="34"/>
        <v/>
      </c>
      <c r="L135" s="371"/>
      <c r="M135" s="371"/>
      <c r="N135" s="350" t="str">
        <f t="shared" si="22"/>
        <v/>
      </c>
      <c r="O135" s="469" t="s">
        <v>59</v>
      </c>
      <c r="P135" s="469">
        <v>2</v>
      </c>
      <c r="Q135" s="350" t="str">
        <f t="shared" si="23"/>
        <v>公斤</v>
      </c>
      <c r="R135" s="479"/>
      <c r="S135" s="479"/>
      <c r="T135" s="478" t="str">
        <f t="shared" si="42"/>
        <v/>
      </c>
      <c r="U135" s="397" t="s">
        <v>237</v>
      </c>
      <c r="V135" s="374"/>
      <c r="W135" s="21" t="str">
        <f t="shared" si="25"/>
        <v/>
      </c>
      <c r="X135" s="19"/>
      <c r="Y135" s="19"/>
      <c r="Z135" s="26" t="str">
        <f t="shared" si="26"/>
        <v/>
      </c>
      <c r="AA135" s="171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5" customHeight="1">
      <c r="A136" s="78"/>
      <c r="B136" s="89"/>
      <c r="C136" s="89"/>
      <c r="D136" s="89"/>
      <c r="E136" s="89"/>
      <c r="F136" s="89"/>
      <c r="G136" s="89"/>
      <c r="H136" s="95"/>
      <c r="I136" s="397"/>
      <c r="J136" s="397"/>
      <c r="K136" s="350" t="str">
        <f t="shared" si="34"/>
        <v/>
      </c>
      <c r="L136" s="371"/>
      <c r="M136" s="371"/>
      <c r="N136" s="350" t="str">
        <f t="shared" si="22"/>
        <v/>
      </c>
      <c r="O136" s="354" t="s">
        <v>26</v>
      </c>
      <c r="P136" s="354">
        <v>0.05</v>
      </c>
      <c r="Q136" s="350" t="str">
        <f t="shared" si="23"/>
        <v>公斤</v>
      </c>
      <c r="R136" s="479"/>
      <c r="S136" s="479"/>
      <c r="T136" s="478" t="str">
        <f t="shared" si="42"/>
        <v/>
      </c>
      <c r="U136" s="397"/>
      <c r="V136" s="374"/>
      <c r="W136" s="21" t="str">
        <f t="shared" si="25"/>
        <v/>
      </c>
      <c r="X136" s="19"/>
      <c r="Y136" s="19"/>
      <c r="Z136" s="26" t="str">
        <f t="shared" si="26"/>
        <v/>
      </c>
      <c r="AA136" s="171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5" customHeight="1" thickBot="1">
      <c r="A137" s="81"/>
      <c r="B137" s="92"/>
      <c r="C137" s="92"/>
      <c r="D137" s="92"/>
      <c r="E137" s="92"/>
      <c r="F137" s="92"/>
      <c r="G137" s="92"/>
      <c r="H137" s="96"/>
      <c r="I137" s="401"/>
      <c r="J137" s="402"/>
      <c r="K137" s="359" t="str">
        <f t="shared" si="34"/>
        <v/>
      </c>
      <c r="L137" s="402"/>
      <c r="M137" s="402"/>
      <c r="N137" s="359" t="str">
        <f t="shared" si="22"/>
        <v/>
      </c>
      <c r="O137" s="397" t="s">
        <v>466</v>
      </c>
      <c r="P137" s="470"/>
      <c r="Q137" s="359" t="str">
        <f t="shared" si="23"/>
        <v/>
      </c>
      <c r="R137" s="480"/>
      <c r="S137" s="480"/>
      <c r="T137" s="481" t="str">
        <f t="shared" si="42"/>
        <v/>
      </c>
      <c r="U137" s="470"/>
      <c r="V137" s="426"/>
      <c r="W137" s="28" t="str">
        <f t="shared" si="25"/>
        <v/>
      </c>
      <c r="X137" s="27"/>
      <c r="Y137" s="27"/>
      <c r="Z137" s="30" t="str">
        <f t="shared" si="26"/>
        <v/>
      </c>
      <c r="AA137" s="172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5" customHeight="1">
      <c r="A138" s="77" t="s">
        <v>143</v>
      </c>
      <c r="B138" s="89">
        <v>5</v>
      </c>
      <c r="C138" s="89">
        <v>2.6</v>
      </c>
      <c r="D138" s="89">
        <v>1.7</v>
      </c>
      <c r="E138" s="89">
        <v>3</v>
      </c>
      <c r="F138" s="89">
        <v>0</v>
      </c>
      <c r="G138" s="89">
        <v>0</v>
      </c>
      <c r="H138" s="95">
        <v>723</v>
      </c>
      <c r="I138" s="513" t="s">
        <v>32</v>
      </c>
      <c r="J138" s="545"/>
      <c r="K138" s="346" t="str">
        <f t="shared" si="34"/>
        <v/>
      </c>
      <c r="L138" s="523" t="s">
        <v>181</v>
      </c>
      <c r="M138" s="521"/>
      <c r="N138" s="346" t="str">
        <f t="shared" si="22"/>
        <v/>
      </c>
      <c r="O138" s="512" t="s">
        <v>467</v>
      </c>
      <c r="P138" s="521"/>
      <c r="Q138" s="346" t="str">
        <f t="shared" si="23"/>
        <v/>
      </c>
      <c r="R138" s="475" t="s">
        <v>18</v>
      </c>
      <c r="S138" s="475"/>
      <c r="T138" s="476"/>
      <c r="U138" s="510" t="s">
        <v>70</v>
      </c>
      <c r="V138" s="513"/>
      <c r="W138" s="309" t="str">
        <f t="shared" si="25"/>
        <v/>
      </c>
      <c r="X138" s="316" t="s">
        <v>120</v>
      </c>
      <c r="Y138" s="261"/>
      <c r="Z138" s="313" t="str">
        <f t="shared" si="26"/>
        <v/>
      </c>
      <c r="AA138" s="171"/>
      <c r="AB138" s="64" t="str">
        <f t="shared" si="27"/>
        <v>S4</v>
      </c>
      <c r="AC138" s="64" t="str">
        <f t="shared" si="28"/>
        <v xml:space="preserve">米 糙米    </v>
      </c>
      <c r="AD138" s="64" t="str">
        <f t="shared" si="29"/>
        <v xml:space="preserve">肉雞 洋蔥 杏鮑菇 九層塔 大蒜 </v>
      </c>
      <c r="AE138" s="64" t="str">
        <f t="shared" si="30"/>
        <v xml:space="preserve">雞蛋 時瓜 大蒜   </v>
      </c>
      <c r="AF138" s="64" t="str">
        <f t="shared" si="31"/>
        <v xml:space="preserve">蔬菜 大蒜    </v>
      </c>
      <c r="AG138" s="64" t="str">
        <f t="shared" si="32"/>
        <v xml:space="preserve">仙草凍 紅砂糖    </v>
      </c>
      <c r="AH138" s="64" t="str">
        <f t="shared" si="33"/>
        <v xml:space="preserve">點心     </v>
      </c>
      <c r="AI138" s="64" t="str">
        <f>AA139&amp;" "&amp;AA140&amp;" "&amp;AA141&amp;" "&amp;AA142&amp;" "&amp;AA143&amp;" "&amp;AA144</f>
        <v xml:space="preserve">     </v>
      </c>
      <c r="AJ138" s="64" t="e">
        <f>#REF!&amp;" "&amp;#REF!&amp;" "&amp;#REF!&amp;" "&amp;#REF!&amp;" "&amp;#REF!&amp;" "&amp;#REF!</f>
        <v>#REF!</v>
      </c>
    </row>
    <row r="139" spans="1:36" ht="15" customHeight="1">
      <c r="A139" s="78"/>
      <c r="B139" s="89"/>
      <c r="C139" s="89"/>
      <c r="D139" s="89"/>
      <c r="E139" s="89"/>
      <c r="F139" s="89"/>
      <c r="G139" s="89"/>
      <c r="H139" s="95"/>
      <c r="I139" s="387" t="s">
        <v>19</v>
      </c>
      <c r="J139" s="371">
        <v>8</v>
      </c>
      <c r="K139" s="389" t="str">
        <f t="shared" si="34"/>
        <v>公斤</v>
      </c>
      <c r="L139" s="396" t="s">
        <v>71</v>
      </c>
      <c r="M139" s="397">
        <v>9</v>
      </c>
      <c r="N139" s="389" t="str">
        <f t="shared" si="22"/>
        <v>公斤</v>
      </c>
      <c r="O139" s="397" t="s">
        <v>35</v>
      </c>
      <c r="P139" s="397">
        <v>2.1</v>
      </c>
      <c r="Q139" s="389" t="str">
        <f t="shared" si="23"/>
        <v>公斤</v>
      </c>
      <c r="R139" s="477" t="s">
        <v>15</v>
      </c>
      <c r="S139" s="477">
        <v>7</v>
      </c>
      <c r="T139" s="478" t="str">
        <f t="shared" ref="T139:T144" si="43">IF(S139,"公斤","")</f>
        <v>公斤</v>
      </c>
      <c r="U139" s="371" t="s">
        <v>72</v>
      </c>
      <c r="V139" s="388">
        <v>7</v>
      </c>
      <c r="W139" s="310" t="str">
        <f t="shared" si="25"/>
        <v>公斤</v>
      </c>
      <c r="X139" s="317" t="s">
        <v>120</v>
      </c>
      <c r="Y139" s="237">
        <v>5</v>
      </c>
      <c r="Z139" s="314" t="str">
        <f t="shared" si="26"/>
        <v>公斤</v>
      </c>
      <c r="AA139" s="171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5" customHeight="1">
      <c r="A140" s="79">
        <v>45288</v>
      </c>
      <c r="B140" s="89"/>
      <c r="C140" s="89"/>
      <c r="D140" s="89"/>
      <c r="E140" s="89"/>
      <c r="F140" s="89"/>
      <c r="G140" s="89"/>
      <c r="H140" s="95"/>
      <c r="I140" s="387" t="s">
        <v>37</v>
      </c>
      <c r="J140" s="371">
        <v>2</v>
      </c>
      <c r="K140" s="350" t="str">
        <f t="shared" si="34"/>
        <v>公斤</v>
      </c>
      <c r="L140" s="396" t="s">
        <v>28</v>
      </c>
      <c r="M140" s="397">
        <v>3</v>
      </c>
      <c r="N140" s="350" t="str">
        <f t="shared" ref="N140:N151" si="44">IF(M140,"公斤","")</f>
        <v>公斤</v>
      </c>
      <c r="O140" s="397" t="s">
        <v>470</v>
      </c>
      <c r="P140" s="397">
        <v>6</v>
      </c>
      <c r="Q140" s="350" t="str">
        <f t="shared" ref="Q140:Q151" si="45">IF(P140,"公斤","")</f>
        <v>公斤</v>
      </c>
      <c r="R140" s="479" t="s">
        <v>26</v>
      </c>
      <c r="S140" s="479">
        <v>0.05</v>
      </c>
      <c r="T140" s="478" t="str">
        <f t="shared" si="43"/>
        <v>公斤</v>
      </c>
      <c r="U140" s="371" t="s">
        <v>227</v>
      </c>
      <c r="V140" s="388">
        <v>1</v>
      </c>
      <c r="W140" s="311" t="str">
        <f t="shared" ref="W140:W151" si="46">IF(V140,"公斤","")</f>
        <v>公斤</v>
      </c>
      <c r="X140" s="317"/>
      <c r="Y140" s="237"/>
      <c r="Z140" s="314" t="str">
        <f t="shared" ref="Z140:Z151" si="47">IF(Y140,"公斤","")</f>
        <v/>
      </c>
      <c r="AA140" s="171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5" customHeight="1">
      <c r="A141" s="78"/>
      <c r="B141" s="89"/>
      <c r="C141" s="89"/>
      <c r="D141" s="89"/>
      <c r="E141" s="89"/>
      <c r="F141" s="89"/>
      <c r="G141" s="89"/>
      <c r="H141" s="95"/>
      <c r="I141" s="387"/>
      <c r="J141" s="371"/>
      <c r="K141" s="350" t="str">
        <f t="shared" si="34"/>
        <v/>
      </c>
      <c r="L141" s="394" t="s">
        <v>414</v>
      </c>
      <c r="M141" s="394">
        <v>1</v>
      </c>
      <c r="N141" s="350" t="str">
        <f t="shared" si="44"/>
        <v>公斤</v>
      </c>
      <c r="O141" s="397" t="s">
        <v>26</v>
      </c>
      <c r="P141" s="397">
        <v>0.05</v>
      </c>
      <c r="Q141" s="350" t="str">
        <f t="shared" si="45"/>
        <v>公斤</v>
      </c>
      <c r="R141" s="479"/>
      <c r="S141" s="479"/>
      <c r="T141" s="478" t="str">
        <f t="shared" si="43"/>
        <v/>
      </c>
      <c r="U141" s="371"/>
      <c r="V141" s="388"/>
      <c r="W141" s="311" t="str">
        <f t="shared" si="46"/>
        <v/>
      </c>
      <c r="X141" s="317"/>
      <c r="Y141" s="237"/>
      <c r="Z141" s="314" t="str">
        <f t="shared" si="47"/>
        <v/>
      </c>
      <c r="AA141" s="171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5" customHeight="1">
      <c r="A142" s="78"/>
      <c r="B142" s="89"/>
      <c r="C142" s="89"/>
      <c r="D142" s="89"/>
      <c r="E142" s="89"/>
      <c r="F142" s="89"/>
      <c r="G142" s="89"/>
      <c r="H142" s="95"/>
      <c r="I142" s="387"/>
      <c r="J142" s="371"/>
      <c r="K142" s="350" t="str">
        <f t="shared" si="34"/>
        <v/>
      </c>
      <c r="L142" s="396" t="s">
        <v>62</v>
      </c>
      <c r="M142" s="397">
        <v>0.15</v>
      </c>
      <c r="N142" s="350" t="str">
        <f t="shared" si="44"/>
        <v>公斤</v>
      </c>
      <c r="O142" s="397"/>
      <c r="P142" s="397"/>
      <c r="Q142" s="350" t="str">
        <f t="shared" si="45"/>
        <v/>
      </c>
      <c r="R142" s="479"/>
      <c r="S142" s="479"/>
      <c r="T142" s="478" t="str">
        <f t="shared" si="43"/>
        <v/>
      </c>
      <c r="U142" s="371"/>
      <c r="V142" s="388"/>
      <c r="W142" s="311" t="str">
        <f t="shared" si="46"/>
        <v/>
      </c>
      <c r="X142" s="317"/>
      <c r="Y142" s="237"/>
      <c r="Z142" s="314" t="str">
        <f t="shared" si="47"/>
        <v/>
      </c>
      <c r="AA142" s="171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5" customHeight="1">
      <c r="A143" s="78"/>
      <c r="B143" s="89"/>
      <c r="C143" s="89"/>
      <c r="D143" s="89"/>
      <c r="E143" s="89"/>
      <c r="F143" s="89"/>
      <c r="G143" s="89"/>
      <c r="H143" s="95"/>
      <c r="I143" s="387"/>
      <c r="J143" s="371"/>
      <c r="K143" s="350" t="str">
        <f t="shared" si="34"/>
        <v/>
      </c>
      <c r="L143" s="396" t="s">
        <v>26</v>
      </c>
      <c r="M143" s="397">
        <v>0.05</v>
      </c>
      <c r="N143" s="350" t="str">
        <f t="shared" si="44"/>
        <v>公斤</v>
      </c>
      <c r="O143" s="397"/>
      <c r="P143" s="397"/>
      <c r="Q143" s="350" t="str">
        <f t="shared" si="45"/>
        <v/>
      </c>
      <c r="R143" s="479"/>
      <c r="S143" s="479"/>
      <c r="T143" s="478" t="str">
        <f t="shared" si="43"/>
        <v/>
      </c>
      <c r="U143" s="371"/>
      <c r="V143" s="388"/>
      <c r="W143" s="311" t="str">
        <f t="shared" si="46"/>
        <v/>
      </c>
      <c r="X143" s="317"/>
      <c r="Y143" s="237"/>
      <c r="Z143" s="314" t="str">
        <f t="shared" si="47"/>
        <v/>
      </c>
      <c r="AA143" s="171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5" customHeight="1" thickBot="1">
      <c r="A144" s="81"/>
      <c r="B144" s="92"/>
      <c r="C144" s="92"/>
      <c r="D144" s="92"/>
      <c r="E144" s="92"/>
      <c r="F144" s="92"/>
      <c r="G144" s="92"/>
      <c r="H144" s="96"/>
      <c r="I144" s="401"/>
      <c r="J144" s="402"/>
      <c r="K144" s="359" t="str">
        <f t="shared" si="34"/>
        <v/>
      </c>
      <c r="L144" s="402"/>
      <c r="M144" s="402"/>
      <c r="N144" s="359" t="str">
        <f t="shared" si="44"/>
        <v/>
      </c>
      <c r="O144" s="402"/>
      <c r="P144" s="402"/>
      <c r="Q144" s="359" t="str">
        <f t="shared" si="45"/>
        <v/>
      </c>
      <c r="R144" s="480"/>
      <c r="S144" s="480"/>
      <c r="T144" s="481" t="str">
        <f t="shared" si="43"/>
        <v/>
      </c>
      <c r="U144" s="382"/>
      <c r="V144" s="471"/>
      <c r="W144" s="312" t="str">
        <f t="shared" si="46"/>
        <v/>
      </c>
      <c r="X144" s="318"/>
      <c r="Y144" s="238"/>
      <c r="Z144" s="315" t="str">
        <f t="shared" si="47"/>
        <v/>
      </c>
      <c r="AA144" s="172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5" customHeight="1">
      <c r="A145" s="77" t="s">
        <v>144</v>
      </c>
      <c r="B145" s="89">
        <v>5.5</v>
      </c>
      <c r="C145" s="89">
        <v>3.1</v>
      </c>
      <c r="D145" s="89">
        <v>1.4</v>
      </c>
      <c r="E145" s="89">
        <v>3</v>
      </c>
      <c r="F145" s="89">
        <v>0</v>
      </c>
      <c r="G145" s="89">
        <v>0</v>
      </c>
      <c r="H145" s="95">
        <v>788</v>
      </c>
      <c r="I145" s="546" t="s">
        <v>396</v>
      </c>
      <c r="J145" s="547"/>
      <c r="K145" s="346" t="str">
        <f t="shared" si="34"/>
        <v/>
      </c>
      <c r="L145" s="510" t="s">
        <v>183</v>
      </c>
      <c r="M145" s="521"/>
      <c r="N145" s="346" t="str">
        <f t="shared" si="44"/>
        <v/>
      </c>
      <c r="O145" s="520" t="s">
        <v>471</v>
      </c>
      <c r="P145" s="521"/>
      <c r="Q145" s="346" t="str">
        <f t="shared" si="45"/>
        <v/>
      </c>
      <c r="R145" s="475" t="s">
        <v>18</v>
      </c>
      <c r="S145" s="475"/>
      <c r="T145" s="476"/>
      <c r="U145" s="510" t="s">
        <v>238</v>
      </c>
      <c r="V145" s="511"/>
      <c r="W145" s="37" t="str">
        <f t="shared" si="46"/>
        <v/>
      </c>
      <c r="X145" s="19" t="s">
        <v>120</v>
      </c>
      <c r="Y145" s="83"/>
      <c r="Z145" s="26" t="str">
        <f t="shared" si="47"/>
        <v/>
      </c>
      <c r="AA145" s="170" t="s">
        <v>145</v>
      </c>
      <c r="AB145" s="64" t="str">
        <f t="shared" ref="AB145" si="48">A145</f>
        <v>S5</v>
      </c>
      <c r="AC145" s="64" t="str">
        <f t="shared" ref="AC145" si="49">I146&amp;" "&amp;I147&amp;" "&amp;I148&amp;" "&amp;I149&amp;" "&amp;I150&amp;" "&amp;I151</f>
        <v xml:space="preserve">米 紅藜 糙米   </v>
      </c>
      <c r="AD145" s="64" t="str">
        <f t="shared" ref="AD145" si="50">L146&amp;" "&amp;L147&amp;" "&amp;L148&amp;" "&amp;L149&amp;" "&amp;L150&amp;" "&amp;L151</f>
        <v xml:space="preserve">豬後腿肉 馬鈴薯 胡蘿蔔 大蒜  </v>
      </c>
      <c r="AE145" s="64" t="str">
        <f t="shared" ref="AE145" si="51">O146&amp;" "&amp;O147&amp;" "&amp;O148&amp;" "&amp;O149&amp;" "&amp;O150&amp;" "&amp;O151</f>
        <v xml:space="preserve">貢丸 時瓜 大蒜   </v>
      </c>
      <c r="AF145" s="64" t="str">
        <f t="shared" ref="AF145" si="52">R146&amp;" "&amp;R147&amp;" "&amp;R148&amp;" "&amp;R149&amp;" "&amp;R150&amp;" "&amp;R151</f>
        <v xml:space="preserve">蔬菜 大蒜    </v>
      </c>
      <c r="AG145" s="64" t="str">
        <f t="shared" ref="AG145" si="53">U146&amp;" "&amp;U147&amp;" "&amp;U148&amp;" "&amp;U149&amp;" "&amp;U150&amp;" "&amp;U151</f>
        <v xml:space="preserve">豆腐 味噌 柴魚片   </v>
      </c>
      <c r="AH145" s="64" t="str">
        <f t="shared" ref="AH145" si="54">X146&amp;" "&amp;X147&amp;" "&amp;X148&amp;" "&amp;X149&amp;" "&amp;X150&amp;" "&amp;X151</f>
        <v xml:space="preserve">點心     </v>
      </c>
      <c r="AI145" s="64" t="str">
        <f>AA146&amp;" "&amp;AA147&amp;" "&amp;AA148&amp;" "&amp;AA149&amp;" "&amp;AA150&amp;" "&amp;AA151</f>
        <v xml:space="preserve">有機豆奶     </v>
      </c>
      <c r="AJ145" s="64" t="e">
        <f>#REF!&amp;" "&amp;#REF!&amp;" "&amp;#REF!&amp;" "&amp;#REF!&amp;" "&amp;#REF!&amp;" "&amp;#REF!</f>
        <v>#REF!</v>
      </c>
    </row>
    <row r="146" spans="1:36" ht="15" customHeight="1">
      <c r="A146" s="78"/>
      <c r="B146" s="89"/>
      <c r="C146" s="89"/>
      <c r="D146" s="89"/>
      <c r="E146" s="89"/>
      <c r="F146" s="89"/>
      <c r="G146" s="89"/>
      <c r="H146" s="95"/>
      <c r="I146" s="370" t="s">
        <v>19</v>
      </c>
      <c r="J146" s="388">
        <v>8</v>
      </c>
      <c r="K146" s="389" t="str">
        <f t="shared" si="34"/>
        <v>公斤</v>
      </c>
      <c r="L146" s="371" t="s">
        <v>27</v>
      </c>
      <c r="M146" s="371">
        <v>6</v>
      </c>
      <c r="N146" s="389" t="str">
        <f t="shared" si="44"/>
        <v>公斤</v>
      </c>
      <c r="O146" s="465" t="s">
        <v>472</v>
      </c>
      <c r="P146" s="373">
        <v>1.5</v>
      </c>
      <c r="Q146" s="389" t="str">
        <f t="shared" si="45"/>
        <v>公斤</v>
      </c>
      <c r="R146" s="477" t="s">
        <v>15</v>
      </c>
      <c r="S146" s="477">
        <v>7</v>
      </c>
      <c r="T146" s="478" t="str">
        <f t="shared" ref="T146:T151" si="55">IF(S146,"公斤","")</f>
        <v>公斤</v>
      </c>
      <c r="U146" s="371" t="s">
        <v>21</v>
      </c>
      <c r="V146" s="374">
        <v>2</v>
      </c>
      <c r="W146" s="20" t="str">
        <f t="shared" si="46"/>
        <v>公斤</v>
      </c>
      <c r="X146" s="19" t="s">
        <v>120</v>
      </c>
      <c r="Y146" s="19">
        <v>5</v>
      </c>
      <c r="Z146" s="26" t="str">
        <f t="shared" si="47"/>
        <v>公斤</v>
      </c>
      <c r="AA146" s="171" t="s">
        <v>145</v>
      </c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5" customHeight="1">
      <c r="A147" s="79">
        <v>45289</v>
      </c>
      <c r="B147" s="89"/>
      <c r="C147" s="89"/>
      <c r="D147" s="89"/>
      <c r="E147" s="89"/>
      <c r="F147" s="89"/>
      <c r="G147" s="89"/>
      <c r="H147" s="95"/>
      <c r="I147" s="370" t="s">
        <v>58</v>
      </c>
      <c r="J147" s="388">
        <v>0.1</v>
      </c>
      <c r="K147" s="350" t="str">
        <f t="shared" ref="K147:K151" si="56">IF(J147,"公斤","")</f>
        <v>公斤</v>
      </c>
      <c r="L147" s="371" t="s">
        <v>59</v>
      </c>
      <c r="M147" s="371">
        <v>4</v>
      </c>
      <c r="N147" s="350" t="str">
        <f t="shared" si="44"/>
        <v>公斤</v>
      </c>
      <c r="O147" s="373" t="s">
        <v>473</v>
      </c>
      <c r="P147" s="373">
        <v>5</v>
      </c>
      <c r="Q147" s="350" t="str">
        <f t="shared" si="45"/>
        <v>公斤</v>
      </c>
      <c r="R147" s="479" t="s">
        <v>26</v>
      </c>
      <c r="S147" s="479">
        <v>0.05</v>
      </c>
      <c r="T147" s="478" t="str">
        <f t="shared" si="55"/>
        <v>公斤</v>
      </c>
      <c r="U147" s="371" t="s">
        <v>48</v>
      </c>
      <c r="V147" s="374">
        <v>0.6</v>
      </c>
      <c r="W147" s="21" t="str">
        <f t="shared" si="46"/>
        <v>公斤</v>
      </c>
      <c r="X147" s="19"/>
      <c r="Y147" s="19"/>
      <c r="Z147" s="26" t="str">
        <f t="shared" si="47"/>
        <v/>
      </c>
      <c r="AA147" s="194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5" customHeight="1">
      <c r="A148" s="78"/>
      <c r="B148" s="89"/>
      <c r="C148" s="89"/>
      <c r="D148" s="89"/>
      <c r="E148" s="89"/>
      <c r="F148" s="89"/>
      <c r="G148" s="89"/>
      <c r="H148" s="95"/>
      <c r="I148" s="370" t="s">
        <v>37</v>
      </c>
      <c r="J148" s="388">
        <v>2</v>
      </c>
      <c r="K148" s="350" t="str">
        <f t="shared" si="56"/>
        <v>公斤</v>
      </c>
      <c r="L148" s="372" t="s">
        <v>24</v>
      </c>
      <c r="M148" s="372">
        <v>1</v>
      </c>
      <c r="N148" s="350" t="str">
        <f t="shared" si="44"/>
        <v>公斤</v>
      </c>
      <c r="O148" s="371" t="s">
        <v>26</v>
      </c>
      <c r="P148" s="371">
        <v>0.05</v>
      </c>
      <c r="Q148" s="350" t="str">
        <f t="shared" si="45"/>
        <v>公斤</v>
      </c>
      <c r="R148" s="479"/>
      <c r="S148" s="479"/>
      <c r="T148" s="478" t="str">
        <f t="shared" si="55"/>
        <v/>
      </c>
      <c r="U148" s="371" t="s">
        <v>95</v>
      </c>
      <c r="V148" s="374"/>
      <c r="W148" s="21" t="str">
        <f t="shared" si="46"/>
        <v/>
      </c>
      <c r="X148" s="19"/>
      <c r="Y148" s="19"/>
      <c r="Z148" s="26" t="str">
        <f t="shared" si="47"/>
        <v/>
      </c>
      <c r="AA148" s="171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5" customHeight="1">
      <c r="A149" s="78"/>
      <c r="B149" s="89"/>
      <c r="C149" s="89"/>
      <c r="D149" s="89"/>
      <c r="E149" s="89"/>
      <c r="F149" s="89"/>
      <c r="G149" s="89"/>
      <c r="H149" s="95"/>
      <c r="I149" s="370"/>
      <c r="J149" s="388"/>
      <c r="K149" s="350" t="str">
        <f t="shared" si="56"/>
        <v/>
      </c>
      <c r="L149" s="372" t="s">
        <v>26</v>
      </c>
      <c r="M149" s="372">
        <v>0.05</v>
      </c>
      <c r="N149" s="350" t="str">
        <f t="shared" si="44"/>
        <v>公斤</v>
      </c>
      <c r="O149" s="465"/>
      <c r="P149" s="373"/>
      <c r="Q149" s="350" t="str">
        <f t="shared" si="45"/>
        <v/>
      </c>
      <c r="R149" s="479"/>
      <c r="S149" s="479"/>
      <c r="T149" s="478" t="str">
        <f t="shared" si="55"/>
        <v/>
      </c>
      <c r="U149" s="371"/>
      <c r="V149" s="374"/>
      <c r="W149" s="21" t="str">
        <f t="shared" si="46"/>
        <v/>
      </c>
      <c r="X149" s="19"/>
      <c r="Y149" s="19"/>
      <c r="Z149" s="26" t="str">
        <f t="shared" si="47"/>
        <v/>
      </c>
      <c r="AA149" s="171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5" customHeight="1">
      <c r="A150" s="78"/>
      <c r="B150" s="89"/>
      <c r="C150" s="89"/>
      <c r="D150" s="89"/>
      <c r="E150" s="89"/>
      <c r="F150" s="89"/>
      <c r="G150" s="89"/>
      <c r="H150" s="95"/>
      <c r="I150" s="370"/>
      <c r="J150" s="388"/>
      <c r="K150" s="350" t="str">
        <f t="shared" si="56"/>
        <v/>
      </c>
      <c r="L150" s="371"/>
      <c r="M150" s="371"/>
      <c r="N150" s="350" t="str">
        <f t="shared" si="44"/>
        <v/>
      </c>
      <c r="O150" s="371"/>
      <c r="P150" s="371"/>
      <c r="Q150" s="350" t="str">
        <f t="shared" si="45"/>
        <v/>
      </c>
      <c r="R150" s="479"/>
      <c r="S150" s="479"/>
      <c r="T150" s="478" t="str">
        <f t="shared" si="55"/>
        <v/>
      </c>
      <c r="U150" s="371"/>
      <c r="V150" s="374"/>
      <c r="W150" s="21" t="str">
        <f t="shared" si="46"/>
        <v/>
      </c>
      <c r="X150" s="19"/>
      <c r="Y150" s="19"/>
      <c r="Z150" s="26" t="str">
        <f t="shared" si="47"/>
        <v/>
      </c>
      <c r="AA150" s="171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5" customHeight="1" thickBot="1">
      <c r="A151" s="81"/>
      <c r="B151" s="92"/>
      <c r="C151" s="92"/>
      <c r="D151" s="92"/>
      <c r="E151" s="92"/>
      <c r="F151" s="92"/>
      <c r="G151" s="92"/>
      <c r="H151" s="96"/>
      <c r="I151" s="380"/>
      <c r="J151" s="402"/>
      <c r="K151" s="359" t="str">
        <f t="shared" si="56"/>
        <v/>
      </c>
      <c r="L151" s="402"/>
      <c r="M151" s="402"/>
      <c r="N151" s="359" t="str">
        <f t="shared" si="44"/>
        <v/>
      </c>
      <c r="O151" s="434"/>
      <c r="P151" s="434"/>
      <c r="Q151" s="359" t="str">
        <f t="shared" si="45"/>
        <v/>
      </c>
      <c r="R151" s="480"/>
      <c r="S151" s="480"/>
      <c r="T151" s="481" t="str">
        <f t="shared" si="55"/>
        <v/>
      </c>
      <c r="U151" s="402"/>
      <c r="V151" s="426"/>
      <c r="W151" s="28" t="str">
        <f t="shared" si="46"/>
        <v/>
      </c>
      <c r="X151" s="27"/>
      <c r="Y151" s="27"/>
      <c r="Z151" s="30" t="str">
        <f t="shared" si="47"/>
        <v/>
      </c>
      <c r="AA151" s="172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s="186" customFormat="1" ht="22.8" customHeight="1">
      <c r="A152" s="524" t="s">
        <v>113</v>
      </c>
      <c r="B152" s="524"/>
      <c r="C152" s="524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4"/>
      <c r="T152" s="524"/>
      <c r="U152" s="185"/>
      <c r="V152" s="185"/>
    </row>
    <row r="153" spans="1:36" s="186" customFormat="1" ht="15" customHeight="1">
      <c r="A153" s="505" t="s">
        <v>245</v>
      </c>
      <c r="B153" s="505"/>
      <c r="C153" s="505"/>
      <c r="D153" s="505"/>
      <c r="E153" s="505"/>
      <c r="F153" s="505"/>
      <c r="G153" s="505"/>
      <c r="H153" s="505"/>
      <c r="I153" s="505"/>
      <c r="J153" s="505"/>
      <c r="K153" s="505"/>
      <c r="L153" s="187"/>
      <c r="M153" s="188"/>
      <c r="N153" s="188"/>
      <c r="O153" s="189"/>
      <c r="P153" s="189"/>
      <c r="Q153" s="189"/>
      <c r="R153" s="188"/>
      <c r="S153" s="188"/>
      <c r="T153" s="188"/>
    </row>
    <row r="154" spans="1:36" s="186" customFormat="1" ht="15" customHeight="1">
      <c r="A154" s="505" t="s">
        <v>243</v>
      </c>
      <c r="B154" s="505"/>
      <c r="C154" s="505"/>
      <c r="D154" s="505"/>
      <c r="E154" s="505"/>
      <c r="F154" s="505"/>
      <c r="G154" s="505"/>
      <c r="H154" s="505"/>
      <c r="I154" s="505"/>
      <c r="J154" s="505"/>
      <c r="K154" s="505"/>
      <c r="L154" s="505"/>
      <c r="M154" s="505"/>
      <c r="N154" s="505"/>
      <c r="O154" s="505"/>
      <c r="P154" s="505"/>
      <c r="Q154" s="505"/>
      <c r="R154" s="505"/>
      <c r="S154" s="505"/>
      <c r="T154" s="505"/>
      <c r="U154" s="190"/>
      <c r="V154" s="190"/>
    </row>
    <row r="155" spans="1:36" s="191" customFormat="1" ht="15.75" customHeight="1">
      <c r="A155" s="506" t="s">
        <v>244</v>
      </c>
      <c r="B155" s="507"/>
      <c r="C155" s="507"/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</row>
  </sheetData>
  <mergeCells count="81">
    <mergeCell ref="A152:T152"/>
    <mergeCell ref="A153:K153"/>
    <mergeCell ref="A154:T154"/>
    <mergeCell ref="A155:U155"/>
    <mergeCell ref="A1:AA1"/>
    <mergeCell ref="A3:AA3"/>
    <mergeCell ref="A2:AA2"/>
    <mergeCell ref="U5:V5"/>
    <mergeCell ref="U33:V33"/>
    <mergeCell ref="U40:V40"/>
    <mergeCell ref="U47:V47"/>
    <mergeCell ref="U54:V54"/>
    <mergeCell ref="U61:V61"/>
    <mergeCell ref="U68:V68"/>
    <mergeCell ref="U75:V75"/>
    <mergeCell ref="U82:V82"/>
    <mergeCell ref="U96:V96"/>
    <mergeCell ref="U103:V103"/>
    <mergeCell ref="U110:V110"/>
    <mergeCell ref="U145:V145"/>
    <mergeCell ref="U89:V89"/>
    <mergeCell ref="U117:V117"/>
    <mergeCell ref="U124:V124"/>
    <mergeCell ref="U131:V131"/>
    <mergeCell ref="U138:V138"/>
    <mergeCell ref="I138:J138"/>
    <mergeCell ref="L138:M138"/>
    <mergeCell ref="O138:P138"/>
    <mergeCell ref="I145:J145"/>
    <mergeCell ref="L145:M145"/>
    <mergeCell ref="O145:P145"/>
    <mergeCell ref="I124:J124"/>
    <mergeCell ref="O124:P124"/>
    <mergeCell ref="I131:J131"/>
    <mergeCell ref="L131:M131"/>
    <mergeCell ref="O131:P131"/>
    <mergeCell ref="I110:J110"/>
    <mergeCell ref="L110:M110"/>
    <mergeCell ref="O110:P110"/>
    <mergeCell ref="I117:J117"/>
    <mergeCell ref="O117:P117"/>
    <mergeCell ref="I96:J96"/>
    <mergeCell ref="L96:M96"/>
    <mergeCell ref="O96:P96"/>
    <mergeCell ref="I103:J103"/>
    <mergeCell ref="L103:M103"/>
    <mergeCell ref="O103:P103"/>
    <mergeCell ref="I82:J82"/>
    <mergeCell ref="L82:M82"/>
    <mergeCell ref="O82:P82"/>
    <mergeCell ref="I89:J89"/>
    <mergeCell ref="L89:M89"/>
    <mergeCell ref="O89:P89"/>
    <mergeCell ref="I68:J68"/>
    <mergeCell ref="L68:M68"/>
    <mergeCell ref="O68:P68"/>
    <mergeCell ref="I75:J75"/>
    <mergeCell ref="L75:M75"/>
    <mergeCell ref="O75:P75"/>
    <mergeCell ref="O47:P47"/>
    <mergeCell ref="I54:J54"/>
    <mergeCell ref="L54:M54"/>
    <mergeCell ref="O54:P54"/>
    <mergeCell ref="I61:J61"/>
    <mergeCell ref="O61:P61"/>
    <mergeCell ref="AB3:AH3"/>
    <mergeCell ref="A115:A116"/>
    <mergeCell ref="I5:J5"/>
    <mergeCell ref="L5:M5"/>
    <mergeCell ref="O5:P5"/>
    <mergeCell ref="I12:J12"/>
    <mergeCell ref="O12:P12"/>
    <mergeCell ref="I19:J19"/>
    <mergeCell ref="L19:M19"/>
    <mergeCell ref="O19:P19"/>
    <mergeCell ref="I33:J33"/>
    <mergeCell ref="L33:M33"/>
    <mergeCell ref="I40:J40"/>
    <mergeCell ref="L40:M40"/>
    <mergeCell ref="O40:P40"/>
    <mergeCell ref="I47:J47"/>
  </mergeCells>
  <phoneticPr fontId="11" type="noConversion"/>
  <pageMargins left="0" right="0" top="0" bottom="0" header="0" footer="0"/>
  <pageSetup paperSize="9" scale="84" fitToHeight="0" orientation="landscape" r:id="rId1"/>
  <rowBreaks count="4" manualBreakCount="4">
    <brk id="11" max="26" man="1"/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1"/>
  <sheetViews>
    <sheetView tabSelected="1" zoomScale="110" zoomScaleNormal="110" workbookViewId="0">
      <selection activeCell="C3" sqref="C3:U23"/>
    </sheetView>
  </sheetViews>
  <sheetFormatPr defaultColWidth="11.19921875" defaultRowHeight="15" customHeight="1"/>
  <cols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20" width="3.19921875" customWidth="1"/>
    <col min="21" max="21" width="5.59765625" bestFit="1" customWidth="1"/>
    <col min="22" max="27" width="8.69921875" customWidth="1"/>
  </cols>
  <sheetData>
    <row r="1" spans="1:21" ht="24" customHeight="1" thickBot="1">
      <c r="A1" s="574" t="s">
        <v>240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</row>
    <row r="2" spans="1:21" ht="15.75" customHeight="1" thickBot="1">
      <c r="A2" s="164" t="s">
        <v>239</v>
      </c>
      <c r="B2" s="53" t="s">
        <v>1</v>
      </c>
      <c r="C2" s="54" t="s">
        <v>9</v>
      </c>
      <c r="D2" s="54" t="s">
        <v>106</v>
      </c>
      <c r="E2" s="55" t="s">
        <v>12</v>
      </c>
      <c r="F2" s="56" t="s">
        <v>107</v>
      </c>
      <c r="G2" s="35" t="s">
        <v>13</v>
      </c>
      <c r="H2" s="56" t="s">
        <v>108</v>
      </c>
      <c r="I2" s="35" t="s">
        <v>15</v>
      </c>
      <c r="J2" s="56" t="s">
        <v>110</v>
      </c>
      <c r="K2" s="35" t="s">
        <v>16</v>
      </c>
      <c r="L2" s="56" t="s">
        <v>111</v>
      </c>
      <c r="M2" s="55" t="s">
        <v>119</v>
      </c>
      <c r="N2" s="55" t="s">
        <v>118</v>
      </c>
      <c r="O2" s="35" t="s">
        <v>2</v>
      </c>
      <c r="P2" s="35" t="s">
        <v>3</v>
      </c>
      <c r="Q2" s="35" t="s">
        <v>4</v>
      </c>
      <c r="R2" s="35" t="s">
        <v>5</v>
      </c>
      <c r="S2" s="35" t="s">
        <v>6</v>
      </c>
      <c r="T2" s="35" t="s">
        <v>7</v>
      </c>
      <c r="U2" s="57" t="s">
        <v>8</v>
      </c>
    </row>
    <row r="3" spans="1:21" ht="15.75" customHeight="1">
      <c r="A3" s="165">
        <v>45261</v>
      </c>
      <c r="B3" s="49" t="str">
        <f>'非偏鄉計劃學校(葷)國小'!A5</f>
        <v>O5</v>
      </c>
      <c r="C3" s="49" t="str">
        <f>'非偏鄉計劃學校(葷)國小'!I5</f>
        <v>紫米飯</v>
      </c>
      <c r="D3" s="50" t="str">
        <f>'非偏鄉計劃學校(葷)國小'!AC5</f>
        <v xml:space="preserve">米 黑糯米 糙米   </v>
      </c>
      <c r="E3" s="49" t="str">
        <f>'非偏鄉計劃學校(葷)國小'!L5</f>
        <v>花生絞肉</v>
      </c>
      <c r="F3" s="49" t="str">
        <f>'非偏鄉計劃學校(葷)國小'!AD5</f>
        <v xml:space="preserve">豬絞肉 生鮮花生仁 豆干 大蒜  </v>
      </c>
      <c r="G3" s="49" t="str">
        <f>'非偏鄉計劃學校(葷)國小'!O5</f>
        <v>關東煮</v>
      </c>
      <c r="H3" s="50" t="str">
        <f>'非偏鄉計劃學校(葷)國小'!AE5</f>
        <v xml:space="preserve">黑輪 白蘿蔔 甜玉米 胡蘿蔔 柴魚片 </v>
      </c>
      <c r="I3" s="49" t="str">
        <f>'非偏鄉計劃學校(葷)國小'!R5</f>
        <v>時蔬</v>
      </c>
      <c r="J3" s="50" t="str">
        <f>'非偏鄉計劃學校(葷)國小'!AF5</f>
        <v xml:space="preserve">蔬菜 大蒜    </v>
      </c>
      <c r="K3" s="49" t="str">
        <f>'非偏鄉計劃學校(葷)國小'!U5</f>
        <v>時蔬湯</v>
      </c>
      <c r="L3" s="50" t="str">
        <f>'非偏鄉計劃學校(葷)國小'!AG5</f>
        <v xml:space="preserve">時蔬 大骨 薑   </v>
      </c>
      <c r="M3" s="49" t="str">
        <f>'非偏鄉計劃學校(葷)國小'!AH5</f>
        <v xml:space="preserve">點心     </v>
      </c>
      <c r="N3" s="49" t="str">
        <f>'非偏鄉計劃學校(葷)國小'!AI5</f>
        <v xml:space="preserve">有機豆奶     </v>
      </c>
      <c r="O3" s="51">
        <f>'非偏鄉計劃學校(葷)國小'!B5</f>
        <v>5.4</v>
      </c>
      <c r="P3" s="51">
        <f>'非偏鄉計劃學校(葷)國小'!C5</f>
        <v>2.4</v>
      </c>
      <c r="Q3" s="51">
        <f>'非偏鄉計劃學校(葷)國小'!D5</f>
        <v>1.5</v>
      </c>
      <c r="R3" s="51">
        <f>'非偏鄉計劃學校(葷)國小'!E5</f>
        <v>3</v>
      </c>
      <c r="S3" s="51">
        <f>'非偏鄉計劃學校(葷)國小'!F5</f>
        <v>0</v>
      </c>
      <c r="T3" s="51">
        <f>'非偏鄉計劃學校(葷)國小'!G5</f>
        <v>0</v>
      </c>
      <c r="U3" s="66">
        <f>'非偏鄉計劃學校(葷)國小'!H5</f>
        <v>731</v>
      </c>
    </row>
    <row r="4" spans="1:21" ht="15.75" customHeight="1">
      <c r="A4" s="166">
        <v>45264</v>
      </c>
      <c r="B4" s="44" t="str">
        <f>'非偏鄉計劃學校(葷)國小'!A12</f>
        <v>P1</v>
      </c>
      <c r="C4" s="44" t="str">
        <f>'非偏鄉計劃學校(葷)國小'!I12</f>
        <v>白米飯</v>
      </c>
      <c r="D4" s="45" t="str">
        <f>'非偏鄉計劃學校(葷)國小'!AC12</f>
        <v xml:space="preserve">米     </v>
      </c>
      <c r="E4" s="44" t="str">
        <f>'非偏鄉計劃學校(葷)國小'!L12</f>
        <v>海結燒肉</v>
      </c>
      <c r="F4" s="44" t="str">
        <f>'非偏鄉計劃學校(葷)國小'!AD12</f>
        <v xml:space="preserve">豬後腿肉 乾海帶 胡蘿蔔 大蒜  </v>
      </c>
      <c r="G4" s="44" t="str">
        <f>'非偏鄉計劃學校(葷)國小'!O12</f>
        <v>培根豆芽</v>
      </c>
      <c r="H4" s="45" t="str">
        <f>'非偏鄉計劃學校(葷)國小'!AE12</f>
        <v xml:space="preserve">綠豆芽 韮菜 培根 大蒜  </v>
      </c>
      <c r="I4" s="44" t="str">
        <f>'非偏鄉計劃學校(葷)國小'!R12</f>
        <v>時蔬</v>
      </c>
      <c r="J4" s="45" t="str">
        <f>'非偏鄉計劃學校(葷)國小'!AF12</f>
        <v xml:space="preserve">蔬菜 大蒜    </v>
      </c>
      <c r="K4" s="44" t="str">
        <f>'非偏鄉計劃學校(葷)國小'!U12</f>
        <v>金針湯</v>
      </c>
      <c r="L4" s="45" t="str">
        <f>'非偏鄉計劃學校(葷)國小'!AG12</f>
        <v xml:space="preserve">金針菜乾 大骨 薑   </v>
      </c>
      <c r="M4" s="44" t="str">
        <f>'非偏鄉計劃學校(葷)國小'!AH12</f>
        <v xml:space="preserve">點心     </v>
      </c>
      <c r="N4" s="44" t="str">
        <f>'非偏鄉計劃學校(葷)國小'!AI12</f>
        <v xml:space="preserve">     </v>
      </c>
      <c r="O4" s="46">
        <f>'非偏鄉計劃學校(葷)國小'!B12</f>
        <v>5</v>
      </c>
      <c r="P4" s="46">
        <f>'非偏鄉計劃學校(葷)國小'!C12</f>
        <v>2.2000000000000002</v>
      </c>
      <c r="Q4" s="46">
        <f>'非偏鄉計劃學校(葷)國小'!D12</f>
        <v>1.5</v>
      </c>
      <c r="R4" s="46">
        <f>'非偏鄉計劃學校(葷)國小'!E12</f>
        <v>3</v>
      </c>
      <c r="S4" s="46">
        <f>'非偏鄉計劃學校(葷)國小'!F12</f>
        <v>0</v>
      </c>
      <c r="T4" s="46">
        <f>'非偏鄉計劃學校(葷)國小'!G12</f>
        <v>0</v>
      </c>
      <c r="U4" s="65">
        <f>'非偏鄉計劃學校(葷)國小'!H12</f>
        <v>688</v>
      </c>
    </row>
    <row r="5" spans="1:21" ht="15.75" customHeight="1">
      <c r="A5" s="166">
        <v>45265</v>
      </c>
      <c r="B5" s="44" t="str">
        <f>'非偏鄉計劃學校(葷)國小'!A19</f>
        <v>P2</v>
      </c>
      <c r="C5" s="44" t="str">
        <f>'非偏鄉計劃學校(葷)國小'!I19</f>
        <v>糙米飯</v>
      </c>
      <c r="D5" s="45" t="str">
        <f>'非偏鄉計劃學校(葷)國小'!AC19</f>
        <v xml:space="preserve">米 糙米    </v>
      </c>
      <c r="E5" s="44" t="str">
        <f>'非偏鄉計劃學校(葷)國小'!L19</f>
        <v>金黃魚排</v>
      </c>
      <c r="F5" s="44" t="str">
        <f>'非偏鄉計劃學校(葷)國小'!AD19</f>
        <v xml:space="preserve">魚排     </v>
      </c>
      <c r="G5" s="44" t="str">
        <f>'非偏鄉計劃學校(葷)國小'!O19</f>
        <v>洋蔥炒蛋</v>
      </c>
      <c r="H5" s="45" t="str">
        <f>'非偏鄉計劃學校(葷)國小'!AE19</f>
        <v xml:space="preserve">雞蛋 洋蔥 胡蘿蔔 大蒜  </v>
      </c>
      <c r="I5" s="44" t="str">
        <f>'非偏鄉計劃學校(葷)國小'!R19</f>
        <v>時蔬</v>
      </c>
      <c r="J5" s="45" t="str">
        <f>'非偏鄉計劃學校(葷)國小'!AF19</f>
        <v xml:space="preserve">蔬菜 大蒜    </v>
      </c>
      <c r="K5" s="44" t="str">
        <f>'非偏鄉計劃學校(葷)國小'!U19</f>
        <v>四神湯</v>
      </c>
      <c r="L5" s="45" t="str">
        <f>'非偏鄉計劃學校(葷)國小'!AG19</f>
        <v xml:space="preserve">小薏仁 蓮子 芡實 淮山 大骨 </v>
      </c>
      <c r="M5" s="44" t="str">
        <f>'非偏鄉計劃學校(葷)國小'!AH19</f>
        <v xml:space="preserve">點心     </v>
      </c>
      <c r="N5" s="44" t="str">
        <f>'非偏鄉計劃學校(葷)國小'!AI19</f>
        <v xml:space="preserve">     </v>
      </c>
      <c r="O5" s="46">
        <f>'非偏鄉計劃學校(葷)國小'!B19</f>
        <v>5.4</v>
      </c>
      <c r="P5" s="46">
        <f>'非偏鄉計劃學校(葷)國小'!C19</f>
        <v>2.6</v>
      </c>
      <c r="Q5" s="46">
        <f>'非偏鄉計劃學校(葷)國小'!D19</f>
        <v>1.4</v>
      </c>
      <c r="R5" s="46">
        <f>'非偏鄉計劃學校(葷)國小'!E19</f>
        <v>3</v>
      </c>
      <c r="S5" s="46">
        <f>'非偏鄉計劃學校(葷)國小'!F19</f>
        <v>0</v>
      </c>
      <c r="T5" s="46">
        <f>'非偏鄉計劃學校(葷)國小'!G19</f>
        <v>0</v>
      </c>
      <c r="U5" s="65">
        <f>'非偏鄉計劃學校(葷)國小'!H19</f>
        <v>743</v>
      </c>
    </row>
    <row r="6" spans="1:21" ht="15.75" customHeight="1">
      <c r="A6" s="166">
        <v>45266</v>
      </c>
      <c r="B6" s="44" t="str">
        <f>'非偏鄉計劃學校(葷)國小'!A26</f>
        <v>P3</v>
      </c>
      <c r="C6" s="44" t="str">
        <f>'非偏鄉計劃學校(葷)國小'!I26</f>
        <v>南瓜炊粉特餐</v>
      </c>
      <c r="D6" s="45" t="str">
        <f>'非偏鄉計劃學校(葷)國小'!AC26</f>
        <v xml:space="preserve">炊粉     </v>
      </c>
      <c r="E6" s="44" t="str">
        <f>'非偏鄉計劃學校(葷)國小'!L26</f>
        <v>油蔥肉燥</v>
      </c>
      <c r="F6" s="44" t="str">
        <f>'非偏鄉計劃學校(葷)國小'!AD26</f>
        <v xml:space="preserve">豬絞肉 時瓜 乾香菇 紅蔥頭  </v>
      </c>
      <c r="G6" s="44" t="str">
        <f>'非偏鄉計劃學校(葷)國小'!O26</f>
        <v>南瓜炊粉配料</v>
      </c>
      <c r="H6" s="45" t="str">
        <f>'非偏鄉計劃學校(葷)國小'!AE26</f>
        <v xml:space="preserve">豬絞肉 南瓜 大蒜 油蔥酥  </v>
      </c>
      <c r="I6" s="44" t="str">
        <f>'非偏鄉計劃學校(葷)國小'!R26</f>
        <v>時蔬</v>
      </c>
      <c r="J6" s="45" t="str">
        <f>'非偏鄉計劃學校(葷)國小'!AF26</f>
        <v xml:space="preserve">蔬菜 大蒜    </v>
      </c>
      <c r="K6" s="44" t="str">
        <f>'非偏鄉計劃學校(葷)國小'!U26</f>
        <v>沙茶魷魚羹</v>
      </c>
      <c r="L6" s="45" t="str">
        <f>'非偏鄉計劃學校(葷)國小'!AG26</f>
        <v xml:space="preserve">泡魷魚 脆筍 胡蘿蔔 大蒜 沙茶醬 </v>
      </c>
      <c r="M6" s="44" t="str">
        <f>'非偏鄉計劃學校(葷)國小'!AH26</f>
        <v xml:space="preserve">點心     </v>
      </c>
      <c r="N6" s="44" t="str">
        <f>'非偏鄉計劃學校(葷)國小'!AI26</f>
        <v xml:space="preserve">     </v>
      </c>
      <c r="O6" s="46">
        <f>'非偏鄉計劃學校(葷)國小'!B26</f>
        <v>4.0999999999999996</v>
      </c>
      <c r="P6" s="46">
        <f>'非偏鄉計劃學校(葷)國小'!C26</f>
        <v>1.8</v>
      </c>
      <c r="Q6" s="46">
        <f>'非偏鄉計劃學校(葷)國小'!D26</f>
        <v>1.5</v>
      </c>
      <c r="R6" s="46">
        <f>'非偏鄉計劃學校(葷)國小'!E26</f>
        <v>3</v>
      </c>
      <c r="S6" s="46">
        <f>'非偏鄉計劃學校(葷)國小'!F26</f>
        <v>0</v>
      </c>
      <c r="T6" s="46">
        <f>'非偏鄉計劃學校(葷)國小'!G26</f>
        <v>0</v>
      </c>
      <c r="U6" s="65">
        <f>'非偏鄉計劃學校(葷)國小'!H26</f>
        <v>595</v>
      </c>
    </row>
    <row r="7" spans="1:21" ht="15.75" customHeight="1">
      <c r="A7" s="166">
        <v>45267</v>
      </c>
      <c r="B7" s="44" t="str">
        <f>'非偏鄉計劃學校(葷)國小'!A33</f>
        <v>P4</v>
      </c>
      <c r="C7" s="44" t="str">
        <f>'非偏鄉計劃學校(葷)國小'!I33</f>
        <v>糙米飯</v>
      </c>
      <c r="D7" s="45" t="str">
        <f>'非偏鄉計劃學校(葷)國小'!AC33</f>
        <v xml:space="preserve">米 糙米    </v>
      </c>
      <c r="E7" s="44" t="str">
        <f>'非偏鄉計劃學校(葷)國小'!L33</f>
        <v>打拋豬</v>
      </c>
      <c r="F7" s="44" t="str">
        <f>'非偏鄉計劃學校(葷)國小'!AD33</f>
        <v xml:space="preserve">豬絞肉 豆薯 大番茄 九層塔 大蒜 </v>
      </c>
      <c r="G7" s="44" t="str">
        <f>'非偏鄉計劃學校(葷)國小'!O33</f>
        <v>川耳佐蛋</v>
      </c>
      <c r="H7" s="45" t="str">
        <f>'非偏鄉計劃學校(葷)國小'!AE33</f>
        <v xml:space="preserve">雞蛋 洋蔥 川耳 大蒜  </v>
      </c>
      <c r="I7" s="44" t="str">
        <f>'非偏鄉計劃學校(葷)國小'!R33</f>
        <v>時蔬</v>
      </c>
      <c r="J7" s="45" t="str">
        <f>'非偏鄉計劃學校(葷)國小'!AF33</f>
        <v xml:space="preserve">蔬菜 大蒜    </v>
      </c>
      <c r="K7" s="44" t="str">
        <f>'非偏鄉計劃學校(葷)國小'!U33</f>
        <v>綠豆西米露</v>
      </c>
      <c r="L7" s="45" t="str">
        <f>'非偏鄉計劃學校(葷)國小'!AG33</f>
        <v xml:space="preserve">西谷米 綠豆 紅砂糖   </v>
      </c>
      <c r="M7" s="44" t="str">
        <f>'非偏鄉計劃學校(葷)國小'!AH33</f>
        <v xml:space="preserve">點心     </v>
      </c>
      <c r="N7" s="44" t="str">
        <f>'非偏鄉計劃學校(葷)國小'!AI33</f>
        <v xml:space="preserve">     </v>
      </c>
      <c r="O7" s="46">
        <f>'非偏鄉計劃學校(葷)國小'!B33</f>
        <v>6.6</v>
      </c>
      <c r="P7" s="46">
        <f>'非偏鄉計劃學校(葷)國小'!C33</f>
        <v>1.9</v>
      </c>
      <c r="Q7" s="46">
        <f>'非偏鄉計劃學校(葷)國小'!D33</f>
        <v>1.7</v>
      </c>
      <c r="R7" s="46">
        <f>'非偏鄉計劃學校(葷)國小'!E33</f>
        <v>3</v>
      </c>
      <c r="S7" s="46">
        <f>'非偏鄉計劃學校(葷)國小'!F33</f>
        <v>0</v>
      </c>
      <c r="T7" s="46">
        <f>'非偏鄉計劃學校(葷)國小'!G33</f>
        <v>0</v>
      </c>
      <c r="U7" s="65">
        <f>'非偏鄉計劃學校(葷)國小'!H33</f>
        <v>782</v>
      </c>
    </row>
    <row r="8" spans="1:21" ht="15.75" customHeight="1">
      <c r="A8" s="166">
        <v>45268</v>
      </c>
      <c r="B8" s="44" t="str">
        <f>'非偏鄉計劃學校(葷)國小'!A40</f>
        <v>P5</v>
      </c>
      <c r="C8" s="44" t="str">
        <f>'非偏鄉計劃學校(葷)國小'!I40</f>
        <v>紅藜飯</v>
      </c>
      <c r="D8" s="45" t="str">
        <f>'非偏鄉計劃學校(葷)國小'!AC40</f>
        <v xml:space="preserve">米 紅藜 糙米   </v>
      </c>
      <c r="E8" s="44" t="str">
        <f>'非偏鄉計劃學校(葷)國小'!L40</f>
        <v>麵腸燒肉</v>
      </c>
      <c r="F8" s="44" t="str">
        <f>'非偏鄉計劃學校(葷)國小'!AD40</f>
        <v xml:space="preserve">豬後腿肉 麵腸 白蘿蔔 大蒜  </v>
      </c>
      <c r="G8" s="44" t="str">
        <f>'非偏鄉計劃學校(葷)國小'!O40</f>
        <v>炒寧波年糕</v>
      </c>
      <c r="H8" s="45" t="str">
        <f>'非偏鄉計劃學校(葷)國小'!AE40</f>
        <v>年糕 豬後腿肉 結球白菜 雞蛋 胡蘿蔔 大蒜</v>
      </c>
      <c r="I8" s="44" t="str">
        <f>'非偏鄉計劃學校(葷)國小'!R40</f>
        <v>時蔬</v>
      </c>
      <c r="J8" s="45" t="str">
        <f>'非偏鄉計劃學校(葷)國小'!AF40</f>
        <v xml:space="preserve">蔬菜 大蒜    </v>
      </c>
      <c r="K8" s="44" t="str">
        <f>'非偏鄉計劃學校(葷)國小'!U40</f>
        <v>時蔬湯</v>
      </c>
      <c r="L8" s="45" t="str">
        <f>'非偏鄉計劃學校(葷)國小'!AG40</f>
        <v xml:space="preserve">時蔬 大骨 薑   </v>
      </c>
      <c r="M8" s="44" t="str">
        <f>'非偏鄉計劃學校(葷)國小'!AH40</f>
        <v xml:space="preserve">點心     </v>
      </c>
      <c r="N8" s="44" t="str">
        <f>'非偏鄉計劃學校(葷)國小'!AI40</f>
        <v xml:space="preserve">有機豆奶     </v>
      </c>
      <c r="O8" s="46">
        <f>'非偏鄉計劃學校(葷)國小'!B40</f>
        <v>5.7</v>
      </c>
      <c r="P8" s="46">
        <f>'非偏鄉計劃學校(葷)國小'!C40</f>
        <v>2.8</v>
      </c>
      <c r="Q8" s="46">
        <f>'非偏鄉計劃學校(葷)國小'!D40</f>
        <v>2</v>
      </c>
      <c r="R8" s="46">
        <f>'非偏鄉計劃學校(葷)國小'!E40</f>
        <v>3</v>
      </c>
      <c r="S8" s="46">
        <f>'非偏鄉計劃學校(葷)國小'!F40</f>
        <v>0</v>
      </c>
      <c r="T8" s="46">
        <f>'非偏鄉計劃學校(葷)國小'!G40</f>
        <v>0</v>
      </c>
      <c r="U8" s="65">
        <f>'非偏鄉計劃學校(葷)國小'!H40</f>
        <v>794</v>
      </c>
    </row>
    <row r="9" spans="1:21" ht="15.75" customHeight="1">
      <c r="A9" s="166">
        <v>45271</v>
      </c>
      <c r="B9" s="44" t="str">
        <f>'非偏鄉計劃學校(葷)國小'!A47</f>
        <v>Q1</v>
      </c>
      <c r="C9" s="44" t="str">
        <f>'非偏鄉計劃學校(葷)國小'!I47</f>
        <v>紫米飯</v>
      </c>
      <c r="D9" s="45" t="str">
        <f>'非偏鄉計劃學校(葷)國小'!AC47</f>
        <v xml:space="preserve">米 黑糯米 糙米   </v>
      </c>
      <c r="E9" s="44" t="str">
        <f>'非偏鄉計劃學校(葷)國小'!L47</f>
        <v>鹹酥雞丁</v>
      </c>
      <c r="F9" s="44" t="str">
        <f>'非偏鄉計劃學校(葷)國小'!AD47</f>
        <v xml:space="preserve">鹹酥雞丁 九層塔    </v>
      </c>
      <c r="G9" s="44" t="str">
        <f>'非偏鄉計劃學校(葷)國小'!O47</f>
        <v>蛋香白菜</v>
      </c>
      <c r="H9" s="45" t="str">
        <f>'非偏鄉計劃學校(葷)國小'!AE47</f>
        <v xml:space="preserve">雞蛋 結球白菜 胡蘿蔔 大蒜  </v>
      </c>
      <c r="I9" s="44" t="str">
        <f>'非偏鄉計劃學校(葷)國小'!R47</f>
        <v>時蔬</v>
      </c>
      <c r="J9" s="45" t="str">
        <f>'非偏鄉計劃學校(葷)國小'!AF47</f>
        <v xml:space="preserve">蔬菜 大蒜    </v>
      </c>
      <c r="K9" s="44" t="str">
        <f>'非偏鄉計劃學校(葷)國小'!U47</f>
        <v>時蔬湯</v>
      </c>
      <c r="L9" s="45" t="str">
        <f>'非偏鄉計劃學校(葷)國小'!AG47</f>
        <v xml:space="preserve">時蔬 大骨 薑   </v>
      </c>
      <c r="M9" s="44" t="str">
        <f>'非偏鄉計劃學校(葷)國小'!AH47</f>
        <v xml:space="preserve">點心     </v>
      </c>
      <c r="N9" s="44"/>
      <c r="O9" s="46">
        <f>'非偏鄉計劃學校(葷)國小'!B47</f>
        <v>5.2</v>
      </c>
      <c r="P9" s="46">
        <f>'非偏鄉計劃學校(葷)國小'!C47</f>
        <v>2.9</v>
      </c>
      <c r="Q9" s="46">
        <f>'非偏鄉計劃學校(葷)國小'!D47</f>
        <v>1.6</v>
      </c>
      <c r="R9" s="46">
        <f>'非偏鄉計劃學校(葷)國小'!E47</f>
        <v>3</v>
      </c>
      <c r="S9" s="46">
        <f>'非偏鄉計劃學校(葷)國小'!F47</f>
        <v>0</v>
      </c>
      <c r="T9" s="46">
        <f>'非偏鄉計劃學校(葷)國小'!G47</f>
        <v>0</v>
      </c>
      <c r="U9" s="65">
        <f>'非偏鄉計劃學校(葷)國小'!H47</f>
        <v>757</v>
      </c>
    </row>
    <row r="10" spans="1:21" ht="15.75" customHeight="1">
      <c r="A10" s="166">
        <v>45272</v>
      </c>
      <c r="B10" s="44" t="str">
        <f>'非偏鄉計劃學校(葷)國小'!A54</f>
        <v>Q2</v>
      </c>
      <c r="C10" s="44" t="str">
        <f>'非偏鄉計劃學校(葷)國小'!I54</f>
        <v>糙米飯</v>
      </c>
      <c r="D10" s="45" t="str">
        <f>'非偏鄉計劃學校(葷)國小'!AC54</f>
        <v xml:space="preserve">米 糙米    </v>
      </c>
      <c r="E10" s="44" t="str">
        <f>'非偏鄉計劃學校(葷)國小'!L54</f>
        <v>堅果蔥燒雞</v>
      </c>
      <c r="F10" s="44" t="str">
        <f>'非偏鄉計劃學校(葷)國小'!AD54</f>
        <v xml:space="preserve">肉雞 時瓜 腰果 南瓜子 紅蔥頭 </v>
      </c>
      <c r="G10" s="44" t="str">
        <f>'非偏鄉計劃學校(葷)國小'!O54</f>
        <v>三杯杏鮑菇</v>
      </c>
      <c r="H10" s="45" t="str">
        <f>'非偏鄉計劃學校(葷)國小'!AE54</f>
        <v>四角油豆腐 杏鮑菇 九層塔 胡蘿蔔 薑 大蒜</v>
      </c>
      <c r="I10" s="44" t="str">
        <f>'非偏鄉計劃學校(葷)國小'!R54</f>
        <v>時蔬</v>
      </c>
      <c r="J10" s="45" t="str">
        <f>'非偏鄉計劃學校(葷)國小'!AF54</f>
        <v xml:space="preserve">蔬菜 大蒜    </v>
      </c>
      <c r="K10" s="44" t="str">
        <f>'非偏鄉計劃學校(葷)國小'!U54</f>
        <v>味噌海芽湯</v>
      </c>
      <c r="L10" s="45" t="str">
        <f>'非偏鄉計劃學校(葷)國小'!AG54</f>
        <v xml:space="preserve">乾裙帶菜 白蘿蔔 味噌 薑  </v>
      </c>
      <c r="M10" s="44" t="str">
        <f>'非偏鄉計劃學校(葷)國小'!AH54</f>
        <v xml:space="preserve">點心     </v>
      </c>
      <c r="N10" s="44" t="str">
        <f>'非偏鄉計劃學校(葷)國小'!AI54</f>
        <v xml:space="preserve">     </v>
      </c>
      <c r="O10" s="46">
        <f>'非偏鄉計劃學校(葷)國小'!B54</f>
        <v>5</v>
      </c>
      <c r="P10" s="46">
        <f>'非偏鄉計劃學校(葷)國小'!C54</f>
        <v>2.9</v>
      </c>
      <c r="Q10" s="46">
        <f>'非偏鄉計劃學校(葷)國小'!D54</f>
        <v>1.5</v>
      </c>
      <c r="R10" s="46">
        <f>'非偏鄉計劃學校(葷)國小'!E54</f>
        <v>3</v>
      </c>
      <c r="S10" s="46">
        <f>'非偏鄉計劃學校(葷)國小'!F54</f>
        <v>0</v>
      </c>
      <c r="T10" s="46">
        <f>'非偏鄉計劃學校(葷)國小'!G54</f>
        <v>0</v>
      </c>
      <c r="U10" s="65">
        <f>'非偏鄉計劃學校(葷)國小'!H54</f>
        <v>740</v>
      </c>
    </row>
    <row r="11" spans="1:21" ht="15.75" customHeight="1">
      <c r="A11" s="166">
        <v>45273</v>
      </c>
      <c r="B11" s="44" t="str">
        <f>'非偏鄉計劃學校(葷)國小'!A61</f>
        <v>Q3</v>
      </c>
      <c r="C11" s="44" t="str">
        <f>'非偏鄉計劃學校(葷)國小'!I61</f>
        <v>刈包特餐</v>
      </c>
      <c r="D11" s="45" t="str">
        <f>'非偏鄉計劃學校(葷)國小'!AC61</f>
        <v xml:space="preserve">刈包     </v>
      </c>
      <c r="E11" s="44" t="str">
        <f>'非偏鄉計劃學校(葷)國小'!L61</f>
        <v>酸菜肉片</v>
      </c>
      <c r="F11" s="44" t="str">
        <f>'非偏鄉計劃學校(葷)國小'!AD61</f>
        <v xml:space="preserve">豬後腿肉 酸菜 大蒜   </v>
      </c>
      <c r="G11" s="44" t="str">
        <f>'非偏鄉計劃學校(葷)國小'!O61</f>
        <v>沙茶寬粉</v>
      </c>
      <c r="H11" s="45" t="str">
        <f>'非偏鄉計劃學校(葷)國小'!AE61</f>
        <v>寬粉 時蔬 乾木耳 豬絞肉 大蒜 沙茶醬</v>
      </c>
      <c r="I11" s="44" t="str">
        <f>'非偏鄉計劃學校(葷)國小'!R61</f>
        <v>時蔬</v>
      </c>
      <c r="J11" s="45" t="str">
        <f>'非偏鄉計劃學校(葷)國小'!AF61</f>
        <v xml:space="preserve">蔬菜 大蒜    </v>
      </c>
      <c r="K11" s="44" t="str">
        <f>'非偏鄉計劃學校(葷)國小'!U61</f>
        <v>芋頭瘦肉糙米粥</v>
      </c>
      <c r="L11" s="45" t="str">
        <f>'非偏鄉計劃學校(葷)國小'!AG61</f>
        <v>豬絞肉 糙米 冷凍芋頭塊 時蔬 乾香菇 雞蛋</v>
      </c>
      <c r="M11" s="44" t="str">
        <f>'非偏鄉計劃學校(葷)國小'!AH61</f>
        <v xml:space="preserve">點心     </v>
      </c>
      <c r="N11" s="44" t="str">
        <f>'非偏鄉計劃學校(葷)國小'!AI61</f>
        <v xml:space="preserve">     </v>
      </c>
      <c r="O11" s="46">
        <f>'非偏鄉計劃學校(葷)國小'!B61</f>
        <v>5.2</v>
      </c>
      <c r="P11" s="46">
        <f>'非偏鄉計劃學校(葷)國小'!C61</f>
        <v>2.2000000000000002</v>
      </c>
      <c r="Q11" s="46">
        <f>'非偏鄉計劃學校(葷)國小'!D61</f>
        <v>1.5</v>
      </c>
      <c r="R11" s="46">
        <f>'非偏鄉計劃學校(葷)國小'!E61</f>
        <v>3</v>
      </c>
      <c r="S11" s="46">
        <f>'非偏鄉計劃學校(葷)國小'!F61</f>
        <v>0</v>
      </c>
      <c r="T11" s="46">
        <f>'非偏鄉計劃學校(葷)國小'!G61</f>
        <v>0</v>
      </c>
      <c r="U11" s="65">
        <f>'非偏鄉計劃學校(葷)國小'!H61</f>
        <v>702</v>
      </c>
    </row>
    <row r="12" spans="1:21" ht="15.75" customHeight="1">
      <c r="A12" s="166">
        <v>45274</v>
      </c>
      <c r="B12" s="44" t="str">
        <f>'非偏鄉計劃學校(葷)國小'!A68</f>
        <v>Q4</v>
      </c>
      <c r="C12" s="44" t="str">
        <f>'非偏鄉計劃學校(葷)國小'!I68</f>
        <v>糙米飯</v>
      </c>
      <c r="D12" s="45" t="str">
        <f>'非偏鄉計劃學校(葷)國小'!AC68</f>
        <v xml:space="preserve">米 糙米    </v>
      </c>
      <c r="E12" s="44" t="str">
        <f>'非偏鄉計劃學校(葷)國小'!L68</f>
        <v>麻油蔬菜魚丁</v>
      </c>
      <c r="F12" s="44" t="str">
        <f>'非偏鄉計劃學校(葷)國小'!AD68</f>
        <v>鮮魚丁 泡魷魚 甘藍 枸杞 薑 麻油</v>
      </c>
      <c r="G12" s="44" t="str">
        <f>'非偏鄉計劃學校(葷)國小'!O68</f>
        <v>螞蟻上樹</v>
      </c>
      <c r="H12" s="45" t="str">
        <f>'非偏鄉計劃學校(葷)國小'!AE68</f>
        <v xml:space="preserve">冬粉 豬絞肉 時蔬 胡蘿蔔 乾木耳 </v>
      </c>
      <c r="I12" s="44" t="str">
        <f>'非偏鄉計劃學校(葷)國小'!R68</f>
        <v>時蔬</v>
      </c>
      <c r="J12" s="45" t="str">
        <f>'非偏鄉計劃學校(葷)國小'!AF68</f>
        <v xml:space="preserve">蔬菜 大蒜    </v>
      </c>
      <c r="K12" s="44" t="str">
        <f>'非偏鄉計劃學校(葷)國小'!U68</f>
        <v>銀耳甜湯</v>
      </c>
      <c r="L12" s="45" t="str">
        <f>'非偏鄉計劃學校(葷)國小'!AG68</f>
        <v xml:space="preserve">乾銀耳 紅砂糖 枸杞   </v>
      </c>
      <c r="M12" s="44" t="str">
        <f>'非偏鄉計劃學校(葷)國小'!AH68</f>
        <v xml:space="preserve">點心     </v>
      </c>
      <c r="N12" s="44" t="str">
        <f>'非偏鄉計劃學校(葷)國小'!AI68</f>
        <v xml:space="preserve">     </v>
      </c>
      <c r="O12" s="46">
        <f>'非偏鄉計劃學校(葷)國小'!B68</f>
        <v>5.3</v>
      </c>
      <c r="P12" s="46">
        <f>'非偏鄉計劃學校(葷)國小'!C68</f>
        <v>1.9</v>
      </c>
      <c r="Q12" s="46">
        <f>'非偏鄉計劃學校(葷)國小'!D68</f>
        <v>1.5</v>
      </c>
      <c r="R12" s="46">
        <f>'非偏鄉計劃學校(葷)國小'!E68</f>
        <v>3</v>
      </c>
      <c r="S12" s="46">
        <f>'非偏鄉計劃學校(葷)國小'!F68</f>
        <v>0</v>
      </c>
      <c r="T12" s="46">
        <f>'非偏鄉計劃學校(葷)國小'!G68</f>
        <v>0</v>
      </c>
      <c r="U12" s="65">
        <f>'非偏鄉計劃學校(葷)國小'!H68</f>
        <v>686</v>
      </c>
    </row>
    <row r="13" spans="1:21" ht="15.75" customHeight="1">
      <c r="A13" s="166">
        <v>45275</v>
      </c>
      <c r="B13" s="44" t="str">
        <f>'非偏鄉計劃學校(葷)國小'!A75</f>
        <v>Q5</v>
      </c>
      <c r="C13" s="44" t="str">
        <f>'非偏鄉計劃學校(葷)國小'!I75</f>
        <v>小米飯</v>
      </c>
      <c r="D13" s="45" t="str">
        <f>'非偏鄉計劃學校(葷)國小'!AC75</f>
        <v xml:space="preserve">米 小米 糙米   </v>
      </c>
      <c r="E13" s="44" t="str">
        <f>'非偏鄉計劃學校(葷)國小'!L75</f>
        <v>京醬肉絲</v>
      </c>
      <c r="F13" s="44" t="str">
        <f>'非偏鄉計劃學校(葷)國小'!AD75</f>
        <v xml:space="preserve">豬後腿肉 時蔬 胡蘿蔔 大蒜 甜麵醬 </v>
      </c>
      <c r="G13" s="44" t="str">
        <f>'非偏鄉計劃學校(葷)國小'!O75</f>
        <v>番茄豆腐</v>
      </c>
      <c r="H13" s="45" t="str">
        <f>'非偏鄉計劃學校(葷)國小'!AE75</f>
        <v xml:space="preserve">豆腐 大番茄 薑 蕃茄糊 甜麵醬 </v>
      </c>
      <c r="I13" s="44" t="str">
        <f>'非偏鄉計劃學校(葷)國小'!R75</f>
        <v>時蔬</v>
      </c>
      <c r="J13" s="45" t="str">
        <f>'非偏鄉計劃學校(葷)國小'!AF75</f>
        <v xml:space="preserve">蔬菜 大蒜    </v>
      </c>
      <c r="K13" s="44" t="str">
        <f>'非偏鄉計劃學校(葷)國小'!U75</f>
        <v>冬瓜湯</v>
      </c>
      <c r="L13" s="45" t="str">
        <f>'非偏鄉計劃學校(葷)國小'!AG75</f>
        <v xml:space="preserve">冬瓜 大骨 薑   </v>
      </c>
      <c r="M13" s="44" t="str">
        <f>'非偏鄉計劃學校(葷)國小'!AH75</f>
        <v xml:space="preserve">點心     </v>
      </c>
      <c r="N13" s="44" t="str">
        <f>'非偏鄉計劃學校(葷)國小'!AI75</f>
        <v xml:space="preserve">有機豆奶     </v>
      </c>
      <c r="O13" s="46">
        <f>'非偏鄉計劃學校(葷)國小'!B75</f>
        <v>5.2</v>
      </c>
      <c r="P13" s="46">
        <f>'非偏鄉計劃學校(葷)國小'!C75</f>
        <v>2.6</v>
      </c>
      <c r="Q13" s="46">
        <f>'非偏鄉計劃學校(葷)國小'!D75</f>
        <v>1.8</v>
      </c>
      <c r="R13" s="46">
        <f>'非偏鄉計劃學校(葷)國小'!E75</f>
        <v>3</v>
      </c>
      <c r="S13" s="46">
        <f>'非偏鄉計劃學校(葷)國小'!F75</f>
        <v>0</v>
      </c>
      <c r="T13" s="46">
        <f>'非偏鄉計劃學校(葷)國小'!G75</f>
        <v>0</v>
      </c>
      <c r="U13" s="65">
        <f>'非偏鄉計劃學校(葷)國小'!H75</f>
        <v>739</v>
      </c>
    </row>
    <row r="14" spans="1:21" ht="15.75" customHeight="1">
      <c r="A14" s="166">
        <v>45278</v>
      </c>
      <c r="B14" s="44" t="str">
        <f>'非偏鄉計劃學校(葷)國小'!A82</f>
        <v>R1</v>
      </c>
      <c r="C14" s="44" t="str">
        <f>'非偏鄉計劃學校(葷)國小'!I82</f>
        <v>白米飯</v>
      </c>
      <c r="D14" s="45" t="str">
        <f>'非偏鄉計劃學校(葷)國小'!AC82</f>
        <v xml:space="preserve">米     </v>
      </c>
      <c r="E14" s="44" t="str">
        <f>'非偏鄉計劃學校(葷)國小'!L82</f>
        <v>醬醋滷肉</v>
      </c>
      <c r="F14" s="44" t="str">
        <f>'非偏鄉計劃學校(葷)國小'!AD82</f>
        <v>豬後腿肉 白蘿蔔 胡蘿蔔 大蒜 月桂葉 滷包</v>
      </c>
      <c r="G14" s="44" t="str">
        <f>'非偏鄉計劃學校(葷)國小'!O82</f>
        <v>蛋香玉菜</v>
      </c>
      <c r="H14" s="45" t="str">
        <f>'非偏鄉計劃學校(葷)國小'!AE82</f>
        <v xml:space="preserve">雞蛋 甘藍 大蒜   </v>
      </c>
      <c r="I14" s="44" t="str">
        <f>'非偏鄉計劃學校(葷)國小'!R82</f>
        <v>時蔬</v>
      </c>
      <c r="J14" s="45" t="str">
        <f>'非偏鄉計劃學校(葷)國小'!AF82</f>
        <v xml:space="preserve">蔬菜 大蒜    </v>
      </c>
      <c r="K14" s="44" t="str">
        <f>'非偏鄉計劃學校(葷)國小'!U82</f>
        <v>鮮菇紫菜湯</v>
      </c>
      <c r="L14" s="45" t="str">
        <f>'非偏鄉計劃學校(葷)國小'!AG82</f>
        <v xml:space="preserve">紫菜 金針菇 薑 柴魚片  </v>
      </c>
      <c r="M14" s="44" t="str">
        <f>'非偏鄉計劃學校(葷)國小'!AH82</f>
        <v xml:space="preserve">點心     </v>
      </c>
      <c r="N14" s="44" t="str">
        <f>'非偏鄉計劃學校(葷)國小'!AI82</f>
        <v xml:space="preserve">     </v>
      </c>
      <c r="O14" s="46">
        <f>'非偏鄉計劃學校(葷)國小'!B82</f>
        <v>5</v>
      </c>
      <c r="P14" s="46">
        <f>'非偏鄉計劃學校(葷)國小'!C82</f>
        <v>2.2000000000000002</v>
      </c>
      <c r="Q14" s="46">
        <f>'非偏鄉計劃學校(葷)國小'!D82</f>
        <v>1.6</v>
      </c>
      <c r="R14" s="46">
        <f>'非偏鄉計劃學校(葷)國小'!E82</f>
        <v>3</v>
      </c>
      <c r="S14" s="46">
        <f>'非偏鄉計劃學校(葷)國小'!F82</f>
        <v>0</v>
      </c>
      <c r="T14" s="46">
        <f>'非偏鄉計劃學校(葷)國小'!G82</f>
        <v>0</v>
      </c>
      <c r="U14" s="65">
        <f>'非偏鄉計劃學校(葷)國小'!H82</f>
        <v>690</v>
      </c>
    </row>
    <row r="15" spans="1:21" ht="15.75" customHeight="1">
      <c r="A15" s="166">
        <v>45279</v>
      </c>
      <c r="B15" s="44" t="str">
        <f>'非偏鄉計劃學校(葷)國小'!A89</f>
        <v>R2</v>
      </c>
      <c r="C15" s="44" t="str">
        <f>'非偏鄉計劃學校(葷)國小'!I89</f>
        <v>糙米飯</v>
      </c>
      <c r="D15" s="45" t="str">
        <f>'非偏鄉計劃學校(葷)國小'!AC89</f>
        <v xml:space="preserve">米 糙米    </v>
      </c>
      <c r="E15" s="44" t="str">
        <f>'非偏鄉計劃學校(葷)國小'!L89</f>
        <v>炸鹹酥雞</v>
      </c>
      <c r="F15" s="44" t="str">
        <f>'非偏鄉計劃學校(葷)國小'!AD89</f>
        <v xml:space="preserve">鹹酥雞丁 芋頭 甘薯條 大蒜 九層塔 </v>
      </c>
      <c r="G15" s="44" t="str">
        <f>'非偏鄉計劃學校(葷)國小'!O89</f>
        <v>鮮燴時蔬</v>
      </c>
      <c r="H15" s="45" t="str">
        <f>'非偏鄉計劃學校(葷)國小'!AE89</f>
        <v>冷凍玉米筍 鵪鶉蛋 冷凍菜豆(莢) 金針菇 大蒜 沙茶醬</v>
      </c>
      <c r="I15" s="44" t="str">
        <f>'非偏鄉計劃學校(葷)國小'!R89</f>
        <v>時蔬</v>
      </c>
      <c r="J15" s="45" t="str">
        <f>'非偏鄉計劃學校(葷)國小'!AF89</f>
        <v xml:space="preserve">蔬菜 大蒜    </v>
      </c>
      <c r="K15" s="44" t="str">
        <f>'非偏鄉計劃學校(葷)國小'!U89</f>
        <v>時蔬大骨湯</v>
      </c>
      <c r="L15" s="45" t="str">
        <f>'非偏鄉計劃學校(葷)國小'!AG89</f>
        <v xml:space="preserve">時蔬 大骨 薑   </v>
      </c>
      <c r="M15" s="44" t="str">
        <f>'非偏鄉計劃學校(葷)國小'!AH89</f>
        <v xml:space="preserve">點心     </v>
      </c>
      <c r="N15" s="44" t="str">
        <f>'非偏鄉計劃學校(葷)國小'!AI89</f>
        <v xml:space="preserve">     </v>
      </c>
      <c r="O15" s="46">
        <f>'非偏鄉計劃學校(葷)國小'!B89</f>
        <v>5.5</v>
      </c>
      <c r="P15" s="46">
        <f>'非偏鄉計劃學校(葷)國小'!C89</f>
        <v>2.6</v>
      </c>
      <c r="Q15" s="46">
        <f>'非偏鄉計劃學校(葷)國小'!D89</f>
        <v>1.6</v>
      </c>
      <c r="R15" s="46">
        <f>'非偏鄉計劃學校(葷)國小'!E89</f>
        <v>3</v>
      </c>
      <c r="S15" s="46">
        <f>'非偏鄉計劃學校(葷)國小'!F89</f>
        <v>0</v>
      </c>
      <c r="T15" s="46">
        <f>'非偏鄉計劃學校(葷)國小'!G89</f>
        <v>0</v>
      </c>
      <c r="U15" s="65">
        <f>'非偏鄉計劃學校(葷)國小'!H89</f>
        <v>755</v>
      </c>
    </row>
    <row r="16" spans="1:21" ht="15.75" customHeight="1">
      <c r="A16" s="166">
        <v>45280</v>
      </c>
      <c r="B16" s="44" t="str">
        <f>'非偏鄉計劃學校(葷)國小'!A96</f>
        <v>R3</v>
      </c>
      <c r="C16" s="44" t="str">
        <f>'非偏鄉計劃學校(葷)國小'!I96</f>
        <v>拌麵特餐</v>
      </c>
      <c r="D16" s="45" t="str">
        <f>'非偏鄉計劃學校(葷)國小'!AC96</f>
        <v xml:space="preserve">麵條     </v>
      </c>
      <c r="E16" s="44" t="str">
        <f>'非偏鄉計劃學校(葷)國小'!L96</f>
        <v>醬燒雞翅</v>
      </c>
      <c r="F16" s="44" t="str">
        <f>'非偏鄉計劃學校(葷)國小'!AD96</f>
        <v xml:space="preserve">三節翅     </v>
      </c>
      <c r="G16" s="44" t="str">
        <f>'非偏鄉計劃學校(葷)國小'!O96</f>
        <v>拌麵配料</v>
      </c>
      <c r="H16" s="45" t="str">
        <f>'非偏鄉計劃學校(葷)國小'!AE96</f>
        <v xml:space="preserve">豬後腿肉 甘藍 洋蔥 胡蘿蔔 紅蔥頭 </v>
      </c>
      <c r="I16" s="44" t="str">
        <f>'非偏鄉計劃學校(葷)國小'!R96</f>
        <v>時蔬</v>
      </c>
      <c r="J16" s="45" t="str">
        <f>'非偏鄉計劃學校(葷)國小'!AF96</f>
        <v xml:space="preserve">蔬菜 大蒜    </v>
      </c>
      <c r="K16" s="44" t="str">
        <f>'非偏鄉計劃學校(葷)國小'!U96</f>
        <v>肉羹湯</v>
      </c>
      <c r="L16" s="45" t="str">
        <f>'非偏鄉計劃學校(葷)國小'!AG96</f>
        <v>雞蛋 脆筍 時蔬 肉羹 乾木耳 沙茶醬</v>
      </c>
      <c r="M16" s="44" t="str">
        <f>'非偏鄉計劃學校(葷)國小'!AH96</f>
        <v xml:space="preserve">點心     </v>
      </c>
      <c r="N16" s="44" t="str">
        <f>'非偏鄉計劃學校(葷)國小'!AI96</f>
        <v xml:space="preserve">     </v>
      </c>
      <c r="O16" s="46">
        <f>'非偏鄉計劃學校(葷)國小'!B96</f>
        <v>5</v>
      </c>
      <c r="P16" s="46">
        <f>'非偏鄉計劃學校(葷)國小'!C96</f>
        <v>2.8</v>
      </c>
      <c r="Q16" s="46">
        <f>'非偏鄉計劃學校(葷)國小'!D96</f>
        <v>1.7</v>
      </c>
      <c r="R16" s="46">
        <f>'非偏鄉計劃學校(葷)國小'!E96</f>
        <v>3</v>
      </c>
      <c r="S16" s="46">
        <f>'非偏鄉計劃學校(葷)國小'!F96</f>
        <v>0</v>
      </c>
      <c r="T16" s="46">
        <f>'非偏鄉計劃學校(葷)國小'!G96</f>
        <v>0</v>
      </c>
      <c r="U16" s="65">
        <f>'非偏鄉計劃學校(葷)國小'!H96</f>
        <v>738</v>
      </c>
    </row>
    <row r="17" spans="1:21" ht="15.75" customHeight="1">
      <c r="A17" s="166">
        <v>45281</v>
      </c>
      <c r="B17" s="44" t="str">
        <f>'非偏鄉計劃學校(葷)國小'!A103</f>
        <v>R4</v>
      </c>
      <c r="C17" s="44" t="str">
        <f>'非偏鄉計劃學校(葷)國小'!I103</f>
        <v>糙米飯</v>
      </c>
      <c r="D17" s="45" t="str">
        <f>'非偏鄉計劃學校(葷)國小'!AC103</f>
        <v xml:space="preserve">米 糙米    </v>
      </c>
      <c r="E17" s="44" t="str">
        <f>'非偏鄉計劃學校(葷)國小'!L103</f>
        <v>咖哩雞</v>
      </c>
      <c r="F17" s="44" t="str">
        <f>'非偏鄉計劃學校(葷)國小'!AD103</f>
        <v xml:space="preserve">肉雞 馬鈴薯 洋蔥 胡蘿蔔 咖哩粉 </v>
      </c>
      <c r="G17" s="44" t="str">
        <f>'非偏鄉計劃學校(葷)國小'!O103</f>
        <v>火腿玉菜</v>
      </c>
      <c r="H17" s="45" t="str">
        <f>'非偏鄉計劃學校(葷)國小'!AE103</f>
        <v xml:space="preserve">甘藍 切片火腿(豬肉) 大蒜   </v>
      </c>
      <c r="I17" s="44" t="str">
        <f>'非偏鄉計劃學校(葷)國小'!R103</f>
        <v>時蔬</v>
      </c>
      <c r="J17" s="45" t="str">
        <f>'非偏鄉計劃學校(葷)國小'!AF103</f>
        <v xml:space="preserve">蔬菜 大蒜    </v>
      </c>
      <c r="K17" s="44" t="str">
        <f>'非偏鄉計劃學校(葷)國小'!U103</f>
        <v>紅豆湯圓</v>
      </c>
      <c r="L17" s="45" t="str">
        <f>'非偏鄉計劃學校(葷)國小'!AG103</f>
        <v xml:space="preserve">紅白湯圓 紅豆 紅砂糖   </v>
      </c>
      <c r="M17" s="44" t="str">
        <f>'非偏鄉計劃學校(葷)國小'!AH103</f>
        <v xml:space="preserve">點心     </v>
      </c>
      <c r="N17" s="44" t="str">
        <f>'非偏鄉計劃學校(葷)國小'!AI103</f>
        <v xml:space="preserve">     </v>
      </c>
      <c r="O17" s="46">
        <f>'非偏鄉計劃學校(葷)國小'!B103</f>
        <v>6</v>
      </c>
      <c r="P17" s="46">
        <f>'非偏鄉計劃學校(葷)國小'!C103</f>
        <v>2.2999999999999998</v>
      </c>
      <c r="Q17" s="46">
        <f>'非偏鄉計劃學校(葷)國小'!D103</f>
        <v>1.8</v>
      </c>
      <c r="R17" s="46">
        <f>'非偏鄉計劃學校(葷)國小'!E103</f>
        <v>3</v>
      </c>
      <c r="S17" s="46">
        <f>'非偏鄉計劃學校(葷)國小'!F103</f>
        <v>0</v>
      </c>
      <c r="T17" s="46">
        <f>'非偏鄉計劃學校(葷)國小'!G103</f>
        <v>0</v>
      </c>
      <c r="U17" s="65">
        <f>'非偏鄉計劃學校(葷)國小'!H103</f>
        <v>773</v>
      </c>
    </row>
    <row r="18" spans="1:21" ht="15.75" customHeight="1">
      <c r="A18" s="166">
        <v>45282</v>
      </c>
      <c r="B18" s="44" t="str">
        <f>'非偏鄉計劃學校(葷)國小'!A110</f>
        <v>R5</v>
      </c>
      <c r="C18" s="44" t="str">
        <f>'非偏鄉計劃學校(葷)國小'!I110</f>
        <v>燕麥飯</v>
      </c>
      <c r="D18" s="45" t="str">
        <f>'非偏鄉計劃學校(葷)國小'!AC110</f>
        <v xml:space="preserve">米 燕麥 糙米   </v>
      </c>
      <c r="E18" s="44" t="str">
        <f>'非偏鄉計劃學校(葷)國小'!L110</f>
        <v>彩椒肉片</v>
      </c>
      <c r="F18" s="44" t="str">
        <f>'非偏鄉計劃學校(葷)國小'!AD110</f>
        <v xml:space="preserve">豬後腿肉 甜椒 洋蔥 大蒜 味噌 </v>
      </c>
      <c r="G18" s="44" t="str">
        <f>'非偏鄉計劃學校(葷)國小'!O110</f>
        <v>培根芽菜</v>
      </c>
      <c r="H18" s="45" t="str">
        <f>'非偏鄉計劃學校(葷)國小'!AE110</f>
        <v xml:space="preserve">培根 綠豆芽 韮菜 大蒜  </v>
      </c>
      <c r="I18" s="44" t="str">
        <f>'非偏鄉計劃學校(葷)國小'!R110</f>
        <v>時蔬</v>
      </c>
      <c r="J18" s="45" t="str">
        <f>'非偏鄉計劃學校(葷)國小'!AF110</f>
        <v xml:space="preserve">蔬菜 大蒜    </v>
      </c>
      <c r="K18" s="44" t="str">
        <f>'非偏鄉計劃學校(葷)國小'!U110</f>
        <v>麻油雞湯</v>
      </c>
      <c r="L18" s="45" t="str">
        <f>'非偏鄉計劃學校(葷)國小'!AG110</f>
        <v xml:space="preserve">肉雞 白蘿蔔 薑 麻油  </v>
      </c>
      <c r="M18" s="44" t="str">
        <f>'非偏鄉計劃學校(葷)國小'!AH110</f>
        <v xml:space="preserve">點心     </v>
      </c>
      <c r="N18" s="44" t="str">
        <f>'非偏鄉計劃學校(葷)國小'!AI110</f>
        <v xml:space="preserve">有機豆奶     </v>
      </c>
      <c r="O18" s="46">
        <f>'非偏鄉計劃學校(葷)國小'!B110</f>
        <v>5.2</v>
      </c>
      <c r="P18" s="46">
        <f>'非偏鄉計劃學校(葷)國小'!C110</f>
        <v>2.2999999999999998</v>
      </c>
      <c r="Q18" s="46">
        <f>'非偏鄉計劃學校(葷)國小'!D110</f>
        <v>1.9</v>
      </c>
      <c r="R18" s="46">
        <f>'非偏鄉計劃學校(葷)國小'!E110</f>
        <v>3</v>
      </c>
      <c r="S18" s="46">
        <f>'非偏鄉計劃學校(葷)國小'!F110</f>
        <v>0</v>
      </c>
      <c r="T18" s="46">
        <f>'非偏鄉計劃學校(葷)國小'!G110</f>
        <v>0</v>
      </c>
      <c r="U18" s="65">
        <f>'非偏鄉計劃學校(葷)國小'!H110</f>
        <v>719</v>
      </c>
    </row>
    <row r="19" spans="1:21" ht="15.75" customHeight="1">
      <c r="A19" s="166">
        <v>45285</v>
      </c>
      <c r="B19" s="44" t="str">
        <f>'非偏鄉計劃學校(葷)國小'!A117</f>
        <v>S1</v>
      </c>
      <c r="C19" s="44" t="str">
        <f>'非偏鄉計劃學校(葷)國小'!I117</f>
        <v>白米飯</v>
      </c>
      <c r="D19" s="45" t="str">
        <f>'非偏鄉計劃學校(葷)國小'!AC117</f>
        <v xml:space="preserve">米     </v>
      </c>
      <c r="E19" s="44" t="str">
        <f>'非偏鄉計劃學校(葷)國小'!L117</f>
        <v>鹹豬肉片</v>
      </c>
      <c r="F19" s="44" t="str">
        <f>'非偏鄉計劃學校(葷)國小'!AD117</f>
        <v xml:space="preserve">豬後腿肉 時蔬 大蒜   </v>
      </c>
      <c r="G19" s="44" t="str">
        <f>'非偏鄉計劃學校(葷)國小'!O117</f>
        <v>韭菜干丁</v>
      </c>
      <c r="H19" s="45" t="str">
        <f>'非偏鄉計劃學校(葷)國小'!AE117</f>
        <v>豬絞肉 豆干 韮菜 胡蘿蔔 大蒜 蝦皮</v>
      </c>
      <c r="I19" s="44" t="str">
        <f>'非偏鄉計劃學校(葷)國小'!R117</f>
        <v>時蔬</v>
      </c>
      <c r="J19" s="45" t="str">
        <f>'非偏鄉計劃學校(葷)國小'!AF117</f>
        <v xml:space="preserve">蔬菜 大蒜    </v>
      </c>
      <c r="K19" s="44" t="str">
        <f>'非偏鄉計劃學校(葷)國小'!U117</f>
        <v>時蔬雞湯</v>
      </c>
      <c r="L19" s="45" t="str">
        <f>'非偏鄉計劃學校(葷)國小'!AG117</f>
        <v xml:space="preserve">時蔬 肉雞 薑   </v>
      </c>
      <c r="M19" s="44" t="str">
        <f>'非偏鄉計劃學校(葷)國小'!AH117</f>
        <v xml:space="preserve">點心     </v>
      </c>
      <c r="N19" s="44" t="str">
        <f>'非偏鄉計劃學校(葷)國小'!AI117</f>
        <v xml:space="preserve">     </v>
      </c>
      <c r="O19" s="46">
        <f>'非偏鄉計劃學校(葷)國小'!B117</f>
        <v>5</v>
      </c>
      <c r="P19" s="46">
        <f>'非偏鄉計劃學校(葷)國小'!C117</f>
        <v>2.9</v>
      </c>
      <c r="Q19" s="46">
        <f>'非偏鄉計劃學校(葷)國小'!D117</f>
        <v>1.6</v>
      </c>
      <c r="R19" s="46">
        <f>'非偏鄉計劃學校(葷)國小'!E117</f>
        <v>3</v>
      </c>
      <c r="S19" s="46">
        <f>'非偏鄉計劃學校(葷)國小'!F117</f>
        <v>0</v>
      </c>
      <c r="T19" s="46">
        <f>'非偏鄉計劃學校(葷)國小'!G117</f>
        <v>0</v>
      </c>
      <c r="U19" s="65">
        <f>'非偏鄉計劃學校(葷)國小'!H117</f>
        <v>743</v>
      </c>
    </row>
    <row r="20" spans="1:21" ht="15.75" customHeight="1">
      <c r="A20" s="166">
        <v>45286</v>
      </c>
      <c r="B20" s="44" t="str">
        <f>'非偏鄉計劃學校(葷)國小'!A124</f>
        <v>S2</v>
      </c>
      <c r="C20" s="44" t="str">
        <f>'非偏鄉計劃學校(葷)國小'!I124</f>
        <v>糙米飯</v>
      </c>
      <c r="D20" s="45" t="str">
        <f>'非偏鄉計劃學校(葷)國小'!AC124</f>
        <v xml:space="preserve">米 糙米    </v>
      </c>
      <c r="E20" s="44" t="str">
        <f>'非偏鄉計劃學校(葷)國小'!L124</f>
        <v>咖哩絞肉</v>
      </c>
      <c r="F20" s="44" t="str">
        <f>'非偏鄉計劃學校(葷)國小'!AD124</f>
        <v xml:space="preserve">豬絞肉 洋蔥 胡蘿蔔 馬鈴薯 咖哩粉 </v>
      </c>
      <c r="G20" s="44" t="str">
        <f>'非偏鄉計劃學校(葷)國小'!O124</f>
        <v>塔香海茸</v>
      </c>
      <c r="H20" s="45" t="str">
        <f>'非偏鄉計劃學校(葷)國小'!AE124</f>
        <v xml:space="preserve">海帶茸 豬後腿肉 九層塔 大蒜  </v>
      </c>
      <c r="I20" s="44" t="str">
        <f>'非偏鄉計劃學校(葷)國小'!R124</f>
        <v>時蔬</v>
      </c>
      <c r="J20" s="45" t="str">
        <f>'非偏鄉計劃學校(葷)國小'!AF124</f>
        <v xml:space="preserve">蔬菜 大蒜    </v>
      </c>
      <c r="K20" s="44" t="str">
        <f>'非偏鄉計劃學校(葷)國小'!U124</f>
        <v>紫菜魚丸湯</v>
      </c>
      <c r="L20" s="45" t="str">
        <f>'非偏鄉計劃學校(葷)國小'!AG124</f>
        <v xml:space="preserve">紫菜 魚丸 薑   </v>
      </c>
      <c r="M20" s="44" t="str">
        <f>'非偏鄉計劃學校(葷)國小'!AH124</f>
        <v xml:space="preserve">點心     </v>
      </c>
      <c r="N20" s="44" t="str">
        <f>'非偏鄉計劃學校(葷)國小'!AI124</f>
        <v xml:space="preserve">     </v>
      </c>
      <c r="O20" s="46">
        <f>'非偏鄉計劃學校(葷)國小'!B124</f>
        <v>5.3</v>
      </c>
      <c r="P20" s="46">
        <f>'非偏鄉計劃學校(葷)國小'!C124</f>
        <v>2.1</v>
      </c>
      <c r="Q20" s="46">
        <f>'非偏鄉計劃學校(葷)國小'!D124</f>
        <v>1.3</v>
      </c>
      <c r="R20" s="46">
        <f>'非偏鄉計劃學校(葷)國小'!E124</f>
        <v>3</v>
      </c>
      <c r="S20" s="46">
        <f>'非偏鄉計劃學校(葷)國小'!F124</f>
        <v>0</v>
      </c>
      <c r="T20" s="46">
        <f>'非偏鄉計劃學校(葷)國小'!G124</f>
        <v>0</v>
      </c>
      <c r="U20" s="65">
        <f>'非偏鄉計劃學校(葷)國小'!H124</f>
        <v>696</v>
      </c>
    </row>
    <row r="21" spans="1:21" ht="15.75" customHeight="1">
      <c r="A21" s="166">
        <v>45287</v>
      </c>
      <c r="B21" s="44" t="str">
        <f>'非偏鄉計劃學校(葷)國小'!A131</f>
        <v>S3</v>
      </c>
      <c r="C21" s="44" t="str">
        <f>'非偏鄉計劃學校(葷)國小'!I131</f>
        <v>漢堡特餐</v>
      </c>
      <c r="D21" s="45" t="str">
        <f>'非偏鄉計劃學校(葷)國小'!AC131</f>
        <v xml:space="preserve">漢堡     </v>
      </c>
      <c r="E21" s="44" t="str">
        <f>'非偏鄉計劃學校(葷)國小'!L131</f>
        <v>香酥肉排</v>
      </c>
      <c r="F21" s="44" t="str">
        <f>'非偏鄉計劃學校(葷)國小'!AD131</f>
        <v xml:space="preserve">肉排     </v>
      </c>
      <c r="G21" s="44" t="str">
        <f>'非偏鄉計劃學校(葷)國小'!O131</f>
        <v>西式配料</v>
      </c>
      <c r="H21" s="45" t="str">
        <f>'非偏鄉計劃學校(葷)國小'!AE131</f>
        <v>通心麵(熟) 豬絞肉 冷凍玉米粒 馬鈴薯 大蒜 蕃茄糊</v>
      </c>
      <c r="I21" s="44" t="str">
        <f>'非偏鄉計劃學校(葷)國小'!R131</f>
        <v>時蔬</v>
      </c>
      <c r="J21" s="45" t="str">
        <f>'非偏鄉計劃學校(葷)國小'!AF131</f>
        <v xml:space="preserve">蔬菜 大蒜    </v>
      </c>
      <c r="K21" s="44" t="str">
        <f>'非偏鄉計劃學校(葷)國小'!U131</f>
        <v>南瓜濃湯</v>
      </c>
      <c r="L21" s="45" t="str">
        <f>'非偏鄉計劃學校(葷)國小'!AG131</f>
        <v xml:space="preserve">南瓜 芹菜 胡蘿蔔 玉米濃湯調理包  </v>
      </c>
      <c r="M21" s="44" t="str">
        <f>'非偏鄉計劃學校(葷)國小'!AH131</f>
        <v xml:space="preserve">點心     </v>
      </c>
      <c r="N21" s="44" t="str">
        <f>'非偏鄉計劃學校(葷)國小'!AI131</f>
        <v xml:space="preserve">     </v>
      </c>
      <c r="O21" s="46">
        <f>'非偏鄉計劃學校(葷)國小'!B131</f>
        <v>4.5</v>
      </c>
      <c r="P21" s="46">
        <f>'非偏鄉計劃學校(葷)國小'!C131</f>
        <v>2</v>
      </c>
      <c r="Q21" s="46">
        <f>'非偏鄉計劃學校(葷)國小'!D131</f>
        <v>1</v>
      </c>
      <c r="R21" s="46">
        <f>'非偏鄉計劃學校(葷)國小'!E131</f>
        <v>3</v>
      </c>
      <c r="S21" s="46">
        <f>'非偏鄉計劃學校(葷)國小'!F131</f>
        <v>0</v>
      </c>
      <c r="T21" s="46">
        <f>'非偏鄉計劃學校(葷)國小'!G131</f>
        <v>0</v>
      </c>
      <c r="U21" s="65">
        <f>'非偏鄉計劃學校(葷)國小'!H131</f>
        <v>620</v>
      </c>
    </row>
    <row r="22" spans="1:21" ht="15.75" customHeight="1">
      <c r="A22" s="166">
        <v>45288</v>
      </c>
      <c r="B22" s="44" t="str">
        <f>'非偏鄉計劃學校(葷)國小'!A138</f>
        <v>S4</v>
      </c>
      <c r="C22" s="44" t="str">
        <f>'非偏鄉計劃學校(葷)國小'!I138</f>
        <v>糙米飯</v>
      </c>
      <c r="D22" s="45" t="str">
        <f>'非偏鄉計劃學校(葷)國小'!AC138</f>
        <v xml:space="preserve">米 糙米    </v>
      </c>
      <c r="E22" s="44" t="str">
        <f>'非偏鄉計劃學校(葷)國小'!L138</f>
        <v>三杯雞</v>
      </c>
      <c r="F22" s="44" t="str">
        <f>'非偏鄉計劃學校(葷)國小'!AD138</f>
        <v xml:space="preserve">肉雞 洋蔥 杏鮑菇 九層塔 大蒜 </v>
      </c>
      <c r="G22" s="44" t="str">
        <f>'非偏鄉計劃學校(葷)國小'!O138</f>
        <v>蛋香時瓜</v>
      </c>
      <c r="H22" s="45" t="str">
        <f>'非偏鄉計劃學校(葷)國小'!AE138</f>
        <v xml:space="preserve">雞蛋 時瓜 大蒜   </v>
      </c>
      <c r="I22" s="44" t="str">
        <f>'非偏鄉計劃學校(葷)國小'!R138</f>
        <v>時蔬</v>
      </c>
      <c r="J22" s="45" t="str">
        <f>'非偏鄉計劃學校(葷)國小'!AF138</f>
        <v xml:space="preserve">蔬菜 大蒜    </v>
      </c>
      <c r="K22" s="44" t="str">
        <f>'非偏鄉計劃學校(葷)國小'!U138</f>
        <v>仙草甜湯</v>
      </c>
      <c r="L22" s="45" t="str">
        <f>'非偏鄉計劃學校(葷)國小'!AG138</f>
        <v xml:space="preserve">仙草凍 紅砂糖    </v>
      </c>
      <c r="M22" s="44" t="str">
        <f>'非偏鄉計劃學校(葷)國小'!AH138</f>
        <v xml:space="preserve">點心     </v>
      </c>
      <c r="N22" s="44" t="str">
        <f>'非偏鄉計劃學校(葷)國小'!AI138</f>
        <v xml:space="preserve">     </v>
      </c>
      <c r="O22" s="46">
        <f>'非偏鄉計劃學校(葷)國小'!B138</f>
        <v>5</v>
      </c>
      <c r="P22" s="46">
        <f>'非偏鄉計劃學校(葷)國小'!C138</f>
        <v>2.6</v>
      </c>
      <c r="Q22" s="46">
        <f>'非偏鄉計劃學校(葷)國小'!D138</f>
        <v>1.7</v>
      </c>
      <c r="R22" s="46">
        <f>'非偏鄉計劃學校(葷)國小'!E138</f>
        <v>3</v>
      </c>
      <c r="S22" s="46">
        <f>'非偏鄉計劃學校(葷)國小'!F138</f>
        <v>0</v>
      </c>
      <c r="T22" s="46">
        <f>'非偏鄉計劃學校(葷)國小'!G138</f>
        <v>0</v>
      </c>
      <c r="U22" s="65">
        <f>'非偏鄉計劃學校(葷)國小'!H138</f>
        <v>723</v>
      </c>
    </row>
    <row r="23" spans="1:21" ht="15.75" customHeight="1" thickBot="1">
      <c r="A23" s="167">
        <v>45289</v>
      </c>
      <c r="B23" s="44" t="str">
        <f>'非偏鄉計劃學校(葷)國小'!A145</f>
        <v>S5</v>
      </c>
      <c r="C23" s="44" t="str">
        <f>'非偏鄉計劃學校(葷)國小'!I145</f>
        <v>紅藜飯</v>
      </c>
      <c r="D23" s="45" t="str">
        <f>'非偏鄉計劃學校(葷)國小'!AC145</f>
        <v xml:space="preserve">米 紅藜 糙米   </v>
      </c>
      <c r="E23" s="44" t="str">
        <f>'非偏鄉計劃學校(葷)國小'!L145</f>
        <v>洋芋燒肉</v>
      </c>
      <c r="F23" s="44" t="str">
        <f>'非偏鄉計劃學校(葷)國小'!AD145</f>
        <v xml:space="preserve">豬後腿肉 馬鈴薯 胡蘿蔔 大蒜  </v>
      </c>
      <c r="G23" s="44" t="str">
        <f>'非偏鄉計劃學校(葷)國小'!O145</f>
        <v>時瓜貢丸</v>
      </c>
      <c r="H23" s="45" t="str">
        <f>'非偏鄉計劃學校(葷)國小'!AE145</f>
        <v xml:space="preserve">貢丸 時瓜 大蒜   </v>
      </c>
      <c r="I23" s="44" t="str">
        <f>'非偏鄉計劃學校(葷)國小'!R145</f>
        <v>時蔬</v>
      </c>
      <c r="J23" s="45" t="str">
        <f>'非偏鄉計劃學校(葷)國小'!AF145</f>
        <v xml:space="preserve">蔬菜 大蒜    </v>
      </c>
      <c r="K23" s="44" t="str">
        <f>'非偏鄉計劃學校(葷)國小'!U145</f>
        <v>味噌豆腐湯</v>
      </c>
      <c r="L23" s="45" t="str">
        <f>'非偏鄉計劃學校(葷)國小'!AG145</f>
        <v xml:space="preserve">豆腐 味噌 柴魚片   </v>
      </c>
      <c r="M23" s="44" t="str">
        <f>'非偏鄉計劃學校(葷)國小'!AH145</f>
        <v xml:space="preserve">點心     </v>
      </c>
      <c r="N23" s="44" t="str">
        <f>'非偏鄉計劃學校(葷)國小'!AI145</f>
        <v xml:space="preserve">有機豆奶     </v>
      </c>
      <c r="O23" s="46">
        <f>'非偏鄉計劃學校(葷)國小'!B145</f>
        <v>5.5</v>
      </c>
      <c r="P23" s="46">
        <f>'非偏鄉計劃學校(葷)國小'!C145</f>
        <v>3.1</v>
      </c>
      <c r="Q23" s="46">
        <f>'非偏鄉計劃學校(葷)國小'!D145</f>
        <v>1.4</v>
      </c>
      <c r="R23" s="46">
        <f>'非偏鄉計劃學校(葷)國小'!E145</f>
        <v>3</v>
      </c>
      <c r="S23" s="46">
        <f>'非偏鄉計劃學校(葷)國小'!F145</f>
        <v>0</v>
      </c>
      <c r="T23" s="46">
        <f>'非偏鄉計劃學校(葷)國小'!G145</f>
        <v>0</v>
      </c>
      <c r="U23" s="65">
        <f>'非偏鄉計劃學校(葷)國小'!H145</f>
        <v>788</v>
      </c>
    </row>
    <row r="24" spans="1:21" ht="15.75" customHeight="1">
      <c r="B24" s="42"/>
      <c r="C24" s="42"/>
      <c r="D24" s="40"/>
      <c r="E24" s="42"/>
      <c r="F24" s="42"/>
      <c r="G24" s="42"/>
      <c r="H24" s="40"/>
      <c r="I24" s="42"/>
      <c r="J24" s="40"/>
      <c r="K24" s="42"/>
      <c r="L24" s="40"/>
      <c r="M24" s="42"/>
      <c r="N24" s="42"/>
      <c r="O24" s="18"/>
      <c r="P24" s="18"/>
      <c r="Q24" s="18"/>
      <c r="R24" s="18"/>
      <c r="S24" s="18"/>
      <c r="T24" s="18"/>
      <c r="U24" s="43"/>
    </row>
    <row r="25" spans="1:21" ht="15.75" customHeight="1">
      <c r="B25" s="9"/>
      <c r="C25" s="9"/>
      <c r="D25" s="11"/>
      <c r="E25" s="9"/>
      <c r="F25" s="9"/>
      <c r="G25" s="9"/>
      <c r="H25" s="12"/>
      <c r="I25" s="9"/>
      <c r="J25" s="12"/>
      <c r="K25" s="9"/>
      <c r="L25" s="12"/>
      <c r="M25" s="9"/>
      <c r="N25" s="9"/>
      <c r="O25" s="1"/>
      <c r="P25" s="1"/>
      <c r="Q25" s="1"/>
      <c r="R25" s="1"/>
      <c r="S25" s="1"/>
      <c r="T25" s="1"/>
      <c r="U25" s="13"/>
    </row>
    <row r="26" spans="1:21" ht="15.75" customHeight="1">
      <c r="B26" s="9"/>
      <c r="C26" s="16" t="s">
        <v>113</v>
      </c>
      <c r="D26" s="11"/>
      <c r="E26" s="9"/>
      <c r="F26" s="9"/>
      <c r="G26" s="9"/>
      <c r="H26" s="12"/>
      <c r="I26" s="9"/>
      <c r="J26" s="12"/>
      <c r="K26" s="9"/>
      <c r="L26" s="12"/>
      <c r="M26" s="9"/>
      <c r="N26" s="9"/>
      <c r="O26" s="1"/>
      <c r="P26" s="1"/>
      <c r="Q26" s="1"/>
      <c r="R26" s="1"/>
      <c r="S26" s="1"/>
      <c r="T26" s="1"/>
      <c r="U26" s="13"/>
    </row>
    <row r="27" spans="1:21" ht="15.75" customHeight="1">
      <c r="B27" s="9"/>
      <c r="C27" s="9"/>
      <c r="D27" s="11"/>
      <c r="E27" s="9"/>
      <c r="F27" s="9"/>
      <c r="G27" s="9"/>
      <c r="H27" s="12"/>
      <c r="I27" s="9"/>
      <c r="J27" s="12"/>
      <c r="K27" s="9"/>
      <c r="L27" s="12"/>
      <c r="M27" s="9"/>
      <c r="N27" s="9"/>
      <c r="O27" s="1"/>
      <c r="P27" s="1"/>
      <c r="Q27" s="1"/>
      <c r="R27" s="1"/>
      <c r="S27" s="1"/>
      <c r="T27" s="1"/>
      <c r="U27" s="13"/>
    </row>
    <row r="28" spans="1:21" ht="15.75" customHeight="1">
      <c r="B28" s="9"/>
      <c r="C28" s="9"/>
      <c r="D28" s="11"/>
      <c r="E28" s="9"/>
      <c r="F28" s="9"/>
      <c r="G28" s="9"/>
      <c r="H28" s="12"/>
      <c r="I28" s="9"/>
      <c r="J28" s="12"/>
      <c r="K28" s="9"/>
      <c r="L28" s="12"/>
      <c r="M28" s="9"/>
      <c r="N28" s="9"/>
      <c r="O28" s="1"/>
      <c r="P28" s="1"/>
      <c r="Q28" s="1"/>
      <c r="R28" s="1"/>
      <c r="S28" s="1"/>
      <c r="T28" s="1"/>
      <c r="U28" s="13"/>
    </row>
    <row r="29" spans="1:21" ht="15.75" customHeight="1">
      <c r="B29" s="9"/>
      <c r="C29" s="9"/>
      <c r="D29" s="11"/>
      <c r="E29" s="9"/>
      <c r="F29" s="9"/>
      <c r="G29" s="9"/>
      <c r="H29" s="12"/>
      <c r="I29" s="9"/>
      <c r="J29" s="12"/>
      <c r="K29" s="9"/>
      <c r="L29" s="12"/>
      <c r="M29" s="9"/>
      <c r="N29" s="9"/>
      <c r="O29" s="1"/>
      <c r="P29" s="1"/>
      <c r="Q29" s="1"/>
      <c r="R29" s="1"/>
      <c r="S29" s="1"/>
      <c r="T29" s="1"/>
      <c r="U29" s="13"/>
    </row>
    <row r="30" spans="1:21" ht="15.75" customHeight="1">
      <c r="B30" s="9"/>
      <c r="C30" s="9"/>
      <c r="D30" s="11"/>
      <c r="E30" s="9"/>
      <c r="F30" s="9"/>
      <c r="G30" s="9"/>
      <c r="H30" s="12"/>
      <c r="I30" s="9"/>
      <c r="J30" s="12"/>
      <c r="K30" s="9"/>
      <c r="L30" s="12"/>
      <c r="M30" s="9"/>
      <c r="N30" s="9"/>
      <c r="O30" s="1"/>
      <c r="P30" s="1"/>
      <c r="Q30" s="1"/>
      <c r="R30" s="1"/>
      <c r="S30" s="1"/>
      <c r="T30" s="1"/>
      <c r="U30" s="13"/>
    </row>
    <row r="31" spans="1:21" ht="15.75" customHeight="1">
      <c r="B31" s="9"/>
      <c r="C31" s="9"/>
      <c r="D31" s="11"/>
      <c r="E31" s="9"/>
      <c r="F31" s="9"/>
      <c r="G31" s="9"/>
      <c r="H31" s="12"/>
      <c r="I31" s="9"/>
      <c r="J31" s="12"/>
      <c r="K31" s="9"/>
      <c r="L31" s="12"/>
      <c r="M31" s="9"/>
      <c r="N31" s="9"/>
      <c r="O31" s="1"/>
      <c r="P31" s="1"/>
      <c r="Q31" s="1"/>
      <c r="R31" s="1"/>
      <c r="S31" s="1"/>
      <c r="T31" s="1"/>
      <c r="U31" s="13"/>
    </row>
    <row r="32" spans="1:21" ht="15.75" customHeight="1">
      <c r="B32" s="9"/>
      <c r="C32" s="9"/>
      <c r="D32" s="11"/>
      <c r="E32" s="9"/>
      <c r="F32" s="9"/>
      <c r="G32" s="9"/>
      <c r="H32" s="12"/>
      <c r="I32" s="9"/>
      <c r="J32" s="12"/>
      <c r="K32" s="9"/>
      <c r="L32" s="12"/>
      <c r="M32" s="9"/>
      <c r="N32" s="9"/>
      <c r="O32" s="1"/>
      <c r="P32" s="1"/>
      <c r="Q32" s="1"/>
      <c r="R32" s="1"/>
      <c r="S32" s="1"/>
      <c r="T32" s="1"/>
      <c r="U32" s="13"/>
    </row>
    <row r="33" spans="2:21" ht="15.75" customHeight="1">
      <c r="B33" s="9"/>
      <c r="C33" s="9"/>
      <c r="D33" s="11"/>
      <c r="E33" s="9"/>
      <c r="F33" s="9"/>
      <c r="G33" s="9"/>
      <c r="H33" s="12"/>
      <c r="I33" s="9"/>
      <c r="J33" s="12"/>
      <c r="K33" s="9"/>
      <c r="L33" s="12"/>
      <c r="M33" s="9"/>
      <c r="N33" s="9"/>
      <c r="O33" s="1"/>
      <c r="P33" s="1"/>
      <c r="Q33" s="1"/>
      <c r="R33" s="1"/>
      <c r="S33" s="1"/>
      <c r="T33" s="1"/>
      <c r="U33" s="13"/>
    </row>
    <row r="34" spans="2:21" ht="15.75" customHeight="1">
      <c r="B34" s="9"/>
      <c r="C34" s="9"/>
      <c r="D34" s="11"/>
      <c r="E34" s="9"/>
      <c r="F34" s="9"/>
      <c r="G34" s="9"/>
      <c r="H34" s="12"/>
      <c r="I34" s="9"/>
      <c r="J34" s="12"/>
      <c r="K34" s="9"/>
      <c r="L34" s="12"/>
      <c r="M34" s="9"/>
      <c r="N34" s="9"/>
      <c r="O34" s="1"/>
      <c r="P34" s="1"/>
      <c r="Q34" s="1"/>
      <c r="R34" s="1"/>
      <c r="S34" s="1"/>
      <c r="T34" s="1"/>
      <c r="U34" s="13"/>
    </row>
    <row r="35" spans="2:21" ht="15.75" customHeight="1">
      <c r="B35" s="9"/>
      <c r="C35" s="9"/>
      <c r="D35" s="11"/>
      <c r="E35" s="9"/>
      <c r="F35" s="9"/>
      <c r="G35" s="9"/>
      <c r="H35" s="12"/>
      <c r="I35" s="9"/>
      <c r="J35" s="12"/>
      <c r="K35" s="9"/>
      <c r="L35" s="12"/>
      <c r="M35" s="9"/>
      <c r="N35" s="9"/>
      <c r="O35" s="1"/>
      <c r="P35" s="1"/>
      <c r="Q35" s="1"/>
      <c r="R35" s="1"/>
      <c r="S35" s="1"/>
      <c r="T35" s="1"/>
      <c r="U35" s="13"/>
    </row>
    <row r="36" spans="2:21" ht="15.75" customHeight="1">
      <c r="B36" s="9"/>
      <c r="C36" s="9"/>
      <c r="D36" s="11"/>
      <c r="E36" s="9"/>
      <c r="F36" s="9"/>
      <c r="G36" s="9"/>
      <c r="H36" s="12"/>
      <c r="I36" s="9"/>
      <c r="J36" s="12"/>
      <c r="K36" s="9"/>
      <c r="L36" s="12"/>
      <c r="M36" s="9"/>
      <c r="N36" s="9"/>
      <c r="O36" s="1"/>
      <c r="P36" s="1"/>
      <c r="Q36" s="1"/>
      <c r="R36" s="1"/>
      <c r="S36" s="1"/>
      <c r="T36" s="1"/>
      <c r="U36" s="13"/>
    </row>
    <row r="37" spans="2:21" ht="15.75" customHeight="1">
      <c r="B37" s="9"/>
      <c r="C37" s="9"/>
      <c r="D37" s="11"/>
      <c r="E37" s="9"/>
      <c r="F37" s="9"/>
      <c r="G37" s="9"/>
      <c r="H37" s="12"/>
      <c r="I37" s="9"/>
      <c r="J37" s="12"/>
      <c r="K37" s="9"/>
      <c r="L37" s="12"/>
      <c r="M37" s="9"/>
      <c r="N37" s="9"/>
      <c r="O37" s="1"/>
      <c r="P37" s="1"/>
      <c r="Q37" s="1"/>
      <c r="R37" s="1"/>
      <c r="S37" s="1"/>
      <c r="T37" s="1"/>
      <c r="U37" s="13"/>
    </row>
    <row r="38" spans="2:21" ht="15.75" customHeight="1">
      <c r="B38" s="9"/>
      <c r="C38" s="9"/>
      <c r="D38" s="11"/>
      <c r="E38" s="9"/>
      <c r="F38" s="9"/>
      <c r="G38" s="9"/>
      <c r="H38" s="12"/>
      <c r="I38" s="9"/>
      <c r="J38" s="12"/>
      <c r="K38" s="9"/>
      <c r="L38" s="12"/>
      <c r="M38" s="9"/>
      <c r="N38" s="9"/>
      <c r="O38" s="1"/>
      <c r="P38" s="1"/>
      <c r="Q38" s="1"/>
      <c r="R38" s="1"/>
      <c r="S38" s="1"/>
      <c r="T38" s="1"/>
      <c r="U38" s="13"/>
    </row>
    <row r="39" spans="2:21" ht="15.75" customHeight="1">
      <c r="B39" s="9"/>
      <c r="C39" s="9"/>
      <c r="D39" s="11"/>
      <c r="E39" s="9"/>
      <c r="F39" s="9"/>
      <c r="G39" s="9"/>
      <c r="H39" s="12"/>
      <c r="I39" s="9"/>
      <c r="J39" s="12"/>
      <c r="K39" s="9"/>
      <c r="L39" s="12"/>
      <c r="M39" s="9"/>
      <c r="N39" s="9"/>
      <c r="O39" s="1"/>
      <c r="P39" s="1"/>
      <c r="Q39" s="1"/>
      <c r="R39" s="1"/>
      <c r="S39" s="1"/>
      <c r="T39" s="1"/>
      <c r="U39" s="13"/>
    </row>
    <row r="40" spans="2:21" ht="15.75" customHeight="1">
      <c r="B40" s="9"/>
      <c r="C40" s="9"/>
      <c r="D40" s="11"/>
      <c r="E40" s="9"/>
      <c r="F40" s="9"/>
      <c r="G40" s="9"/>
      <c r="H40" s="12"/>
      <c r="I40" s="9"/>
      <c r="J40" s="12"/>
      <c r="K40" s="9"/>
      <c r="L40" s="12"/>
      <c r="M40" s="9"/>
      <c r="N40" s="9"/>
      <c r="O40" s="1"/>
      <c r="P40" s="1"/>
      <c r="Q40" s="1"/>
      <c r="R40" s="1"/>
      <c r="S40" s="1"/>
      <c r="T40" s="1"/>
      <c r="U40" s="13"/>
    </row>
    <row r="41" spans="2:21" ht="15.75" customHeight="1">
      <c r="B41" s="9"/>
      <c r="C41" s="9"/>
      <c r="D41" s="11"/>
      <c r="E41" s="9"/>
      <c r="F41" s="9"/>
      <c r="G41" s="9"/>
      <c r="H41" s="12"/>
      <c r="I41" s="9"/>
      <c r="J41" s="12"/>
      <c r="K41" s="9"/>
      <c r="L41" s="12"/>
      <c r="M41" s="9"/>
      <c r="N41" s="9"/>
      <c r="O41" s="1"/>
      <c r="P41" s="1"/>
      <c r="Q41" s="1"/>
      <c r="R41" s="1"/>
      <c r="S41" s="1"/>
      <c r="T41" s="1"/>
      <c r="U41" s="13"/>
    </row>
    <row r="42" spans="2:21" ht="15.75" customHeight="1">
      <c r="B42" s="9"/>
      <c r="C42" s="9"/>
      <c r="D42" s="11"/>
      <c r="E42" s="9"/>
      <c r="F42" s="9"/>
      <c r="G42" s="9"/>
      <c r="H42" s="12"/>
      <c r="I42" s="9"/>
      <c r="J42" s="12"/>
      <c r="K42" s="9"/>
      <c r="L42" s="12"/>
      <c r="M42" s="9"/>
      <c r="N42" s="9"/>
      <c r="O42" s="1"/>
      <c r="P42" s="1"/>
      <c r="Q42" s="1"/>
      <c r="R42" s="1"/>
      <c r="S42" s="1"/>
      <c r="T42" s="1"/>
      <c r="U42" s="13"/>
    </row>
    <row r="43" spans="2:21" ht="15.75" customHeight="1">
      <c r="B43" s="9"/>
      <c r="C43" s="9"/>
      <c r="D43" s="11"/>
      <c r="E43" s="9"/>
      <c r="F43" s="9"/>
      <c r="G43" s="9"/>
      <c r="H43" s="12"/>
      <c r="I43" s="9"/>
      <c r="J43" s="12"/>
      <c r="K43" s="9"/>
      <c r="L43" s="12"/>
      <c r="M43" s="9"/>
      <c r="N43" s="9"/>
      <c r="O43" s="1"/>
      <c r="P43" s="1"/>
      <c r="Q43" s="1"/>
      <c r="R43" s="1"/>
      <c r="S43" s="1"/>
      <c r="T43" s="1"/>
      <c r="U43" s="13"/>
    </row>
    <row r="44" spans="2:21" ht="15.75" customHeight="1">
      <c r="B44" s="9"/>
      <c r="C44" s="9"/>
      <c r="D44" s="11"/>
      <c r="E44" s="9"/>
      <c r="F44" s="9"/>
      <c r="G44" s="9"/>
      <c r="H44" s="12"/>
      <c r="I44" s="9"/>
      <c r="J44" s="12"/>
      <c r="K44" s="9"/>
      <c r="L44" s="12"/>
      <c r="M44" s="9"/>
      <c r="N44" s="9"/>
      <c r="O44" s="1"/>
      <c r="P44" s="1"/>
      <c r="Q44" s="1"/>
      <c r="R44" s="1"/>
      <c r="S44" s="1"/>
      <c r="T44" s="1"/>
      <c r="U44" s="13"/>
    </row>
    <row r="45" spans="2:21" ht="15.75" customHeight="1">
      <c r="B45" s="9"/>
      <c r="C45" s="9"/>
      <c r="D45" s="11"/>
      <c r="E45" s="9"/>
      <c r="F45" s="9"/>
      <c r="G45" s="9"/>
      <c r="H45" s="12"/>
      <c r="I45" s="9"/>
      <c r="J45" s="12"/>
      <c r="K45" s="9"/>
      <c r="L45" s="12"/>
      <c r="M45" s="9"/>
      <c r="N45" s="9"/>
      <c r="O45" s="1"/>
      <c r="P45" s="1"/>
      <c r="Q45" s="1"/>
      <c r="R45" s="1"/>
      <c r="S45" s="1"/>
      <c r="T45" s="1"/>
      <c r="U45" s="13"/>
    </row>
    <row r="46" spans="2:21" ht="15.75" customHeight="1">
      <c r="B46" s="9"/>
      <c r="C46" s="9"/>
      <c r="D46" s="11"/>
      <c r="E46" s="9"/>
      <c r="F46" s="9"/>
      <c r="G46" s="9"/>
      <c r="H46" s="12"/>
      <c r="I46" s="9"/>
      <c r="J46" s="12"/>
      <c r="K46" s="9"/>
      <c r="L46" s="12"/>
      <c r="M46" s="9"/>
      <c r="N46" s="9"/>
      <c r="O46" s="1"/>
      <c r="P46" s="1"/>
      <c r="Q46" s="1"/>
      <c r="R46" s="1"/>
      <c r="S46" s="1"/>
      <c r="T46" s="1"/>
      <c r="U46" s="13"/>
    </row>
    <row r="47" spans="2:21" ht="15.75" customHeight="1">
      <c r="B47" s="9"/>
      <c r="C47" s="9"/>
      <c r="D47" s="11"/>
      <c r="E47" s="9"/>
      <c r="F47" s="9"/>
      <c r="G47" s="9"/>
      <c r="H47" s="12"/>
      <c r="I47" s="9"/>
      <c r="J47" s="12"/>
      <c r="K47" s="9"/>
      <c r="L47" s="12"/>
      <c r="M47" s="9"/>
      <c r="N47" s="9"/>
      <c r="O47" s="1"/>
      <c r="P47" s="1"/>
      <c r="Q47" s="1"/>
      <c r="R47" s="1"/>
      <c r="S47" s="1"/>
      <c r="T47" s="1"/>
      <c r="U47" s="13"/>
    </row>
    <row r="48" spans="2:21" ht="15.75" customHeight="1">
      <c r="B48" s="9"/>
      <c r="C48" s="9"/>
      <c r="D48" s="11"/>
      <c r="E48" s="9"/>
      <c r="F48" s="9"/>
      <c r="G48" s="9"/>
      <c r="H48" s="12"/>
      <c r="I48" s="9"/>
      <c r="J48" s="12"/>
      <c r="K48" s="9"/>
      <c r="L48" s="12"/>
      <c r="M48" s="9"/>
      <c r="N48" s="9"/>
      <c r="O48" s="1"/>
      <c r="P48" s="1"/>
      <c r="Q48" s="1"/>
      <c r="R48" s="1"/>
      <c r="S48" s="1"/>
      <c r="T48" s="1"/>
      <c r="U48" s="13"/>
    </row>
    <row r="49" spans="2:21" ht="15.75" customHeight="1">
      <c r="B49" s="9"/>
      <c r="C49" s="9"/>
      <c r="D49" s="11"/>
      <c r="E49" s="9"/>
      <c r="F49" s="9"/>
      <c r="G49" s="9"/>
      <c r="H49" s="12"/>
      <c r="I49" s="9"/>
      <c r="J49" s="12"/>
      <c r="K49" s="9"/>
      <c r="L49" s="12"/>
      <c r="M49" s="9"/>
      <c r="N49" s="9"/>
      <c r="O49" s="1"/>
      <c r="P49" s="1"/>
      <c r="Q49" s="1"/>
      <c r="R49" s="1"/>
      <c r="S49" s="1"/>
      <c r="T49" s="1"/>
      <c r="U49" s="13"/>
    </row>
    <row r="50" spans="2:21" ht="15.75" customHeight="1">
      <c r="B50" s="9"/>
      <c r="C50" s="9"/>
      <c r="D50" s="11"/>
      <c r="E50" s="9"/>
      <c r="F50" s="9"/>
      <c r="G50" s="9"/>
      <c r="H50" s="12"/>
      <c r="I50" s="9"/>
      <c r="J50" s="12"/>
      <c r="K50" s="9"/>
      <c r="L50" s="12"/>
      <c r="M50" s="9"/>
      <c r="N50" s="9"/>
      <c r="O50" s="1"/>
      <c r="P50" s="1"/>
      <c r="Q50" s="1"/>
      <c r="R50" s="1"/>
      <c r="S50" s="1"/>
      <c r="T50" s="1"/>
      <c r="U50" s="13"/>
    </row>
    <row r="51" spans="2:21" ht="15.75" customHeight="1">
      <c r="B51" s="9"/>
      <c r="C51" s="9"/>
      <c r="D51" s="11"/>
      <c r="E51" s="9"/>
      <c r="F51" s="9"/>
      <c r="G51" s="9"/>
      <c r="H51" s="12"/>
      <c r="I51" s="9"/>
      <c r="J51" s="12"/>
      <c r="K51" s="9"/>
      <c r="L51" s="12"/>
      <c r="M51" s="9"/>
      <c r="N51" s="9"/>
      <c r="O51" s="1"/>
      <c r="P51" s="1"/>
      <c r="Q51" s="1"/>
      <c r="R51" s="1"/>
      <c r="S51" s="1"/>
      <c r="T51" s="1"/>
      <c r="U51" s="13"/>
    </row>
    <row r="52" spans="2:21" ht="15.75" customHeight="1">
      <c r="B52" s="9"/>
      <c r="C52" s="9"/>
      <c r="D52" s="11"/>
      <c r="E52" s="9"/>
      <c r="F52" s="9"/>
      <c r="G52" s="9"/>
      <c r="H52" s="12"/>
      <c r="I52" s="9"/>
      <c r="J52" s="12"/>
      <c r="K52" s="9"/>
      <c r="L52" s="12"/>
      <c r="M52" s="9"/>
      <c r="N52" s="9"/>
      <c r="O52" s="1"/>
      <c r="P52" s="1"/>
      <c r="Q52" s="1"/>
      <c r="R52" s="1"/>
      <c r="S52" s="1"/>
      <c r="T52" s="1"/>
      <c r="U52" s="13"/>
    </row>
    <row r="53" spans="2:21" ht="15.75" customHeight="1">
      <c r="B53" s="9"/>
      <c r="C53" s="9"/>
      <c r="D53" s="11"/>
      <c r="E53" s="9"/>
      <c r="F53" s="9"/>
      <c r="G53" s="9"/>
      <c r="H53" s="12"/>
      <c r="I53" s="9"/>
      <c r="J53" s="12"/>
      <c r="K53" s="9"/>
      <c r="L53" s="12"/>
      <c r="M53" s="9"/>
      <c r="N53" s="9"/>
      <c r="O53" s="1"/>
      <c r="P53" s="1"/>
      <c r="Q53" s="1"/>
      <c r="R53" s="1"/>
      <c r="S53" s="1"/>
      <c r="T53" s="1"/>
      <c r="U53" s="13"/>
    </row>
    <row r="54" spans="2:21" ht="15.75" customHeight="1">
      <c r="B54" s="9"/>
      <c r="C54" s="9"/>
      <c r="D54" s="11"/>
      <c r="E54" s="9"/>
      <c r="F54" s="9"/>
      <c r="G54" s="9"/>
      <c r="H54" s="12"/>
      <c r="I54" s="9"/>
      <c r="J54" s="12"/>
      <c r="K54" s="9"/>
      <c r="L54" s="12"/>
      <c r="M54" s="9"/>
      <c r="N54" s="9"/>
      <c r="O54" s="1"/>
      <c r="P54" s="1"/>
      <c r="Q54" s="1"/>
      <c r="R54" s="1"/>
      <c r="S54" s="1"/>
      <c r="T54" s="1"/>
      <c r="U54" s="13"/>
    </row>
    <row r="55" spans="2:21" ht="15.75" customHeight="1">
      <c r="B55" s="9"/>
      <c r="C55" s="9"/>
      <c r="D55" s="11"/>
      <c r="E55" s="9"/>
      <c r="F55" s="9"/>
      <c r="G55" s="9"/>
      <c r="H55" s="12"/>
      <c r="I55" s="9"/>
      <c r="J55" s="12"/>
      <c r="K55" s="9"/>
      <c r="L55" s="12"/>
      <c r="M55" s="9"/>
      <c r="N55" s="9"/>
      <c r="O55" s="1"/>
      <c r="P55" s="1"/>
      <c r="Q55" s="1"/>
      <c r="R55" s="1"/>
      <c r="S55" s="1"/>
      <c r="T55" s="1"/>
      <c r="U55" s="13"/>
    </row>
    <row r="56" spans="2:21" ht="15.75" customHeight="1">
      <c r="B56" s="9"/>
      <c r="C56" s="9"/>
      <c r="D56" s="11"/>
      <c r="E56" s="9"/>
      <c r="F56" s="9"/>
      <c r="G56" s="9"/>
      <c r="H56" s="12"/>
      <c r="I56" s="9"/>
      <c r="J56" s="12"/>
      <c r="K56" s="9"/>
      <c r="L56" s="12"/>
      <c r="M56" s="9"/>
      <c r="N56" s="9"/>
      <c r="O56" s="1"/>
      <c r="P56" s="1"/>
      <c r="Q56" s="1"/>
      <c r="R56" s="1"/>
      <c r="S56" s="1"/>
      <c r="T56" s="1"/>
      <c r="U56" s="13"/>
    </row>
    <row r="57" spans="2:21" ht="15.75" customHeight="1">
      <c r="B57" s="9"/>
      <c r="C57" s="9"/>
      <c r="D57" s="11"/>
      <c r="E57" s="9"/>
      <c r="F57" s="9"/>
      <c r="G57" s="9"/>
      <c r="H57" s="12"/>
      <c r="I57" s="9"/>
      <c r="J57" s="12"/>
      <c r="K57" s="9"/>
      <c r="L57" s="12"/>
      <c r="M57" s="9"/>
      <c r="N57" s="9"/>
      <c r="O57" s="1"/>
      <c r="P57" s="1"/>
      <c r="Q57" s="1"/>
      <c r="R57" s="1"/>
      <c r="S57" s="1"/>
      <c r="T57" s="1"/>
      <c r="U57" s="13"/>
    </row>
    <row r="58" spans="2:21" ht="15.75" customHeight="1">
      <c r="B58" s="9"/>
      <c r="C58" s="9"/>
      <c r="D58" s="11"/>
      <c r="E58" s="9"/>
      <c r="F58" s="9"/>
      <c r="G58" s="9"/>
      <c r="H58" s="12"/>
      <c r="I58" s="9"/>
      <c r="J58" s="12"/>
      <c r="K58" s="9"/>
      <c r="L58" s="12"/>
      <c r="M58" s="9"/>
      <c r="N58" s="9"/>
      <c r="O58" s="1"/>
      <c r="P58" s="1"/>
      <c r="Q58" s="1"/>
      <c r="R58" s="1"/>
      <c r="S58" s="1"/>
      <c r="T58" s="1"/>
      <c r="U58" s="13"/>
    </row>
    <row r="59" spans="2:21" ht="15.75" customHeight="1">
      <c r="B59" s="9"/>
      <c r="C59" s="9"/>
      <c r="D59" s="11"/>
      <c r="E59" s="9"/>
      <c r="F59" s="9"/>
      <c r="G59" s="9"/>
      <c r="H59" s="12"/>
      <c r="I59" s="9"/>
      <c r="J59" s="12"/>
      <c r="K59" s="9"/>
      <c r="L59" s="12"/>
      <c r="M59" s="9"/>
      <c r="N59" s="9"/>
      <c r="O59" s="1"/>
      <c r="P59" s="1"/>
      <c r="Q59" s="1"/>
      <c r="R59" s="1"/>
      <c r="S59" s="1"/>
      <c r="T59" s="1"/>
      <c r="U59" s="13"/>
    </row>
    <row r="60" spans="2:21" ht="15.75" customHeight="1">
      <c r="B60" s="9"/>
      <c r="C60" s="9"/>
      <c r="D60" s="11"/>
      <c r="E60" s="9"/>
      <c r="F60" s="9"/>
      <c r="G60" s="9"/>
      <c r="H60" s="12"/>
      <c r="I60" s="9"/>
      <c r="J60" s="12"/>
      <c r="K60" s="9"/>
      <c r="L60" s="12"/>
      <c r="M60" s="9"/>
      <c r="N60" s="9"/>
      <c r="O60" s="1"/>
      <c r="P60" s="1"/>
      <c r="Q60" s="1"/>
      <c r="R60" s="1"/>
      <c r="S60" s="1"/>
      <c r="T60" s="1"/>
      <c r="U60" s="13"/>
    </row>
    <row r="61" spans="2:21" ht="15.75" customHeight="1">
      <c r="B61" s="9"/>
      <c r="C61" s="9"/>
      <c r="D61" s="11"/>
      <c r="E61" s="9"/>
      <c r="F61" s="9"/>
      <c r="G61" s="9"/>
      <c r="H61" s="12"/>
      <c r="I61" s="9"/>
      <c r="J61" s="12"/>
      <c r="K61" s="9"/>
      <c r="L61" s="12"/>
      <c r="M61" s="9"/>
      <c r="N61" s="9"/>
      <c r="O61" s="1"/>
      <c r="P61" s="1"/>
      <c r="Q61" s="1"/>
      <c r="R61" s="1"/>
      <c r="S61" s="1"/>
      <c r="T61" s="1"/>
      <c r="U61" s="13"/>
    </row>
    <row r="62" spans="2:21" ht="15.75" customHeight="1">
      <c r="B62" s="9"/>
      <c r="C62" s="9"/>
      <c r="D62" s="11"/>
      <c r="E62" s="9"/>
      <c r="F62" s="9"/>
      <c r="G62" s="9"/>
      <c r="H62" s="12"/>
      <c r="I62" s="9"/>
      <c r="J62" s="12"/>
      <c r="K62" s="9"/>
      <c r="L62" s="12"/>
      <c r="M62" s="9"/>
      <c r="N62" s="9"/>
      <c r="O62" s="1"/>
      <c r="P62" s="1"/>
      <c r="Q62" s="1"/>
      <c r="R62" s="1"/>
      <c r="S62" s="1"/>
      <c r="T62" s="1"/>
      <c r="U62" s="13"/>
    </row>
    <row r="63" spans="2:21" ht="15.75" customHeight="1">
      <c r="M63" s="15"/>
      <c r="N63" s="15"/>
    </row>
    <row r="64" spans="2:21" ht="15.75" customHeight="1">
      <c r="M64" s="15"/>
      <c r="N64" s="15"/>
    </row>
    <row r="65" spans="13:14" ht="15.75" customHeight="1">
      <c r="M65" s="15"/>
      <c r="N65" s="15"/>
    </row>
    <row r="66" spans="13:14" ht="15.75" customHeight="1">
      <c r="M66" s="15"/>
      <c r="N66" s="15"/>
    </row>
    <row r="67" spans="13:14" ht="15.75" customHeight="1">
      <c r="M67" s="15"/>
      <c r="N67" s="15"/>
    </row>
    <row r="68" spans="13:14" ht="15.75" customHeight="1">
      <c r="M68" s="15"/>
      <c r="N68" s="15"/>
    </row>
    <row r="69" spans="13:14" ht="15.75" customHeight="1">
      <c r="M69" s="15"/>
      <c r="N69" s="15"/>
    </row>
    <row r="70" spans="13:14" ht="15.75" customHeight="1">
      <c r="M70" s="15"/>
      <c r="N70" s="15"/>
    </row>
    <row r="71" spans="13:14" ht="15.75" customHeight="1">
      <c r="M71" s="15"/>
      <c r="N71" s="15"/>
    </row>
    <row r="72" spans="13:14" ht="15.75" customHeight="1">
      <c r="M72" s="15"/>
      <c r="N72" s="15"/>
    </row>
    <row r="73" spans="13:14" ht="15.75" customHeight="1">
      <c r="M73" s="15"/>
      <c r="N73" s="15"/>
    </row>
    <row r="74" spans="13:14" ht="15.75" customHeight="1">
      <c r="M74" s="15"/>
      <c r="N74" s="15"/>
    </row>
    <row r="75" spans="13:14" ht="15.75" customHeight="1">
      <c r="M75" s="15"/>
      <c r="N75" s="15"/>
    </row>
    <row r="76" spans="13:14" ht="15.75" customHeight="1">
      <c r="M76" s="15"/>
      <c r="N76" s="15"/>
    </row>
    <row r="77" spans="13:14" ht="15.75" customHeight="1">
      <c r="M77" s="15"/>
      <c r="N77" s="15"/>
    </row>
    <row r="78" spans="13:14" ht="15.75" customHeight="1">
      <c r="M78" s="15"/>
      <c r="N78" s="15"/>
    </row>
    <row r="79" spans="13:14" ht="15.75" customHeight="1">
      <c r="M79" s="15"/>
      <c r="N79" s="15"/>
    </row>
    <row r="80" spans="13:14" ht="15.75" customHeight="1">
      <c r="M80" s="15"/>
      <c r="N80" s="15"/>
    </row>
    <row r="81" spans="13:14" ht="15.75" customHeight="1">
      <c r="M81" s="15"/>
      <c r="N81" s="15"/>
    </row>
    <row r="82" spans="13:14" ht="15.75" customHeight="1">
      <c r="M82" s="15"/>
      <c r="N82" s="15"/>
    </row>
    <row r="83" spans="13:14" ht="15.75" customHeight="1">
      <c r="M83" s="15"/>
      <c r="N83" s="15"/>
    </row>
    <row r="84" spans="13:14" ht="15.75" customHeight="1">
      <c r="M84" s="15"/>
      <c r="N84" s="15"/>
    </row>
    <row r="85" spans="13:14" ht="15.75" customHeight="1">
      <c r="M85" s="15"/>
      <c r="N85" s="15"/>
    </row>
    <row r="86" spans="13:14" ht="15.75" customHeight="1">
      <c r="M86" s="15"/>
      <c r="N86" s="15"/>
    </row>
    <row r="87" spans="13:14" ht="15.75" customHeight="1">
      <c r="M87" s="15"/>
      <c r="N87" s="15"/>
    </row>
    <row r="88" spans="13:14" ht="15.75" customHeight="1">
      <c r="M88" s="15"/>
      <c r="N88" s="15"/>
    </row>
    <row r="89" spans="13:14" ht="15.75" customHeight="1">
      <c r="M89" s="15"/>
      <c r="N89" s="15"/>
    </row>
    <row r="90" spans="13:14" ht="15.75" customHeight="1">
      <c r="M90" s="15"/>
      <c r="N90" s="15"/>
    </row>
    <row r="91" spans="13:14" ht="15.75" customHeight="1">
      <c r="M91" s="15"/>
      <c r="N91" s="15"/>
    </row>
    <row r="92" spans="13:14" ht="15.75" customHeight="1">
      <c r="M92" s="15"/>
      <c r="N92" s="15"/>
    </row>
    <row r="93" spans="13:14" ht="15.75" customHeight="1">
      <c r="M93" s="15"/>
      <c r="N93" s="15"/>
    </row>
    <row r="94" spans="13:14" ht="15.75" customHeight="1">
      <c r="M94" s="15"/>
      <c r="N94" s="15"/>
    </row>
    <row r="95" spans="13:14" ht="15.75" customHeight="1">
      <c r="M95" s="15"/>
      <c r="N95" s="15"/>
    </row>
    <row r="96" spans="13:14" ht="15.75" customHeight="1">
      <c r="M96" s="15"/>
      <c r="N96" s="15"/>
    </row>
    <row r="97" spans="13:14" ht="15.75" customHeight="1">
      <c r="M97" s="15"/>
      <c r="N97" s="15"/>
    </row>
    <row r="98" spans="13:14" ht="15.75" customHeight="1">
      <c r="M98" s="15"/>
      <c r="N98" s="15"/>
    </row>
    <row r="99" spans="13:14" ht="15.75" customHeight="1">
      <c r="M99" s="15"/>
      <c r="N99" s="15"/>
    </row>
    <row r="100" spans="13:14" ht="15.75" customHeight="1">
      <c r="M100" s="15"/>
      <c r="N100" s="15"/>
    </row>
    <row r="101" spans="13:14" ht="15.75" customHeight="1">
      <c r="M101" s="15"/>
      <c r="N101" s="15"/>
    </row>
    <row r="102" spans="13:14" ht="15.75" customHeight="1">
      <c r="M102" s="15"/>
      <c r="N102" s="15"/>
    </row>
    <row r="103" spans="13:14" ht="15.75" customHeight="1">
      <c r="M103" s="15"/>
      <c r="N103" s="15"/>
    </row>
    <row r="104" spans="13:14" ht="15.75" customHeight="1">
      <c r="M104" s="15"/>
      <c r="N104" s="15"/>
    </row>
    <row r="105" spans="13:14" ht="15.75" customHeight="1">
      <c r="M105" s="15"/>
      <c r="N105" s="15"/>
    </row>
    <row r="106" spans="13:14" ht="15.75" customHeight="1">
      <c r="M106" s="15"/>
      <c r="N106" s="15"/>
    </row>
    <row r="107" spans="13:14" ht="15.75" customHeight="1">
      <c r="M107" s="15"/>
      <c r="N107" s="15"/>
    </row>
    <row r="108" spans="13:14" ht="15.75" customHeight="1">
      <c r="M108" s="15"/>
      <c r="N108" s="15"/>
    </row>
    <row r="109" spans="13:14" ht="15.75" customHeight="1">
      <c r="M109" s="15"/>
      <c r="N109" s="15"/>
    </row>
    <row r="110" spans="13:14" ht="15.75" customHeight="1">
      <c r="M110" s="15"/>
      <c r="N110" s="15"/>
    </row>
    <row r="111" spans="13:14" ht="15.75" customHeight="1">
      <c r="M111" s="15"/>
      <c r="N111" s="15"/>
    </row>
    <row r="112" spans="13:14" ht="15.75" customHeight="1">
      <c r="M112" s="15"/>
      <c r="N112" s="15"/>
    </row>
    <row r="113" spans="13:14" ht="15.75" customHeight="1">
      <c r="M113" s="15"/>
      <c r="N113" s="15"/>
    </row>
    <row r="114" spans="13:14" ht="15.75" customHeight="1">
      <c r="M114" s="15"/>
      <c r="N114" s="15"/>
    </row>
    <row r="115" spans="13:14" ht="15.75" customHeight="1">
      <c r="M115" s="15"/>
      <c r="N115" s="15"/>
    </row>
    <row r="116" spans="13:14" ht="15.75" customHeight="1">
      <c r="M116" s="15"/>
      <c r="N116" s="15"/>
    </row>
    <row r="117" spans="13:14" ht="15.75" customHeight="1">
      <c r="M117" s="15"/>
      <c r="N117" s="15"/>
    </row>
    <row r="118" spans="13:14" ht="15.75" customHeight="1">
      <c r="M118" s="15"/>
      <c r="N118" s="15"/>
    </row>
    <row r="119" spans="13:14" ht="15.75" customHeight="1">
      <c r="M119" s="15"/>
      <c r="N119" s="15"/>
    </row>
    <row r="120" spans="13:14" ht="15.75" customHeight="1">
      <c r="M120" s="15"/>
      <c r="N120" s="15"/>
    </row>
    <row r="121" spans="13:14" ht="15.75" customHeight="1">
      <c r="M121" s="15"/>
      <c r="N121" s="15"/>
    </row>
    <row r="122" spans="13:14" ht="15.75" customHeight="1">
      <c r="M122" s="15"/>
      <c r="N122" s="15"/>
    </row>
    <row r="123" spans="13:14" ht="15.75" customHeight="1">
      <c r="M123" s="15"/>
      <c r="N123" s="15"/>
    </row>
    <row r="124" spans="13:14" ht="15.75" customHeight="1">
      <c r="M124" s="15"/>
      <c r="N124" s="15"/>
    </row>
    <row r="125" spans="13:14" ht="15.75" customHeight="1">
      <c r="M125" s="15"/>
      <c r="N125" s="15"/>
    </row>
    <row r="126" spans="13:14" ht="15.75" customHeight="1">
      <c r="M126" s="15"/>
      <c r="N126" s="15"/>
    </row>
    <row r="127" spans="13:14" ht="15.75" customHeight="1">
      <c r="M127" s="15"/>
      <c r="N127" s="15"/>
    </row>
    <row r="128" spans="13:14" ht="15.75" customHeight="1">
      <c r="M128" s="15"/>
      <c r="N128" s="15"/>
    </row>
    <row r="129" spans="13:14" ht="15.75" customHeight="1">
      <c r="M129" s="15"/>
      <c r="N129" s="15"/>
    </row>
    <row r="130" spans="13:14" ht="15.75" customHeight="1">
      <c r="M130" s="15"/>
      <c r="N130" s="15"/>
    </row>
    <row r="131" spans="13:14" ht="15.75" customHeight="1">
      <c r="M131" s="15"/>
      <c r="N131" s="15"/>
    </row>
    <row r="132" spans="13:14" ht="15.75" customHeight="1">
      <c r="M132" s="15"/>
      <c r="N132" s="15"/>
    </row>
    <row r="133" spans="13:14" ht="15.75" customHeight="1">
      <c r="M133" s="15"/>
      <c r="N133" s="15"/>
    </row>
    <row r="134" spans="13:14" ht="15.75" customHeight="1">
      <c r="M134" s="15"/>
      <c r="N134" s="15"/>
    </row>
    <row r="135" spans="13:14" ht="15.75" customHeight="1">
      <c r="M135" s="15"/>
      <c r="N135" s="15"/>
    </row>
    <row r="136" spans="13:14" ht="15.75" customHeight="1">
      <c r="M136" s="15"/>
      <c r="N136" s="15"/>
    </row>
    <row r="137" spans="13:14" ht="15.75" customHeight="1">
      <c r="M137" s="15"/>
      <c r="N137" s="15"/>
    </row>
    <row r="138" spans="13:14" ht="15.75" customHeight="1">
      <c r="M138" s="15"/>
      <c r="N138" s="15"/>
    </row>
    <row r="139" spans="13:14" ht="15.75" customHeight="1">
      <c r="M139" s="15"/>
      <c r="N139" s="15"/>
    </row>
    <row r="140" spans="13:14" ht="15.75" customHeight="1">
      <c r="M140" s="15"/>
      <c r="N140" s="15"/>
    </row>
    <row r="141" spans="13:14" ht="15.75" customHeight="1">
      <c r="M141" s="15"/>
      <c r="N141" s="15"/>
    </row>
    <row r="142" spans="13:14" ht="15.75" customHeight="1">
      <c r="M142" s="15"/>
      <c r="N142" s="15"/>
    </row>
    <row r="143" spans="13:14" ht="15.75" customHeight="1">
      <c r="M143" s="15"/>
      <c r="N143" s="15"/>
    </row>
    <row r="144" spans="13:14" ht="15.75" customHeight="1">
      <c r="M144" s="15"/>
      <c r="N144" s="15"/>
    </row>
    <row r="145" spans="13:14" ht="15.75" customHeight="1">
      <c r="M145" s="15"/>
      <c r="N145" s="15"/>
    </row>
    <row r="146" spans="13:14" ht="15.75" customHeight="1">
      <c r="M146" s="15"/>
      <c r="N146" s="15"/>
    </row>
    <row r="147" spans="13:14" ht="15.75" customHeight="1">
      <c r="M147" s="15"/>
      <c r="N147" s="15"/>
    </row>
    <row r="148" spans="13:14" ht="15.75" customHeight="1">
      <c r="M148" s="15"/>
      <c r="N148" s="15"/>
    </row>
    <row r="149" spans="13:14" ht="15.75" customHeight="1">
      <c r="M149" s="15"/>
      <c r="N149" s="15"/>
    </row>
    <row r="150" spans="13:14" ht="15.75" customHeight="1">
      <c r="M150" s="15"/>
      <c r="N150" s="15"/>
    </row>
    <row r="151" spans="13:14" ht="15.75" customHeight="1">
      <c r="M151" s="15"/>
      <c r="N151" s="15"/>
    </row>
    <row r="152" spans="13:14" ht="15.75" customHeight="1">
      <c r="M152" s="15"/>
      <c r="N152" s="15"/>
    </row>
    <row r="153" spans="13:14" ht="15.75" customHeight="1">
      <c r="M153" s="15"/>
      <c r="N153" s="15"/>
    </row>
    <row r="154" spans="13:14" ht="15.75" customHeight="1">
      <c r="M154" s="15"/>
      <c r="N154" s="15"/>
    </row>
    <row r="155" spans="13:14" ht="15.75" customHeight="1">
      <c r="M155" s="15"/>
      <c r="N155" s="15"/>
    </row>
    <row r="156" spans="13:14" ht="15.75" customHeight="1">
      <c r="M156" s="15"/>
      <c r="N156" s="15"/>
    </row>
    <row r="157" spans="13:14" ht="15.75" customHeight="1">
      <c r="M157" s="15"/>
      <c r="N157" s="15"/>
    </row>
    <row r="158" spans="13:14" ht="15.75" customHeight="1">
      <c r="M158" s="15"/>
      <c r="N158" s="15"/>
    </row>
    <row r="159" spans="13:14" ht="15.75" customHeight="1">
      <c r="M159" s="15"/>
      <c r="N159" s="15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6">
      <c r="M222" s="17"/>
      <c r="N222" s="17"/>
    </row>
    <row r="223" spans="13:14" ht="15.6">
      <c r="M223" s="17"/>
      <c r="N223" s="17"/>
    </row>
    <row r="224" spans="13:14" ht="15.6">
      <c r="M224" s="17"/>
      <c r="N224" s="17"/>
    </row>
    <row r="225" spans="13:14" ht="15.6">
      <c r="M225" s="17"/>
      <c r="N225" s="17"/>
    </row>
    <row r="226" spans="13:14" ht="15.6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  <row r="988" spans="13:14" ht="15.6">
      <c r="M988" s="17"/>
      <c r="N988" s="17"/>
    </row>
    <row r="989" spans="13:14" ht="15.6">
      <c r="M989" s="17"/>
      <c r="N989" s="17"/>
    </row>
    <row r="990" spans="13:14" ht="15.6">
      <c r="M990" s="17"/>
      <c r="N990" s="17"/>
    </row>
    <row r="991" spans="13:14" ht="15.6">
      <c r="M991" s="17"/>
      <c r="N991" s="17"/>
    </row>
  </sheetData>
  <sortState ref="B28:T71">
    <sortCondition ref="B28:B71"/>
  </sortState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190"/>
  <sheetViews>
    <sheetView view="pageBreakPreview" zoomScale="80" zoomScaleNormal="85" zoomScaleSheetLayoutView="80" workbookViewId="0">
      <pane ySplit="4" topLeftCell="A5" activePane="bottomLeft" state="frozen"/>
      <selection pane="bottomLeft" activeCell="X5" sqref="X5:Y11"/>
    </sheetView>
  </sheetViews>
  <sheetFormatPr defaultColWidth="11.19921875" defaultRowHeight="15" customHeight="1"/>
  <cols>
    <col min="1" max="1" width="8.09765625" customWidth="1"/>
    <col min="2" max="5" width="4.69921875" customWidth="1"/>
    <col min="6" max="7" width="3.3984375" customWidth="1"/>
    <col min="8" max="8" width="4.69921875" customWidth="1"/>
    <col min="9" max="9" width="16.69921875" customWidth="1"/>
    <col min="10" max="10" width="4.69921875" customWidth="1"/>
    <col min="11" max="11" width="7" hidden="1" customWidth="1"/>
    <col min="12" max="12" width="16.69921875" customWidth="1"/>
    <col min="13" max="13" width="4.69921875" customWidth="1"/>
    <col min="14" max="14" width="7" hidden="1" customWidth="1"/>
    <col min="15" max="15" width="16.69921875" customWidth="1"/>
    <col min="16" max="16" width="4.69921875" customWidth="1"/>
    <col min="17" max="17" width="7" hidden="1" customWidth="1"/>
    <col min="18" max="18" width="16.69921875" customWidth="1"/>
    <col min="19" max="19" width="4.69921875" customWidth="1"/>
    <col min="20" max="20" width="7" hidden="1" customWidth="1"/>
    <col min="21" max="21" width="16.69921875" customWidth="1"/>
    <col min="22" max="22" width="4.69921875" customWidth="1"/>
    <col min="23" max="23" width="7" hidden="1" customWidth="1"/>
    <col min="24" max="24" width="16.69921875" customWidth="1"/>
    <col min="25" max="25" width="4.69921875" customWidth="1"/>
    <col min="26" max="26" width="7" hidden="1" customWidth="1"/>
    <col min="27" max="28" width="5.09765625" customWidth="1"/>
    <col min="29" max="29" width="5.09765625" hidden="1" customWidth="1"/>
    <col min="30" max="30" width="5.09765625" customWidth="1"/>
    <col min="31" max="31" width="2.796875" customWidth="1"/>
    <col min="32" max="40" width="18.796875" customWidth="1"/>
  </cols>
  <sheetData>
    <row r="1" spans="1:40" ht="27.6" customHeight="1" thickBot="1">
      <c r="A1" s="569" t="s">
        <v>246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</row>
    <row r="2" spans="1:40" ht="15" customHeight="1" thickBot="1">
      <c r="A2" s="561" t="s">
        <v>241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63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9.5" customHeight="1" thickBot="1">
      <c r="A3" s="564" t="s">
        <v>242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6"/>
      <c r="AE3" s="2"/>
      <c r="AF3" s="67" t="s">
        <v>0</v>
      </c>
      <c r="AG3" s="68"/>
      <c r="AH3" s="68"/>
      <c r="AI3" s="68"/>
      <c r="AJ3" s="68"/>
      <c r="AK3" s="68"/>
      <c r="AL3" s="68"/>
      <c r="AM3" s="68"/>
      <c r="AN3" s="68"/>
    </row>
    <row r="4" spans="1:40" ht="15" customHeight="1" thickBot="1">
      <c r="A4" s="58" t="s">
        <v>483</v>
      </c>
      <c r="B4" s="59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493" t="s">
        <v>9</v>
      </c>
      <c r="J4" s="493" t="s">
        <v>10</v>
      </c>
      <c r="K4" s="494" t="s">
        <v>11</v>
      </c>
      <c r="L4" s="495" t="s">
        <v>12</v>
      </c>
      <c r="M4" s="493" t="s">
        <v>10</v>
      </c>
      <c r="N4" s="494" t="s">
        <v>11</v>
      </c>
      <c r="O4" s="493" t="s">
        <v>13</v>
      </c>
      <c r="P4" s="493" t="s">
        <v>10</v>
      </c>
      <c r="Q4" s="494" t="s">
        <v>11</v>
      </c>
      <c r="R4" s="493" t="s">
        <v>14</v>
      </c>
      <c r="S4" s="493" t="s">
        <v>10</v>
      </c>
      <c r="T4" s="494" t="s">
        <v>11</v>
      </c>
      <c r="U4" s="493" t="s">
        <v>15</v>
      </c>
      <c r="V4" s="493" t="s">
        <v>10</v>
      </c>
      <c r="W4" s="494" t="s">
        <v>11</v>
      </c>
      <c r="X4" s="493" t="s">
        <v>16</v>
      </c>
      <c r="Y4" s="493" t="s">
        <v>10</v>
      </c>
      <c r="Z4" s="496" t="s">
        <v>11</v>
      </c>
      <c r="AA4" s="173" t="s">
        <v>118</v>
      </c>
      <c r="AB4" s="173" t="s">
        <v>10</v>
      </c>
      <c r="AC4" s="175" t="s">
        <v>11</v>
      </c>
      <c r="AD4" s="176" t="s">
        <v>118</v>
      </c>
      <c r="AE4" s="3"/>
      <c r="AF4" s="4" t="s">
        <v>9</v>
      </c>
      <c r="AG4" s="4" t="s">
        <v>12</v>
      </c>
      <c r="AH4" s="4" t="s">
        <v>13</v>
      </c>
      <c r="AI4" s="4" t="s">
        <v>14</v>
      </c>
      <c r="AJ4" s="4" t="s">
        <v>15</v>
      </c>
      <c r="AK4" s="4" t="s">
        <v>16</v>
      </c>
      <c r="AL4" s="4" t="s">
        <v>121</v>
      </c>
      <c r="AM4" s="4" t="s">
        <v>121</v>
      </c>
      <c r="AN4" s="4" t="s">
        <v>121</v>
      </c>
    </row>
    <row r="5" spans="1:40" ht="15" customHeight="1">
      <c r="A5" s="497" t="s">
        <v>123</v>
      </c>
      <c r="B5" s="195">
        <v>5.7</v>
      </c>
      <c r="C5" s="196">
        <v>3</v>
      </c>
      <c r="D5" s="196">
        <v>2</v>
      </c>
      <c r="E5" s="196">
        <v>3</v>
      </c>
      <c r="F5" s="196">
        <v>0</v>
      </c>
      <c r="G5" s="196">
        <v>0</v>
      </c>
      <c r="H5" s="197">
        <v>809</v>
      </c>
      <c r="I5" s="581" t="s">
        <v>88</v>
      </c>
      <c r="J5" s="582"/>
      <c r="K5" s="37" t="str">
        <f t="shared" ref="K5:K68" si="0">IF(J5,"公斤","")</f>
        <v/>
      </c>
      <c r="L5" s="581" t="s">
        <v>252</v>
      </c>
      <c r="M5" s="593"/>
      <c r="N5" s="37" t="str">
        <f t="shared" ref="N5:N68" si="1">IF(M5,"公斤","")</f>
        <v/>
      </c>
      <c r="O5" s="604" t="s">
        <v>96</v>
      </c>
      <c r="P5" s="605"/>
      <c r="Q5" s="37" t="str">
        <f t="shared" ref="Q5:Q68" si="2">IF(P5,"公斤","")</f>
        <v/>
      </c>
      <c r="R5" s="616" t="s">
        <v>318</v>
      </c>
      <c r="S5" s="617"/>
      <c r="T5" s="37" t="str">
        <f t="shared" ref="T5:T68" si="3">IF(S5,"公斤","")</f>
        <v/>
      </c>
      <c r="U5" s="38" t="s">
        <v>18</v>
      </c>
      <c r="V5" s="38"/>
      <c r="W5" s="37" t="str">
        <f t="shared" ref="W5:W68" si="4">IF(V5,"公斤","")</f>
        <v/>
      </c>
      <c r="X5" s="508" t="s">
        <v>366</v>
      </c>
      <c r="Y5" s="522"/>
      <c r="Z5" s="37" t="str">
        <f t="shared" ref="Z5:Z68" si="5">IF(Y5,"公斤","")</f>
        <v/>
      </c>
      <c r="AA5" s="273" t="s">
        <v>120</v>
      </c>
      <c r="AB5" s="265"/>
      <c r="AC5" s="39" t="str">
        <f>IF(AB5,"公斤","")</f>
        <v/>
      </c>
      <c r="AD5" s="170" t="s">
        <v>145</v>
      </c>
      <c r="AE5" s="5" t="str">
        <f>A5</f>
        <v>O5</v>
      </c>
      <c r="AF5" s="5" t="str">
        <f>I6&amp;" "&amp;I7&amp;" "&amp;I8&amp;" "&amp;I9&amp;" "&amp;I10&amp;" "&amp;I11</f>
        <v xml:space="preserve">米 黑糯米 糙米   </v>
      </c>
      <c r="AG5" s="5" t="str">
        <f>L6&amp;" "&amp;L7&amp;" "&amp;L8&amp;" "&amp;L9&amp;" "&amp;L10&amp;" "&amp;L11</f>
        <v xml:space="preserve">麵筋泡 生鮮花生仁 薑   </v>
      </c>
      <c r="AH5" s="5" t="str">
        <f>O6&amp;" "&amp;O7&amp;" "&amp;O8&amp;" "&amp;O9&amp;" "&amp;O10&amp;" "&amp;O11</f>
        <v xml:space="preserve">素黑輪 白蘿蔔 甜玉米 薑 味醂 </v>
      </c>
      <c r="AI5" s="5" t="str">
        <f>R6&amp;" "&amp;R7&amp;" "&amp;R8&amp;" "&amp;R9&amp;" "&amp;R10&amp;" "&amp;R11</f>
        <v xml:space="preserve">時蔬 雞蛋 薑   </v>
      </c>
      <c r="AJ5" s="5" t="str">
        <f>U6&amp;" "&amp;U7&amp;" "&amp;U8&amp;" "&amp;U9&amp;" "&amp;U10&amp;" "&amp;U11</f>
        <v xml:space="preserve">蔬菜 薑    </v>
      </c>
      <c r="AK5" s="5" t="str">
        <f>X6&amp;" "&amp;X7&amp;" "&amp;X8&amp;" "&amp;X9&amp;" "&amp;X10&amp;" "&amp;X11</f>
        <v xml:space="preserve">時蔬 素羊肉 薑   </v>
      </c>
      <c r="AL5" s="5" t="str">
        <f>AA6&amp;" "&amp;AA7&amp;" "&amp;AA8&amp;" "&amp;AA9&amp;" "&amp;AA10&amp;" "&amp;AA11</f>
        <v xml:space="preserve">點心     </v>
      </c>
      <c r="AM5" s="5" t="str">
        <f>AD6&amp;" "&amp;AD7&amp;" "&amp;AD8&amp;" "&amp;AD9&amp;" "&amp;AD10&amp;" "&amp;AD11</f>
        <v xml:space="preserve">有機豆奶     </v>
      </c>
      <c r="AN5" s="5" t="e">
        <f>#REF!&amp;" "&amp;#REF!&amp;" "&amp;#REF!&amp;" "&amp;#REF!&amp;" "&amp;#REF!&amp;" "&amp;#REF!</f>
        <v>#REF!</v>
      </c>
    </row>
    <row r="6" spans="1:40" ht="15" customHeight="1">
      <c r="A6" s="498"/>
      <c r="B6" s="198"/>
      <c r="C6" s="199"/>
      <c r="D6" s="199"/>
      <c r="E6" s="199"/>
      <c r="F6" s="199"/>
      <c r="G6" s="199"/>
      <c r="H6" s="200"/>
      <c r="I6" s="98" t="s">
        <v>19</v>
      </c>
      <c r="J6" s="98">
        <v>9</v>
      </c>
      <c r="K6" s="21" t="str">
        <f t="shared" si="0"/>
        <v>公斤</v>
      </c>
      <c r="L6" s="98" t="s">
        <v>115</v>
      </c>
      <c r="M6" s="98">
        <v>3</v>
      </c>
      <c r="N6" s="21" t="str">
        <f t="shared" si="1"/>
        <v>公斤</v>
      </c>
      <c r="O6" s="227" t="s">
        <v>289</v>
      </c>
      <c r="P6" s="227">
        <v>2</v>
      </c>
      <c r="Q6" s="21" t="str">
        <f t="shared" si="2"/>
        <v>公斤</v>
      </c>
      <c r="R6" s="98" t="s">
        <v>282</v>
      </c>
      <c r="S6" s="129">
        <v>7</v>
      </c>
      <c r="T6" s="21" t="str">
        <f t="shared" si="3"/>
        <v>公斤</v>
      </c>
      <c r="U6" s="23" t="s">
        <v>15</v>
      </c>
      <c r="V6" s="23">
        <v>7</v>
      </c>
      <c r="W6" s="21" t="str">
        <f t="shared" si="4"/>
        <v>公斤</v>
      </c>
      <c r="X6" s="349" t="s">
        <v>367</v>
      </c>
      <c r="Y6" s="353">
        <v>4</v>
      </c>
      <c r="Z6" s="21" t="str">
        <f t="shared" si="5"/>
        <v>公斤</v>
      </c>
      <c r="AA6" s="19" t="s">
        <v>120</v>
      </c>
      <c r="AB6" s="19">
        <v>5</v>
      </c>
      <c r="AC6" s="26" t="str">
        <f t="shared" ref="AC6:AC10" si="6">IF(AB6,"公斤","")</f>
        <v>公斤</v>
      </c>
      <c r="AD6" s="171" t="s">
        <v>145</v>
      </c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>
      <c r="A7" s="499">
        <v>45261</v>
      </c>
      <c r="B7" s="198"/>
      <c r="C7" s="199"/>
      <c r="D7" s="199"/>
      <c r="E7" s="199"/>
      <c r="F7" s="199"/>
      <c r="G7" s="199"/>
      <c r="H7" s="200"/>
      <c r="I7" s="98" t="s">
        <v>90</v>
      </c>
      <c r="J7" s="98">
        <v>0.4</v>
      </c>
      <c r="K7" s="21" t="str">
        <f t="shared" si="0"/>
        <v>公斤</v>
      </c>
      <c r="L7" s="98" t="s">
        <v>154</v>
      </c>
      <c r="M7" s="98">
        <v>2</v>
      </c>
      <c r="N7" s="21" t="str">
        <f t="shared" si="1"/>
        <v>公斤</v>
      </c>
      <c r="O7" s="220" t="s">
        <v>290</v>
      </c>
      <c r="P7" s="220">
        <v>3</v>
      </c>
      <c r="Q7" s="21" t="str">
        <f t="shared" si="2"/>
        <v>公斤</v>
      </c>
      <c r="R7" s="98" t="s">
        <v>35</v>
      </c>
      <c r="S7" s="129">
        <v>1</v>
      </c>
      <c r="T7" s="21" t="str">
        <f t="shared" si="3"/>
        <v>公斤</v>
      </c>
      <c r="U7" s="22" t="s">
        <v>31</v>
      </c>
      <c r="V7" s="22">
        <v>0.05</v>
      </c>
      <c r="W7" s="21" t="str">
        <f t="shared" si="4"/>
        <v>公斤</v>
      </c>
      <c r="X7" s="102" t="s">
        <v>336</v>
      </c>
      <c r="Y7" s="152">
        <v>0.5</v>
      </c>
      <c r="Z7" s="21" t="str">
        <f t="shared" si="5"/>
        <v>公斤</v>
      </c>
      <c r="AA7" s="19"/>
      <c r="AB7" s="19"/>
      <c r="AC7" s="26" t="str">
        <f t="shared" si="6"/>
        <v/>
      </c>
      <c r="AD7" s="194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>
      <c r="A8" s="498"/>
      <c r="B8" s="198"/>
      <c r="C8" s="199"/>
      <c r="D8" s="199"/>
      <c r="E8" s="199"/>
      <c r="F8" s="199"/>
      <c r="G8" s="199"/>
      <c r="H8" s="200"/>
      <c r="I8" s="98" t="s">
        <v>37</v>
      </c>
      <c r="J8" s="98">
        <v>1</v>
      </c>
      <c r="K8" s="21" t="str">
        <f t="shared" si="0"/>
        <v>公斤</v>
      </c>
      <c r="L8" s="220" t="s">
        <v>31</v>
      </c>
      <c r="M8" s="220">
        <v>0.05</v>
      </c>
      <c r="N8" s="21" t="str">
        <f t="shared" si="1"/>
        <v>公斤</v>
      </c>
      <c r="O8" s="220" t="s">
        <v>291</v>
      </c>
      <c r="P8" s="220">
        <v>4</v>
      </c>
      <c r="Q8" s="21" t="str">
        <f t="shared" si="2"/>
        <v>公斤</v>
      </c>
      <c r="R8" s="129" t="s">
        <v>31</v>
      </c>
      <c r="S8" s="129">
        <v>0.05</v>
      </c>
      <c r="T8" s="21" t="str">
        <f t="shared" si="3"/>
        <v>公斤</v>
      </c>
      <c r="U8" s="22"/>
      <c r="V8" s="22"/>
      <c r="W8" s="21" t="str">
        <f t="shared" si="4"/>
        <v/>
      </c>
      <c r="X8" s="349" t="s">
        <v>31</v>
      </c>
      <c r="Y8" s="353">
        <v>0.05</v>
      </c>
      <c r="Z8" s="21" t="str">
        <f t="shared" si="5"/>
        <v>公斤</v>
      </c>
      <c r="AA8" s="19"/>
      <c r="AB8" s="19"/>
      <c r="AC8" s="26" t="str">
        <f t="shared" si="6"/>
        <v/>
      </c>
      <c r="AD8" s="171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>
      <c r="A9" s="498"/>
      <c r="B9" s="198">
        <v>5.7</v>
      </c>
      <c r="C9" s="199">
        <v>2.8</v>
      </c>
      <c r="D9" s="199">
        <v>1.3</v>
      </c>
      <c r="E9" s="199">
        <v>3</v>
      </c>
      <c r="F9" s="199">
        <v>0</v>
      </c>
      <c r="G9" s="199">
        <v>0</v>
      </c>
      <c r="H9" s="200">
        <v>777</v>
      </c>
      <c r="I9" s="98"/>
      <c r="J9" s="98"/>
      <c r="K9" s="21" t="str">
        <f t="shared" si="0"/>
        <v/>
      </c>
      <c r="L9" s="98"/>
      <c r="M9" s="98"/>
      <c r="N9" s="21" t="str">
        <f t="shared" si="1"/>
        <v/>
      </c>
      <c r="O9" s="220" t="s">
        <v>31</v>
      </c>
      <c r="P9" s="220">
        <v>0.05</v>
      </c>
      <c r="Q9" s="21" t="str">
        <f t="shared" si="2"/>
        <v>公斤</v>
      </c>
      <c r="R9" s="98"/>
      <c r="S9" s="98"/>
      <c r="T9" s="21" t="str">
        <f t="shared" si="3"/>
        <v/>
      </c>
      <c r="U9" s="22"/>
      <c r="V9" s="22"/>
      <c r="W9" s="21" t="str">
        <f t="shared" si="4"/>
        <v/>
      </c>
      <c r="X9" s="349"/>
      <c r="Y9" s="353"/>
      <c r="Z9" s="21" t="str">
        <f t="shared" si="5"/>
        <v/>
      </c>
      <c r="AA9" s="19"/>
      <c r="AB9" s="19"/>
      <c r="AC9" s="26" t="str">
        <f t="shared" si="6"/>
        <v/>
      </c>
      <c r="AD9" s="171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>
      <c r="A10" s="500"/>
      <c r="B10" s="198"/>
      <c r="C10" s="199"/>
      <c r="D10" s="199"/>
      <c r="E10" s="199"/>
      <c r="F10" s="199"/>
      <c r="G10" s="199"/>
      <c r="H10" s="200"/>
      <c r="I10" s="98"/>
      <c r="J10" s="98"/>
      <c r="K10" s="21" t="str">
        <f t="shared" si="0"/>
        <v/>
      </c>
      <c r="L10" s="98"/>
      <c r="M10" s="98"/>
      <c r="N10" s="21" t="str">
        <f t="shared" si="1"/>
        <v/>
      </c>
      <c r="O10" s="220" t="s">
        <v>292</v>
      </c>
      <c r="P10" s="220"/>
      <c r="Q10" s="21" t="str">
        <f t="shared" si="2"/>
        <v/>
      </c>
      <c r="R10" s="98"/>
      <c r="S10" s="98"/>
      <c r="T10" s="21" t="str">
        <f t="shared" si="3"/>
        <v/>
      </c>
      <c r="U10" s="22"/>
      <c r="V10" s="22"/>
      <c r="W10" s="21" t="str">
        <f t="shared" si="4"/>
        <v/>
      </c>
      <c r="X10" s="349"/>
      <c r="Y10" s="353"/>
      <c r="Z10" s="21" t="str">
        <f t="shared" si="5"/>
        <v/>
      </c>
      <c r="AA10" s="19"/>
      <c r="AB10" s="19"/>
      <c r="AC10" s="26" t="str">
        <f t="shared" si="6"/>
        <v/>
      </c>
      <c r="AD10" s="171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thickBot="1">
      <c r="A11" s="501"/>
      <c r="B11" s="201"/>
      <c r="C11" s="202"/>
      <c r="D11" s="202"/>
      <c r="E11" s="202"/>
      <c r="F11" s="202"/>
      <c r="G11" s="202"/>
      <c r="H11" s="203"/>
      <c r="I11" s="100"/>
      <c r="J11" s="100"/>
      <c r="K11" s="28" t="str">
        <f t="shared" si="0"/>
        <v/>
      </c>
      <c r="L11" s="100"/>
      <c r="M11" s="100"/>
      <c r="N11" s="28" t="str">
        <f t="shared" si="1"/>
        <v/>
      </c>
      <c r="O11" s="228"/>
      <c r="P11" s="229"/>
      <c r="Q11" s="28" t="str">
        <f t="shared" si="2"/>
        <v/>
      </c>
      <c r="R11" s="100"/>
      <c r="S11" s="100"/>
      <c r="T11" s="28" t="str">
        <f t="shared" si="3"/>
        <v/>
      </c>
      <c r="U11" s="29"/>
      <c r="V11" s="29"/>
      <c r="W11" s="28" t="str">
        <f t="shared" si="4"/>
        <v/>
      </c>
      <c r="X11" s="358"/>
      <c r="Y11" s="362"/>
      <c r="Z11" s="28" t="str">
        <f t="shared" si="5"/>
        <v/>
      </c>
      <c r="AA11" s="27"/>
      <c r="AB11" s="27"/>
      <c r="AC11" s="30" t="str">
        <f>IF(AB11,"公斤","")</f>
        <v/>
      </c>
      <c r="AD11" s="172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>
      <c r="A12" s="497" t="s">
        <v>124</v>
      </c>
      <c r="B12" s="195">
        <v>5</v>
      </c>
      <c r="C12" s="196">
        <v>2.2000000000000002</v>
      </c>
      <c r="D12" s="196">
        <v>2.2000000000000002</v>
      </c>
      <c r="E12" s="196">
        <v>3</v>
      </c>
      <c r="F12" s="196">
        <v>0</v>
      </c>
      <c r="G12" s="196">
        <v>0</v>
      </c>
      <c r="H12" s="197">
        <v>705</v>
      </c>
      <c r="I12" s="583" t="s">
        <v>17</v>
      </c>
      <c r="J12" s="584"/>
      <c r="K12" s="37" t="str">
        <f t="shared" si="0"/>
        <v/>
      </c>
      <c r="L12" s="594" t="s">
        <v>253</v>
      </c>
      <c r="M12" s="595"/>
      <c r="N12" s="37" t="str">
        <f t="shared" si="1"/>
        <v/>
      </c>
      <c r="O12" s="606" t="s">
        <v>293</v>
      </c>
      <c r="P12" s="595"/>
      <c r="Q12" s="37" t="str">
        <f t="shared" si="2"/>
        <v/>
      </c>
      <c r="R12" s="266" t="s">
        <v>319</v>
      </c>
      <c r="S12" s="267"/>
      <c r="T12" s="37" t="str">
        <f t="shared" si="3"/>
        <v/>
      </c>
      <c r="U12" s="38" t="s">
        <v>18</v>
      </c>
      <c r="V12" s="38"/>
      <c r="W12" s="37" t="str">
        <f t="shared" si="4"/>
        <v/>
      </c>
      <c r="X12" s="262" t="s">
        <v>76</v>
      </c>
      <c r="Y12" s="276"/>
      <c r="Z12" s="37" t="str">
        <f t="shared" si="5"/>
        <v/>
      </c>
      <c r="AA12" s="273" t="s">
        <v>120</v>
      </c>
      <c r="AB12" s="265"/>
      <c r="AC12" s="39" t="str">
        <f t="shared" ref="AC12:AC75" si="7">IF(AB12,"公斤","")</f>
        <v/>
      </c>
      <c r="AD12" s="170"/>
      <c r="AE12" s="31" t="str">
        <f>A12</f>
        <v>P1</v>
      </c>
      <c r="AF12" s="32" t="str">
        <f>I13&amp;" "&amp;I14&amp;" "&amp;I15&amp;" "&amp;I16&amp;" "&amp;I17&amp;" "&amp;I18</f>
        <v xml:space="preserve">米     </v>
      </c>
      <c r="AG12" s="32" t="str">
        <f>L13&amp;" "&amp;L14&amp;" "&amp;L15&amp;" "&amp;L16&amp;" "&amp;L17&amp;" "&amp;L18</f>
        <v xml:space="preserve">百頁豆腐 乾海帶 胡蘿蔔 薑  </v>
      </c>
      <c r="AH12" s="32" t="str">
        <f>O13&amp;" "&amp;O14&amp;" "&amp;O15&amp;" "&amp;O16&amp;" "&amp;O17&amp;" "&amp;O18</f>
        <v xml:space="preserve">時蔬 雞蛋 薑   </v>
      </c>
      <c r="AI12" s="32" t="str">
        <f>R13&amp;" "&amp;R14&amp;" "&amp;R15&amp;" "&amp;R16&amp;" "&amp;R17&amp;" "&amp;R18</f>
        <v xml:space="preserve">凍豆腐 韓式泡菜 結球白菜 薑  </v>
      </c>
      <c r="AJ12" s="32" t="str">
        <f>U13&amp;" "&amp;U14&amp;" "&amp;U15&amp;" "&amp;U16&amp;" "&amp;U17&amp;" "&amp;U18</f>
        <v xml:space="preserve">蔬菜 薑    </v>
      </c>
      <c r="AK12" s="32" t="str">
        <f>X13&amp;" "&amp;X14&amp;" "&amp;X15&amp;" "&amp;X16&amp;" "&amp;X17&amp;" "&amp;X18</f>
        <v xml:space="preserve">金針菜乾 素羊肉 薑   </v>
      </c>
      <c r="AL12" s="32" t="str">
        <f>AA13&amp;" "&amp;AA14&amp;" "&amp;AA15&amp;" "&amp;AA16&amp;" "&amp;AA17&amp;" "&amp;AA18</f>
        <v xml:space="preserve">點心     </v>
      </c>
      <c r="AM12" s="32" t="str">
        <f>AD13&amp;" "&amp;AD14&amp;" "&amp;AD15&amp;" "&amp;AD16&amp;" "&amp;AD17&amp;" "&amp;AD18</f>
        <v xml:space="preserve">     </v>
      </c>
      <c r="AN12" s="32" t="e">
        <f>#REF!&amp;" "&amp;#REF!&amp;" "&amp;#REF!&amp;" "&amp;#REF!&amp;" "&amp;#REF!&amp;" "&amp;#REF!</f>
        <v>#REF!</v>
      </c>
    </row>
    <row r="13" spans="1:40" ht="15" customHeight="1">
      <c r="A13" s="498"/>
      <c r="B13" s="198"/>
      <c r="C13" s="199"/>
      <c r="D13" s="199"/>
      <c r="E13" s="199"/>
      <c r="F13" s="199"/>
      <c r="G13" s="199"/>
      <c r="H13" s="200"/>
      <c r="I13" s="101" t="s">
        <v>19</v>
      </c>
      <c r="J13" s="102">
        <v>10</v>
      </c>
      <c r="K13" s="21" t="str">
        <f t="shared" si="0"/>
        <v>公斤</v>
      </c>
      <c r="L13" s="102" t="s">
        <v>254</v>
      </c>
      <c r="M13" s="102">
        <v>9</v>
      </c>
      <c r="N13" s="21" t="str">
        <f t="shared" si="1"/>
        <v>公斤</v>
      </c>
      <c r="O13" s="6" t="s">
        <v>282</v>
      </c>
      <c r="P13" s="151">
        <v>6.5</v>
      </c>
      <c r="Q13" s="21" t="str">
        <f t="shared" si="2"/>
        <v>公斤</v>
      </c>
      <c r="R13" s="102" t="s">
        <v>100</v>
      </c>
      <c r="S13" s="133">
        <v>3</v>
      </c>
      <c r="T13" s="21" t="str">
        <f t="shared" si="3"/>
        <v>公斤</v>
      </c>
      <c r="U13" s="23" t="s">
        <v>15</v>
      </c>
      <c r="V13" s="23">
        <v>7</v>
      </c>
      <c r="W13" s="21" t="str">
        <f t="shared" si="4"/>
        <v>公斤</v>
      </c>
      <c r="X13" s="102" t="s">
        <v>78</v>
      </c>
      <c r="Y13" s="152">
        <v>0.1</v>
      </c>
      <c r="Z13" s="21" t="str">
        <f t="shared" si="5"/>
        <v>公斤</v>
      </c>
      <c r="AA13" s="19" t="s">
        <v>120</v>
      </c>
      <c r="AB13" s="19">
        <v>5</v>
      </c>
      <c r="AC13" s="26" t="str">
        <f t="shared" si="7"/>
        <v>公斤</v>
      </c>
      <c r="AD13" s="171"/>
      <c r="AE13" s="33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>
      <c r="A14" s="498"/>
      <c r="B14" s="198"/>
      <c r="C14" s="199"/>
      <c r="D14" s="199"/>
      <c r="E14" s="199"/>
      <c r="F14" s="199"/>
      <c r="G14" s="199"/>
      <c r="H14" s="200"/>
      <c r="I14" s="101"/>
      <c r="J14" s="102"/>
      <c r="K14" s="21" t="str">
        <f t="shared" si="0"/>
        <v/>
      </c>
      <c r="L14" s="102" t="s">
        <v>81</v>
      </c>
      <c r="M14" s="102">
        <v>1</v>
      </c>
      <c r="N14" s="21" t="str">
        <f t="shared" si="1"/>
        <v>公斤</v>
      </c>
      <c r="O14" s="6" t="s">
        <v>35</v>
      </c>
      <c r="P14" s="6">
        <v>2.7</v>
      </c>
      <c r="Q14" s="21" t="str">
        <f t="shared" si="2"/>
        <v>公斤</v>
      </c>
      <c r="R14" s="133" t="s">
        <v>201</v>
      </c>
      <c r="S14" s="133">
        <v>1</v>
      </c>
      <c r="T14" s="21" t="str">
        <f t="shared" si="3"/>
        <v>公斤</v>
      </c>
      <c r="U14" s="22" t="s">
        <v>31</v>
      </c>
      <c r="V14" s="22">
        <v>0.05</v>
      </c>
      <c r="W14" s="21" t="str">
        <f t="shared" si="4"/>
        <v>公斤</v>
      </c>
      <c r="X14" s="102" t="s">
        <v>336</v>
      </c>
      <c r="Y14" s="152">
        <v>0.5</v>
      </c>
      <c r="Z14" s="21" t="str">
        <f t="shared" si="5"/>
        <v>公斤</v>
      </c>
      <c r="AA14" s="19"/>
      <c r="AB14" s="19"/>
      <c r="AC14" s="26" t="str">
        <f t="shared" si="7"/>
        <v/>
      </c>
      <c r="AD14" s="171"/>
      <c r="AE14" s="33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>
      <c r="A15" s="499">
        <v>45264</v>
      </c>
      <c r="B15" s="198"/>
      <c r="C15" s="199"/>
      <c r="D15" s="199"/>
      <c r="E15" s="199"/>
      <c r="F15" s="199"/>
      <c r="G15" s="199"/>
      <c r="H15" s="200"/>
      <c r="I15" s="101"/>
      <c r="J15" s="102"/>
      <c r="K15" s="21" t="str">
        <f t="shared" si="0"/>
        <v/>
      </c>
      <c r="L15" s="102" t="s">
        <v>24</v>
      </c>
      <c r="M15" s="102">
        <v>0.5</v>
      </c>
      <c r="N15" s="21" t="str">
        <f t="shared" si="1"/>
        <v>公斤</v>
      </c>
      <c r="O15" s="114" t="s">
        <v>31</v>
      </c>
      <c r="P15" s="114">
        <v>0.05</v>
      </c>
      <c r="Q15" s="21" t="str">
        <f t="shared" si="2"/>
        <v>公斤</v>
      </c>
      <c r="R15" s="133" t="s">
        <v>40</v>
      </c>
      <c r="S15" s="133">
        <v>4</v>
      </c>
      <c r="T15" s="21" t="str">
        <f t="shared" si="3"/>
        <v>公斤</v>
      </c>
      <c r="U15" s="22"/>
      <c r="V15" s="22"/>
      <c r="W15" s="21" t="str">
        <f t="shared" si="4"/>
        <v/>
      </c>
      <c r="X15" s="102" t="s">
        <v>31</v>
      </c>
      <c r="Y15" s="152">
        <v>0.05</v>
      </c>
      <c r="Z15" s="21" t="str">
        <f t="shared" si="5"/>
        <v>公斤</v>
      </c>
      <c r="AA15" s="19"/>
      <c r="AB15" s="19"/>
      <c r="AC15" s="26" t="str">
        <f t="shared" si="7"/>
        <v/>
      </c>
      <c r="AD15" s="171"/>
      <c r="AE15" s="33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>
      <c r="A16" s="499"/>
      <c r="B16" s="198">
        <v>5</v>
      </c>
      <c r="C16" s="199">
        <v>1.8</v>
      </c>
      <c r="D16" s="199">
        <v>1.7</v>
      </c>
      <c r="E16" s="199">
        <v>3</v>
      </c>
      <c r="F16" s="199">
        <v>0</v>
      </c>
      <c r="G16" s="199">
        <v>0</v>
      </c>
      <c r="H16" s="200">
        <v>663</v>
      </c>
      <c r="I16" s="101"/>
      <c r="J16" s="102"/>
      <c r="K16" s="21" t="str">
        <f t="shared" si="0"/>
        <v/>
      </c>
      <c r="L16" s="102" t="s">
        <v>31</v>
      </c>
      <c r="M16" s="106">
        <v>0.05</v>
      </c>
      <c r="N16" s="21" t="str">
        <f t="shared" si="1"/>
        <v>公斤</v>
      </c>
      <c r="O16" s="230"/>
      <c r="P16" s="231"/>
      <c r="Q16" s="21" t="str">
        <f t="shared" si="2"/>
        <v/>
      </c>
      <c r="R16" s="105" t="s">
        <v>31</v>
      </c>
      <c r="S16" s="102">
        <v>0.05</v>
      </c>
      <c r="T16" s="21" t="str">
        <f t="shared" si="3"/>
        <v>公斤</v>
      </c>
      <c r="U16" s="22"/>
      <c r="V16" s="22"/>
      <c r="W16" s="21" t="str">
        <f t="shared" si="4"/>
        <v/>
      </c>
      <c r="X16" s="102"/>
      <c r="Y16" s="152"/>
      <c r="Z16" s="21" t="str">
        <f t="shared" si="5"/>
        <v/>
      </c>
      <c r="AA16" s="19"/>
      <c r="AB16" s="19"/>
      <c r="AC16" s="26" t="str">
        <f t="shared" si="7"/>
        <v/>
      </c>
      <c r="AD16" s="171"/>
      <c r="AE16" s="33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" customHeight="1">
      <c r="A17" s="499"/>
      <c r="B17" s="198"/>
      <c r="C17" s="199"/>
      <c r="D17" s="199"/>
      <c r="E17" s="199"/>
      <c r="F17" s="199"/>
      <c r="G17" s="199"/>
      <c r="H17" s="200"/>
      <c r="I17" s="101"/>
      <c r="J17" s="102"/>
      <c r="K17" s="21" t="str">
        <f t="shared" si="0"/>
        <v/>
      </c>
      <c r="L17" s="102"/>
      <c r="M17" s="102"/>
      <c r="N17" s="21" t="str">
        <f t="shared" si="1"/>
        <v/>
      </c>
      <c r="O17" s="134"/>
      <c r="P17" s="134"/>
      <c r="Q17" s="21" t="str">
        <f t="shared" si="2"/>
        <v/>
      </c>
      <c r="R17" s="114"/>
      <c r="S17" s="114"/>
      <c r="T17" s="21" t="str">
        <f t="shared" si="3"/>
        <v/>
      </c>
      <c r="U17" s="22"/>
      <c r="V17" s="22"/>
      <c r="W17" s="21" t="str">
        <f t="shared" si="4"/>
        <v/>
      </c>
      <c r="X17" s="102"/>
      <c r="Y17" s="152"/>
      <c r="Z17" s="21" t="str">
        <f t="shared" si="5"/>
        <v/>
      </c>
      <c r="AA17" s="19"/>
      <c r="AB17" s="19"/>
      <c r="AC17" s="26" t="str">
        <f t="shared" si="7"/>
        <v/>
      </c>
      <c r="AD17" s="171"/>
      <c r="AE17" s="33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5" customHeight="1" thickBot="1">
      <c r="A18" s="502"/>
      <c r="B18" s="201"/>
      <c r="C18" s="202"/>
      <c r="D18" s="202"/>
      <c r="E18" s="202"/>
      <c r="F18" s="202"/>
      <c r="G18" s="202"/>
      <c r="H18" s="203"/>
      <c r="I18" s="103"/>
      <c r="J18" s="104"/>
      <c r="K18" s="28" t="str">
        <f t="shared" si="0"/>
        <v/>
      </c>
      <c r="L18" s="107"/>
      <c r="M18" s="107"/>
      <c r="N18" s="28" t="str">
        <f t="shared" si="1"/>
        <v/>
      </c>
      <c r="O18" s="107"/>
      <c r="P18" s="107"/>
      <c r="Q18" s="28" t="str">
        <f t="shared" si="2"/>
        <v/>
      </c>
      <c r="R18" s="136"/>
      <c r="S18" s="136"/>
      <c r="T18" s="28" t="str">
        <f t="shared" si="3"/>
        <v/>
      </c>
      <c r="U18" s="29"/>
      <c r="V18" s="29"/>
      <c r="W18" s="28" t="str">
        <f t="shared" si="4"/>
        <v/>
      </c>
      <c r="X18" s="107"/>
      <c r="Y18" s="157"/>
      <c r="Z18" s="28" t="str">
        <f t="shared" si="5"/>
        <v/>
      </c>
      <c r="AA18" s="27"/>
      <c r="AB18" s="27"/>
      <c r="AC18" s="30" t="str">
        <f t="shared" si="7"/>
        <v/>
      </c>
      <c r="AD18" s="172"/>
      <c r="AE18" s="34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40" ht="15" customHeight="1">
      <c r="A19" s="497" t="s">
        <v>125</v>
      </c>
      <c r="B19" s="195">
        <v>5.4</v>
      </c>
      <c r="C19" s="196">
        <v>2.9</v>
      </c>
      <c r="D19" s="196">
        <v>2</v>
      </c>
      <c r="E19" s="196">
        <v>3</v>
      </c>
      <c r="F19" s="196">
        <v>0</v>
      </c>
      <c r="G19" s="196">
        <v>0</v>
      </c>
      <c r="H19" s="197">
        <v>781</v>
      </c>
      <c r="I19" s="583" t="s">
        <v>32</v>
      </c>
      <c r="J19" s="585"/>
      <c r="K19" s="37" t="str">
        <f t="shared" si="0"/>
        <v/>
      </c>
      <c r="L19" s="594" t="s">
        <v>255</v>
      </c>
      <c r="M19" s="595"/>
      <c r="N19" s="37" t="str">
        <f t="shared" si="1"/>
        <v/>
      </c>
      <c r="O19" s="594" t="s">
        <v>50</v>
      </c>
      <c r="P19" s="595"/>
      <c r="Q19" s="37" t="str">
        <f t="shared" si="2"/>
        <v/>
      </c>
      <c r="R19" s="618" t="s">
        <v>320</v>
      </c>
      <c r="S19" s="599"/>
      <c r="T19" s="37" t="str">
        <f t="shared" si="3"/>
        <v/>
      </c>
      <c r="U19" s="38" t="s">
        <v>18</v>
      </c>
      <c r="V19" s="38"/>
      <c r="W19" s="37" t="str">
        <f t="shared" si="4"/>
        <v/>
      </c>
      <c r="X19" s="260" t="s">
        <v>217</v>
      </c>
      <c r="Y19" s="239"/>
      <c r="Z19" s="37" t="str">
        <f t="shared" si="5"/>
        <v/>
      </c>
      <c r="AA19" s="19" t="s">
        <v>120</v>
      </c>
      <c r="AB19" s="83"/>
      <c r="AC19" s="26" t="str">
        <f t="shared" si="7"/>
        <v/>
      </c>
      <c r="AD19" s="171"/>
      <c r="AE19" s="31" t="str">
        <f>A19</f>
        <v>P2</v>
      </c>
      <c r="AF19" s="32" t="str">
        <f>I20&amp;" "&amp;I21&amp;" "&amp;I22&amp;" "&amp;I23&amp;" "&amp;I24&amp;" "&amp;I25</f>
        <v xml:space="preserve">米 糙米    </v>
      </c>
      <c r="AG19" s="32" t="str">
        <f>L20&amp;" "&amp;L21&amp;" "&amp;L22&amp;" "&amp;L23&amp;" "&amp;L24&amp;" "&amp;L25</f>
        <v xml:space="preserve">豆包 甜椒(青皮) 芹菜 薑  </v>
      </c>
      <c r="AH19" s="32" t="str">
        <f>O20&amp;" "&amp;O21&amp;" "&amp;O22&amp;" "&amp;O23&amp;" "&amp;O24&amp;" "&amp;O25</f>
        <v xml:space="preserve">雞蛋 胡蘿蔔 薑   </v>
      </c>
      <c r="AI19" s="32" t="str">
        <f>R20&amp;" "&amp;R21&amp;" "&amp;R22&amp;" "&amp;R23&amp;" "&amp;R24&amp;" "&amp;R25</f>
        <v xml:space="preserve">四角油豆腐 杏鮑菇 九層塔 薑  </v>
      </c>
      <c r="AJ19" s="32" t="str">
        <f>U20&amp;" "&amp;U21&amp;" "&amp;U22&amp;" "&amp;U23&amp;" "&amp;U24&amp;" "&amp;U25</f>
        <v xml:space="preserve">蔬菜 薑    </v>
      </c>
      <c r="AK19" s="32" t="str">
        <f>X20&amp;" "&amp;X21&amp;" "&amp;X22&amp;" "&amp;X23&amp;" "&amp;X24&amp;" "&amp;X25</f>
        <v xml:space="preserve">小薏仁 蓮子 芡實 淮山 素羊肉 </v>
      </c>
      <c r="AL19" s="32" t="str">
        <f>AA20&amp;" "&amp;AA21&amp;" "&amp;AA22&amp;" "&amp;AA23&amp;" "&amp;AA24&amp;" "&amp;AA25</f>
        <v xml:space="preserve">點心     </v>
      </c>
      <c r="AM19" s="32" t="str">
        <f>AD20&amp;" "&amp;AD21&amp;" "&amp;AD22&amp;" "&amp;AD23&amp;" "&amp;AD24&amp;" "&amp;AD25</f>
        <v xml:space="preserve">     </v>
      </c>
      <c r="AN19" s="32" t="e">
        <f>#REF!&amp;" "&amp;#REF!&amp;" "&amp;#REF!&amp;" "&amp;#REF!&amp;" "&amp;#REF!&amp;" "&amp;#REF!</f>
        <v>#REF!</v>
      </c>
    </row>
    <row r="20" spans="1:40" ht="15" customHeight="1">
      <c r="A20" s="498"/>
      <c r="B20" s="198"/>
      <c r="C20" s="199"/>
      <c r="D20" s="199"/>
      <c r="E20" s="199"/>
      <c r="F20" s="199"/>
      <c r="G20" s="199"/>
      <c r="H20" s="200"/>
      <c r="I20" s="101" t="s">
        <v>19</v>
      </c>
      <c r="J20" s="106">
        <v>8</v>
      </c>
      <c r="K20" s="21" t="str">
        <f t="shared" si="0"/>
        <v>公斤</v>
      </c>
      <c r="L20" s="102" t="s">
        <v>53</v>
      </c>
      <c r="M20" s="102">
        <v>5</v>
      </c>
      <c r="N20" s="21" t="str">
        <f t="shared" si="1"/>
        <v>公斤</v>
      </c>
      <c r="O20" s="102" t="s">
        <v>35</v>
      </c>
      <c r="P20" s="102">
        <v>2</v>
      </c>
      <c r="Q20" s="21" t="str">
        <f t="shared" si="2"/>
        <v>公斤</v>
      </c>
      <c r="R20" s="129" t="s">
        <v>45</v>
      </c>
      <c r="S20" s="119">
        <v>5</v>
      </c>
      <c r="T20" s="21" t="str">
        <f t="shared" si="3"/>
        <v>公斤</v>
      </c>
      <c r="U20" s="23" t="s">
        <v>15</v>
      </c>
      <c r="V20" s="23">
        <v>7</v>
      </c>
      <c r="W20" s="21" t="str">
        <f t="shared" si="4"/>
        <v>公斤</v>
      </c>
      <c r="X20" s="98" t="s">
        <v>337</v>
      </c>
      <c r="Y20" s="155">
        <v>0.7</v>
      </c>
      <c r="Z20" s="21" t="str">
        <f t="shared" si="5"/>
        <v>公斤</v>
      </c>
      <c r="AA20" s="19" t="s">
        <v>120</v>
      </c>
      <c r="AB20" s="19">
        <v>5</v>
      </c>
      <c r="AC20" s="26" t="str">
        <f t="shared" si="7"/>
        <v>公斤</v>
      </c>
      <c r="AD20" s="171"/>
      <c r="AE20" s="33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5" customHeight="1">
      <c r="A21" s="499">
        <v>45265</v>
      </c>
      <c r="B21" s="198"/>
      <c r="C21" s="199"/>
      <c r="D21" s="199"/>
      <c r="E21" s="199"/>
      <c r="F21" s="199"/>
      <c r="G21" s="199"/>
      <c r="H21" s="200"/>
      <c r="I21" s="101" t="s">
        <v>37</v>
      </c>
      <c r="J21" s="106">
        <v>2</v>
      </c>
      <c r="K21" s="21" t="str">
        <f t="shared" si="0"/>
        <v>公斤</v>
      </c>
      <c r="L21" s="102" t="s">
        <v>117</v>
      </c>
      <c r="M21" s="102">
        <v>2.5</v>
      </c>
      <c r="N21" s="21" t="str">
        <f t="shared" si="1"/>
        <v>公斤</v>
      </c>
      <c r="O21" s="102" t="s">
        <v>24</v>
      </c>
      <c r="P21" s="102">
        <v>6</v>
      </c>
      <c r="Q21" s="21" t="str">
        <f t="shared" si="2"/>
        <v>公斤</v>
      </c>
      <c r="R21" s="126" t="s">
        <v>182</v>
      </c>
      <c r="S21" s="126">
        <v>2</v>
      </c>
      <c r="T21" s="21" t="str">
        <f t="shared" si="3"/>
        <v>公斤</v>
      </c>
      <c r="U21" s="22" t="s">
        <v>31</v>
      </c>
      <c r="V21" s="22">
        <v>0.05</v>
      </c>
      <c r="W21" s="21" t="str">
        <f t="shared" si="4"/>
        <v>公斤</v>
      </c>
      <c r="X21" s="98" t="s">
        <v>338</v>
      </c>
      <c r="Y21" s="155">
        <v>0.1</v>
      </c>
      <c r="Z21" s="21" t="str">
        <f t="shared" si="5"/>
        <v>公斤</v>
      </c>
      <c r="AA21" s="19"/>
      <c r="AB21" s="19"/>
      <c r="AC21" s="26" t="str">
        <f t="shared" si="7"/>
        <v/>
      </c>
      <c r="AD21" s="171"/>
      <c r="AE21" s="33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5" customHeight="1">
      <c r="A22" s="498"/>
      <c r="B22" s="198"/>
      <c r="C22" s="199"/>
      <c r="D22" s="199"/>
      <c r="E22" s="199"/>
      <c r="F22" s="199"/>
      <c r="G22" s="199"/>
      <c r="H22" s="200"/>
      <c r="I22" s="101"/>
      <c r="J22" s="106"/>
      <c r="K22" s="21" t="str">
        <f t="shared" si="0"/>
        <v/>
      </c>
      <c r="L22" s="102" t="s">
        <v>256</v>
      </c>
      <c r="M22" s="102">
        <v>1</v>
      </c>
      <c r="N22" s="21" t="str">
        <f t="shared" si="1"/>
        <v>公斤</v>
      </c>
      <c r="O22" s="102" t="s">
        <v>31</v>
      </c>
      <c r="P22" s="102">
        <v>0.05</v>
      </c>
      <c r="Q22" s="21" t="str">
        <f t="shared" si="2"/>
        <v>公斤</v>
      </c>
      <c r="R22" s="126" t="s">
        <v>189</v>
      </c>
      <c r="S22" s="130">
        <v>0.1</v>
      </c>
      <c r="T22" s="21" t="str">
        <f t="shared" si="3"/>
        <v>公斤</v>
      </c>
      <c r="U22" s="22"/>
      <c r="V22" s="22"/>
      <c r="W22" s="21" t="str">
        <f t="shared" si="4"/>
        <v/>
      </c>
      <c r="X22" s="98" t="s">
        <v>339</v>
      </c>
      <c r="Y22" s="155">
        <v>0.1</v>
      </c>
      <c r="Z22" s="21" t="str">
        <f t="shared" si="5"/>
        <v>公斤</v>
      </c>
      <c r="AA22" s="19"/>
      <c r="AB22" s="19"/>
      <c r="AC22" s="26" t="str">
        <f t="shared" si="7"/>
        <v/>
      </c>
      <c r="AD22" s="171"/>
      <c r="AE22" s="33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5" customHeight="1">
      <c r="A23" s="498"/>
      <c r="B23" s="198">
        <v>5.4</v>
      </c>
      <c r="C23" s="199">
        <v>2</v>
      </c>
      <c r="D23" s="199">
        <v>1.8</v>
      </c>
      <c r="E23" s="199">
        <v>3</v>
      </c>
      <c r="F23" s="199">
        <v>0</v>
      </c>
      <c r="G23" s="199">
        <v>0</v>
      </c>
      <c r="H23" s="200">
        <v>708</v>
      </c>
      <c r="I23" s="101"/>
      <c r="J23" s="106"/>
      <c r="K23" s="21" t="str">
        <f t="shared" si="0"/>
        <v/>
      </c>
      <c r="L23" s="102" t="s">
        <v>31</v>
      </c>
      <c r="M23" s="102">
        <v>0.05</v>
      </c>
      <c r="N23" s="21" t="str">
        <f t="shared" si="1"/>
        <v>公斤</v>
      </c>
      <c r="O23" s="102"/>
      <c r="P23" s="102"/>
      <c r="Q23" s="21" t="str">
        <f t="shared" si="2"/>
        <v/>
      </c>
      <c r="R23" s="125" t="s">
        <v>31</v>
      </c>
      <c r="S23" s="113">
        <v>0.05</v>
      </c>
      <c r="T23" s="21" t="str">
        <f t="shared" si="3"/>
        <v>公斤</v>
      </c>
      <c r="U23" s="22"/>
      <c r="V23" s="22"/>
      <c r="W23" s="21" t="str">
        <f t="shared" si="4"/>
        <v/>
      </c>
      <c r="X23" s="98" t="s">
        <v>340</v>
      </c>
      <c r="Y23" s="155">
        <v>0.1</v>
      </c>
      <c r="Z23" s="21" t="str">
        <f t="shared" si="5"/>
        <v>公斤</v>
      </c>
      <c r="AA23" s="19"/>
      <c r="AB23" s="19"/>
      <c r="AC23" s="26" t="str">
        <f t="shared" si="7"/>
        <v/>
      </c>
      <c r="AD23" s="171"/>
      <c r="AE23" s="33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5" customHeight="1">
      <c r="A24" s="498"/>
      <c r="B24" s="198"/>
      <c r="C24" s="199"/>
      <c r="D24" s="199"/>
      <c r="E24" s="199"/>
      <c r="F24" s="199"/>
      <c r="G24" s="199"/>
      <c r="H24" s="200"/>
      <c r="I24" s="101"/>
      <c r="J24" s="102"/>
      <c r="K24" s="21" t="str">
        <f t="shared" si="0"/>
        <v/>
      </c>
      <c r="L24" s="102"/>
      <c r="M24" s="102"/>
      <c r="N24" s="21" t="str">
        <f t="shared" si="1"/>
        <v/>
      </c>
      <c r="O24" s="102"/>
      <c r="P24" s="102"/>
      <c r="Q24" s="21" t="str">
        <f t="shared" si="2"/>
        <v/>
      </c>
      <c r="R24" s="137"/>
      <c r="S24" s="138"/>
      <c r="T24" s="21" t="str">
        <f t="shared" si="3"/>
        <v/>
      </c>
      <c r="U24" s="22"/>
      <c r="V24" s="22"/>
      <c r="W24" s="21" t="str">
        <f t="shared" si="4"/>
        <v/>
      </c>
      <c r="X24" s="98" t="s">
        <v>336</v>
      </c>
      <c r="Y24" s="155">
        <v>1</v>
      </c>
      <c r="Z24" s="21" t="str">
        <f t="shared" si="5"/>
        <v>公斤</v>
      </c>
      <c r="AA24" s="19"/>
      <c r="AB24" s="19"/>
      <c r="AC24" s="26" t="str">
        <f t="shared" si="7"/>
        <v/>
      </c>
      <c r="AD24" s="171"/>
      <c r="AE24" s="33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5" customHeight="1" thickBot="1">
      <c r="A25" s="498"/>
      <c r="B25" s="201"/>
      <c r="C25" s="202"/>
      <c r="D25" s="202"/>
      <c r="E25" s="202"/>
      <c r="F25" s="202"/>
      <c r="G25" s="202"/>
      <c r="H25" s="203"/>
      <c r="I25" s="103"/>
      <c r="J25" s="107"/>
      <c r="K25" s="28" t="str">
        <f t="shared" si="0"/>
        <v/>
      </c>
      <c r="L25" s="107"/>
      <c r="M25" s="107"/>
      <c r="N25" s="28" t="str">
        <f t="shared" si="1"/>
        <v/>
      </c>
      <c r="O25" s="107"/>
      <c r="P25" s="107"/>
      <c r="Q25" s="28" t="str">
        <f t="shared" si="2"/>
        <v/>
      </c>
      <c r="R25" s="139"/>
      <c r="S25" s="140"/>
      <c r="T25" s="28" t="str">
        <f t="shared" si="3"/>
        <v/>
      </c>
      <c r="U25" s="29"/>
      <c r="V25" s="29"/>
      <c r="W25" s="28" t="str">
        <f t="shared" si="4"/>
        <v/>
      </c>
      <c r="X25" s="110"/>
      <c r="Y25" s="154"/>
      <c r="Z25" s="28" t="str">
        <f t="shared" si="5"/>
        <v/>
      </c>
      <c r="AA25" s="179"/>
      <c r="AB25" s="179"/>
      <c r="AC25" s="180" t="str">
        <f t="shared" si="7"/>
        <v/>
      </c>
      <c r="AD25" s="193"/>
      <c r="AE25" s="34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1:40" ht="15" customHeight="1">
      <c r="A26" s="497" t="s">
        <v>126</v>
      </c>
      <c r="B26" s="195">
        <v>5</v>
      </c>
      <c r="C26" s="196">
        <v>3.2</v>
      </c>
      <c r="D26" s="196">
        <v>1.8</v>
      </c>
      <c r="E26" s="196">
        <v>3</v>
      </c>
      <c r="F26" s="196">
        <v>0</v>
      </c>
      <c r="G26" s="196">
        <v>0</v>
      </c>
      <c r="H26" s="197">
        <v>770</v>
      </c>
      <c r="I26" s="271" t="s">
        <v>247</v>
      </c>
      <c r="J26" s="108"/>
      <c r="K26" s="37" t="str">
        <f t="shared" si="0"/>
        <v/>
      </c>
      <c r="L26" s="594" t="s">
        <v>257</v>
      </c>
      <c r="M26" s="595"/>
      <c r="N26" s="37" t="str">
        <f t="shared" si="1"/>
        <v/>
      </c>
      <c r="O26" s="594" t="s">
        <v>42</v>
      </c>
      <c r="P26" s="595"/>
      <c r="Q26" s="37" t="str">
        <f t="shared" si="2"/>
        <v/>
      </c>
      <c r="R26" s="616" t="s">
        <v>321</v>
      </c>
      <c r="S26" s="582"/>
      <c r="T26" s="37" t="str">
        <f t="shared" si="3"/>
        <v/>
      </c>
      <c r="U26" s="38" t="s">
        <v>18</v>
      </c>
      <c r="V26" s="38"/>
      <c r="W26" s="37" t="str">
        <f t="shared" si="4"/>
        <v/>
      </c>
      <c r="X26" s="269" t="s">
        <v>341</v>
      </c>
      <c r="Y26" s="156"/>
      <c r="Z26" s="37" t="str">
        <f t="shared" si="5"/>
        <v/>
      </c>
      <c r="AA26" s="273" t="s">
        <v>120</v>
      </c>
      <c r="AB26" s="265"/>
      <c r="AC26" s="39" t="str">
        <f t="shared" si="7"/>
        <v/>
      </c>
      <c r="AD26" s="170"/>
      <c r="AE26" s="31" t="str">
        <f>A26</f>
        <v>P3</v>
      </c>
      <c r="AF26" s="32" t="str">
        <f>I27&amp;" "&amp;I28&amp;" "&amp;I29&amp;" "&amp;I30&amp;" "&amp;I31&amp;" "&amp;I32</f>
        <v xml:space="preserve">炊粉     </v>
      </c>
      <c r="AG26" s="32" t="str">
        <f>L27&amp;" "&amp;L28&amp;" "&amp;L29&amp;" "&amp;L30&amp;" "&amp;L31&amp;" "&amp;L32</f>
        <v xml:space="preserve">豆干 鳳梨罐頭 芹菜 薑  </v>
      </c>
      <c r="AH26" s="32" t="str">
        <f>O27&amp;" "&amp;O28&amp;" "&amp;O29&amp;" "&amp;O30&amp;" "&amp;O31&amp;" "&amp;O32</f>
        <v xml:space="preserve">南瓜 時蔬 素香鬆 素肉燥 薑 </v>
      </c>
      <c r="AI26" s="32" t="str">
        <f>R27&amp;" "&amp;R28&amp;" "&amp;R29&amp;" "&amp;R30&amp;" "&amp;R31&amp;" "&amp;R32</f>
        <v xml:space="preserve">豆包 薑 芝麻(熟)   </v>
      </c>
      <c r="AJ26" s="32" t="str">
        <f>U27&amp;" "&amp;U28&amp;" "&amp;U29&amp;" "&amp;U30&amp;" "&amp;U31&amp;" "&amp;U32</f>
        <v xml:space="preserve">蔬菜 薑    </v>
      </c>
      <c r="AK26" s="32" t="str">
        <f>X27&amp;" "&amp;X28&amp;" "&amp;X29&amp;" "&amp;X30&amp;" "&amp;X31&amp;" "&amp;X32</f>
        <v>素肉羹 脆筍 胡蘿蔔 時蔬 薑 沙茶醬</v>
      </c>
      <c r="AL26" s="32" t="str">
        <f>AA27&amp;" "&amp;AA28&amp;" "&amp;AA29&amp;" "&amp;AA30&amp;" "&amp;AA31&amp;" "&amp;AA32</f>
        <v xml:space="preserve">點心     </v>
      </c>
      <c r="AM26" s="32" t="str">
        <f>AD27&amp;" "&amp;AD28&amp;" "&amp;AD29&amp;" "&amp;AD30&amp;" "&amp;AD31&amp;" "&amp;AD32</f>
        <v xml:space="preserve">     </v>
      </c>
      <c r="AN26" s="32" t="e">
        <f>#REF!&amp;" "&amp;#REF!&amp;" "&amp;#REF!&amp;" "&amp;#REF!&amp;" "&amp;#REF!&amp;" "&amp;#REF!</f>
        <v>#REF!</v>
      </c>
    </row>
    <row r="27" spans="1:40" ht="15" customHeight="1">
      <c r="A27" s="498"/>
      <c r="B27" s="198"/>
      <c r="C27" s="199"/>
      <c r="D27" s="199"/>
      <c r="E27" s="199"/>
      <c r="F27" s="199"/>
      <c r="G27" s="199"/>
      <c r="H27" s="200"/>
      <c r="I27" s="97" t="s">
        <v>248</v>
      </c>
      <c r="J27" s="98">
        <v>9</v>
      </c>
      <c r="K27" s="21" t="str">
        <f t="shared" si="0"/>
        <v>公斤</v>
      </c>
      <c r="L27" s="102" t="s">
        <v>65</v>
      </c>
      <c r="M27" s="102">
        <v>5</v>
      </c>
      <c r="N27" s="21" t="str">
        <f t="shared" si="1"/>
        <v>公斤</v>
      </c>
      <c r="O27" s="102" t="s">
        <v>294</v>
      </c>
      <c r="P27" s="102">
        <v>3</v>
      </c>
      <c r="Q27" s="21" t="str">
        <f t="shared" si="2"/>
        <v>公斤</v>
      </c>
      <c r="R27" s="98" t="s">
        <v>299</v>
      </c>
      <c r="S27" s="129">
        <v>5</v>
      </c>
      <c r="T27" s="21" t="str">
        <f t="shared" si="3"/>
        <v>公斤</v>
      </c>
      <c r="U27" s="23" t="s">
        <v>15</v>
      </c>
      <c r="V27" s="23">
        <v>7</v>
      </c>
      <c r="W27" s="21" t="str">
        <f t="shared" si="4"/>
        <v>公斤</v>
      </c>
      <c r="X27" s="109" t="s">
        <v>342</v>
      </c>
      <c r="Y27" s="155">
        <v>1</v>
      </c>
      <c r="Z27" s="21" t="str">
        <f t="shared" si="5"/>
        <v>公斤</v>
      </c>
      <c r="AA27" s="19" t="s">
        <v>120</v>
      </c>
      <c r="AB27" s="19">
        <v>5</v>
      </c>
      <c r="AC27" s="26" t="str">
        <f t="shared" si="7"/>
        <v>公斤</v>
      </c>
      <c r="AD27" s="171"/>
      <c r="AE27" s="33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5" customHeight="1">
      <c r="A28" s="499">
        <v>45266</v>
      </c>
      <c r="B28" s="198"/>
      <c r="C28" s="199"/>
      <c r="D28" s="199"/>
      <c r="E28" s="199"/>
      <c r="F28" s="199"/>
      <c r="G28" s="199"/>
      <c r="H28" s="200"/>
      <c r="I28" s="97"/>
      <c r="J28" s="98"/>
      <c r="K28" s="21" t="str">
        <f t="shared" si="0"/>
        <v/>
      </c>
      <c r="L28" s="102" t="s">
        <v>258</v>
      </c>
      <c r="M28" s="102">
        <v>2</v>
      </c>
      <c r="N28" s="21" t="str">
        <f t="shared" si="1"/>
        <v>公斤</v>
      </c>
      <c r="O28" s="109" t="s">
        <v>277</v>
      </c>
      <c r="P28" s="115">
        <v>4</v>
      </c>
      <c r="Q28" s="21" t="str">
        <f t="shared" si="2"/>
        <v>公斤</v>
      </c>
      <c r="R28" s="102" t="s">
        <v>31</v>
      </c>
      <c r="S28" s="102">
        <v>0.05</v>
      </c>
      <c r="T28" s="21" t="str">
        <f t="shared" si="3"/>
        <v>公斤</v>
      </c>
      <c r="U28" s="22" t="s">
        <v>31</v>
      </c>
      <c r="V28" s="22">
        <v>0.05</v>
      </c>
      <c r="W28" s="21" t="str">
        <f t="shared" si="4"/>
        <v>公斤</v>
      </c>
      <c r="X28" s="109" t="s">
        <v>47</v>
      </c>
      <c r="Y28" s="155">
        <v>1</v>
      </c>
      <c r="Z28" s="21" t="str">
        <f t="shared" si="5"/>
        <v>公斤</v>
      </c>
      <c r="AA28" s="19"/>
      <c r="AB28" s="19"/>
      <c r="AC28" s="26" t="str">
        <f t="shared" si="7"/>
        <v/>
      </c>
      <c r="AD28" s="171"/>
      <c r="AE28" s="33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5" customHeight="1">
      <c r="A29" s="498"/>
      <c r="B29" s="198"/>
      <c r="C29" s="199"/>
      <c r="D29" s="199"/>
      <c r="E29" s="199"/>
      <c r="F29" s="199"/>
      <c r="G29" s="199"/>
      <c r="H29" s="200"/>
      <c r="I29" s="97"/>
      <c r="J29" s="98"/>
      <c r="K29" s="21" t="str">
        <f t="shared" si="0"/>
        <v/>
      </c>
      <c r="L29" s="102" t="s">
        <v>91</v>
      </c>
      <c r="M29" s="102">
        <v>2</v>
      </c>
      <c r="N29" s="21" t="str">
        <f t="shared" si="1"/>
        <v>公斤</v>
      </c>
      <c r="O29" s="102" t="s">
        <v>295</v>
      </c>
      <c r="P29" s="102">
        <v>0.5</v>
      </c>
      <c r="Q29" s="21" t="str">
        <f t="shared" si="2"/>
        <v>公斤</v>
      </c>
      <c r="R29" s="129" t="s">
        <v>105</v>
      </c>
      <c r="S29" s="129"/>
      <c r="T29" s="21" t="str">
        <f t="shared" si="3"/>
        <v/>
      </c>
      <c r="U29" s="22"/>
      <c r="V29" s="22"/>
      <c r="W29" s="21" t="str">
        <f t="shared" si="4"/>
        <v/>
      </c>
      <c r="X29" s="109" t="s">
        <v>24</v>
      </c>
      <c r="Y29" s="155">
        <v>0.5</v>
      </c>
      <c r="Z29" s="21" t="str">
        <f t="shared" si="5"/>
        <v>公斤</v>
      </c>
      <c r="AA29" s="19"/>
      <c r="AB29" s="19"/>
      <c r="AC29" s="26" t="str">
        <f t="shared" si="7"/>
        <v/>
      </c>
      <c r="AD29" s="171"/>
      <c r="AE29" s="33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5" customHeight="1">
      <c r="A30" s="498"/>
      <c r="B30" s="198">
        <v>5</v>
      </c>
      <c r="C30" s="199">
        <v>1.5</v>
      </c>
      <c r="D30" s="199">
        <v>1.8</v>
      </c>
      <c r="E30" s="199">
        <v>3</v>
      </c>
      <c r="F30" s="199">
        <v>0</v>
      </c>
      <c r="G30" s="199">
        <v>0</v>
      </c>
      <c r="H30" s="200">
        <v>643</v>
      </c>
      <c r="I30" s="97"/>
      <c r="J30" s="98"/>
      <c r="K30" s="21" t="str">
        <f t="shared" si="0"/>
        <v/>
      </c>
      <c r="L30" s="102" t="s">
        <v>31</v>
      </c>
      <c r="M30" s="102">
        <v>0.05</v>
      </c>
      <c r="N30" s="21" t="str">
        <f t="shared" si="1"/>
        <v>公斤</v>
      </c>
      <c r="O30" s="102" t="s">
        <v>296</v>
      </c>
      <c r="P30" s="102">
        <v>0.5</v>
      </c>
      <c r="Q30" s="21" t="str">
        <f t="shared" si="2"/>
        <v>公斤</v>
      </c>
      <c r="R30" s="129"/>
      <c r="S30" s="129"/>
      <c r="T30" s="21" t="str">
        <f t="shared" si="3"/>
        <v/>
      </c>
      <c r="U30" s="22"/>
      <c r="V30" s="22"/>
      <c r="W30" s="21" t="str">
        <f t="shared" si="4"/>
        <v/>
      </c>
      <c r="X30" s="109" t="s">
        <v>277</v>
      </c>
      <c r="Y30" s="155">
        <v>3</v>
      </c>
      <c r="Z30" s="21" t="str">
        <f t="shared" si="5"/>
        <v>公斤</v>
      </c>
      <c r="AA30" s="19"/>
      <c r="AB30" s="19"/>
      <c r="AC30" s="26" t="str">
        <f t="shared" si="7"/>
        <v/>
      </c>
      <c r="AD30" s="171"/>
      <c r="AE30" s="33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5" customHeight="1">
      <c r="A31" s="498"/>
      <c r="B31" s="198"/>
      <c r="C31" s="199"/>
      <c r="D31" s="199"/>
      <c r="E31" s="199"/>
      <c r="F31" s="199"/>
      <c r="G31" s="199"/>
      <c r="H31" s="200"/>
      <c r="I31" s="97"/>
      <c r="J31" s="98"/>
      <c r="K31" s="21" t="str">
        <f t="shared" si="0"/>
        <v/>
      </c>
      <c r="L31" s="102"/>
      <c r="M31" s="102"/>
      <c r="N31" s="21" t="str">
        <f t="shared" si="1"/>
        <v/>
      </c>
      <c r="O31" s="102" t="s">
        <v>31</v>
      </c>
      <c r="P31" s="102">
        <v>0.05</v>
      </c>
      <c r="Q31" s="21" t="str">
        <f t="shared" si="2"/>
        <v>公斤</v>
      </c>
      <c r="R31" s="98"/>
      <c r="S31" s="98"/>
      <c r="T31" s="21" t="str">
        <f t="shared" si="3"/>
        <v/>
      </c>
      <c r="U31" s="22"/>
      <c r="V31" s="22"/>
      <c r="W31" s="21" t="str">
        <f t="shared" si="4"/>
        <v/>
      </c>
      <c r="X31" s="109" t="s">
        <v>31</v>
      </c>
      <c r="Y31" s="155">
        <v>0.05</v>
      </c>
      <c r="Z31" s="21" t="str">
        <f t="shared" si="5"/>
        <v>公斤</v>
      </c>
      <c r="AA31" s="19"/>
      <c r="AB31" s="19"/>
      <c r="AC31" s="26" t="str">
        <f t="shared" si="7"/>
        <v/>
      </c>
      <c r="AD31" s="171"/>
      <c r="AE31" s="33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5" customHeight="1" thickBot="1">
      <c r="A32" s="501"/>
      <c r="B32" s="201"/>
      <c r="C32" s="202"/>
      <c r="D32" s="202"/>
      <c r="E32" s="202"/>
      <c r="F32" s="202"/>
      <c r="G32" s="202"/>
      <c r="H32" s="203"/>
      <c r="I32" s="99"/>
      <c r="J32" s="100"/>
      <c r="K32" s="28" t="str">
        <f t="shared" si="0"/>
        <v/>
      </c>
      <c r="L32" s="107"/>
      <c r="M32" s="107"/>
      <c r="N32" s="28" t="str">
        <f t="shared" si="1"/>
        <v/>
      </c>
      <c r="O32" s="107"/>
      <c r="P32" s="107"/>
      <c r="Q32" s="28" t="str">
        <f t="shared" si="2"/>
        <v/>
      </c>
      <c r="R32" s="233"/>
      <c r="S32" s="136"/>
      <c r="T32" s="28" t="str">
        <f t="shared" si="3"/>
        <v/>
      </c>
      <c r="U32" s="29"/>
      <c r="V32" s="29"/>
      <c r="W32" s="28" t="str">
        <f t="shared" si="4"/>
        <v/>
      </c>
      <c r="X32" s="110" t="s">
        <v>343</v>
      </c>
      <c r="Y32" s="154"/>
      <c r="Z32" s="28" t="str">
        <f t="shared" si="5"/>
        <v/>
      </c>
      <c r="AA32" s="27"/>
      <c r="AB32" s="27"/>
      <c r="AC32" s="30" t="str">
        <f t="shared" si="7"/>
        <v/>
      </c>
      <c r="AD32" s="172"/>
      <c r="AE32" s="34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1:40" ht="15" customHeight="1">
      <c r="A33" s="503" t="s">
        <v>127</v>
      </c>
      <c r="B33" s="195">
        <v>6.2</v>
      </c>
      <c r="C33" s="196">
        <v>2.1</v>
      </c>
      <c r="D33" s="196">
        <v>2</v>
      </c>
      <c r="E33" s="196">
        <v>3</v>
      </c>
      <c r="F33" s="196">
        <v>0</v>
      </c>
      <c r="G33" s="196">
        <v>0</v>
      </c>
      <c r="H33" s="197">
        <v>777</v>
      </c>
      <c r="I33" s="583" t="s">
        <v>32</v>
      </c>
      <c r="J33" s="586"/>
      <c r="K33" s="37" t="str">
        <f t="shared" si="0"/>
        <v/>
      </c>
      <c r="L33" s="594" t="s">
        <v>259</v>
      </c>
      <c r="M33" s="595"/>
      <c r="N33" s="37" t="str">
        <f t="shared" si="1"/>
        <v/>
      </c>
      <c r="O33" s="260" t="s">
        <v>185</v>
      </c>
      <c r="P33" s="270"/>
      <c r="Q33" s="37" t="str">
        <f t="shared" si="2"/>
        <v/>
      </c>
      <c r="R33" s="264" t="s">
        <v>322</v>
      </c>
      <c r="S33" s="264"/>
      <c r="T33" s="37" t="str">
        <f t="shared" si="3"/>
        <v/>
      </c>
      <c r="U33" s="38" t="s">
        <v>18</v>
      </c>
      <c r="V33" s="38"/>
      <c r="W33" s="37" t="str">
        <f t="shared" si="4"/>
        <v/>
      </c>
      <c r="X33" s="613" t="s">
        <v>344</v>
      </c>
      <c r="Y33" s="623"/>
      <c r="Z33" s="37" t="str">
        <f t="shared" si="5"/>
        <v/>
      </c>
      <c r="AA33" s="181" t="s">
        <v>120</v>
      </c>
      <c r="AB33" s="268"/>
      <c r="AC33" s="69" t="str">
        <f t="shared" si="7"/>
        <v/>
      </c>
      <c r="AD33" s="194"/>
      <c r="AE33" s="31" t="str">
        <f>A33</f>
        <v>P4</v>
      </c>
      <c r="AF33" s="32" t="str">
        <f>I34&amp;" "&amp;I35&amp;" "&amp;I36&amp;" "&amp;I37&amp;" "&amp;I38&amp;" "&amp;I39</f>
        <v xml:space="preserve">米 糙米    </v>
      </c>
      <c r="AG33" s="32" t="str">
        <f>L34&amp;" "&amp;L35&amp;" "&amp;L36&amp;" "&amp;L37&amp;" "&amp;L38&amp;" "&amp;L39</f>
        <v>四角油豆腐 時瓜 大番茄 胡蘿蔔 九層塔 薑</v>
      </c>
      <c r="AH33" s="32" t="str">
        <f>O34&amp;" "&amp;O35&amp;" "&amp;O36&amp;" "&amp;O37&amp;" "&amp;O38&amp;" "&amp;O39</f>
        <v xml:space="preserve">雞蛋 時蔬 川耳 薑  </v>
      </c>
      <c r="AI33" s="32" t="str">
        <f>R34&amp;" "&amp;R35&amp;" "&amp;R36&amp;" "&amp;R37&amp;" "&amp;R38&amp;" "&amp;R39</f>
        <v xml:space="preserve">凍豆腐 麻竹筍干 薑   </v>
      </c>
      <c r="AJ33" s="32" t="str">
        <f>U34&amp;" "&amp;U35&amp;" "&amp;U36&amp;" "&amp;U37&amp;" "&amp;U38&amp;" "&amp;U39</f>
        <v xml:space="preserve">蔬菜 薑    </v>
      </c>
      <c r="AK33" s="32" t="str">
        <f>X34&amp;" "&amp;X35&amp;" "&amp;X36&amp;" "&amp;X37&amp;" "&amp;X38&amp;" "&amp;X39</f>
        <v xml:space="preserve">西谷米 綠豆 紅砂糖   </v>
      </c>
      <c r="AL33" s="32" t="str">
        <f>AA34&amp;" "&amp;AA35&amp;" "&amp;AA36&amp;" "&amp;AA37&amp;" "&amp;AA38&amp;" "&amp;AA39</f>
        <v xml:space="preserve">點心     </v>
      </c>
      <c r="AM33" s="32" t="str">
        <f>AD34&amp;" "&amp;AD35&amp;" "&amp;AD36&amp;" "&amp;AD37&amp;" "&amp;AD38&amp;" "&amp;AD39</f>
        <v xml:space="preserve">     </v>
      </c>
      <c r="AN33" s="32" t="e">
        <f>#REF!&amp;" "&amp;#REF!&amp;" "&amp;#REF!&amp;" "&amp;#REF!&amp;" "&amp;#REF!&amp;" "&amp;#REF!</f>
        <v>#REF!</v>
      </c>
    </row>
    <row r="34" spans="1:40" ht="15" customHeight="1">
      <c r="A34" s="498"/>
      <c r="B34" s="198"/>
      <c r="C34" s="199"/>
      <c r="D34" s="199"/>
      <c r="E34" s="199"/>
      <c r="F34" s="199"/>
      <c r="G34" s="199"/>
      <c r="H34" s="200"/>
      <c r="I34" s="101" t="s">
        <v>19</v>
      </c>
      <c r="J34" s="106">
        <v>8</v>
      </c>
      <c r="K34" s="21" t="str">
        <f t="shared" si="0"/>
        <v>公斤</v>
      </c>
      <c r="L34" s="102" t="s">
        <v>45</v>
      </c>
      <c r="M34" s="102">
        <v>6</v>
      </c>
      <c r="N34" s="21" t="str">
        <f t="shared" si="1"/>
        <v>公斤</v>
      </c>
      <c r="O34" s="98" t="s">
        <v>35</v>
      </c>
      <c r="P34" s="98">
        <v>3.5</v>
      </c>
      <c r="Q34" s="21" t="str">
        <f t="shared" si="2"/>
        <v>公斤</v>
      </c>
      <c r="R34" s="129" t="s">
        <v>323</v>
      </c>
      <c r="S34" s="98">
        <v>3</v>
      </c>
      <c r="T34" s="21" t="str">
        <f t="shared" si="3"/>
        <v>公斤</v>
      </c>
      <c r="U34" s="23" t="s">
        <v>15</v>
      </c>
      <c r="V34" s="23">
        <v>7</v>
      </c>
      <c r="W34" s="21" t="str">
        <f t="shared" si="4"/>
        <v>公斤</v>
      </c>
      <c r="X34" s="105" t="s">
        <v>225</v>
      </c>
      <c r="Y34" s="152">
        <v>0.6</v>
      </c>
      <c r="Z34" s="21" t="str">
        <f t="shared" si="5"/>
        <v>公斤</v>
      </c>
      <c r="AA34" s="19" t="s">
        <v>120</v>
      </c>
      <c r="AB34" s="19">
        <v>5</v>
      </c>
      <c r="AC34" s="26" t="str">
        <f t="shared" si="7"/>
        <v>公斤</v>
      </c>
      <c r="AD34" s="171"/>
      <c r="AE34" s="33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>
      <c r="A35" s="499">
        <v>45267</v>
      </c>
      <c r="B35" s="198"/>
      <c r="C35" s="199"/>
      <c r="D35" s="199"/>
      <c r="E35" s="199"/>
      <c r="F35" s="199"/>
      <c r="G35" s="199"/>
      <c r="H35" s="200"/>
      <c r="I35" s="101" t="s">
        <v>37</v>
      </c>
      <c r="J35" s="106">
        <v>2</v>
      </c>
      <c r="K35" s="21" t="str">
        <f t="shared" si="0"/>
        <v>公斤</v>
      </c>
      <c r="L35" s="102" t="s">
        <v>260</v>
      </c>
      <c r="M35" s="102">
        <v>2</v>
      </c>
      <c r="N35" s="21" t="str">
        <f t="shared" si="1"/>
        <v>公斤</v>
      </c>
      <c r="O35" s="98" t="s">
        <v>282</v>
      </c>
      <c r="P35" s="98">
        <v>5</v>
      </c>
      <c r="Q35" s="21" t="str">
        <f t="shared" si="2"/>
        <v>公斤</v>
      </c>
      <c r="R35" s="98" t="s">
        <v>203</v>
      </c>
      <c r="S35" s="129">
        <v>3</v>
      </c>
      <c r="T35" s="21" t="str">
        <f t="shared" si="3"/>
        <v>公斤</v>
      </c>
      <c r="U35" s="22" t="s">
        <v>31</v>
      </c>
      <c r="V35" s="22">
        <v>0.05</v>
      </c>
      <c r="W35" s="21" t="str">
        <f t="shared" si="4"/>
        <v>公斤</v>
      </c>
      <c r="X35" s="105" t="s">
        <v>345</v>
      </c>
      <c r="Y35" s="152">
        <v>2</v>
      </c>
      <c r="Z35" s="21" t="str">
        <f t="shared" si="5"/>
        <v>公斤</v>
      </c>
      <c r="AA35" s="19"/>
      <c r="AB35" s="19"/>
      <c r="AC35" s="26" t="str">
        <f t="shared" si="7"/>
        <v/>
      </c>
      <c r="AD35" s="171"/>
      <c r="AE35" s="33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>
      <c r="A36" s="498"/>
      <c r="B36" s="198"/>
      <c r="C36" s="199"/>
      <c r="D36" s="199"/>
      <c r="E36" s="199"/>
      <c r="F36" s="199"/>
      <c r="G36" s="199"/>
      <c r="H36" s="200"/>
      <c r="I36" s="101"/>
      <c r="J36" s="106"/>
      <c r="K36" s="21" t="str">
        <f t="shared" si="0"/>
        <v/>
      </c>
      <c r="L36" s="102" t="s">
        <v>61</v>
      </c>
      <c r="M36" s="102">
        <v>1</v>
      </c>
      <c r="N36" s="21" t="str">
        <f t="shared" si="1"/>
        <v>公斤</v>
      </c>
      <c r="O36" s="98" t="s">
        <v>186</v>
      </c>
      <c r="P36" s="98">
        <v>0.1</v>
      </c>
      <c r="Q36" s="21" t="str">
        <f t="shared" si="2"/>
        <v>公斤</v>
      </c>
      <c r="R36" s="129" t="s">
        <v>31</v>
      </c>
      <c r="S36" s="129">
        <v>0.05</v>
      </c>
      <c r="T36" s="21" t="str">
        <f t="shared" si="3"/>
        <v>公斤</v>
      </c>
      <c r="U36" s="22"/>
      <c r="V36" s="22"/>
      <c r="W36" s="21" t="str">
        <f t="shared" si="4"/>
        <v/>
      </c>
      <c r="X36" s="102" t="s">
        <v>227</v>
      </c>
      <c r="Y36" s="152">
        <v>1</v>
      </c>
      <c r="Z36" s="21" t="str">
        <f t="shared" si="5"/>
        <v>公斤</v>
      </c>
      <c r="AA36" s="19"/>
      <c r="AB36" s="19"/>
      <c r="AC36" s="26" t="str">
        <f t="shared" si="7"/>
        <v/>
      </c>
      <c r="AD36" s="171"/>
      <c r="AE36" s="33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>
      <c r="A37" s="498"/>
      <c r="B37" s="198">
        <v>6.2</v>
      </c>
      <c r="C37" s="199">
        <v>1.7</v>
      </c>
      <c r="D37" s="199">
        <v>1.7</v>
      </c>
      <c r="E37" s="199">
        <v>3</v>
      </c>
      <c r="F37" s="199">
        <v>0</v>
      </c>
      <c r="G37" s="199">
        <v>0</v>
      </c>
      <c r="H37" s="200">
        <v>730</v>
      </c>
      <c r="I37" s="101"/>
      <c r="J37" s="106"/>
      <c r="K37" s="21" t="str">
        <f t="shared" si="0"/>
        <v/>
      </c>
      <c r="L37" s="102" t="s">
        <v>24</v>
      </c>
      <c r="M37" s="102">
        <v>1</v>
      </c>
      <c r="N37" s="21" t="str">
        <f t="shared" si="1"/>
        <v>公斤</v>
      </c>
      <c r="O37" s="98" t="s">
        <v>31</v>
      </c>
      <c r="P37" s="98">
        <v>0.05</v>
      </c>
      <c r="Q37" s="21" t="str">
        <f t="shared" si="2"/>
        <v>公斤</v>
      </c>
      <c r="R37" s="98"/>
      <c r="S37" s="98"/>
      <c r="T37" s="21" t="str">
        <f t="shared" si="3"/>
        <v/>
      </c>
      <c r="U37" s="22"/>
      <c r="V37" s="22"/>
      <c r="W37" s="21" t="str">
        <f t="shared" si="4"/>
        <v/>
      </c>
      <c r="X37" s="102"/>
      <c r="Y37" s="152"/>
      <c r="Z37" s="21" t="str">
        <f t="shared" si="5"/>
        <v/>
      </c>
      <c r="AA37" s="19"/>
      <c r="AB37" s="19"/>
      <c r="AC37" s="26" t="str">
        <f t="shared" si="7"/>
        <v/>
      </c>
      <c r="AD37" s="171"/>
      <c r="AE37" s="33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>
      <c r="A38" s="498"/>
      <c r="B38" s="198"/>
      <c r="C38" s="199"/>
      <c r="D38" s="199"/>
      <c r="E38" s="199"/>
      <c r="F38" s="199"/>
      <c r="G38" s="199"/>
      <c r="H38" s="200"/>
      <c r="I38" s="101"/>
      <c r="J38" s="106"/>
      <c r="K38" s="21" t="str">
        <f t="shared" si="0"/>
        <v/>
      </c>
      <c r="L38" s="102" t="s">
        <v>62</v>
      </c>
      <c r="M38" s="102">
        <v>0.2</v>
      </c>
      <c r="N38" s="21" t="str">
        <f t="shared" si="1"/>
        <v>公斤</v>
      </c>
      <c r="O38" s="98"/>
      <c r="P38" s="98"/>
      <c r="Q38" s="21" t="str">
        <f t="shared" si="2"/>
        <v/>
      </c>
      <c r="R38" s="102"/>
      <c r="S38" s="102"/>
      <c r="T38" s="21" t="str">
        <f t="shared" si="3"/>
        <v/>
      </c>
      <c r="U38" s="22"/>
      <c r="V38" s="22"/>
      <c r="W38" s="21" t="str">
        <f t="shared" si="4"/>
        <v/>
      </c>
      <c r="X38" s="102"/>
      <c r="Y38" s="152"/>
      <c r="Z38" s="21" t="str">
        <f t="shared" si="5"/>
        <v/>
      </c>
      <c r="AA38" s="19"/>
      <c r="AB38" s="19"/>
      <c r="AC38" s="26" t="str">
        <f t="shared" si="7"/>
        <v/>
      </c>
      <c r="AD38" s="171"/>
      <c r="AE38" s="33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thickBot="1">
      <c r="A39" s="501"/>
      <c r="B39" s="201"/>
      <c r="C39" s="202"/>
      <c r="D39" s="202"/>
      <c r="E39" s="202"/>
      <c r="F39" s="202"/>
      <c r="G39" s="202"/>
      <c r="H39" s="203"/>
      <c r="I39" s="103"/>
      <c r="J39" s="104"/>
      <c r="K39" s="28" t="str">
        <f t="shared" si="0"/>
        <v/>
      </c>
      <c r="L39" s="98" t="s">
        <v>31</v>
      </c>
      <c r="M39" s="98">
        <v>0.05</v>
      </c>
      <c r="N39" s="28" t="str">
        <f t="shared" si="1"/>
        <v>公斤</v>
      </c>
      <c r="O39" s="100"/>
      <c r="P39" s="100"/>
      <c r="Q39" s="28" t="str">
        <f t="shared" si="2"/>
        <v/>
      </c>
      <c r="R39" s="139"/>
      <c r="S39" s="140"/>
      <c r="T39" s="28" t="str">
        <f t="shared" si="3"/>
        <v/>
      </c>
      <c r="U39" s="29"/>
      <c r="V39" s="29"/>
      <c r="W39" s="28" t="str">
        <f t="shared" si="4"/>
        <v/>
      </c>
      <c r="X39" s="107"/>
      <c r="Y39" s="157"/>
      <c r="Z39" s="28" t="str">
        <f t="shared" si="5"/>
        <v/>
      </c>
      <c r="AA39" s="27"/>
      <c r="AB39" s="27"/>
      <c r="AC39" s="30" t="str">
        <f t="shared" si="7"/>
        <v/>
      </c>
      <c r="AD39" s="172"/>
      <c r="AE39" s="34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1:40" ht="15" customHeight="1">
      <c r="A40" s="497" t="s">
        <v>128</v>
      </c>
      <c r="B40" s="195">
        <v>5.7</v>
      </c>
      <c r="C40" s="196">
        <v>2.4</v>
      </c>
      <c r="D40" s="196">
        <v>2.2999999999999998</v>
      </c>
      <c r="E40" s="196">
        <v>3</v>
      </c>
      <c r="F40" s="196">
        <v>0</v>
      </c>
      <c r="G40" s="196">
        <v>0</v>
      </c>
      <c r="H40" s="197">
        <v>772</v>
      </c>
      <c r="I40" s="583" t="s">
        <v>249</v>
      </c>
      <c r="J40" s="587"/>
      <c r="K40" s="37" t="str">
        <f t="shared" si="0"/>
        <v/>
      </c>
      <c r="L40" s="596" t="s">
        <v>261</v>
      </c>
      <c r="M40" s="596"/>
      <c r="N40" s="37" t="str">
        <f t="shared" si="1"/>
        <v/>
      </c>
      <c r="O40" s="581" t="s">
        <v>297</v>
      </c>
      <c r="P40" s="607"/>
      <c r="Q40" s="37" t="str">
        <f t="shared" si="2"/>
        <v/>
      </c>
      <c r="R40" s="619" t="s">
        <v>324</v>
      </c>
      <c r="S40" s="615"/>
      <c r="T40" s="37" t="str">
        <f t="shared" si="3"/>
        <v/>
      </c>
      <c r="U40" s="38" t="s">
        <v>18</v>
      </c>
      <c r="V40" s="38"/>
      <c r="W40" s="37" t="str">
        <f t="shared" si="4"/>
        <v/>
      </c>
      <c r="X40" s="624" t="s">
        <v>93</v>
      </c>
      <c r="Y40" s="623"/>
      <c r="Z40" s="37" t="str">
        <f t="shared" si="5"/>
        <v/>
      </c>
      <c r="AA40" s="19" t="s">
        <v>120</v>
      </c>
      <c r="AB40" s="83"/>
      <c r="AC40" s="26" t="str">
        <f t="shared" si="7"/>
        <v/>
      </c>
      <c r="AD40" s="170" t="s">
        <v>145</v>
      </c>
      <c r="AE40" s="5" t="str">
        <f>A40</f>
        <v>P5</v>
      </c>
      <c r="AF40" s="5" t="str">
        <f>I41&amp;" "&amp;I42&amp;" "&amp;I43&amp;" "&amp;I44&amp;" "&amp;I45&amp;" "&amp;I46</f>
        <v xml:space="preserve">米 紅藜 糙米   </v>
      </c>
      <c r="AG40" s="5" t="str">
        <f>L41&amp;" "&amp;L42&amp;" "&amp;L43&amp;" "&amp;L44&amp;" "&amp;L45&amp;" "&amp;L46</f>
        <v xml:space="preserve">麵腸 白蘿蔔 薑   </v>
      </c>
      <c r="AH40" s="5" t="str">
        <f>O41&amp;" "&amp;O42&amp;" "&amp;O43&amp;" "&amp;O44&amp;" "&amp;O45&amp;" "&amp;O46</f>
        <v>年糕 豆包 結球白菜 雞蛋 胡蘿蔔 薑</v>
      </c>
      <c r="AI40" s="5" t="str">
        <f>R41&amp;" "&amp;R42&amp;" "&amp;R43&amp;" "&amp;R44&amp;" "&amp;R45&amp;" "&amp;R46</f>
        <v xml:space="preserve">冷凍花椰菜 素培根 薑   </v>
      </c>
      <c r="AJ40" s="5" t="str">
        <f>U41&amp;" "&amp;U42&amp;" "&amp;U43&amp;" "&amp;U44&amp;" "&amp;U45&amp;" "&amp;U46</f>
        <v xml:space="preserve">蔬菜 薑    </v>
      </c>
      <c r="AK40" s="5" t="str">
        <f>X41&amp;" "&amp;X42&amp;" "&amp;X43&amp;" "&amp;X44&amp;" "&amp;X45&amp;" "&amp;X46</f>
        <v xml:space="preserve">時蔬 薑    </v>
      </c>
      <c r="AL40" s="5" t="str">
        <f>AA41&amp;" "&amp;AA42&amp;" "&amp;AA43&amp;" "&amp;AA44&amp;" "&amp;AA45&amp;" "&amp;AA46</f>
        <v xml:space="preserve">點心     </v>
      </c>
      <c r="AM40" s="5" t="str">
        <f>AD41&amp;" "&amp;AD42&amp;" "&amp;AD43&amp;" "&amp;AD44&amp;" "&amp;AD45&amp;" "&amp;AD46</f>
        <v xml:space="preserve">有機豆奶     </v>
      </c>
      <c r="AN40" s="5" t="e">
        <f>#REF!&amp;" "&amp;#REF!&amp;" "&amp;#REF!&amp;" "&amp;#REF!&amp;" "&amp;#REF!&amp;" "&amp;#REF!</f>
        <v>#REF!</v>
      </c>
    </row>
    <row r="41" spans="1:40" ht="15" customHeight="1">
      <c r="A41" s="498"/>
      <c r="B41" s="198"/>
      <c r="C41" s="199"/>
      <c r="D41" s="199"/>
      <c r="E41" s="199"/>
      <c r="F41" s="199"/>
      <c r="G41" s="199"/>
      <c r="H41" s="200"/>
      <c r="I41" s="212" t="s">
        <v>19</v>
      </c>
      <c r="J41" s="98">
        <v>8</v>
      </c>
      <c r="K41" s="21" t="str">
        <f t="shared" si="0"/>
        <v>公斤</v>
      </c>
      <c r="L41" s="44" t="s">
        <v>262</v>
      </c>
      <c r="M41" s="44">
        <v>7</v>
      </c>
      <c r="N41" s="21" t="str">
        <f t="shared" si="1"/>
        <v>公斤</v>
      </c>
      <c r="O41" s="98" t="s">
        <v>298</v>
      </c>
      <c r="P41" s="98">
        <v>2</v>
      </c>
      <c r="Q41" s="21" t="str">
        <f t="shared" si="2"/>
        <v>公斤</v>
      </c>
      <c r="R41" s="113" t="s">
        <v>52</v>
      </c>
      <c r="S41" s="141">
        <v>5</v>
      </c>
      <c r="T41" s="21" t="str">
        <f t="shared" si="3"/>
        <v>公斤</v>
      </c>
      <c r="U41" s="23" t="s">
        <v>15</v>
      </c>
      <c r="V41" s="23">
        <v>7</v>
      </c>
      <c r="W41" s="21" t="str">
        <f t="shared" si="4"/>
        <v>公斤</v>
      </c>
      <c r="X41" s="125" t="s">
        <v>18</v>
      </c>
      <c r="Y41" s="158">
        <v>3</v>
      </c>
      <c r="Z41" s="21" t="str">
        <f t="shared" si="5"/>
        <v>公斤</v>
      </c>
      <c r="AA41" s="19" t="s">
        <v>120</v>
      </c>
      <c r="AB41" s="19">
        <v>5</v>
      </c>
      <c r="AC41" s="26" t="str">
        <f t="shared" si="7"/>
        <v>公斤</v>
      </c>
      <c r="AD41" s="171" t="s">
        <v>145</v>
      </c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>
      <c r="A42" s="499">
        <v>45268</v>
      </c>
      <c r="B42" s="198"/>
      <c r="C42" s="199"/>
      <c r="D42" s="199"/>
      <c r="E42" s="199"/>
      <c r="F42" s="199"/>
      <c r="G42" s="199"/>
      <c r="H42" s="200"/>
      <c r="I42" s="212" t="s">
        <v>58</v>
      </c>
      <c r="J42" s="98">
        <v>0.1</v>
      </c>
      <c r="K42" s="21" t="str">
        <f t="shared" si="0"/>
        <v>公斤</v>
      </c>
      <c r="L42" s="44" t="s">
        <v>263</v>
      </c>
      <c r="M42" s="44">
        <v>3</v>
      </c>
      <c r="N42" s="21" t="str">
        <f t="shared" si="1"/>
        <v>公斤</v>
      </c>
      <c r="O42" s="98" t="s">
        <v>299</v>
      </c>
      <c r="P42" s="98">
        <v>0.7</v>
      </c>
      <c r="Q42" s="21" t="str">
        <f t="shared" si="2"/>
        <v>公斤</v>
      </c>
      <c r="R42" s="142" t="s">
        <v>325</v>
      </c>
      <c r="S42" s="142">
        <v>0.6</v>
      </c>
      <c r="T42" s="21" t="str">
        <f t="shared" si="3"/>
        <v>公斤</v>
      </c>
      <c r="U42" s="22" t="s">
        <v>31</v>
      </c>
      <c r="V42" s="22">
        <v>0.05</v>
      </c>
      <c r="W42" s="21" t="str">
        <f t="shared" si="4"/>
        <v>公斤</v>
      </c>
      <c r="X42" s="125" t="s">
        <v>31</v>
      </c>
      <c r="Y42" s="158">
        <v>0.05</v>
      </c>
      <c r="Z42" s="21" t="str">
        <f t="shared" si="5"/>
        <v>公斤</v>
      </c>
      <c r="AA42" s="19"/>
      <c r="AB42" s="19"/>
      <c r="AC42" s="26" t="str">
        <f t="shared" si="7"/>
        <v/>
      </c>
      <c r="AD42" s="194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>
      <c r="A43" s="498"/>
      <c r="B43" s="198"/>
      <c r="C43" s="199"/>
      <c r="D43" s="199"/>
      <c r="E43" s="199"/>
      <c r="F43" s="199"/>
      <c r="G43" s="199"/>
      <c r="H43" s="200"/>
      <c r="I43" s="212" t="s">
        <v>37</v>
      </c>
      <c r="J43" s="98">
        <v>2</v>
      </c>
      <c r="K43" s="21" t="str">
        <f t="shared" si="0"/>
        <v>公斤</v>
      </c>
      <c r="L43" s="44" t="s">
        <v>31</v>
      </c>
      <c r="M43" s="44">
        <v>0.05</v>
      </c>
      <c r="N43" s="21" t="str">
        <f t="shared" si="1"/>
        <v>公斤</v>
      </c>
      <c r="O43" s="98" t="s">
        <v>40</v>
      </c>
      <c r="P43" s="98">
        <v>4</v>
      </c>
      <c r="Q43" s="21" t="str">
        <f t="shared" si="2"/>
        <v>公斤</v>
      </c>
      <c r="R43" s="113" t="s">
        <v>31</v>
      </c>
      <c r="S43" s="113">
        <v>0.05</v>
      </c>
      <c r="T43" s="21" t="str">
        <f t="shared" si="3"/>
        <v>公斤</v>
      </c>
      <c r="U43" s="22"/>
      <c r="V43" s="22"/>
      <c r="W43" s="21" t="str">
        <f t="shared" si="4"/>
        <v/>
      </c>
      <c r="X43" s="125"/>
      <c r="Y43" s="158"/>
      <c r="Z43" s="21" t="str">
        <f t="shared" si="5"/>
        <v/>
      </c>
      <c r="AA43" s="19"/>
      <c r="AB43" s="19"/>
      <c r="AC43" s="26" t="str">
        <f t="shared" si="7"/>
        <v/>
      </c>
      <c r="AD43" s="171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>
      <c r="A44" s="498"/>
      <c r="B44" s="198">
        <v>5.7</v>
      </c>
      <c r="C44" s="199">
        <v>2.2999999999999998</v>
      </c>
      <c r="D44" s="199">
        <v>1.8</v>
      </c>
      <c r="E44" s="199">
        <v>3</v>
      </c>
      <c r="F44" s="199">
        <v>0</v>
      </c>
      <c r="G44" s="199">
        <v>0</v>
      </c>
      <c r="H44" s="200">
        <v>752</v>
      </c>
      <c r="I44" s="212"/>
      <c r="J44" s="98"/>
      <c r="K44" s="21" t="str">
        <f t="shared" si="0"/>
        <v/>
      </c>
      <c r="L44" s="44"/>
      <c r="M44" s="44"/>
      <c r="N44" s="21" t="str">
        <f t="shared" si="1"/>
        <v/>
      </c>
      <c r="O44" s="98" t="s">
        <v>35</v>
      </c>
      <c r="P44" s="98">
        <v>0.6</v>
      </c>
      <c r="Q44" s="21" t="str">
        <f t="shared" si="2"/>
        <v>公斤</v>
      </c>
      <c r="R44" s="113"/>
      <c r="S44" s="113"/>
      <c r="T44" s="21" t="str">
        <f t="shared" si="3"/>
        <v/>
      </c>
      <c r="U44" s="22"/>
      <c r="V44" s="22"/>
      <c r="W44" s="21" t="str">
        <f t="shared" si="4"/>
        <v/>
      </c>
      <c r="X44" s="125"/>
      <c r="Y44" s="158"/>
      <c r="Z44" s="21" t="str">
        <f t="shared" si="5"/>
        <v/>
      </c>
      <c r="AA44" s="19"/>
      <c r="AB44" s="19"/>
      <c r="AC44" s="26" t="str">
        <f t="shared" si="7"/>
        <v/>
      </c>
      <c r="AD44" s="171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>
      <c r="A45" s="498"/>
      <c r="B45" s="198"/>
      <c r="C45" s="199"/>
      <c r="D45" s="199"/>
      <c r="E45" s="199"/>
      <c r="F45" s="199"/>
      <c r="G45" s="199"/>
      <c r="H45" s="200"/>
      <c r="I45" s="212"/>
      <c r="J45" s="98"/>
      <c r="K45" s="21" t="str">
        <f t="shared" si="0"/>
        <v/>
      </c>
      <c r="L45" s="112"/>
      <c r="M45" s="112"/>
      <c r="N45" s="21" t="str">
        <f t="shared" si="1"/>
        <v/>
      </c>
      <c r="O45" s="98" t="s">
        <v>24</v>
      </c>
      <c r="P45" s="98">
        <v>0.5</v>
      </c>
      <c r="Q45" s="21" t="str">
        <f t="shared" si="2"/>
        <v>公斤</v>
      </c>
      <c r="R45" s="105"/>
      <c r="S45" s="102"/>
      <c r="T45" s="21" t="str">
        <f t="shared" si="3"/>
        <v/>
      </c>
      <c r="U45" s="22"/>
      <c r="V45" s="22"/>
      <c r="W45" s="21" t="str">
        <f t="shared" si="4"/>
        <v/>
      </c>
      <c r="X45" s="102"/>
      <c r="Y45" s="152"/>
      <c r="Z45" s="21" t="str">
        <f t="shared" si="5"/>
        <v/>
      </c>
      <c r="AA45" s="19"/>
      <c r="AB45" s="19"/>
      <c r="AC45" s="26" t="str">
        <f t="shared" si="7"/>
        <v/>
      </c>
      <c r="AD45" s="171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thickBot="1">
      <c r="A46" s="501"/>
      <c r="B46" s="201"/>
      <c r="C46" s="202"/>
      <c r="D46" s="202"/>
      <c r="E46" s="202"/>
      <c r="F46" s="202"/>
      <c r="G46" s="202"/>
      <c r="H46" s="203"/>
      <c r="I46" s="213"/>
      <c r="J46" s="100"/>
      <c r="K46" s="28" t="str">
        <f t="shared" si="0"/>
        <v/>
      </c>
      <c r="L46" s="118"/>
      <c r="M46" s="118"/>
      <c r="N46" s="28" t="str">
        <f t="shared" si="1"/>
        <v/>
      </c>
      <c r="O46" s="116" t="s">
        <v>31</v>
      </c>
      <c r="P46" s="116">
        <v>0.05</v>
      </c>
      <c r="Q46" s="28" t="str">
        <f t="shared" si="2"/>
        <v>公斤</v>
      </c>
      <c r="R46" s="135"/>
      <c r="S46" s="135"/>
      <c r="T46" s="28" t="str">
        <f t="shared" si="3"/>
        <v/>
      </c>
      <c r="U46" s="29"/>
      <c r="V46" s="29"/>
      <c r="W46" s="28" t="str">
        <f t="shared" si="4"/>
        <v/>
      </c>
      <c r="X46" s="107"/>
      <c r="Y46" s="157"/>
      <c r="Z46" s="28" t="str">
        <f t="shared" si="5"/>
        <v/>
      </c>
      <c r="AA46" s="27"/>
      <c r="AB46" s="27"/>
      <c r="AC46" s="30" t="str">
        <f t="shared" si="7"/>
        <v/>
      </c>
      <c r="AD46" s="172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>
      <c r="A47" s="497" t="s">
        <v>129</v>
      </c>
      <c r="B47" s="195">
        <v>5.2</v>
      </c>
      <c r="C47" s="196">
        <v>2.6</v>
      </c>
      <c r="D47" s="196">
        <v>2.1</v>
      </c>
      <c r="E47" s="196">
        <v>3</v>
      </c>
      <c r="F47" s="196">
        <v>0</v>
      </c>
      <c r="G47" s="196">
        <v>0</v>
      </c>
      <c r="H47" s="197">
        <v>747</v>
      </c>
      <c r="I47" s="588" t="s">
        <v>88</v>
      </c>
      <c r="J47" s="582"/>
      <c r="K47" s="37" t="str">
        <f t="shared" si="0"/>
        <v/>
      </c>
      <c r="L47" s="594" t="s">
        <v>264</v>
      </c>
      <c r="M47" s="595"/>
      <c r="N47" s="37" t="str">
        <f t="shared" si="1"/>
        <v/>
      </c>
      <c r="O47" s="608" t="s">
        <v>187</v>
      </c>
      <c r="P47" s="595"/>
      <c r="Q47" s="37" t="str">
        <f t="shared" si="2"/>
        <v/>
      </c>
      <c r="R47" s="608" t="s">
        <v>64</v>
      </c>
      <c r="S47" s="595"/>
      <c r="T47" s="37" t="str">
        <f t="shared" si="3"/>
        <v/>
      </c>
      <c r="U47" s="38" t="s">
        <v>18</v>
      </c>
      <c r="V47" s="38"/>
      <c r="W47" s="37" t="str">
        <f t="shared" si="4"/>
        <v/>
      </c>
      <c r="X47" s="594" t="s">
        <v>346</v>
      </c>
      <c r="Y47" s="625"/>
      <c r="Z47" s="37" t="str">
        <f t="shared" si="5"/>
        <v/>
      </c>
      <c r="AA47" s="342" t="s">
        <v>120</v>
      </c>
      <c r="AB47" s="335"/>
      <c r="AC47" s="39" t="str">
        <f t="shared" si="7"/>
        <v/>
      </c>
      <c r="AD47" s="170"/>
      <c r="AE47" s="31" t="str">
        <f>A47</f>
        <v>Q1</v>
      </c>
      <c r="AF47" s="32" t="str">
        <f>I48&amp;" "&amp;I49&amp;" "&amp;I50&amp;" "&amp;I51&amp;" "&amp;I52&amp;" "&amp;I53</f>
        <v xml:space="preserve">米 黑糯米 糙米   </v>
      </c>
      <c r="AG47" s="32" t="str">
        <f>L48&amp;" "&amp;L49&amp;" "&amp;L50&amp;" "&amp;L51&amp;" "&amp;L52&amp;" "&amp;L53</f>
        <v xml:space="preserve">凍豆腐 時蔬 胡蘿蔔 薑  </v>
      </c>
      <c r="AH47" s="32" t="str">
        <f>O48&amp;" "&amp;O49&amp;" "&amp;O50&amp;" "&amp;O51&amp;" "&amp;O52&amp;" "&amp;O53</f>
        <v xml:space="preserve">雞蛋 結球白菜 胡蘿蔔 素火腿 薑 </v>
      </c>
      <c r="AI47" s="32" t="str">
        <f>R48&amp;" "&amp;R49&amp;" "&amp;R50&amp;" "&amp;R51&amp;" "&amp;R52&amp;" "&amp;R53</f>
        <v xml:space="preserve">芝麻(熟) 豆干 薑 滷包  </v>
      </c>
      <c r="AJ47" s="32" t="str">
        <f>U48&amp;" "&amp;U49&amp;" "&amp;U50&amp;" "&amp;U51&amp;" "&amp;U52&amp;" "&amp;U53</f>
        <v xml:space="preserve">蔬菜 薑    </v>
      </c>
      <c r="AK47" s="32" t="str">
        <f>X48&amp;" "&amp;X49&amp;" "&amp;X50&amp;" "&amp;X51&amp;" "&amp;X52&amp;" "&amp;X53</f>
        <v xml:space="preserve">時蔬 素羊肉 薑 枸杞  </v>
      </c>
      <c r="AL47" s="32" t="str">
        <f>AA48&amp;" "&amp;AA49&amp;" "&amp;AA50&amp;" "&amp;AA51&amp;" "&amp;AA52&amp;" "&amp;AA53</f>
        <v xml:space="preserve">點心     </v>
      </c>
      <c r="AM47" s="32" t="str">
        <f>AD48&amp;" "&amp;AD49&amp;" "&amp;AD50&amp;" "&amp;AD51&amp;" "&amp;AD52&amp;" "&amp;AD53</f>
        <v xml:space="preserve">     </v>
      </c>
      <c r="AN47" s="32" t="e">
        <f>#REF!&amp;" "&amp;#REF!&amp;" "&amp;#REF!&amp;" "&amp;#REF!&amp;" "&amp;#REF!&amp;" "&amp;#REF!</f>
        <v>#REF!</v>
      </c>
    </row>
    <row r="48" spans="1:40" ht="15" customHeight="1">
      <c r="A48" s="498"/>
      <c r="B48" s="198"/>
      <c r="C48" s="199"/>
      <c r="D48" s="199"/>
      <c r="E48" s="199"/>
      <c r="F48" s="199"/>
      <c r="G48" s="199"/>
      <c r="H48" s="200"/>
      <c r="I48" s="214" t="s">
        <v>19</v>
      </c>
      <c r="J48" s="341">
        <v>9</v>
      </c>
      <c r="K48" s="21" t="str">
        <f t="shared" si="0"/>
        <v>公斤</v>
      </c>
      <c r="L48" s="102" t="s">
        <v>100</v>
      </c>
      <c r="M48" s="102">
        <v>8</v>
      </c>
      <c r="N48" s="21" t="str">
        <f t="shared" si="1"/>
        <v>公斤</v>
      </c>
      <c r="O48" s="102" t="s">
        <v>35</v>
      </c>
      <c r="P48" s="133">
        <v>3</v>
      </c>
      <c r="Q48" s="21" t="str">
        <f t="shared" si="2"/>
        <v>公斤</v>
      </c>
      <c r="R48" s="102" t="s">
        <v>105</v>
      </c>
      <c r="S48" s="133">
        <v>0.01</v>
      </c>
      <c r="T48" s="21" t="str">
        <f t="shared" si="3"/>
        <v>公斤</v>
      </c>
      <c r="U48" s="23" t="s">
        <v>15</v>
      </c>
      <c r="V48" s="23">
        <v>7</v>
      </c>
      <c r="W48" s="21" t="str">
        <f t="shared" si="4"/>
        <v>公斤</v>
      </c>
      <c r="X48" s="102" t="s">
        <v>282</v>
      </c>
      <c r="Y48" s="152">
        <v>3</v>
      </c>
      <c r="Z48" s="21" t="str">
        <f t="shared" si="5"/>
        <v>公斤</v>
      </c>
      <c r="AA48" s="19" t="s">
        <v>120</v>
      </c>
      <c r="AB48" s="19">
        <v>5</v>
      </c>
      <c r="AC48" s="26" t="str">
        <f t="shared" si="7"/>
        <v>公斤</v>
      </c>
      <c r="AD48" s="171"/>
      <c r="AE48" s="33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>
      <c r="A49" s="498"/>
      <c r="B49" s="198"/>
      <c r="C49" s="199"/>
      <c r="D49" s="199"/>
      <c r="E49" s="199"/>
      <c r="F49" s="199"/>
      <c r="G49" s="199"/>
      <c r="H49" s="200"/>
      <c r="I49" s="97" t="s">
        <v>90</v>
      </c>
      <c r="J49" s="98">
        <v>0.4</v>
      </c>
      <c r="K49" s="21" t="str">
        <f t="shared" si="0"/>
        <v>公斤</v>
      </c>
      <c r="L49" s="102" t="s">
        <v>18</v>
      </c>
      <c r="M49" s="102">
        <v>4</v>
      </c>
      <c r="N49" s="21" t="str">
        <f t="shared" si="1"/>
        <v>公斤</v>
      </c>
      <c r="O49" s="133" t="s">
        <v>40</v>
      </c>
      <c r="P49" s="133">
        <v>5</v>
      </c>
      <c r="Q49" s="21" t="str">
        <f t="shared" si="2"/>
        <v>公斤</v>
      </c>
      <c r="R49" s="133" t="s">
        <v>65</v>
      </c>
      <c r="S49" s="133">
        <v>4</v>
      </c>
      <c r="T49" s="21" t="str">
        <f t="shared" si="3"/>
        <v>公斤</v>
      </c>
      <c r="U49" s="22" t="s">
        <v>31</v>
      </c>
      <c r="V49" s="22">
        <v>0.05</v>
      </c>
      <c r="W49" s="21" t="str">
        <f t="shared" si="4"/>
        <v>公斤</v>
      </c>
      <c r="X49" s="102" t="s">
        <v>116</v>
      </c>
      <c r="Y49" s="152">
        <v>0.5</v>
      </c>
      <c r="Z49" s="21" t="str">
        <f t="shared" si="5"/>
        <v>公斤</v>
      </c>
      <c r="AA49" s="19"/>
      <c r="AB49" s="19"/>
      <c r="AC49" s="26" t="str">
        <f t="shared" si="7"/>
        <v/>
      </c>
      <c r="AD49" s="171"/>
      <c r="AE49" s="33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>
      <c r="A50" s="499">
        <v>45271</v>
      </c>
      <c r="B50" s="198"/>
      <c r="C50" s="199"/>
      <c r="D50" s="199"/>
      <c r="E50" s="199"/>
      <c r="F50" s="199"/>
      <c r="G50" s="199"/>
      <c r="H50" s="200"/>
      <c r="I50" s="97" t="s">
        <v>37</v>
      </c>
      <c r="J50" s="98">
        <v>1</v>
      </c>
      <c r="K50" s="21" t="str">
        <f t="shared" si="0"/>
        <v>公斤</v>
      </c>
      <c r="L50" s="102" t="s">
        <v>24</v>
      </c>
      <c r="M50" s="102">
        <v>1</v>
      </c>
      <c r="N50" s="21" t="str">
        <f t="shared" si="1"/>
        <v>公斤</v>
      </c>
      <c r="O50" s="102" t="s">
        <v>24</v>
      </c>
      <c r="P50" s="133">
        <v>0.5</v>
      </c>
      <c r="Q50" s="21" t="str">
        <f t="shared" si="2"/>
        <v>公斤</v>
      </c>
      <c r="R50" s="102" t="s">
        <v>31</v>
      </c>
      <c r="S50" s="133">
        <v>0.05</v>
      </c>
      <c r="T50" s="21" t="str">
        <f t="shared" si="3"/>
        <v>公斤</v>
      </c>
      <c r="U50" s="22"/>
      <c r="V50" s="22"/>
      <c r="W50" s="21" t="str">
        <f t="shared" si="4"/>
        <v/>
      </c>
      <c r="X50" s="102" t="s">
        <v>31</v>
      </c>
      <c r="Y50" s="152">
        <v>0.05</v>
      </c>
      <c r="Z50" s="21" t="str">
        <f t="shared" si="5"/>
        <v>公斤</v>
      </c>
      <c r="AA50" s="19"/>
      <c r="AB50" s="19"/>
      <c r="AC50" s="26" t="str">
        <f t="shared" si="7"/>
        <v/>
      </c>
      <c r="AD50" s="171"/>
      <c r="AE50" s="33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>
      <c r="A51" s="499"/>
      <c r="B51" s="198">
        <v>5.2</v>
      </c>
      <c r="C51" s="199">
        <v>2</v>
      </c>
      <c r="D51" s="199">
        <v>2.1</v>
      </c>
      <c r="E51" s="199">
        <v>3</v>
      </c>
      <c r="F51" s="199">
        <v>0</v>
      </c>
      <c r="G51" s="199">
        <v>0</v>
      </c>
      <c r="H51" s="200">
        <v>702</v>
      </c>
      <c r="I51" s="97"/>
      <c r="J51" s="98"/>
      <c r="K51" s="21" t="str">
        <f t="shared" si="0"/>
        <v/>
      </c>
      <c r="L51" s="102" t="s">
        <v>31</v>
      </c>
      <c r="M51" s="102">
        <v>0.05</v>
      </c>
      <c r="N51" s="21" t="str">
        <f t="shared" si="1"/>
        <v>公斤</v>
      </c>
      <c r="O51" s="102" t="s">
        <v>300</v>
      </c>
      <c r="P51" s="102">
        <v>2</v>
      </c>
      <c r="Q51" s="21" t="str">
        <f t="shared" si="2"/>
        <v>公斤</v>
      </c>
      <c r="R51" s="102" t="s">
        <v>49</v>
      </c>
      <c r="S51" s="102"/>
      <c r="T51" s="21" t="str">
        <f t="shared" si="3"/>
        <v/>
      </c>
      <c r="U51" s="22"/>
      <c r="V51" s="22"/>
      <c r="W51" s="21" t="str">
        <f t="shared" si="4"/>
        <v/>
      </c>
      <c r="X51" s="102" t="s">
        <v>84</v>
      </c>
      <c r="Y51" s="152"/>
      <c r="Z51" s="21" t="str">
        <f t="shared" si="5"/>
        <v/>
      </c>
      <c r="AA51" s="19"/>
      <c r="AB51" s="19"/>
      <c r="AC51" s="26" t="str">
        <f t="shared" si="7"/>
        <v/>
      </c>
      <c r="AD51" s="171"/>
      <c r="AE51" s="33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>
      <c r="A52" s="499"/>
      <c r="B52" s="198"/>
      <c r="C52" s="199"/>
      <c r="D52" s="199"/>
      <c r="E52" s="199"/>
      <c r="F52" s="199"/>
      <c r="G52" s="199"/>
      <c r="H52" s="200"/>
      <c r="I52" s="97"/>
      <c r="J52" s="98"/>
      <c r="K52" s="21" t="str">
        <f t="shared" si="0"/>
        <v/>
      </c>
      <c r="L52" s="102"/>
      <c r="M52" s="102"/>
      <c r="N52" s="21" t="str">
        <f t="shared" si="1"/>
        <v/>
      </c>
      <c r="O52" s="102" t="s">
        <v>31</v>
      </c>
      <c r="P52" s="133">
        <v>0.05</v>
      </c>
      <c r="Q52" s="21" t="str">
        <f t="shared" si="2"/>
        <v>公斤</v>
      </c>
      <c r="R52" s="102"/>
      <c r="S52" s="102"/>
      <c r="T52" s="21" t="str">
        <f t="shared" si="3"/>
        <v/>
      </c>
      <c r="U52" s="22"/>
      <c r="V52" s="22"/>
      <c r="W52" s="21" t="str">
        <f t="shared" si="4"/>
        <v/>
      </c>
      <c r="X52" s="102"/>
      <c r="Y52" s="152"/>
      <c r="Z52" s="21" t="str">
        <f t="shared" si="5"/>
        <v/>
      </c>
      <c r="AA52" s="19"/>
      <c r="AB52" s="19"/>
      <c r="AC52" s="26" t="str">
        <f t="shared" si="7"/>
        <v/>
      </c>
      <c r="AD52" s="171"/>
      <c r="AE52" s="33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 thickBot="1">
      <c r="A53" s="502"/>
      <c r="B53" s="201"/>
      <c r="C53" s="202"/>
      <c r="D53" s="202"/>
      <c r="E53" s="202"/>
      <c r="F53" s="202"/>
      <c r="G53" s="202"/>
      <c r="H53" s="203"/>
      <c r="I53" s="99"/>
      <c r="J53" s="100"/>
      <c r="K53" s="28" t="str">
        <f t="shared" si="0"/>
        <v/>
      </c>
      <c r="L53" s="107"/>
      <c r="M53" s="107"/>
      <c r="N53" s="28" t="str">
        <f t="shared" si="1"/>
        <v/>
      </c>
      <c r="O53" s="107"/>
      <c r="P53" s="107"/>
      <c r="Q53" s="28" t="str">
        <f t="shared" si="2"/>
        <v/>
      </c>
      <c r="R53" s="135"/>
      <c r="S53" s="135"/>
      <c r="T53" s="28" t="str">
        <f t="shared" si="3"/>
        <v/>
      </c>
      <c r="U53" s="29"/>
      <c r="V53" s="29"/>
      <c r="W53" s="28" t="str">
        <f t="shared" si="4"/>
        <v/>
      </c>
      <c r="X53" s="107"/>
      <c r="Y53" s="157"/>
      <c r="Z53" s="28" t="str">
        <f t="shared" si="5"/>
        <v/>
      </c>
      <c r="AA53" s="27"/>
      <c r="AB53" s="27"/>
      <c r="AC53" s="30" t="str">
        <f t="shared" si="7"/>
        <v/>
      </c>
      <c r="AD53" s="172"/>
      <c r="AE53" s="34"/>
      <c r="AF53" s="41"/>
      <c r="AG53" s="41"/>
      <c r="AH53" s="41"/>
      <c r="AI53" s="41"/>
      <c r="AJ53" s="41"/>
      <c r="AK53" s="41"/>
      <c r="AL53" s="41"/>
      <c r="AM53" s="41"/>
      <c r="AN53" s="41"/>
    </row>
    <row r="54" spans="1:40" ht="15" customHeight="1">
      <c r="A54" s="497" t="s">
        <v>130</v>
      </c>
      <c r="B54" s="195">
        <v>5</v>
      </c>
      <c r="C54" s="196">
        <v>2.9</v>
      </c>
      <c r="D54" s="196">
        <v>2</v>
      </c>
      <c r="E54" s="196">
        <v>3</v>
      </c>
      <c r="F54" s="196">
        <v>0</v>
      </c>
      <c r="G54" s="196">
        <v>0</v>
      </c>
      <c r="H54" s="197">
        <v>753</v>
      </c>
      <c r="I54" s="583" t="s">
        <v>32</v>
      </c>
      <c r="J54" s="589"/>
      <c r="K54" s="37" t="str">
        <f t="shared" si="0"/>
        <v/>
      </c>
      <c r="L54" s="597" t="s">
        <v>265</v>
      </c>
      <c r="M54" s="595"/>
      <c r="N54" s="37" t="str">
        <f t="shared" si="1"/>
        <v/>
      </c>
      <c r="O54" s="609" t="s">
        <v>188</v>
      </c>
      <c r="P54" s="610"/>
      <c r="Q54" s="37" t="str">
        <f t="shared" si="2"/>
        <v/>
      </c>
      <c r="R54" s="333" t="s">
        <v>185</v>
      </c>
      <c r="S54" s="338"/>
      <c r="T54" s="37" t="str">
        <f t="shared" si="3"/>
        <v/>
      </c>
      <c r="U54" s="38" t="s">
        <v>18</v>
      </c>
      <c r="V54" s="38"/>
      <c r="W54" s="37" t="str">
        <f t="shared" si="4"/>
        <v/>
      </c>
      <c r="X54" s="601" t="s">
        <v>43</v>
      </c>
      <c r="Y54" s="625"/>
      <c r="Z54" s="37" t="str">
        <f t="shared" si="5"/>
        <v/>
      </c>
      <c r="AA54" s="19" t="s">
        <v>120</v>
      </c>
      <c r="AB54" s="83"/>
      <c r="AC54" s="26" t="str">
        <f t="shared" si="7"/>
        <v/>
      </c>
      <c r="AD54" s="171"/>
      <c r="AE54" s="31" t="str">
        <f>A54</f>
        <v>Q2</v>
      </c>
      <c r="AF54" s="32" t="str">
        <f>I55&amp;" "&amp;I56&amp;" "&amp;I57&amp;" "&amp;I58&amp;" "&amp;I59&amp;" "&amp;I60</f>
        <v xml:space="preserve">米 糙米    </v>
      </c>
      <c r="AG54" s="32" t="str">
        <f>L55&amp;" "&amp;L56&amp;" "&amp;L57&amp;" "&amp;L58&amp;" "&amp;L59&amp;" "&amp;L60</f>
        <v xml:space="preserve">麵腸 時蔬 腰果 南瓜子 薑 </v>
      </c>
      <c r="AH54" s="32" t="str">
        <f>O55&amp;" "&amp;O56&amp;" "&amp;O57&amp;" "&amp;O58&amp;" "&amp;O59&amp;" "&amp;O60</f>
        <v xml:space="preserve">四角油豆腐 杏鮑菇 胡蘿蔔 九層塔 薑 </v>
      </c>
      <c r="AI54" s="32" t="str">
        <f>R55&amp;" "&amp;R56&amp;" "&amp;R57&amp;" "&amp;R58&amp;" "&amp;R59&amp;" "&amp;R60</f>
        <v xml:space="preserve">雞蛋 時蔬 川耳 薑  </v>
      </c>
      <c r="AJ54" s="32" t="str">
        <f>U55&amp;" "&amp;U56&amp;" "&amp;U57&amp;" "&amp;U58&amp;" "&amp;U59&amp;" "&amp;U60</f>
        <v xml:space="preserve">蔬菜 薑    </v>
      </c>
      <c r="AK54" s="32" t="str">
        <f>X55&amp;" "&amp;X56&amp;" "&amp;X57&amp;" "&amp;X58&amp;" "&amp;X59&amp;" "&amp;X60</f>
        <v xml:space="preserve">乾裙帶菜 白蘿蔔 味噌 薑  </v>
      </c>
      <c r="AL54" s="32" t="str">
        <f>AA55&amp;" "&amp;AA56&amp;" "&amp;AA57&amp;" "&amp;AA58&amp;" "&amp;AA59&amp;" "&amp;AA60</f>
        <v xml:space="preserve">點心     </v>
      </c>
      <c r="AM54" s="32" t="str">
        <f>AD55&amp;" "&amp;AD56&amp;" "&amp;AD57&amp;" "&amp;AD58&amp;" "&amp;AD59&amp;" "&amp;AD60</f>
        <v xml:space="preserve">     </v>
      </c>
      <c r="AN54" s="32" t="e">
        <f>#REF!&amp;" "&amp;#REF!&amp;" "&amp;#REF!&amp;" "&amp;#REF!&amp;" "&amp;#REF!&amp;" "&amp;#REF!</f>
        <v>#REF!</v>
      </c>
    </row>
    <row r="55" spans="1:40" ht="15" customHeight="1">
      <c r="A55" s="498"/>
      <c r="B55" s="198"/>
      <c r="C55" s="199"/>
      <c r="D55" s="199"/>
      <c r="E55" s="199"/>
      <c r="F55" s="199"/>
      <c r="G55" s="199"/>
      <c r="H55" s="200"/>
      <c r="I55" s="101" t="s">
        <v>19</v>
      </c>
      <c r="J55" s="106">
        <v>8</v>
      </c>
      <c r="K55" s="21" t="str">
        <f t="shared" si="0"/>
        <v>公斤</v>
      </c>
      <c r="L55" s="221" t="s">
        <v>114</v>
      </c>
      <c r="M55" s="222">
        <v>6</v>
      </c>
      <c r="N55" s="21" t="str">
        <f t="shared" si="1"/>
        <v>公斤</v>
      </c>
      <c r="O55" s="102" t="s">
        <v>45</v>
      </c>
      <c r="P55" s="119">
        <v>4</v>
      </c>
      <c r="Q55" s="21" t="str">
        <f t="shared" si="2"/>
        <v>公斤</v>
      </c>
      <c r="R55" s="98" t="s">
        <v>35</v>
      </c>
      <c r="S55" s="98">
        <v>2</v>
      </c>
      <c r="T55" s="21" t="str">
        <f t="shared" si="3"/>
        <v>公斤</v>
      </c>
      <c r="U55" s="23" t="s">
        <v>15</v>
      </c>
      <c r="V55" s="23">
        <v>7</v>
      </c>
      <c r="W55" s="21" t="str">
        <f t="shared" si="4"/>
        <v>公斤</v>
      </c>
      <c r="X55" s="222" t="s">
        <v>46</v>
      </c>
      <c r="Y55" s="240">
        <v>0.05</v>
      </c>
      <c r="Z55" s="21" t="str">
        <f t="shared" si="5"/>
        <v>公斤</v>
      </c>
      <c r="AA55" s="19" t="s">
        <v>120</v>
      </c>
      <c r="AB55" s="19">
        <v>5</v>
      </c>
      <c r="AC55" s="26" t="str">
        <f t="shared" si="7"/>
        <v>公斤</v>
      </c>
      <c r="AD55" s="171"/>
      <c r="AE55" s="33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>
      <c r="A56" s="499">
        <v>45272</v>
      </c>
      <c r="B56" s="198"/>
      <c r="C56" s="199"/>
      <c r="D56" s="199"/>
      <c r="E56" s="199"/>
      <c r="F56" s="199"/>
      <c r="G56" s="199"/>
      <c r="H56" s="200"/>
      <c r="I56" s="101" t="s">
        <v>37</v>
      </c>
      <c r="J56" s="106">
        <v>2</v>
      </c>
      <c r="K56" s="21" t="str">
        <f t="shared" si="0"/>
        <v>公斤</v>
      </c>
      <c r="L56" s="221" t="s">
        <v>18</v>
      </c>
      <c r="M56" s="222">
        <v>3</v>
      </c>
      <c r="N56" s="21" t="str">
        <f t="shared" si="1"/>
        <v>公斤</v>
      </c>
      <c r="O56" s="126" t="s">
        <v>182</v>
      </c>
      <c r="P56" s="126">
        <v>2</v>
      </c>
      <c r="Q56" s="21" t="str">
        <f t="shared" si="2"/>
        <v>公斤</v>
      </c>
      <c r="R56" s="98" t="s">
        <v>282</v>
      </c>
      <c r="S56" s="98">
        <v>2</v>
      </c>
      <c r="T56" s="21" t="str">
        <f t="shared" si="3"/>
        <v>公斤</v>
      </c>
      <c r="U56" s="22" t="s">
        <v>31</v>
      </c>
      <c r="V56" s="22">
        <v>0.05</v>
      </c>
      <c r="W56" s="21" t="str">
        <f t="shared" si="4"/>
        <v>公斤</v>
      </c>
      <c r="X56" s="222" t="s">
        <v>56</v>
      </c>
      <c r="Y56" s="240">
        <v>4</v>
      </c>
      <c r="Z56" s="21" t="str">
        <f t="shared" si="5"/>
        <v>公斤</v>
      </c>
      <c r="AA56" s="19"/>
      <c r="AB56" s="19"/>
      <c r="AC56" s="26" t="str">
        <f t="shared" si="7"/>
        <v/>
      </c>
      <c r="AD56" s="171"/>
      <c r="AE56" s="33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>
      <c r="A57" s="498"/>
      <c r="B57" s="198"/>
      <c r="C57" s="199"/>
      <c r="D57" s="199"/>
      <c r="E57" s="199"/>
      <c r="F57" s="199"/>
      <c r="G57" s="199"/>
      <c r="H57" s="200"/>
      <c r="I57" s="101"/>
      <c r="J57" s="106"/>
      <c r="K57" s="21" t="str">
        <f t="shared" si="0"/>
        <v/>
      </c>
      <c r="L57" s="221" t="s">
        <v>164</v>
      </c>
      <c r="M57" s="222">
        <v>0.1</v>
      </c>
      <c r="N57" s="21" t="str">
        <f t="shared" si="1"/>
        <v>公斤</v>
      </c>
      <c r="O57" s="98" t="s">
        <v>24</v>
      </c>
      <c r="P57" s="98">
        <v>1</v>
      </c>
      <c r="Q57" s="21" t="str">
        <f t="shared" si="2"/>
        <v>公斤</v>
      </c>
      <c r="R57" s="98" t="s">
        <v>186</v>
      </c>
      <c r="S57" s="98">
        <v>0.1</v>
      </c>
      <c r="T57" s="21" t="str">
        <f t="shared" si="3"/>
        <v>公斤</v>
      </c>
      <c r="U57" s="22"/>
      <c r="V57" s="22"/>
      <c r="W57" s="21" t="str">
        <f t="shared" si="4"/>
        <v/>
      </c>
      <c r="X57" s="222" t="s">
        <v>48</v>
      </c>
      <c r="Y57" s="240">
        <v>0.6</v>
      </c>
      <c r="Z57" s="21" t="str">
        <f t="shared" si="5"/>
        <v>公斤</v>
      </c>
      <c r="AA57" s="19"/>
      <c r="AB57" s="19"/>
      <c r="AC57" s="26" t="str">
        <f t="shared" si="7"/>
        <v/>
      </c>
      <c r="AD57" s="171"/>
      <c r="AE57" s="33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5" customHeight="1">
      <c r="A58" s="498"/>
      <c r="B58" s="198">
        <v>5</v>
      </c>
      <c r="C58" s="199">
        <v>2.5</v>
      </c>
      <c r="D58" s="199">
        <v>1.7</v>
      </c>
      <c r="E58" s="199">
        <v>3</v>
      </c>
      <c r="F58" s="199">
        <v>0</v>
      </c>
      <c r="G58" s="199">
        <v>0</v>
      </c>
      <c r="H58" s="200">
        <v>715</v>
      </c>
      <c r="I58" s="101"/>
      <c r="J58" s="106"/>
      <c r="K58" s="21" t="str">
        <f t="shared" si="0"/>
        <v/>
      </c>
      <c r="L58" s="221" t="s">
        <v>165</v>
      </c>
      <c r="M58" s="222">
        <v>0.1</v>
      </c>
      <c r="N58" s="21" t="str">
        <f t="shared" si="1"/>
        <v>公斤</v>
      </c>
      <c r="O58" s="126" t="s">
        <v>189</v>
      </c>
      <c r="P58" s="130">
        <v>0.15</v>
      </c>
      <c r="Q58" s="21" t="str">
        <f t="shared" si="2"/>
        <v>公斤</v>
      </c>
      <c r="R58" s="98" t="s">
        <v>31</v>
      </c>
      <c r="S58" s="98">
        <v>0.05</v>
      </c>
      <c r="T58" s="21" t="str">
        <f t="shared" si="3"/>
        <v>公斤</v>
      </c>
      <c r="U58" s="22"/>
      <c r="V58" s="22"/>
      <c r="W58" s="21" t="str">
        <f t="shared" si="4"/>
        <v/>
      </c>
      <c r="X58" s="222" t="s">
        <v>31</v>
      </c>
      <c r="Y58" s="240">
        <v>0.05</v>
      </c>
      <c r="Z58" s="21" t="str">
        <f t="shared" si="5"/>
        <v>公斤</v>
      </c>
      <c r="AA58" s="19"/>
      <c r="AB58" s="19"/>
      <c r="AC58" s="26" t="str">
        <f t="shared" si="7"/>
        <v/>
      </c>
      <c r="AD58" s="171"/>
      <c r="AE58" s="33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5" customHeight="1">
      <c r="A59" s="498"/>
      <c r="B59" s="198"/>
      <c r="C59" s="199"/>
      <c r="D59" s="199"/>
      <c r="E59" s="199"/>
      <c r="F59" s="199"/>
      <c r="G59" s="199"/>
      <c r="H59" s="200"/>
      <c r="I59" s="101"/>
      <c r="J59" s="106"/>
      <c r="K59" s="21" t="str">
        <f t="shared" si="0"/>
        <v/>
      </c>
      <c r="L59" s="221" t="s">
        <v>31</v>
      </c>
      <c r="M59" s="222">
        <v>0.05</v>
      </c>
      <c r="N59" s="21" t="str">
        <f t="shared" si="1"/>
        <v>公斤</v>
      </c>
      <c r="O59" s="112" t="s">
        <v>31</v>
      </c>
      <c r="P59" s="112">
        <v>0.05</v>
      </c>
      <c r="Q59" s="21" t="str">
        <f t="shared" si="2"/>
        <v>公斤</v>
      </c>
      <c r="R59" s="98"/>
      <c r="S59" s="98"/>
      <c r="T59" s="21" t="str">
        <f t="shared" si="3"/>
        <v/>
      </c>
      <c r="U59" s="22"/>
      <c r="V59" s="22"/>
      <c r="W59" s="21" t="str">
        <f t="shared" si="4"/>
        <v/>
      </c>
      <c r="X59" s="126"/>
      <c r="Y59" s="241"/>
      <c r="Z59" s="21" t="str">
        <f t="shared" si="5"/>
        <v/>
      </c>
      <c r="AA59" s="19"/>
      <c r="AB59" s="19"/>
      <c r="AC59" s="26" t="str">
        <f t="shared" si="7"/>
        <v/>
      </c>
      <c r="AD59" s="171"/>
      <c r="AE59" s="33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5" customHeight="1" thickBot="1">
      <c r="A60" s="501"/>
      <c r="B60" s="201"/>
      <c r="C60" s="202"/>
      <c r="D60" s="202"/>
      <c r="E60" s="202"/>
      <c r="F60" s="202"/>
      <c r="G60" s="202"/>
      <c r="H60" s="203"/>
      <c r="I60" s="103"/>
      <c r="J60" s="104"/>
      <c r="K60" s="28" t="str">
        <f t="shared" si="0"/>
        <v/>
      </c>
      <c r="L60" s="107"/>
      <c r="M60" s="107"/>
      <c r="N60" s="28" t="str">
        <f t="shared" si="1"/>
        <v/>
      </c>
      <c r="O60" s="131"/>
      <c r="P60" s="132"/>
      <c r="Q60" s="28" t="str">
        <f t="shared" si="2"/>
        <v/>
      </c>
      <c r="R60" s="234"/>
      <c r="S60" s="143"/>
      <c r="T60" s="28" t="str">
        <f t="shared" si="3"/>
        <v/>
      </c>
      <c r="U60" s="29"/>
      <c r="V60" s="29"/>
      <c r="W60" s="28" t="str">
        <f t="shared" si="4"/>
        <v/>
      </c>
      <c r="X60" s="107"/>
      <c r="Y60" s="157"/>
      <c r="Z60" s="28" t="str">
        <f t="shared" si="5"/>
        <v/>
      </c>
      <c r="AA60" s="27"/>
      <c r="AB60" s="27"/>
      <c r="AC60" s="30" t="str">
        <f t="shared" si="7"/>
        <v/>
      </c>
      <c r="AD60" s="172"/>
      <c r="AE60" s="34"/>
      <c r="AF60" s="41"/>
      <c r="AG60" s="41"/>
      <c r="AH60" s="41"/>
      <c r="AI60" s="41"/>
      <c r="AJ60" s="41"/>
      <c r="AK60" s="41"/>
      <c r="AL60" s="41"/>
      <c r="AM60" s="41"/>
      <c r="AN60" s="41"/>
    </row>
    <row r="61" spans="1:40" ht="15" customHeight="1">
      <c r="A61" s="497" t="s">
        <v>131</v>
      </c>
      <c r="B61" s="206">
        <v>4.8</v>
      </c>
      <c r="C61" s="206">
        <v>3.2</v>
      </c>
      <c r="D61" s="206">
        <v>1.9</v>
      </c>
      <c r="E61" s="206">
        <v>3</v>
      </c>
      <c r="F61" s="206">
        <v>0</v>
      </c>
      <c r="G61" s="206">
        <v>0</v>
      </c>
      <c r="H61" s="207">
        <v>759</v>
      </c>
      <c r="I61" s="590" t="s">
        <v>149</v>
      </c>
      <c r="J61" s="591"/>
      <c r="K61" s="37" t="str">
        <f t="shared" si="0"/>
        <v/>
      </c>
      <c r="L61" s="334" t="s">
        <v>266</v>
      </c>
      <c r="M61" s="340"/>
      <c r="N61" s="37" t="str">
        <f t="shared" si="1"/>
        <v/>
      </c>
      <c r="O61" s="611" t="s">
        <v>96</v>
      </c>
      <c r="P61" s="612"/>
      <c r="Q61" s="37" t="str">
        <f t="shared" si="2"/>
        <v/>
      </c>
      <c r="R61" s="620" t="s">
        <v>206</v>
      </c>
      <c r="S61" s="612"/>
      <c r="T61" s="37" t="str">
        <f t="shared" si="3"/>
        <v/>
      </c>
      <c r="U61" s="38" t="s">
        <v>18</v>
      </c>
      <c r="V61" s="38"/>
      <c r="W61" s="37" t="str">
        <f t="shared" si="4"/>
        <v/>
      </c>
      <c r="X61" s="620" t="s">
        <v>356</v>
      </c>
      <c r="Y61" s="626"/>
      <c r="Z61" s="37" t="str">
        <f t="shared" si="5"/>
        <v/>
      </c>
      <c r="AA61" s="19" t="s">
        <v>120</v>
      </c>
      <c r="AB61" s="83"/>
      <c r="AC61" s="26" t="str">
        <f t="shared" si="7"/>
        <v/>
      </c>
      <c r="AD61" s="171"/>
      <c r="AE61" s="31" t="str">
        <f>A61</f>
        <v>Q3</v>
      </c>
      <c r="AF61" s="32" t="str">
        <f>I62&amp;" "&amp;I63&amp;" "&amp;I64&amp;" "&amp;I65&amp;" "&amp;I66&amp;" "&amp;I67</f>
        <v xml:space="preserve">刈包     </v>
      </c>
      <c r="AG61" s="32" t="str">
        <f>L62&amp;" "&amp;L63&amp;" "&amp;L64&amp;" "&amp;L65&amp;" "&amp;L66&amp;" "&amp;L67</f>
        <v xml:space="preserve">素排 酸菜 薑   </v>
      </c>
      <c r="AH61" s="32" t="str">
        <f>O62&amp;" "&amp;O63&amp;" "&amp;O64&amp;" "&amp;O65&amp;" "&amp;O66&amp;" "&amp;O67</f>
        <v xml:space="preserve">素黑輪 白蘿蔔 甜玉米 薑 味醂 </v>
      </c>
      <c r="AI61" s="32" t="str">
        <f>R62&amp;" "&amp;R63&amp;" "&amp;R64&amp;" "&amp;R65&amp;" "&amp;R66&amp;" "&amp;R67</f>
        <v xml:space="preserve">甘藍 乾木耳 薑   </v>
      </c>
      <c r="AJ61" s="32" t="str">
        <f>U62&amp;" "&amp;U63&amp;" "&amp;U64&amp;" "&amp;U65&amp;" "&amp;U66&amp;" "&amp;U67</f>
        <v xml:space="preserve">蔬菜 薑    </v>
      </c>
      <c r="AK61" s="32" t="str">
        <f>X62&amp;" "&amp;X63&amp;" "&amp;X64&amp;" "&amp;X65&amp;" "&amp;X66&amp;" "&amp;X67</f>
        <v>豆包 糙米 冷凍芋頭塊 時蔬 乾香菇 雞蛋</v>
      </c>
      <c r="AL61" s="32" t="str">
        <f>AA62&amp;" "&amp;AA63&amp;" "&amp;AA64&amp;" "&amp;AA65&amp;" "&amp;AA66&amp;" "&amp;AA67</f>
        <v xml:space="preserve">點心     </v>
      </c>
      <c r="AM61" s="32" t="str">
        <f>AD62&amp;" "&amp;AD63&amp;" "&amp;AD64&amp;" "&amp;AD65&amp;" "&amp;AD66&amp;" "&amp;AD67</f>
        <v xml:space="preserve">     </v>
      </c>
      <c r="AN61" s="32" t="e">
        <f>#REF!&amp;" "&amp;#REF!&amp;" "&amp;#REF!&amp;" "&amp;#REF!&amp;" "&amp;#REF!&amp;" "&amp;#REF!</f>
        <v>#REF!</v>
      </c>
    </row>
    <row r="62" spans="1:40" ht="15" customHeight="1">
      <c r="A62" s="498"/>
      <c r="B62" s="208"/>
      <c r="C62" s="208"/>
      <c r="D62" s="208"/>
      <c r="E62" s="208"/>
      <c r="F62" s="208"/>
      <c r="G62" s="208"/>
      <c r="H62" s="209"/>
      <c r="I62" s="215" t="s">
        <v>150</v>
      </c>
      <c r="J62" s="111">
        <v>6</v>
      </c>
      <c r="K62" s="21" t="str">
        <f t="shared" si="0"/>
        <v>公斤</v>
      </c>
      <c r="L62" s="102" t="s">
        <v>267</v>
      </c>
      <c r="M62" s="102">
        <v>5</v>
      </c>
      <c r="N62" s="21" t="str">
        <f t="shared" si="1"/>
        <v>公斤</v>
      </c>
      <c r="O62" s="147" t="s">
        <v>289</v>
      </c>
      <c r="P62" s="147">
        <v>2</v>
      </c>
      <c r="Q62" s="21" t="str">
        <f t="shared" si="2"/>
        <v>公斤</v>
      </c>
      <c r="R62" s="144" t="s">
        <v>38</v>
      </c>
      <c r="S62" s="145">
        <v>6</v>
      </c>
      <c r="T62" s="21" t="str">
        <f t="shared" si="3"/>
        <v>公斤</v>
      </c>
      <c r="U62" s="23" t="s">
        <v>15</v>
      </c>
      <c r="V62" s="23">
        <v>7</v>
      </c>
      <c r="W62" s="21" t="str">
        <f t="shared" si="4"/>
        <v>公斤</v>
      </c>
      <c r="X62" s="98" t="s">
        <v>357</v>
      </c>
      <c r="Y62" s="159">
        <v>1</v>
      </c>
      <c r="Z62" s="21" t="str">
        <f t="shared" si="5"/>
        <v>公斤</v>
      </c>
      <c r="AA62" s="19" t="s">
        <v>120</v>
      </c>
      <c r="AB62" s="19">
        <v>5</v>
      </c>
      <c r="AC62" s="26" t="str">
        <f t="shared" si="7"/>
        <v>公斤</v>
      </c>
      <c r="AD62" s="171"/>
      <c r="AE62" s="33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15" customHeight="1">
      <c r="A63" s="499">
        <v>45273</v>
      </c>
      <c r="B63" s="208"/>
      <c r="C63" s="208"/>
      <c r="D63" s="208"/>
      <c r="E63" s="208"/>
      <c r="F63" s="208"/>
      <c r="G63" s="208"/>
      <c r="H63" s="209"/>
      <c r="I63" s="215"/>
      <c r="J63" s="111"/>
      <c r="K63" s="21" t="str">
        <f t="shared" si="0"/>
        <v/>
      </c>
      <c r="L63" s="102" t="s">
        <v>167</v>
      </c>
      <c r="M63" s="102">
        <v>1</v>
      </c>
      <c r="N63" s="21" t="str">
        <f t="shared" si="1"/>
        <v>公斤</v>
      </c>
      <c r="O63" s="148" t="s">
        <v>290</v>
      </c>
      <c r="P63" s="148">
        <v>3</v>
      </c>
      <c r="Q63" s="21" t="str">
        <f t="shared" si="2"/>
        <v>公斤</v>
      </c>
      <c r="R63" s="144" t="s">
        <v>41</v>
      </c>
      <c r="S63" s="144">
        <v>2.5000000000000001E-2</v>
      </c>
      <c r="T63" s="21" t="str">
        <f t="shared" si="3"/>
        <v>公斤</v>
      </c>
      <c r="U63" s="22" t="s">
        <v>31</v>
      </c>
      <c r="V63" s="22">
        <v>0.05</v>
      </c>
      <c r="W63" s="21" t="str">
        <f t="shared" si="4"/>
        <v>公斤</v>
      </c>
      <c r="X63" s="148" t="s">
        <v>37</v>
      </c>
      <c r="Y63" s="159">
        <v>4</v>
      </c>
      <c r="Z63" s="21" t="str">
        <f t="shared" si="5"/>
        <v>公斤</v>
      </c>
      <c r="AA63" s="19"/>
      <c r="AB63" s="19"/>
      <c r="AC63" s="26" t="str">
        <f t="shared" si="7"/>
        <v/>
      </c>
      <c r="AD63" s="171"/>
      <c r="AE63" s="33"/>
      <c r="AF63" s="5"/>
      <c r="AG63" s="5"/>
      <c r="AH63" s="5"/>
      <c r="AI63" s="5"/>
      <c r="AJ63" s="5"/>
      <c r="AK63" s="5"/>
      <c r="AL63" s="5"/>
      <c r="AM63" s="5"/>
      <c r="AN63" s="5"/>
    </row>
    <row r="64" spans="1:40" ht="15" customHeight="1">
      <c r="A64" s="498"/>
      <c r="B64" s="208"/>
      <c r="C64" s="208"/>
      <c r="D64" s="208"/>
      <c r="E64" s="208"/>
      <c r="F64" s="208"/>
      <c r="G64" s="208"/>
      <c r="H64" s="209"/>
      <c r="I64" s="215"/>
      <c r="J64" s="111"/>
      <c r="K64" s="21" t="str">
        <f t="shared" si="0"/>
        <v/>
      </c>
      <c r="L64" s="102" t="s">
        <v>31</v>
      </c>
      <c r="M64" s="102">
        <v>0.05</v>
      </c>
      <c r="N64" s="21" t="str">
        <f t="shared" si="1"/>
        <v>公斤</v>
      </c>
      <c r="O64" s="148" t="s">
        <v>291</v>
      </c>
      <c r="P64" s="148">
        <v>4</v>
      </c>
      <c r="Q64" s="21" t="str">
        <f t="shared" si="2"/>
        <v>公斤</v>
      </c>
      <c r="R64" s="144" t="s">
        <v>31</v>
      </c>
      <c r="S64" s="144">
        <v>0.05</v>
      </c>
      <c r="T64" s="21" t="str">
        <f t="shared" si="3"/>
        <v>公斤</v>
      </c>
      <c r="U64" s="22"/>
      <c r="V64" s="22"/>
      <c r="W64" s="21" t="str">
        <f t="shared" si="4"/>
        <v/>
      </c>
      <c r="X64" s="148" t="s">
        <v>353</v>
      </c>
      <c r="Y64" s="159">
        <v>2</v>
      </c>
      <c r="Z64" s="21" t="str">
        <f t="shared" si="5"/>
        <v>公斤</v>
      </c>
      <c r="AA64" s="19"/>
      <c r="AB64" s="19"/>
      <c r="AC64" s="26" t="str">
        <f t="shared" si="7"/>
        <v/>
      </c>
      <c r="AD64" s="171"/>
      <c r="AE64" s="33"/>
      <c r="AF64" s="5"/>
      <c r="AG64" s="5"/>
      <c r="AH64" s="5"/>
      <c r="AI64" s="5"/>
      <c r="AJ64" s="5"/>
      <c r="AK64" s="5"/>
      <c r="AL64" s="5"/>
      <c r="AM64" s="5"/>
      <c r="AN64" s="5"/>
    </row>
    <row r="65" spans="1:40" ht="15" customHeight="1">
      <c r="A65" s="498"/>
      <c r="B65" s="208">
        <v>4.8</v>
      </c>
      <c r="C65" s="208">
        <v>3.2</v>
      </c>
      <c r="D65" s="208">
        <v>1.3</v>
      </c>
      <c r="E65" s="208">
        <v>3</v>
      </c>
      <c r="F65" s="208">
        <v>0</v>
      </c>
      <c r="G65" s="208">
        <v>0</v>
      </c>
      <c r="H65" s="209">
        <v>744</v>
      </c>
      <c r="I65" s="215"/>
      <c r="J65" s="111"/>
      <c r="K65" s="21" t="str">
        <f t="shared" si="0"/>
        <v/>
      </c>
      <c r="L65" s="102"/>
      <c r="M65" s="102"/>
      <c r="N65" s="21" t="str">
        <f t="shared" si="1"/>
        <v/>
      </c>
      <c r="O65" s="149" t="s">
        <v>31</v>
      </c>
      <c r="P65" s="149">
        <v>0.05</v>
      </c>
      <c r="Q65" s="21" t="str">
        <f t="shared" si="2"/>
        <v>公斤</v>
      </c>
      <c r="R65" s="145"/>
      <c r="S65" s="145"/>
      <c r="T65" s="21" t="str">
        <f t="shared" si="3"/>
        <v/>
      </c>
      <c r="U65" s="22"/>
      <c r="V65" s="22"/>
      <c r="W65" s="21" t="str">
        <f t="shared" si="4"/>
        <v/>
      </c>
      <c r="X65" s="148" t="s">
        <v>354</v>
      </c>
      <c r="Y65" s="159">
        <v>2</v>
      </c>
      <c r="Z65" s="21" t="str">
        <f t="shared" si="5"/>
        <v>公斤</v>
      </c>
      <c r="AA65" s="19"/>
      <c r="AB65" s="19"/>
      <c r="AC65" s="26" t="str">
        <f t="shared" si="7"/>
        <v/>
      </c>
      <c r="AD65" s="171"/>
      <c r="AE65" s="33"/>
      <c r="AF65" s="5"/>
      <c r="AG65" s="5"/>
      <c r="AH65" s="5"/>
      <c r="AI65" s="5"/>
      <c r="AJ65" s="5"/>
      <c r="AK65" s="5"/>
      <c r="AL65" s="5"/>
      <c r="AM65" s="5"/>
      <c r="AN65" s="5"/>
    </row>
    <row r="66" spans="1:40" ht="15" customHeight="1">
      <c r="A66" s="498"/>
      <c r="B66" s="208"/>
      <c r="C66" s="208"/>
      <c r="D66" s="208"/>
      <c r="E66" s="208"/>
      <c r="F66" s="208"/>
      <c r="G66" s="208"/>
      <c r="H66" s="209"/>
      <c r="I66" s="215"/>
      <c r="J66" s="111"/>
      <c r="K66" s="21" t="str">
        <f t="shared" si="0"/>
        <v/>
      </c>
      <c r="L66" s="102"/>
      <c r="M66" s="102"/>
      <c r="N66" s="21" t="str">
        <f t="shared" si="1"/>
        <v/>
      </c>
      <c r="O66" s="144" t="s">
        <v>292</v>
      </c>
      <c r="P66" s="150"/>
      <c r="Q66" s="21" t="str">
        <f t="shared" si="2"/>
        <v/>
      </c>
      <c r="R66" s="144"/>
      <c r="S66" s="144"/>
      <c r="T66" s="21" t="str">
        <f t="shared" si="3"/>
        <v/>
      </c>
      <c r="U66" s="22"/>
      <c r="V66" s="22"/>
      <c r="W66" s="21" t="str">
        <f t="shared" si="4"/>
        <v/>
      </c>
      <c r="X66" s="148" t="s">
        <v>83</v>
      </c>
      <c r="Y66" s="159">
        <v>0.01</v>
      </c>
      <c r="Z66" s="21" t="str">
        <f t="shared" si="5"/>
        <v>公斤</v>
      </c>
      <c r="AA66" s="19"/>
      <c r="AB66" s="19"/>
      <c r="AC66" s="26" t="str">
        <f t="shared" si="7"/>
        <v/>
      </c>
      <c r="AD66" s="171"/>
      <c r="AE66" s="33"/>
      <c r="AF66" s="5"/>
      <c r="AG66" s="5"/>
      <c r="AH66" s="5"/>
      <c r="AI66" s="5"/>
      <c r="AJ66" s="5"/>
      <c r="AK66" s="5"/>
      <c r="AL66" s="5"/>
      <c r="AM66" s="5"/>
      <c r="AN66" s="5"/>
    </row>
    <row r="67" spans="1:40" ht="15" customHeight="1" thickBot="1">
      <c r="A67" s="501"/>
      <c r="B67" s="210"/>
      <c r="C67" s="210"/>
      <c r="D67" s="210"/>
      <c r="E67" s="210"/>
      <c r="F67" s="210"/>
      <c r="G67" s="210"/>
      <c r="H67" s="211"/>
      <c r="I67" s="216"/>
      <c r="J67" s="217"/>
      <c r="K67" s="28" t="str">
        <f t="shared" si="0"/>
        <v/>
      </c>
      <c r="L67" s="114"/>
      <c r="M67" s="114"/>
      <c r="N67" s="28" t="str">
        <f t="shared" si="1"/>
        <v/>
      </c>
      <c r="O67" s="149"/>
      <c r="P67" s="232"/>
      <c r="Q67" s="28" t="str">
        <f t="shared" si="2"/>
        <v/>
      </c>
      <c r="R67" s="149"/>
      <c r="S67" s="149"/>
      <c r="T67" s="28" t="str">
        <f t="shared" si="3"/>
        <v/>
      </c>
      <c r="U67" s="29"/>
      <c r="V67" s="29"/>
      <c r="W67" s="28" t="str">
        <f t="shared" si="4"/>
        <v/>
      </c>
      <c r="X67" s="146" t="s">
        <v>355</v>
      </c>
      <c r="Y67" s="160">
        <v>0.5</v>
      </c>
      <c r="Z67" s="28" t="str">
        <f t="shared" si="5"/>
        <v>公斤</v>
      </c>
      <c r="AA67" s="27"/>
      <c r="AB67" s="27"/>
      <c r="AC67" s="30" t="str">
        <f t="shared" si="7"/>
        <v/>
      </c>
      <c r="AD67" s="172"/>
      <c r="AE67" s="34"/>
      <c r="AF67" s="41"/>
      <c r="AG67" s="41"/>
      <c r="AH67" s="41"/>
      <c r="AI67" s="41"/>
      <c r="AJ67" s="41"/>
      <c r="AK67" s="41"/>
      <c r="AL67" s="41"/>
      <c r="AM67" s="41"/>
      <c r="AN67" s="41"/>
    </row>
    <row r="68" spans="1:40" ht="15" customHeight="1">
      <c r="A68" s="497" t="s">
        <v>132</v>
      </c>
      <c r="B68" s="195">
        <v>5.5</v>
      </c>
      <c r="C68" s="196">
        <v>2.2000000000000002</v>
      </c>
      <c r="D68" s="196">
        <v>2</v>
      </c>
      <c r="E68" s="196">
        <v>3</v>
      </c>
      <c r="F68" s="196">
        <v>0</v>
      </c>
      <c r="G68" s="196">
        <v>0</v>
      </c>
      <c r="H68" s="197">
        <v>735</v>
      </c>
      <c r="I68" s="583" t="s">
        <v>32</v>
      </c>
      <c r="J68" s="586"/>
      <c r="K68" s="37" t="str">
        <f t="shared" si="0"/>
        <v/>
      </c>
      <c r="L68" s="598" t="s">
        <v>268</v>
      </c>
      <c r="M68" s="599"/>
      <c r="N68" s="37" t="str">
        <f t="shared" si="1"/>
        <v/>
      </c>
      <c r="O68" s="594" t="s">
        <v>33</v>
      </c>
      <c r="P68" s="595"/>
      <c r="Q68" s="37" t="str">
        <f t="shared" si="2"/>
        <v/>
      </c>
      <c r="R68" s="594" t="s">
        <v>51</v>
      </c>
      <c r="S68" s="595"/>
      <c r="T68" s="37" t="str">
        <f t="shared" si="3"/>
        <v/>
      </c>
      <c r="U68" s="38" t="s">
        <v>18</v>
      </c>
      <c r="V68" s="38"/>
      <c r="W68" s="37" t="str">
        <f t="shared" si="4"/>
        <v/>
      </c>
      <c r="X68" s="594" t="s">
        <v>228</v>
      </c>
      <c r="Y68" s="625"/>
      <c r="Z68" s="37" t="str">
        <f t="shared" si="5"/>
        <v/>
      </c>
      <c r="AA68" s="19" t="s">
        <v>120</v>
      </c>
      <c r="AB68" s="83"/>
      <c r="AC68" s="26" t="str">
        <f t="shared" si="7"/>
        <v/>
      </c>
      <c r="AD68" s="171"/>
      <c r="AE68" s="31" t="str">
        <f>A68</f>
        <v>Q4</v>
      </c>
      <c r="AF68" s="32" t="str">
        <f>I69&amp;" "&amp;I70&amp;" "&amp;I71&amp;" "&amp;I72&amp;" "&amp;I73&amp;" "&amp;I74</f>
        <v xml:space="preserve">米 糙米    </v>
      </c>
      <c r="AG68" s="32" t="str">
        <f>L69&amp;" "&amp;L70&amp;" "&amp;L71&amp;" "&amp;L72&amp;" "&amp;L73&amp;" "&amp;L74</f>
        <v xml:space="preserve">凍豆腐 甘藍 薑 枸杞 麻油 </v>
      </c>
      <c r="AH68" s="32" t="str">
        <f>O69&amp;" "&amp;O70&amp;" "&amp;O71&amp;" "&amp;O72&amp;" "&amp;O73&amp;" "&amp;O74</f>
        <v xml:space="preserve">冬粉 素肉 時蔬 胡蘿蔔 乾木耳 </v>
      </c>
      <c r="AI68" s="32" t="str">
        <f>R69&amp;" "&amp;R70&amp;" "&amp;R71&amp;" "&amp;R72&amp;" "&amp;R73&amp;" "&amp;R74</f>
        <v xml:space="preserve">豆包 冷凍花椰菜 胡蘿蔔 薑 枸杞 </v>
      </c>
      <c r="AJ68" s="32" t="str">
        <f>U69&amp;" "&amp;U70&amp;" "&amp;U71&amp;" "&amp;U72&amp;" "&amp;U73&amp;" "&amp;U74</f>
        <v xml:space="preserve">蔬菜 薑    </v>
      </c>
      <c r="AK68" s="32" t="str">
        <f>X69&amp;" "&amp;X70&amp;" "&amp;X71&amp;" "&amp;X72&amp;" "&amp;X73&amp;" "&amp;X74</f>
        <v xml:space="preserve">乾銀耳 紅砂糖 枸杞   </v>
      </c>
      <c r="AL68" s="32" t="str">
        <f>AA69&amp;" "&amp;AA70&amp;" "&amp;AA71&amp;" "&amp;AA72&amp;" "&amp;AA73&amp;" "&amp;AA74</f>
        <v xml:space="preserve">點心     </v>
      </c>
      <c r="AM68" s="32" t="str">
        <f>AD69&amp;" "&amp;AD70&amp;" "&amp;AD71&amp;" "&amp;AD72&amp;" "&amp;AD73&amp;" "&amp;AD74</f>
        <v xml:space="preserve">     </v>
      </c>
      <c r="AN68" s="32" t="e">
        <f>#REF!&amp;" "&amp;#REF!&amp;" "&amp;#REF!&amp;" "&amp;#REF!&amp;" "&amp;#REF!&amp;" "&amp;#REF!</f>
        <v>#REF!</v>
      </c>
    </row>
    <row r="69" spans="1:40" ht="15" customHeight="1">
      <c r="A69" s="498"/>
      <c r="B69" s="198"/>
      <c r="C69" s="199"/>
      <c r="D69" s="199"/>
      <c r="E69" s="199"/>
      <c r="F69" s="199"/>
      <c r="G69" s="199"/>
      <c r="H69" s="200"/>
      <c r="I69" s="101" t="s">
        <v>19</v>
      </c>
      <c r="J69" s="106">
        <v>8</v>
      </c>
      <c r="K69" s="21" t="str">
        <f t="shared" ref="K69:K132" si="8">IF(J69,"公斤","")</f>
        <v>公斤</v>
      </c>
      <c r="L69" s="102" t="s">
        <v>100</v>
      </c>
      <c r="M69" s="119">
        <v>10</v>
      </c>
      <c r="N69" s="21" t="str">
        <f t="shared" ref="N69:N132" si="9">IF(M69,"公斤","")</f>
        <v>公斤</v>
      </c>
      <c r="O69" s="102" t="s">
        <v>34</v>
      </c>
      <c r="P69" s="102">
        <v>1.8</v>
      </c>
      <c r="Q69" s="21" t="str">
        <f t="shared" ref="Q69:Q132" si="10">IF(P69,"公斤","")</f>
        <v>公斤</v>
      </c>
      <c r="R69" s="102" t="s">
        <v>53</v>
      </c>
      <c r="S69" s="102">
        <v>1.5</v>
      </c>
      <c r="T69" s="21" t="str">
        <f t="shared" ref="T69:T132" si="11">IF(S69,"公斤","")</f>
        <v>公斤</v>
      </c>
      <c r="U69" s="23" t="s">
        <v>15</v>
      </c>
      <c r="V69" s="23">
        <v>7</v>
      </c>
      <c r="W69" s="21" t="str">
        <f t="shared" ref="W69:W132" si="12">IF(V69,"公斤","")</f>
        <v>公斤</v>
      </c>
      <c r="X69" s="102" t="s">
        <v>229</v>
      </c>
      <c r="Y69" s="152">
        <v>0.1</v>
      </c>
      <c r="Z69" s="21" t="str">
        <f t="shared" ref="Z69:Z132" si="13">IF(Y69,"公斤","")</f>
        <v>公斤</v>
      </c>
      <c r="AA69" s="19" t="s">
        <v>120</v>
      </c>
      <c r="AB69" s="19">
        <v>5</v>
      </c>
      <c r="AC69" s="26" t="str">
        <f t="shared" si="7"/>
        <v>公斤</v>
      </c>
      <c r="AD69" s="171"/>
      <c r="AE69" s="33"/>
      <c r="AF69" s="5"/>
      <c r="AG69" s="5"/>
      <c r="AH69" s="5"/>
      <c r="AI69" s="5"/>
      <c r="AJ69" s="5"/>
      <c r="AK69" s="5"/>
      <c r="AL69" s="5"/>
      <c r="AM69" s="5"/>
      <c r="AN69" s="5"/>
    </row>
    <row r="70" spans="1:40" ht="15" customHeight="1">
      <c r="A70" s="499">
        <v>45274</v>
      </c>
      <c r="B70" s="198"/>
      <c r="C70" s="199"/>
      <c r="D70" s="199"/>
      <c r="E70" s="199"/>
      <c r="F70" s="199"/>
      <c r="G70" s="199"/>
      <c r="H70" s="200"/>
      <c r="I70" s="101" t="s">
        <v>37</v>
      </c>
      <c r="J70" s="106">
        <v>2</v>
      </c>
      <c r="K70" s="21" t="str">
        <f t="shared" si="8"/>
        <v>公斤</v>
      </c>
      <c r="L70" s="120" t="s">
        <v>168</v>
      </c>
      <c r="M70" s="120">
        <v>3</v>
      </c>
      <c r="N70" s="21" t="str">
        <f t="shared" si="9"/>
        <v>公斤</v>
      </c>
      <c r="O70" s="102" t="s">
        <v>301</v>
      </c>
      <c r="P70" s="102">
        <v>1.5</v>
      </c>
      <c r="Q70" s="21" t="str">
        <f t="shared" si="10"/>
        <v>公斤</v>
      </c>
      <c r="R70" s="102" t="s">
        <v>52</v>
      </c>
      <c r="S70" s="102">
        <v>5</v>
      </c>
      <c r="T70" s="21" t="str">
        <f t="shared" si="11"/>
        <v>公斤</v>
      </c>
      <c r="U70" s="22" t="s">
        <v>31</v>
      </c>
      <c r="V70" s="22">
        <v>0.05</v>
      </c>
      <c r="W70" s="21" t="str">
        <f t="shared" si="12"/>
        <v>公斤</v>
      </c>
      <c r="X70" s="102" t="s">
        <v>227</v>
      </c>
      <c r="Y70" s="152">
        <v>1</v>
      </c>
      <c r="Z70" s="21" t="str">
        <f t="shared" si="13"/>
        <v>公斤</v>
      </c>
      <c r="AA70" s="19"/>
      <c r="AB70" s="19"/>
      <c r="AC70" s="26" t="str">
        <f t="shared" si="7"/>
        <v/>
      </c>
      <c r="AD70" s="171"/>
      <c r="AE70" s="33"/>
      <c r="AF70" s="5"/>
      <c r="AG70" s="5"/>
      <c r="AH70" s="5"/>
      <c r="AI70" s="5"/>
      <c r="AJ70" s="5"/>
      <c r="AK70" s="5"/>
      <c r="AL70" s="5"/>
      <c r="AM70" s="5"/>
      <c r="AN70" s="5"/>
    </row>
    <row r="71" spans="1:40" ht="15" customHeight="1">
      <c r="A71" s="498"/>
      <c r="B71" s="198"/>
      <c r="C71" s="199"/>
      <c r="D71" s="199"/>
      <c r="E71" s="199"/>
      <c r="F71" s="199"/>
      <c r="G71" s="199"/>
      <c r="H71" s="200"/>
      <c r="I71" s="101"/>
      <c r="J71" s="102"/>
      <c r="K71" s="21" t="str">
        <f t="shared" si="8"/>
        <v/>
      </c>
      <c r="L71" s="114" t="s">
        <v>31</v>
      </c>
      <c r="M71" s="114">
        <v>0.05</v>
      </c>
      <c r="N71" s="21" t="str">
        <f t="shared" si="9"/>
        <v>公斤</v>
      </c>
      <c r="O71" s="102" t="s">
        <v>18</v>
      </c>
      <c r="P71" s="102">
        <v>3</v>
      </c>
      <c r="Q71" s="21" t="str">
        <f t="shared" si="10"/>
        <v>公斤</v>
      </c>
      <c r="R71" s="102" t="s">
        <v>24</v>
      </c>
      <c r="S71" s="102">
        <v>0.5</v>
      </c>
      <c r="T71" s="21" t="str">
        <f t="shared" si="11"/>
        <v>公斤</v>
      </c>
      <c r="U71" s="22"/>
      <c r="V71" s="22"/>
      <c r="W71" s="21" t="str">
        <f t="shared" si="12"/>
        <v/>
      </c>
      <c r="X71" s="102" t="s">
        <v>84</v>
      </c>
      <c r="Y71" s="152">
        <v>0.01</v>
      </c>
      <c r="Z71" s="21" t="str">
        <f t="shared" si="13"/>
        <v>公斤</v>
      </c>
      <c r="AA71" s="19"/>
      <c r="AB71" s="19"/>
      <c r="AC71" s="26" t="str">
        <f t="shared" si="7"/>
        <v/>
      </c>
      <c r="AD71" s="171"/>
      <c r="AE71" s="33"/>
      <c r="AF71" s="5"/>
      <c r="AG71" s="5"/>
      <c r="AH71" s="5"/>
      <c r="AI71" s="5"/>
      <c r="AJ71" s="5"/>
      <c r="AK71" s="5"/>
      <c r="AL71" s="5"/>
      <c r="AM71" s="5"/>
      <c r="AN71" s="5"/>
    </row>
    <row r="72" spans="1:40" ht="15" customHeight="1">
      <c r="A72" s="498"/>
      <c r="B72" s="198">
        <v>5.5</v>
      </c>
      <c r="C72" s="199">
        <v>1.7</v>
      </c>
      <c r="D72" s="199">
        <v>1.4</v>
      </c>
      <c r="E72" s="199">
        <v>3</v>
      </c>
      <c r="F72" s="199">
        <v>0</v>
      </c>
      <c r="G72" s="199">
        <v>0</v>
      </c>
      <c r="H72" s="200">
        <v>683</v>
      </c>
      <c r="I72" s="218"/>
      <c r="J72" s="114"/>
      <c r="K72" s="21" t="str">
        <f t="shared" si="8"/>
        <v/>
      </c>
      <c r="L72" s="121" t="s">
        <v>169</v>
      </c>
      <c r="M72" s="223"/>
      <c r="N72" s="21" t="str">
        <f t="shared" si="9"/>
        <v/>
      </c>
      <c r="O72" s="114" t="s">
        <v>24</v>
      </c>
      <c r="P72" s="114">
        <v>1</v>
      </c>
      <c r="Q72" s="21" t="str">
        <f t="shared" si="10"/>
        <v>公斤</v>
      </c>
      <c r="R72" s="114" t="s">
        <v>31</v>
      </c>
      <c r="S72" s="114">
        <v>0.05</v>
      </c>
      <c r="T72" s="21" t="str">
        <f t="shared" si="11"/>
        <v>公斤</v>
      </c>
      <c r="U72" s="22"/>
      <c r="V72" s="22"/>
      <c r="W72" s="21" t="str">
        <f t="shared" si="12"/>
        <v/>
      </c>
      <c r="X72" s="102"/>
      <c r="Y72" s="152"/>
      <c r="Z72" s="21" t="str">
        <f t="shared" si="13"/>
        <v/>
      </c>
      <c r="AA72" s="19"/>
      <c r="AB72" s="19"/>
      <c r="AC72" s="26" t="str">
        <f t="shared" si="7"/>
        <v/>
      </c>
      <c r="AD72" s="171"/>
      <c r="AE72" s="33"/>
      <c r="AF72" s="5"/>
      <c r="AG72" s="5"/>
      <c r="AH72" s="5"/>
      <c r="AI72" s="5"/>
      <c r="AJ72" s="5"/>
      <c r="AK72" s="5"/>
      <c r="AL72" s="5"/>
      <c r="AM72" s="5"/>
      <c r="AN72" s="5"/>
    </row>
    <row r="73" spans="1:40" ht="15" customHeight="1">
      <c r="A73" s="498"/>
      <c r="B73" s="198"/>
      <c r="C73" s="199"/>
      <c r="D73" s="199"/>
      <c r="E73" s="199"/>
      <c r="F73" s="199"/>
      <c r="G73" s="199"/>
      <c r="H73" s="200"/>
      <c r="I73" s="97"/>
      <c r="J73" s="98"/>
      <c r="K73" s="21" t="str">
        <f t="shared" si="8"/>
        <v/>
      </c>
      <c r="L73" s="119" t="s">
        <v>170</v>
      </c>
      <c r="M73" s="119"/>
      <c r="N73" s="21" t="str">
        <f t="shared" si="9"/>
        <v/>
      </c>
      <c r="O73" s="98" t="s">
        <v>41</v>
      </c>
      <c r="P73" s="98">
        <v>0.01</v>
      </c>
      <c r="Q73" s="21" t="str">
        <f t="shared" si="10"/>
        <v>公斤</v>
      </c>
      <c r="R73" s="121" t="s">
        <v>169</v>
      </c>
      <c r="S73" s="98"/>
      <c r="T73" s="21" t="str">
        <f t="shared" si="11"/>
        <v/>
      </c>
      <c r="U73" s="22"/>
      <c r="V73" s="22"/>
      <c r="W73" s="21" t="str">
        <f t="shared" si="12"/>
        <v/>
      </c>
      <c r="X73" s="102"/>
      <c r="Y73" s="152"/>
      <c r="Z73" s="21" t="str">
        <f t="shared" si="13"/>
        <v/>
      </c>
      <c r="AA73" s="19"/>
      <c r="AB73" s="19"/>
      <c r="AC73" s="26" t="str">
        <f t="shared" si="7"/>
        <v/>
      </c>
      <c r="AD73" s="171"/>
      <c r="AE73" s="33"/>
      <c r="AF73" s="5"/>
      <c r="AG73" s="5"/>
      <c r="AH73" s="5"/>
      <c r="AI73" s="5"/>
      <c r="AJ73" s="5"/>
      <c r="AK73" s="5"/>
      <c r="AL73" s="5"/>
      <c r="AM73" s="5"/>
      <c r="AN73" s="5"/>
    </row>
    <row r="74" spans="1:40" ht="15" customHeight="1" thickBot="1">
      <c r="A74" s="501"/>
      <c r="B74" s="201"/>
      <c r="C74" s="202"/>
      <c r="D74" s="202"/>
      <c r="E74" s="202"/>
      <c r="F74" s="202"/>
      <c r="G74" s="202"/>
      <c r="H74" s="203"/>
      <c r="I74" s="99"/>
      <c r="J74" s="100"/>
      <c r="K74" s="28" t="str">
        <f t="shared" si="8"/>
        <v/>
      </c>
      <c r="L74" s="140"/>
      <c r="M74" s="140"/>
      <c r="N74" s="28" t="str">
        <f t="shared" si="9"/>
        <v/>
      </c>
      <c r="O74" s="100"/>
      <c r="P74" s="100"/>
      <c r="Q74" s="28" t="str">
        <f t="shared" si="10"/>
        <v/>
      </c>
      <c r="R74" s="136"/>
      <c r="S74" s="136"/>
      <c r="T74" s="28" t="str">
        <f t="shared" si="11"/>
        <v/>
      </c>
      <c r="U74" s="29"/>
      <c r="V74" s="29"/>
      <c r="W74" s="28" t="str">
        <f t="shared" si="12"/>
        <v/>
      </c>
      <c r="X74" s="107"/>
      <c r="Y74" s="157"/>
      <c r="Z74" s="28" t="str">
        <f t="shared" si="13"/>
        <v/>
      </c>
      <c r="AA74" s="27"/>
      <c r="AB74" s="27"/>
      <c r="AC74" s="30" t="str">
        <f t="shared" si="7"/>
        <v/>
      </c>
      <c r="AD74" s="172"/>
      <c r="AE74" s="34"/>
      <c r="AF74" s="41"/>
      <c r="AG74" s="41"/>
      <c r="AH74" s="41"/>
      <c r="AI74" s="41"/>
      <c r="AJ74" s="41"/>
      <c r="AK74" s="41"/>
      <c r="AL74" s="41"/>
      <c r="AM74" s="41"/>
      <c r="AN74" s="41"/>
    </row>
    <row r="75" spans="1:40" ht="15" customHeight="1">
      <c r="A75" s="497" t="s">
        <v>133</v>
      </c>
      <c r="B75" s="195">
        <v>5.9</v>
      </c>
      <c r="C75" s="196">
        <v>2</v>
      </c>
      <c r="D75" s="196">
        <v>2.1</v>
      </c>
      <c r="E75" s="196">
        <v>3</v>
      </c>
      <c r="F75" s="196">
        <v>0</v>
      </c>
      <c r="G75" s="196">
        <v>0</v>
      </c>
      <c r="H75" s="197">
        <v>751</v>
      </c>
      <c r="I75" s="588" t="s">
        <v>73</v>
      </c>
      <c r="J75" s="582"/>
      <c r="K75" s="37" t="str">
        <f t="shared" si="8"/>
        <v/>
      </c>
      <c r="L75" s="581" t="s">
        <v>269</v>
      </c>
      <c r="M75" s="593"/>
      <c r="N75" s="37" t="str">
        <f t="shared" si="9"/>
        <v/>
      </c>
      <c r="O75" s="581" t="s">
        <v>190</v>
      </c>
      <c r="P75" s="582"/>
      <c r="Q75" s="37" t="str">
        <f t="shared" si="10"/>
        <v/>
      </c>
      <c r="R75" s="616" t="s">
        <v>75</v>
      </c>
      <c r="S75" s="593"/>
      <c r="T75" s="37" t="str">
        <f t="shared" si="11"/>
        <v/>
      </c>
      <c r="U75" s="38" t="s">
        <v>18</v>
      </c>
      <c r="V75" s="38"/>
      <c r="W75" s="37" t="str">
        <f t="shared" si="12"/>
        <v/>
      </c>
      <c r="X75" s="594" t="s">
        <v>347</v>
      </c>
      <c r="Y75" s="625"/>
      <c r="Z75" s="37" t="str">
        <f t="shared" si="13"/>
        <v/>
      </c>
      <c r="AA75" s="19" t="s">
        <v>120</v>
      </c>
      <c r="AB75" s="83"/>
      <c r="AC75" s="26" t="str">
        <f t="shared" si="7"/>
        <v/>
      </c>
      <c r="AD75" s="170" t="s">
        <v>145</v>
      </c>
      <c r="AE75" s="5" t="str">
        <f>A75</f>
        <v>Q5</v>
      </c>
      <c r="AF75" s="5" t="str">
        <f>I76&amp;" "&amp;I77&amp;" "&amp;I78&amp;" "&amp;I79&amp;" "&amp;I80&amp;" "&amp;I81</f>
        <v xml:space="preserve">米 小米 糙米   </v>
      </c>
      <c r="AG75" s="5" t="str">
        <f>L76&amp;" "&amp;L77&amp;" "&amp;L78&amp;" "&amp;L79&amp;" "&amp;L80&amp;" "&amp;L81</f>
        <v xml:space="preserve">豆干 時蔬 胡蘿蔔 薑 甜麵醬 </v>
      </c>
      <c r="AH75" s="5" t="str">
        <f>O76&amp;" "&amp;O77&amp;" "&amp;O78&amp;" "&amp;O79&amp;" "&amp;O80&amp;" "&amp;O81</f>
        <v xml:space="preserve">豆腐 大番茄 薑 蕃茄糊  </v>
      </c>
      <c r="AI75" s="5" t="str">
        <f>R76&amp;" "&amp;R77&amp;" "&amp;R78&amp;" "&amp;R79&amp;" "&amp;R80&amp;" "&amp;R81</f>
        <v xml:space="preserve">寬粉 時蔬 乾木耳 素絞肉 沙茶醬 </v>
      </c>
      <c r="AJ75" s="5" t="str">
        <f>U76&amp;" "&amp;U77&amp;" "&amp;U78&amp;" "&amp;U79&amp;" "&amp;U80&amp;" "&amp;U81</f>
        <v xml:space="preserve">蔬菜 薑    </v>
      </c>
      <c r="AK75" s="5" t="str">
        <f>X76&amp;" "&amp;X77&amp;" "&amp;X78&amp;" "&amp;X79&amp;" "&amp;X80&amp;" "&amp;X81</f>
        <v xml:space="preserve">冬瓜 素羊肉 薑   </v>
      </c>
      <c r="AL75" s="5" t="str">
        <f>AA76&amp;" "&amp;AA77&amp;" "&amp;AA78&amp;" "&amp;AA79&amp;" "&amp;AA80&amp;" "&amp;AA81</f>
        <v xml:space="preserve">點心     </v>
      </c>
      <c r="AM75" s="5" t="str">
        <f>AD76&amp;" "&amp;AD77&amp;" "&amp;AD78&amp;" "&amp;AD79&amp;" "&amp;AD80&amp;" "&amp;AD81</f>
        <v xml:space="preserve">有機豆奶     </v>
      </c>
      <c r="AN75" s="5" t="e">
        <f>#REF!&amp;" "&amp;#REF!&amp;" "&amp;#REF!&amp;" "&amp;#REF!&amp;" "&amp;#REF!&amp;" "&amp;#REF!</f>
        <v>#REF!</v>
      </c>
    </row>
    <row r="76" spans="1:40" ht="15" customHeight="1">
      <c r="A76" s="498"/>
      <c r="B76" s="198"/>
      <c r="C76" s="199"/>
      <c r="D76" s="199"/>
      <c r="E76" s="199"/>
      <c r="F76" s="199"/>
      <c r="G76" s="199"/>
      <c r="H76" s="200"/>
      <c r="I76" s="97" t="s">
        <v>19</v>
      </c>
      <c r="J76" s="98">
        <v>9</v>
      </c>
      <c r="K76" s="21" t="str">
        <f t="shared" si="8"/>
        <v>公斤</v>
      </c>
      <c r="L76" s="98" t="s">
        <v>65</v>
      </c>
      <c r="M76" s="98">
        <v>8</v>
      </c>
      <c r="N76" s="21" t="str">
        <f t="shared" si="9"/>
        <v>公斤</v>
      </c>
      <c r="O76" s="98" t="s">
        <v>21</v>
      </c>
      <c r="P76" s="98">
        <v>6</v>
      </c>
      <c r="Q76" s="21" t="str">
        <f t="shared" si="10"/>
        <v>公斤</v>
      </c>
      <c r="R76" s="98" t="s">
        <v>77</v>
      </c>
      <c r="S76" s="129">
        <v>1</v>
      </c>
      <c r="T76" s="21" t="str">
        <f t="shared" si="11"/>
        <v>公斤</v>
      </c>
      <c r="U76" s="23" t="s">
        <v>15</v>
      </c>
      <c r="V76" s="23">
        <v>7</v>
      </c>
      <c r="W76" s="21" t="str">
        <f t="shared" si="12"/>
        <v>公斤</v>
      </c>
      <c r="X76" s="102" t="s">
        <v>36</v>
      </c>
      <c r="Y76" s="152">
        <v>5</v>
      </c>
      <c r="Z76" s="21" t="str">
        <f t="shared" si="13"/>
        <v>公斤</v>
      </c>
      <c r="AA76" s="19" t="s">
        <v>120</v>
      </c>
      <c r="AB76" s="19">
        <v>5</v>
      </c>
      <c r="AC76" s="26" t="str">
        <f t="shared" ref="AC76:AC139" si="14">IF(AB76,"公斤","")</f>
        <v>公斤</v>
      </c>
      <c r="AD76" s="171" t="s">
        <v>145</v>
      </c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ht="15" customHeight="1">
      <c r="A77" s="499">
        <v>45275</v>
      </c>
      <c r="B77" s="198"/>
      <c r="C77" s="199"/>
      <c r="D77" s="199"/>
      <c r="E77" s="199"/>
      <c r="F77" s="199"/>
      <c r="G77" s="199"/>
      <c r="H77" s="200"/>
      <c r="I77" s="97" t="s">
        <v>74</v>
      </c>
      <c r="J77" s="98">
        <v>0.4</v>
      </c>
      <c r="K77" s="21" t="str">
        <f t="shared" si="8"/>
        <v>公斤</v>
      </c>
      <c r="L77" s="98" t="s">
        <v>18</v>
      </c>
      <c r="M77" s="98">
        <v>2</v>
      </c>
      <c r="N77" s="21" t="str">
        <f t="shared" si="9"/>
        <v>公斤</v>
      </c>
      <c r="O77" s="98" t="s">
        <v>61</v>
      </c>
      <c r="P77" s="129">
        <v>2</v>
      </c>
      <c r="Q77" s="21" t="str">
        <f t="shared" si="10"/>
        <v>公斤</v>
      </c>
      <c r="R77" s="129" t="s">
        <v>18</v>
      </c>
      <c r="S77" s="129">
        <v>3</v>
      </c>
      <c r="T77" s="21" t="str">
        <f t="shared" si="11"/>
        <v>公斤</v>
      </c>
      <c r="U77" s="22" t="s">
        <v>31</v>
      </c>
      <c r="V77" s="22">
        <v>0.05</v>
      </c>
      <c r="W77" s="21" t="str">
        <f t="shared" si="12"/>
        <v>公斤</v>
      </c>
      <c r="X77" s="102" t="s">
        <v>116</v>
      </c>
      <c r="Y77" s="152">
        <v>0.5</v>
      </c>
      <c r="Z77" s="21" t="str">
        <f t="shared" si="13"/>
        <v>公斤</v>
      </c>
      <c r="AA77" s="19"/>
      <c r="AB77" s="19"/>
      <c r="AC77" s="26" t="str">
        <f t="shared" si="14"/>
        <v/>
      </c>
      <c r="AD77" s="194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ht="15" customHeight="1">
      <c r="A78" s="498"/>
      <c r="B78" s="198"/>
      <c r="C78" s="199"/>
      <c r="D78" s="199"/>
      <c r="E78" s="199"/>
      <c r="F78" s="199"/>
      <c r="G78" s="199"/>
      <c r="H78" s="200"/>
      <c r="I78" s="97" t="s">
        <v>37</v>
      </c>
      <c r="J78" s="98">
        <v>1</v>
      </c>
      <c r="K78" s="21" t="str">
        <f t="shared" si="8"/>
        <v>公斤</v>
      </c>
      <c r="L78" s="224" t="s">
        <v>24</v>
      </c>
      <c r="M78" s="224">
        <v>1</v>
      </c>
      <c r="N78" s="21" t="str">
        <f t="shared" si="9"/>
        <v>公斤</v>
      </c>
      <c r="O78" s="98" t="s">
        <v>31</v>
      </c>
      <c r="P78" s="98">
        <v>0.05</v>
      </c>
      <c r="Q78" s="21" t="str">
        <f t="shared" si="10"/>
        <v>公斤</v>
      </c>
      <c r="R78" s="98" t="s">
        <v>41</v>
      </c>
      <c r="S78" s="129">
        <v>0.01</v>
      </c>
      <c r="T78" s="21" t="str">
        <f t="shared" si="11"/>
        <v>公斤</v>
      </c>
      <c r="U78" s="22"/>
      <c r="V78" s="22"/>
      <c r="W78" s="21" t="str">
        <f t="shared" si="12"/>
        <v/>
      </c>
      <c r="X78" s="105" t="s">
        <v>31</v>
      </c>
      <c r="Y78" s="152">
        <v>0.05</v>
      </c>
      <c r="Z78" s="21" t="str">
        <f t="shared" si="13"/>
        <v>公斤</v>
      </c>
      <c r="AA78" s="19"/>
      <c r="AB78" s="19"/>
      <c r="AC78" s="26" t="str">
        <f t="shared" si="14"/>
        <v/>
      </c>
      <c r="AD78" s="171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ht="15" customHeight="1">
      <c r="A79" s="498"/>
      <c r="B79" s="198">
        <v>5.2</v>
      </c>
      <c r="C79" s="199">
        <v>1.9</v>
      </c>
      <c r="D79" s="199">
        <v>1.8</v>
      </c>
      <c r="E79" s="199">
        <v>3</v>
      </c>
      <c r="F79" s="199">
        <v>0</v>
      </c>
      <c r="G79" s="199">
        <v>0</v>
      </c>
      <c r="H79" s="200">
        <v>687</v>
      </c>
      <c r="I79" s="97"/>
      <c r="J79" s="98"/>
      <c r="K79" s="21" t="str">
        <f t="shared" si="8"/>
        <v/>
      </c>
      <c r="L79" s="98" t="s">
        <v>31</v>
      </c>
      <c r="M79" s="98">
        <v>0.05</v>
      </c>
      <c r="N79" s="21" t="str">
        <f t="shared" si="9"/>
        <v>公斤</v>
      </c>
      <c r="O79" s="112" t="s">
        <v>302</v>
      </c>
      <c r="P79" s="98"/>
      <c r="Q79" s="21" t="str">
        <f t="shared" si="10"/>
        <v/>
      </c>
      <c r="R79" s="98" t="s">
        <v>326</v>
      </c>
      <c r="S79" s="98">
        <v>0.3</v>
      </c>
      <c r="T79" s="21" t="str">
        <f t="shared" si="11"/>
        <v>公斤</v>
      </c>
      <c r="U79" s="22"/>
      <c r="V79" s="22"/>
      <c r="W79" s="21" t="str">
        <f t="shared" si="12"/>
        <v/>
      </c>
      <c r="X79" s="102"/>
      <c r="Y79" s="152"/>
      <c r="Z79" s="21" t="str">
        <f t="shared" si="13"/>
        <v/>
      </c>
      <c r="AA79" s="19"/>
      <c r="AB79" s="19"/>
      <c r="AC79" s="26" t="str">
        <f t="shared" si="14"/>
        <v/>
      </c>
      <c r="AD79" s="171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ht="15" customHeight="1">
      <c r="A80" s="498"/>
      <c r="B80" s="198"/>
      <c r="C80" s="199"/>
      <c r="D80" s="199"/>
      <c r="E80" s="199"/>
      <c r="F80" s="199"/>
      <c r="G80" s="199"/>
      <c r="H80" s="200"/>
      <c r="I80" s="97"/>
      <c r="J80" s="98"/>
      <c r="K80" s="21" t="str">
        <f t="shared" si="8"/>
        <v/>
      </c>
      <c r="L80" s="224" t="s">
        <v>270</v>
      </c>
      <c r="M80" s="224"/>
      <c r="N80" s="21" t="str">
        <f t="shared" si="9"/>
        <v/>
      </c>
      <c r="O80" s="112"/>
      <c r="P80" s="98"/>
      <c r="Q80" s="21" t="str">
        <f t="shared" si="10"/>
        <v/>
      </c>
      <c r="R80" s="98" t="s">
        <v>54</v>
      </c>
      <c r="S80" s="98"/>
      <c r="T80" s="21" t="str">
        <f t="shared" si="11"/>
        <v/>
      </c>
      <c r="U80" s="22"/>
      <c r="V80" s="22"/>
      <c r="W80" s="21" t="str">
        <f t="shared" si="12"/>
        <v/>
      </c>
      <c r="X80" s="102"/>
      <c r="Y80" s="152"/>
      <c r="Z80" s="21" t="str">
        <f t="shared" si="13"/>
        <v/>
      </c>
      <c r="AA80" s="19"/>
      <c r="AB80" s="19"/>
      <c r="AC80" s="26" t="str">
        <f t="shared" si="14"/>
        <v/>
      </c>
      <c r="AD80" s="171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ht="15" customHeight="1" thickBot="1">
      <c r="A81" s="501"/>
      <c r="B81" s="201"/>
      <c r="C81" s="202"/>
      <c r="D81" s="202"/>
      <c r="E81" s="202"/>
      <c r="F81" s="202"/>
      <c r="G81" s="202"/>
      <c r="H81" s="203"/>
      <c r="I81" s="99"/>
      <c r="J81" s="100"/>
      <c r="K81" s="28" t="str">
        <f t="shared" si="8"/>
        <v/>
      </c>
      <c r="L81" s="100"/>
      <c r="M81" s="100"/>
      <c r="N81" s="28" t="str">
        <f t="shared" si="9"/>
        <v/>
      </c>
      <c r="O81" s="100"/>
      <c r="P81" s="100"/>
      <c r="Q81" s="28" t="str">
        <f t="shared" si="10"/>
        <v/>
      </c>
      <c r="R81" s="235"/>
      <c r="S81" s="235"/>
      <c r="T81" s="28" t="str">
        <f t="shared" si="11"/>
        <v/>
      </c>
      <c r="U81" s="29"/>
      <c r="V81" s="29"/>
      <c r="W81" s="28" t="str">
        <f t="shared" si="12"/>
        <v/>
      </c>
      <c r="X81" s="107"/>
      <c r="Y81" s="157"/>
      <c r="Z81" s="28" t="str">
        <f t="shared" si="13"/>
        <v/>
      </c>
      <c r="AA81" s="27"/>
      <c r="AB81" s="27"/>
      <c r="AC81" s="30" t="str">
        <f t="shared" si="14"/>
        <v/>
      </c>
      <c r="AD81" s="172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ht="15" customHeight="1">
      <c r="A82" s="497" t="s">
        <v>134</v>
      </c>
      <c r="B82" s="252">
        <v>5.2</v>
      </c>
      <c r="C82" s="196">
        <v>2.2999999999999998</v>
      </c>
      <c r="D82" s="196">
        <v>1.5</v>
      </c>
      <c r="E82" s="196">
        <v>3</v>
      </c>
      <c r="F82" s="196">
        <v>0</v>
      </c>
      <c r="G82" s="196">
        <v>0</v>
      </c>
      <c r="H82" s="285">
        <v>709</v>
      </c>
      <c r="I82" s="302" t="s">
        <v>17</v>
      </c>
      <c r="J82" s="286"/>
      <c r="K82" s="287" t="str">
        <f t="shared" si="8"/>
        <v/>
      </c>
      <c r="L82" s="288" t="s">
        <v>271</v>
      </c>
      <c r="M82" s="289"/>
      <c r="N82" s="287" t="str">
        <f t="shared" si="9"/>
        <v/>
      </c>
      <c r="O82" s="288" t="s">
        <v>63</v>
      </c>
      <c r="P82" s="289"/>
      <c r="Q82" s="287" t="str">
        <f t="shared" si="10"/>
        <v/>
      </c>
      <c r="R82" s="290" t="s">
        <v>327</v>
      </c>
      <c r="S82" s="291"/>
      <c r="T82" s="287" t="str">
        <f t="shared" si="11"/>
        <v/>
      </c>
      <c r="U82" s="292" t="s">
        <v>18</v>
      </c>
      <c r="V82" s="292"/>
      <c r="W82" s="287" t="str">
        <f t="shared" si="12"/>
        <v/>
      </c>
      <c r="X82" s="293" t="s">
        <v>230</v>
      </c>
      <c r="Y82" s="294"/>
      <c r="Z82" s="287" t="str">
        <f t="shared" si="13"/>
        <v/>
      </c>
      <c r="AA82" s="295" t="s">
        <v>120</v>
      </c>
      <c r="AB82" s="296"/>
      <c r="AC82" s="297" t="str">
        <f t="shared" si="14"/>
        <v/>
      </c>
      <c r="AD82" s="298"/>
      <c r="AE82" s="31" t="str">
        <f>A82</f>
        <v>R1</v>
      </c>
      <c r="AF82" s="32" t="str">
        <f>I83&amp;" "&amp;I84&amp;" "&amp;I85&amp;" "&amp;I86&amp;" "&amp;I87&amp;" "&amp;I88</f>
        <v xml:space="preserve">米     </v>
      </c>
      <c r="AG82" s="32" t="str">
        <f>L83&amp;" "&amp;L84&amp;" "&amp;L85&amp;" "&amp;L86&amp;" "&amp;L87&amp;" "&amp;L88</f>
        <v xml:space="preserve">凍豆腐 白蘿蔔 胡蘿蔔 月桂葉 滷包 </v>
      </c>
      <c r="AH82" s="32" t="str">
        <f>O83&amp;" "&amp;O84&amp;" "&amp;O85&amp;" "&amp;O86&amp;" "&amp;O87&amp;" "&amp;O88</f>
        <v xml:space="preserve">雞蛋 甘藍 薑   </v>
      </c>
      <c r="AI82" s="32" t="str">
        <f>R83&amp;" "&amp;R84&amp;" "&amp;R85&amp;" "&amp;R86&amp;" "&amp;R87&amp;" "&amp;R88</f>
        <v xml:space="preserve">冷凍毛豆仁 冷凍玉米粒 馬鈴薯 胡蘿蔔 薑 </v>
      </c>
      <c r="AJ82" s="32" t="str">
        <f>U83&amp;" "&amp;U84&amp;" "&amp;U85&amp;" "&amp;U86&amp;" "&amp;U87&amp;" "&amp;U88</f>
        <v xml:space="preserve">蔬菜 薑    </v>
      </c>
      <c r="AK82" s="32" t="str">
        <f>X83&amp;" "&amp;X84&amp;" "&amp;X85&amp;" "&amp;X86&amp;" "&amp;X87&amp;" "&amp;X88</f>
        <v xml:space="preserve">紫菜 金針菇 薑   </v>
      </c>
      <c r="AL82" s="32" t="str">
        <f>AA83&amp;" "&amp;AA84&amp;" "&amp;AA85&amp;" "&amp;AA86&amp;" "&amp;AA87&amp;" "&amp;AA88</f>
        <v xml:space="preserve">點心     </v>
      </c>
      <c r="AM82" s="32" t="str">
        <f>AD83&amp;" "&amp;AD84&amp;" "&amp;AD85&amp;" "&amp;AD86&amp;" "&amp;AD87&amp;" "&amp;AD88</f>
        <v xml:space="preserve">     </v>
      </c>
      <c r="AN82" s="32" t="e">
        <f>#REF!&amp;" "&amp;#REF!&amp;" "&amp;#REF!&amp;" "&amp;#REF!&amp;" "&amp;#REF!&amp;" "&amp;#REF!</f>
        <v>#REF!</v>
      </c>
    </row>
    <row r="83" spans="1:40" ht="15" customHeight="1">
      <c r="A83" s="498"/>
      <c r="B83" s="253"/>
      <c r="C83" s="199"/>
      <c r="D83" s="199"/>
      <c r="E83" s="199"/>
      <c r="F83" s="199"/>
      <c r="G83" s="199"/>
      <c r="H83" s="304"/>
      <c r="I83" s="97" t="s">
        <v>19</v>
      </c>
      <c r="J83" s="98">
        <v>10</v>
      </c>
      <c r="K83" s="21" t="str">
        <f t="shared" si="8"/>
        <v>公斤</v>
      </c>
      <c r="L83" s="98" t="s">
        <v>100</v>
      </c>
      <c r="M83" s="98">
        <v>6</v>
      </c>
      <c r="N83" s="21" t="str">
        <f t="shared" si="9"/>
        <v>公斤</v>
      </c>
      <c r="O83" s="98" t="s">
        <v>35</v>
      </c>
      <c r="P83" s="98">
        <v>3</v>
      </c>
      <c r="Q83" s="21" t="str">
        <f t="shared" si="10"/>
        <v>公斤</v>
      </c>
      <c r="R83" s="299" t="s">
        <v>103</v>
      </c>
      <c r="S83" s="300">
        <v>5</v>
      </c>
      <c r="T83" s="21" t="str">
        <f t="shared" si="11"/>
        <v>公斤</v>
      </c>
      <c r="U83" s="23" t="s">
        <v>15</v>
      </c>
      <c r="V83" s="23">
        <v>7</v>
      </c>
      <c r="W83" s="21" t="str">
        <f t="shared" si="12"/>
        <v>公斤</v>
      </c>
      <c r="X83" s="299" t="s">
        <v>94</v>
      </c>
      <c r="Y83" s="301">
        <v>0.05</v>
      </c>
      <c r="Z83" s="21" t="str">
        <f t="shared" si="13"/>
        <v>公斤</v>
      </c>
      <c r="AA83" s="19" t="s">
        <v>120</v>
      </c>
      <c r="AB83" s="19">
        <v>5</v>
      </c>
      <c r="AC83" s="26" t="str">
        <f t="shared" si="14"/>
        <v>公斤</v>
      </c>
      <c r="AD83" s="171"/>
      <c r="AE83" s="33"/>
      <c r="AF83" s="5"/>
      <c r="AG83" s="5"/>
      <c r="AH83" s="5"/>
      <c r="AI83" s="5"/>
      <c r="AJ83" s="5"/>
      <c r="AK83" s="5"/>
      <c r="AL83" s="5"/>
      <c r="AM83" s="5"/>
      <c r="AN83" s="5"/>
    </row>
    <row r="84" spans="1:40" ht="15" customHeight="1">
      <c r="A84" s="499">
        <v>45278</v>
      </c>
      <c r="B84" s="253"/>
      <c r="C84" s="199"/>
      <c r="D84" s="199"/>
      <c r="E84" s="199"/>
      <c r="F84" s="199"/>
      <c r="G84" s="199"/>
      <c r="H84" s="304"/>
      <c r="I84" s="97"/>
      <c r="J84" s="98"/>
      <c r="K84" s="21" t="str">
        <f t="shared" si="8"/>
        <v/>
      </c>
      <c r="L84" s="98" t="s">
        <v>56</v>
      </c>
      <c r="M84" s="98">
        <v>5</v>
      </c>
      <c r="N84" s="21" t="str">
        <f t="shared" si="9"/>
        <v>公斤</v>
      </c>
      <c r="O84" s="98" t="s">
        <v>38</v>
      </c>
      <c r="P84" s="98">
        <v>7</v>
      </c>
      <c r="Q84" s="21" t="str">
        <f t="shared" si="10"/>
        <v>公斤</v>
      </c>
      <c r="R84" s="133" t="s">
        <v>57</v>
      </c>
      <c r="S84" s="133">
        <v>1</v>
      </c>
      <c r="T84" s="21" t="str">
        <f t="shared" si="11"/>
        <v>公斤</v>
      </c>
      <c r="U84" s="22" t="s">
        <v>31</v>
      </c>
      <c r="V84" s="22">
        <v>0.05</v>
      </c>
      <c r="W84" s="21" t="str">
        <f t="shared" si="12"/>
        <v>公斤</v>
      </c>
      <c r="X84" s="102" t="s">
        <v>29</v>
      </c>
      <c r="Y84" s="152">
        <v>1</v>
      </c>
      <c r="Z84" s="21" t="str">
        <f t="shared" si="13"/>
        <v>公斤</v>
      </c>
      <c r="AA84" s="19"/>
      <c r="AB84" s="19"/>
      <c r="AC84" s="26" t="str">
        <f t="shared" si="14"/>
        <v/>
      </c>
      <c r="AD84" s="171"/>
      <c r="AE84" s="33"/>
      <c r="AF84" s="5"/>
      <c r="AG84" s="5"/>
      <c r="AH84" s="5"/>
      <c r="AI84" s="5"/>
      <c r="AJ84" s="5"/>
      <c r="AK84" s="5"/>
      <c r="AL84" s="5"/>
      <c r="AM84" s="5"/>
      <c r="AN84" s="5"/>
    </row>
    <row r="85" spans="1:40" ht="15" customHeight="1">
      <c r="A85" s="499"/>
      <c r="B85" s="253"/>
      <c r="C85" s="199"/>
      <c r="D85" s="199"/>
      <c r="E85" s="199"/>
      <c r="F85" s="199"/>
      <c r="G85" s="199"/>
      <c r="H85" s="304"/>
      <c r="I85" s="97"/>
      <c r="J85" s="98"/>
      <c r="K85" s="21" t="str">
        <f t="shared" si="8"/>
        <v/>
      </c>
      <c r="L85" s="98" t="s">
        <v>24</v>
      </c>
      <c r="M85" s="98">
        <v>1</v>
      </c>
      <c r="N85" s="21" t="str">
        <f t="shared" si="9"/>
        <v>公斤</v>
      </c>
      <c r="O85" s="98" t="s">
        <v>31</v>
      </c>
      <c r="P85" s="98">
        <v>0.05</v>
      </c>
      <c r="Q85" s="21" t="str">
        <f t="shared" si="10"/>
        <v>公斤</v>
      </c>
      <c r="R85" s="133" t="s">
        <v>59</v>
      </c>
      <c r="S85" s="133">
        <v>1</v>
      </c>
      <c r="T85" s="21" t="str">
        <f t="shared" si="11"/>
        <v>公斤</v>
      </c>
      <c r="U85" s="22"/>
      <c r="V85" s="22"/>
      <c r="W85" s="21" t="str">
        <f t="shared" si="12"/>
        <v/>
      </c>
      <c r="X85" s="102" t="s">
        <v>31</v>
      </c>
      <c r="Y85" s="152">
        <v>0.05</v>
      </c>
      <c r="Z85" s="21" t="str">
        <f t="shared" si="13"/>
        <v>公斤</v>
      </c>
      <c r="AA85" s="19"/>
      <c r="AB85" s="19"/>
      <c r="AC85" s="26" t="str">
        <f t="shared" si="14"/>
        <v/>
      </c>
      <c r="AD85" s="171"/>
      <c r="AE85" s="33"/>
      <c r="AF85" s="5"/>
      <c r="AG85" s="5"/>
      <c r="AH85" s="5"/>
      <c r="AI85" s="5"/>
      <c r="AJ85" s="5"/>
      <c r="AK85" s="5"/>
      <c r="AL85" s="5"/>
      <c r="AM85" s="5"/>
      <c r="AN85" s="5"/>
    </row>
    <row r="86" spans="1:40" ht="15" customHeight="1">
      <c r="A86" s="499"/>
      <c r="B86" s="253">
        <v>5</v>
      </c>
      <c r="C86" s="199">
        <v>1.3</v>
      </c>
      <c r="D86" s="199">
        <v>1.5</v>
      </c>
      <c r="E86" s="199">
        <v>3</v>
      </c>
      <c r="F86" s="199">
        <v>0</v>
      </c>
      <c r="G86" s="199">
        <v>0</v>
      </c>
      <c r="H86" s="304">
        <v>620</v>
      </c>
      <c r="I86" s="97"/>
      <c r="J86" s="98"/>
      <c r="K86" s="21" t="str">
        <f t="shared" si="8"/>
        <v/>
      </c>
      <c r="L86" s="98" t="s">
        <v>172</v>
      </c>
      <c r="M86" s="98">
        <v>0.1</v>
      </c>
      <c r="N86" s="21" t="str">
        <f t="shared" si="9"/>
        <v>公斤</v>
      </c>
      <c r="O86" s="98"/>
      <c r="P86" s="98"/>
      <c r="Q86" s="21" t="str">
        <f t="shared" si="10"/>
        <v/>
      </c>
      <c r="R86" s="102" t="s">
        <v>24</v>
      </c>
      <c r="S86" s="102">
        <v>0.5</v>
      </c>
      <c r="T86" s="21" t="str">
        <f t="shared" si="11"/>
        <v>公斤</v>
      </c>
      <c r="U86" s="22"/>
      <c r="V86" s="22"/>
      <c r="W86" s="21" t="str">
        <f t="shared" si="12"/>
        <v/>
      </c>
      <c r="X86" s="102"/>
      <c r="Y86" s="152"/>
      <c r="Z86" s="21" t="str">
        <f t="shared" si="13"/>
        <v/>
      </c>
      <c r="AA86" s="19"/>
      <c r="AB86" s="19"/>
      <c r="AC86" s="26" t="str">
        <f t="shared" si="14"/>
        <v/>
      </c>
      <c r="AD86" s="171"/>
      <c r="AE86" s="33"/>
      <c r="AF86" s="5"/>
      <c r="AG86" s="5"/>
      <c r="AH86" s="5"/>
      <c r="AI86" s="5"/>
      <c r="AJ86" s="5"/>
      <c r="AK86" s="5"/>
      <c r="AL86" s="5"/>
      <c r="AM86" s="5"/>
      <c r="AN86" s="5"/>
    </row>
    <row r="87" spans="1:40" ht="15" customHeight="1">
      <c r="A87" s="499"/>
      <c r="B87" s="253"/>
      <c r="C87" s="199"/>
      <c r="D87" s="199"/>
      <c r="E87" s="199"/>
      <c r="F87" s="199"/>
      <c r="G87" s="199"/>
      <c r="H87" s="304"/>
      <c r="I87" s="303"/>
      <c r="J87" s="134"/>
      <c r="K87" s="21" t="str">
        <f t="shared" si="8"/>
        <v/>
      </c>
      <c r="L87" s="134" t="s">
        <v>49</v>
      </c>
      <c r="M87" s="134"/>
      <c r="N87" s="21" t="str">
        <f t="shared" si="9"/>
        <v/>
      </c>
      <c r="O87" s="134"/>
      <c r="P87" s="134"/>
      <c r="Q87" s="21" t="str">
        <f t="shared" si="10"/>
        <v/>
      </c>
      <c r="R87" s="102" t="s">
        <v>31</v>
      </c>
      <c r="S87" s="102">
        <v>0.05</v>
      </c>
      <c r="T87" s="21" t="str">
        <f t="shared" si="11"/>
        <v>公斤</v>
      </c>
      <c r="U87" s="22"/>
      <c r="V87" s="22"/>
      <c r="W87" s="21" t="str">
        <f t="shared" si="12"/>
        <v/>
      </c>
      <c r="X87" s="102"/>
      <c r="Y87" s="152"/>
      <c r="Z87" s="21" t="str">
        <f t="shared" si="13"/>
        <v/>
      </c>
      <c r="AA87" s="19"/>
      <c r="AB87" s="19"/>
      <c r="AC87" s="26" t="str">
        <f t="shared" si="14"/>
        <v/>
      </c>
      <c r="AD87" s="171"/>
      <c r="AE87" s="33"/>
      <c r="AF87" s="5"/>
      <c r="AG87" s="5"/>
      <c r="AH87" s="5"/>
      <c r="AI87" s="5"/>
      <c r="AJ87" s="5"/>
      <c r="AK87" s="5"/>
      <c r="AL87" s="5"/>
      <c r="AM87" s="5"/>
      <c r="AN87" s="5"/>
    </row>
    <row r="88" spans="1:40" ht="15" customHeight="1" thickBot="1">
      <c r="A88" s="502"/>
      <c r="B88" s="254"/>
      <c r="C88" s="202"/>
      <c r="D88" s="202"/>
      <c r="E88" s="202"/>
      <c r="F88" s="202"/>
      <c r="G88" s="202"/>
      <c r="H88" s="305"/>
      <c r="I88" s="103"/>
      <c r="J88" s="104"/>
      <c r="K88" s="28" t="str">
        <f t="shared" si="8"/>
        <v/>
      </c>
      <c r="L88" s="107"/>
      <c r="M88" s="107"/>
      <c r="N88" s="28" t="str">
        <f t="shared" si="9"/>
        <v/>
      </c>
      <c r="O88" s="107"/>
      <c r="P88" s="107"/>
      <c r="Q88" s="28" t="str">
        <f t="shared" si="10"/>
        <v/>
      </c>
      <c r="R88" s="135"/>
      <c r="S88" s="135"/>
      <c r="T88" s="28" t="str">
        <f t="shared" si="11"/>
        <v/>
      </c>
      <c r="U88" s="29"/>
      <c r="V88" s="29"/>
      <c r="W88" s="28" t="str">
        <f t="shared" si="12"/>
        <v/>
      </c>
      <c r="X88" s="107"/>
      <c r="Y88" s="157"/>
      <c r="Z88" s="28" t="str">
        <f t="shared" si="13"/>
        <v/>
      </c>
      <c r="AA88" s="27"/>
      <c r="AB88" s="27"/>
      <c r="AC88" s="30" t="str">
        <f t="shared" si="14"/>
        <v/>
      </c>
      <c r="AD88" s="172"/>
      <c r="AE88" s="34"/>
      <c r="AF88" s="41"/>
      <c r="AG88" s="41"/>
      <c r="AH88" s="41"/>
      <c r="AI88" s="41"/>
      <c r="AJ88" s="41"/>
      <c r="AK88" s="41"/>
      <c r="AL88" s="41"/>
      <c r="AM88" s="41"/>
      <c r="AN88" s="41"/>
    </row>
    <row r="89" spans="1:40" ht="15" customHeight="1">
      <c r="A89" s="497" t="s">
        <v>135</v>
      </c>
      <c r="B89" s="195">
        <v>5.4</v>
      </c>
      <c r="C89" s="196">
        <v>2.1</v>
      </c>
      <c r="D89" s="196">
        <v>2.2999999999999998</v>
      </c>
      <c r="E89" s="196">
        <v>3</v>
      </c>
      <c r="F89" s="196">
        <v>0</v>
      </c>
      <c r="G89" s="196">
        <v>0</v>
      </c>
      <c r="H89" s="197">
        <v>728</v>
      </c>
      <c r="I89" s="583" t="s">
        <v>32</v>
      </c>
      <c r="J89" s="586"/>
      <c r="K89" s="37" t="str">
        <f t="shared" si="8"/>
        <v/>
      </c>
      <c r="L89" s="600" t="s">
        <v>272</v>
      </c>
      <c r="M89" s="599"/>
      <c r="N89" s="37" t="str">
        <f t="shared" si="9"/>
        <v/>
      </c>
      <c r="O89" s="613" t="s">
        <v>192</v>
      </c>
      <c r="P89" s="589"/>
      <c r="Q89" s="37" t="str">
        <f t="shared" si="10"/>
        <v/>
      </c>
      <c r="R89" s="608" t="s">
        <v>66</v>
      </c>
      <c r="S89" s="589"/>
      <c r="T89" s="37" t="str">
        <f t="shared" si="11"/>
        <v/>
      </c>
      <c r="U89" s="38" t="s">
        <v>18</v>
      </c>
      <c r="V89" s="38"/>
      <c r="W89" s="37" t="str">
        <f t="shared" si="12"/>
        <v/>
      </c>
      <c r="X89" s="594" t="s">
        <v>93</v>
      </c>
      <c r="Y89" s="625"/>
      <c r="Z89" s="37" t="str">
        <f t="shared" si="13"/>
        <v/>
      </c>
      <c r="AA89" s="19" t="s">
        <v>120</v>
      </c>
      <c r="AB89" s="83"/>
      <c r="AC89" s="26" t="str">
        <f t="shared" si="14"/>
        <v/>
      </c>
      <c r="AD89" s="171"/>
      <c r="AE89" s="31" t="str">
        <f>A89</f>
        <v>R2</v>
      </c>
      <c r="AF89" s="32" t="str">
        <f>I90&amp;" "&amp;I91&amp;" "&amp;I92&amp;" "&amp;I93&amp;" "&amp;I94&amp;" "&amp;I95</f>
        <v xml:space="preserve">米 糙米    </v>
      </c>
      <c r="AG89" s="32" t="str">
        <f>L90&amp;" "&amp;L91&amp;" "&amp;L92&amp;" "&amp;L93&amp;" "&amp;L94&amp;" "&amp;L95</f>
        <v xml:space="preserve">素鹹酥雞丁 百頁豆腐 甘薯條 九層塔  </v>
      </c>
      <c r="AH89" s="32" t="str">
        <f>O90&amp;" "&amp;O91&amp;" "&amp;O92&amp;" "&amp;O93&amp;" "&amp;O94&amp;" "&amp;O95</f>
        <v xml:space="preserve">冷凍玉米筍 鵪鶉蛋 冷凍菜豆(莢) 薑 沙茶醬 </v>
      </c>
      <c r="AI89" s="32" t="str">
        <f>R90&amp;" "&amp;R91&amp;" "&amp;R92&amp;" "&amp;R93&amp;" "&amp;R94&amp;" "&amp;R95</f>
        <v xml:space="preserve">豆包 冬瓜 胡蘿蔔 薑  </v>
      </c>
      <c r="AJ89" s="32" t="str">
        <f>U90&amp;" "&amp;U91&amp;" "&amp;U92&amp;" "&amp;U93&amp;" "&amp;U94&amp;" "&amp;U95</f>
        <v xml:space="preserve">蔬菜 薑    </v>
      </c>
      <c r="AK89" s="32" t="str">
        <f>X90&amp;" "&amp;X91&amp;" "&amp;X92&amp;" "&amp;X93&amp;" "&amp;X94&amp;" "&amp;X95</f>
        <v xml:space="preserve">時蔬 胡蘿蔔 薑   </v>
      </c>
      <c r="AL89" s="32" t="str">
        <f>AA90&amp;" "&amp;AA91&amp;" "&amp;AA92&amp;" "&amp;AA93&amp;" "&amp;AA94&amp;" "&amp;AA95</f>
        <v xml:space="preserve">點心     </v>
      </c>
      <c r="AM89" s="32" t="str">
        <f>AD90&amp;" "&amp;AD91&amp;" "&amp;AD92&amp;" "&amp;AD93&amp;" "&amp;AD94&amp;" "&amp;AD95</f>
        <v xml:space="preserve">     </v>
      </c>
      <c r="AN89" s="32" t="e">
        <f>#REF!&amp;" "&amp;#REF!&amp;" "&amp;#REF!&amp;" "&amp;#REF!&amp;" "&amp;#REF!&amp;" "&amp;#REF!</f>
        <v>#REF!</v>
      </c>
    </row>
    <row r="90" spans="1:40" ht="15" customHeight="1">
      <c r="A90" s="498"/>
      <c r="B90" s="198"/>
      <c r="C90" s="199"/>
      <c r="D90" s="199"/>
      <c r="E90" s="199"/>
      <c r="F90" s="199"/>
      <c r="G90" s="199"/>
      <c r="H90" s="200"/>
      <c r="I90" s="101" t="s">
        <v>19</v>
      </c>
      <c r="J90" s="106">
        <v>8</v>
      </c>
      <c r="K90" s="21" t="str">
        <f t="shared" si="8"/>
        <v>公斤</v>
      </c>
      <c r="L90" s="117" t="s">
        <v>273</v>
      </c>
      <c r="M90" s="117">
        <v>5</v>
      </c>
      <c r="N90" s="21" t="str">
        <f t="shared" si="9"/>
        <v>公斤</v>
      </c>
      <c r="O90" s="105" t="s">
        <v>303</v>
      </c>
      <c r="P90" s="102">
        <v>2</v>
      </c>
      <c r="Q90" s="21" t="str">
        <f t="shared" si="10"/>
        <v>公斤</v>
      </c>
      <c r="R90" s="102" t="s">
        <v>53</v>
      </c>
      <c r="S90" s="133">
        <v>1.5</v>
      </c>
      <c r="T90" s="21" t="str">
        <f t="shared" si="11"/>
        <v>公斤</v>
      </c>
      <c r="U90" s="23" t="s">
        <v>15</v>
      </c>
      <c r="V90" s="23">
        <v>7</v>
      </c>
      <c r="W90" s="21" t="str">
        <f t="shared" si="12"/>
        <v>公斤</v>
      </c>
      <c r="X90" s="102" t="s">
        <v>282</v>
      </c>
      <c r="Y90" s="152">
        <v>3</v>
      </c>
      <c r="Z90" s="21" t="str">
        <f t="shared" si="13"/>
        <v>公斤</v>
      </c>
      <c r="AA90" s="19" t="s">
        <v>120</v>
      </c>
      <c r="AB90" s="19">
        <v>5</v>
      </c>
      <c r="AC90" s="26" t="str">
        <f t="shared" si="14"/>
        <v>公斤</v>
      </c>
      <c r="AD90" s="171"/>
      <c r="AE90" s="33"/>
      <c r="AF90" s="5"/>
      <c r="AG90" s="5"/>
      <c r="AH90" s="5"/>
      <c r="AI90" s="5"/>
      <c r="AJ90" s="5"/>
      <c r="AK90" s="5"/>
      <c r="AL90" s="5"/>
      <c r="AM90" s="5"/>
      <c r="AN90" s="5"/>
    </row>
    <row r="91" spans="1:40" ht="15" customHeight="1">
      <c r="A91" s="499">
        <v>45279</v>
      </c>
      <c r="B91" s="198"/>
      <c r="C91" s="199"/>
      <c r="D91" s="199"/>
      <c r="E91" s="199"/>
      <c r="F91" s="199"/>
      <c r="G91" s="199"/>
      <c r="H91" s="200"/>
      <c r="I91" s="101" t="s">
        <v>37</v>
      </c>
      <c r="J91" s="106">
        <v>2</v>
      </c>
      <c r="K91" s="21" t="str">
        <f t="shared" si="8"/>
        <v>公斤</v>
      </c>
      <c r="L91" s="102" t="s">
        <v>254</v>
      </c>
      <c r="M91" s="119">
        <v>4</v>
      </c>
      <c r="N91" s="21" t="str">
        <f t="shared" si="9"/>
        <v>公斤</v>
      </c>
      <c r="O91" s="105" t="s">
        <v>194</v>
      </c>
      <c r="P91" s="102">
        <v>1.5</v>
      </c>
      <c r="Q91" s="21" t="str">
        <f t="shared" si="10"/>
        <v>公斤</v>
      </c>
      <c r="R91" s="102" t="s">
        <v>36</v>
      </c>
      <c r="S91" s="133">
        <v>6</v>
      </c>
      <c r="T91" s="21" t="str">
        <f t="shared" si="11"/>
        <v>公斤</v>
      </c>
      <c r="U91" s="22" t="s">
        <v>31</v>
      </c>
      <c r="V91" s="22">
        <v>0.05</v>
      </c>
      <c r="W91" s="21" t="str">
        <f t="shared" si="12"/>
        <v>公斤</v>
      </c>
      <c r="X91" s="151" t="s">
        <v>24</v>
      </c>
      <c r="Y91" s="242">
        <v>0.5</v>
      </c>
      <c r="Z91" s="21" t="str">
        <f t="shared" si="13"/>
        <v>公斤</v>
      </c>
      <c r="AA91" s="19"/>
      <c r="AB91" s="19"/>
      <c r="AC91" s="26" t="str">
        <f t="shared" si="14"/>
        <v/>
      </c>
      <c r="AD91" s="171"/>
      <c r="AE91" s="33"/>
      <c r="AF91" s="5"/>
      <c r="AG91" s="5"/>
      <c r="AH91" s="5"/>
      <c r="AI91" s="5"/>
      <c r="AJ91" s="5"/>
      <c r="AK91" s="5"/>
      <c r="AL91" s="5"/>
      <c r="AM91" s="5"/>
      <c r="AN91" s="5"/>
    </row>
    <row r="92" spans="1:40" ht="15" customHeight="1">
      <c r="A92" s="498"/>
      <c r="B92" s="198"/>
      <c r="C92" s="199"/>
      <c r="D92" s="199"/>
      <c r="E92" s="199"/>
      <c r="F92" s="199"/>
      <c r="G92" s="199"/>
      <c r="H92" s="200"/>
      <c r="I92" s="101"/>
      <c r="J92" s="102"/>
      <c r="K92" s="21" t="str">
        <f t="shared" si="8"/>
        <v/>
      </c>
      <c r="L92" s="122" t="s">
        <v>274</v>
      </c>
      <c r="M92" s="120">
        <v>1.5</v>
      </c>
      <c r="N92" s="21" t="str">
        <f t="shared" si="9"/>
        <v>公斤</v>
      </c>
      <c r="O92" s="102" t="s">
        <v>79</v>
      </c>
      <c r="P92" s="133">
        <v>4</v>
      </c>
      <c r="Q92" s="21" t="str">
        <f t="shared" si="10"/>
        <v>公斤</v>
      </c>
      <c r="R92" s="102" t="s">
        <v>24</v>
      </c>
      <c r="S92" s="102">
        <v>0.5</v>
      </c>
      <c r="T92" s="21" t="str">
        <f t="shared" si="11"/>
        <v>公斤</v>
      </c>
      <c r="U92" s="22"/>
      <c r="V92" s="22"/>
      <c r="W92" s="21" t="str">
        <f t="shared" si="12"/>
        <v/>
      </c>
      <c r="X92" s="6" t="s">
        <v>31</v>
      </c>
      <c r="Y92" s="243">
        <v>0.05</v>
      </c>
      <c r="Z92" s="21" t="str">
        <f t="shared" si="13"/>
        <v>公斤</v>
      </c>
      <c r="AA92" s="19"/>
      <c r="AB92" s="19"/>
      <c r="AC92" s="26" t="str">
        <f t="shared" si="14"/>
        <v/>
      </c>
      <c r="AD92" s="171"/>
      <c r="AE92" s="33"/>
      <c r="AF92" s="5"/>
      <c r="AG92" s="5"/>
      <c r="AH92" s="5"/>
      <c r="AI92" s="5"/>
      <c r="AJ92" s="5"/>
      <c r="AK92" s="5"/>
      <c r="AL92" s="5"/>
      <c r="AM92" s="5"/>
      <c r="AN92" s="5"/>
    </row>
    <row r="93" spans="1:40" ht="15" customHeight="1">
      <c r="A93" s="498"/>
      <c r="B93" s="198">
        <v>5.4</v>
      </c>
      <c r="C93" s="199">
        <v>1.6</v>
      </c>
      <c r="D93" s="199">
        <v>1.7</v>
      </c>
      <c r="E93" s="199">
        <v>3</v>
      </c>
      <c r="F93" s="199">
        <v>0</v>
      </c>
      <c r="G93" s="199">
        <v>0</v>
      </c>
      <c r="H93" s="200">
        <v>676</v>
      </c>
      <c r="I93" s="101"/>
      <c r="J93" s="102"/>
      <c r="K93" s="21" t="str">
        <f t="shared" si="8"/>
        <v/>
      </c>
      <c r="L93" s="121" t="s">
        <v>275</v>
      </c>
      <c r="M93" s="121">
        <v>0.15</v>
      </c>
      <c r="N93" s="21" t="str">
        <f t="shared" si="9"/>
        <v>公斤</v>
      </c>
      <c r="O93" s="114" t="s">
        <v>31</v>
      </c>
      <c r="P93" s="114">
        <v>0.05</v>
      </c>
      <c r="Q93" s="21" t="str">
        <f t="shared" si="10"/>
        <v>公斤</v>
      </c>
      <c r="R93" s="102" t="s">
        <v>31</v>
      </c>
      <c r="S93" s="102">
        <v>0.05</v>
      </c>
      <c r="T93" s="21" t="str">
        <f t="shared" si="11"/>
        <v>公斤</v>
      </c>
      <c r="U93" s="22"/>
      <c r="V93" s="22"/>
      <c r="W93" s="21" t="str">
        <f t="shared" si="12"/>
        <v/>
      </c>
      <c r="X93" s="102"/>
      <c r="Y93" s="152"/>
      <c r="Z93" s="21" t="str">
        <f t="shared" si="13"/>
        <v/>
      </c>
      <c r="AA93" s="19"/>
      <c r="AB93" s="19"/>
      <c r="AC93" s="26" t="str">
        <f t="shared" si="14"/>
        <v/>
      </c>
      <c r="AD93" s="171"/>
      <c r="AE93" s="33"/>
      <c r="AF93" s="5"/>
      <c r="AG93" s="5"/>
      <c r="AH93" s="5"/>
      <c r="AI93" s="5"/>
      <c r="AJ93" s="5"/>
      <c r="AK93" s="5"/>
      <c r="AL93" s="5"/>
      <c r="AM93" s="5"/>
      <c r="AN93" s="5"/>
    </row>
    <row r="94" spans="1:40" ht="15" customHeight="1">
      <c r="A94" s="498"/>
      <c r="B94" s="198"/>
      <c r="C94" s="199"/>
      <c r="D94" s="199"/>
      <c r="E94" s="199"/>
      <c r="F94" s="199"/>
      <c r="G94" s="199"/>
      <c r="H94" s="200"/>
      <c r="I94" s="101"/>
      <c r="J94" s="102"/>
      <c r="K94" s="21" t="str">
        <f t="shared" si="8"/>
        <v/>
      </c>
      <c r="L94" s="121"/>
      <c r="M94" s="225"/>
      <c r="N94" s="21" t="str">
        <f t="shared" si="9"/>
        <v/>
      </c>
      <c r="O94" s="98" t="s">
        <v>304</v>
      </c>
      <c r="P94" s="98"/>
      <c r="Q94" s="21" t="str">
        <f t="shared" si="10"/>
        <v/>
      </c>
      <c r="R94" s="105"/>
      <c r="S94" s="102"/>
      <c r="T94" s="21" t="str">
        <f t="shared" si="11"/>
        <v/>
      </c>
      <c r="U94" s="22"/>
      <c r="V94" s="22"/>
      <c r="W94" s="21" t="str">
        <f t="shared" si="12"/>
        <v/>
      </c>
      <c r="X94" s="102"/>
      <c r="Y94" s="152"/>
      <c r="Z94" s="21" t="str">
        <f t="shared" si="13"/>
        <v/>
      </c>
      <c r="AA94" s="19"/>
      <c r="AB94" s="19"/>
      <c r="AC94" s="26" t="str">
        <f t="shared" si="14"/>
        <v/>
      </c>
      <c r="AD94" s="171"/>
      <c r="AE94" s="33"/>
      <c r="AF94" s="5"/>
      <c r="AG94" s="5"/>
      <c r="AH94" s="5"/>
      <c r="AI94" s="5"/>
      <c r="AJ94" s="5"/>
      <c r="AK94" s="5"/>
      <c r="AL94" s="5"/>
      <c r="AM94" s="5"/>
      <c r="AN94" s="5"/>
    </row>
    <row r="95" spans="1:40" ht="15" customHeight="1" thickBot="1">
      <c r="A95" s="501"/>
      <c r="B95" s="201"/>
      <c r="C95" s="202"/>
      <c r="D95" s="202"/>
      <c r="E95" s="202"/>
      <c r="F95" s="202"/>
      <c r="G95" s="202"/>
      <c r="H95" s="203"/>
      <c r="I95" s="103"/>
      <c r="J95" s="107"/>
      <c r="K95" s="28" t="str">
        <f t="shared" si="8"/>
        <v/>
      </c>
      <c r="L95" s="107"/>
      <c r="M95" s="107"/>
      <c r="N95" s="28" t="str">
        <f t="shared" si="9"/>
        <v/>
      </c>
      <c r="O95" s="118"/>
      <c r="P95" s="118"/>
      <c r="Q95" s="28" t="str">
        <f t="shared" si="10"/>
        <v/>
      </c>
      <c r="R95" s="135"/>
      <c r="S95" s="135"/>
      <c r="T95" s="28" t="str">
        <f t="shared" si="11"/>
        <v/>
      </c>
      <c r="U95" s="29"/>
      <c r="V95" s="29"/>
      <c r="W95" s="28" t="str">
        <f t="shared" si="12"/>
        <v/>
      </c>
      <c r="X95" s="107"/>
      <c r="Y95" s="157"/>
      <c r="Z95" s="28" t="str">
        <f t="shared" si="13"/>
        <v/>
      </c>
      <c r="AA95" s="27"/>
      <c r="AB95" s="27"/>
      <c r="AC95" s="30" t="str">
        <f t="shared" si="14"/>
        <v/>
      </c>
      <c r="AD95" s="172"/>
      <c r="AE95" s="34"/>
      <c r="AF95" s="41"/>
      <c r="AG95" s="41"/>
      <c r="AH95" s="41"/>
      <c r="AI95" s="41"/>
      <c r="AJ95" s="41"/>
      <c r="AK95" s="41"/>
      <c r="AL95" s="41"/>
      <c r="AM95" s="41"/>
      <c r="AN95" s="41"/>
    </row>
    <row r="96" spans="1:40" ht="15" customHeight="1">
      <c r="A96" s="497" t="s">
        <v>136</v>
      </c>
      <c r="B96" s="195">
        <v>5</v>
      </c>
      <c r="C96" s="196">
        <v>2.5</v>
      </c>
      <c r="D96" s="196">
        <v>2</v>
      </c>
      <c r="E96" s="196">
        <v>3</v>
      </c>
      <c r="F96" s="196">
        <v>0</v>
      </c>
      <c r="G96" s="196">
        <v>0</v>
      </c>
      <c r="H96" s="197">
        <v>723</v>
      </c>
      <c r="I96" s="583" t="s">
        <v>151</v>
      </c>
      <c r="J96" s="589"/>
      <c r="K96" s="37" t="str">
        <f t="shared" si="8"/>
        <v/>
      </c>
      <c r="L96" s="601" t="s">
        <v>276</v>
      </c>
      <c r="M96" s="595"/>
      <c r="N96" s="37" t="str">
        <f t="shared" si="9"/>
        <v/>
      </c>
      <c r="O96" s="594" t="s">
        <v>196</v>
      </c>
      <c r="P96" s="589"/>
      <c r="Q96" s="37" t="str">
        <f t="shared" si="10"/>
        <v/>
      </c>
      <c r="R96" s="608" t="s">
        <v>64</v>
      </c>
      <c r="S96" s="589"/>
      <c r="T96" s="37" t="str">
        <f t="shared" si="11"/>
        <v/>
      </c>
      <c r="U96" s="38" t="s">
        <v>18</v>
      </c>
      <c r="V96" s="38"/>
      <c r="W96" s="37" t="str">
        <f t="shared" si="12"/>
        <v/>
      </c>
      <c r="X96" s="594" t="s">
        <v>231</v>
      </c>
      <c r="Y96" s="623"/>
      <c r="Z96" s="37" t="str">
        <f t="shared" si="13"/>
        <v/>
      </c>
      <c r="AA96" s="19" t="s">
        <v>120</v>
      </c>
      <c r="AB96" s="83"/>
      <c r="AC96" s="26" t="str">
        <f t="shared" si="14"/>
        <v/>
      </c>
      <c r="AD96" s="171"/>
      <c r="AE96" s="31" t="str">
        <f>A96</f>
        <v>R3</v>
      </c>
      <c r="AF96" s="32" t="str">
        <f>I97&amp;" "&amp;I98&amp;" "&amp;I99&amp;" "&amp;I100&amp;" "&amp;I101&amp;" "&amp;I102</f>
        <v xml:space="preserve">麵條     </v>
      </c>
      <c r="AG96" s="32" t="str">
        <f>L97&amp;" "&amp;L98&amp;" "&amp;L99&amp;" "&amp;L100&amp;" "&amp;L101&amp;" "&amp;L102</f>
        <v xml:space="preserve">雞蛋 時蔬    </v>
      </c>
      <c r="AH96" s="32" t="str">
        <f>O97&amp;" "&amp;O98&amp;" "&amp;O99&amp;" "&amp;O100&amp;" "&amp;O101&amp;" "&amp;O102</f>
        <v>豆包 甘藍 芹菜 胡蘿蔔 素肉燥 薑</v>
      </c>
      <c r="AI96" s="32" t="str">
        <f>R97&amp;" "&amp;R98&amp;" "&amp;R99&amp;" "&amp;R100&amp;" "&amp;R101&amp;" "&amp;R102</f>
        <v xml:space="preserve">豆干 芝麻(熟)    </v>
      </c>
      <c r="AJ96" s="32" t="str">
        <f>U97&amp;" "&amp;U98&amp;" "&amp;U99&amp;" "&amp;U100&amp;" "&amp;U101&amp;" "&amp;U102</f>
        <v xml:space="preserve">蔬菜 薑    </v>
      </c>
      <c r="AK96" s="32" t="str">
        <f>X97&amp;" "&amp;X98&amp;" "&amp;X99&amp;" "&amp;X100&amp;" "&amp;X101&amp;" "&amp;X102</f>
        <v>雞蛋 脆筍 時蔬 素肉羹 乾木耳 沙茶醬</v>
      </c>
      <c r="AL96" s="32" t="str">
        <f>AA97&amp;" "&amp;AA98&amp;" "&amp;AA99&amp;" "&amp;AA100&amp;" "&amp;AA101&amp;" "&amp;AA102</f>
        <v xml:space="preserve">點心     </v>
      </c>
      <c r="AM96" s="32" t="str">
        <f>AD97&amp;" "&amp;AD98&amp;" "&amp;AD99&amp;" "&amp;AD100&amp;" "&amp;AD101&amp;" "&amp;AD102</f>
        <v xml:space="preserve">     </v>
      </c>
      <c r="AN96" s="32" t="e">
        <f>#REF!&amp;" "&amp;#REF!&amp;" "&amp;#REF!&amp;" "&amp;#REF!&amp;" "&amp;#REF!&amp;" "&amp;#REF!</f>
        <v>#REF!</v>
      </c>
    </row>
    <row r="97" spans="1:40" ht="15" customHeight="1">
      <c r="A97" s="498"/>
      <c r="B97" s="198"/>
      <c r="C97" s="199"/>
      <c r="D97" s="199"/>
      <c r="E97" s="199"/>
      <c r="F97" s="199"/>
      <c r="G97" s="199"/>
      <c r="H97" s="200"/>
      <c r="I97" s="101" t="s">
        <v>67</v>
      </c>
      <c r="J97" s="102">
        <v>15</v>
      </c>
      <c r="K97" s="21" t="str">
        <f t="shared" si="8"/>
        <v>公斤</v>
      </c>
      <c r="L97" s="222" t="s">
        <v>35</v>
      </c>
      <c r="M97" s="222">
        <v>5</v>
      </c>
      <c r="N97" s="21" t="str">
        <f t="shared" si="9"/>
        <v>公斤</v>
      </c>
      <c r="O97" s="102" t="s">
        <v>305</v>
      </c>
      <c r="P97" s="102">
        <v>1.5</v>
      </c>
      <c r="Q97" s="21" t="str">
        <f t="shared" si="10"/>
        <v>公斤</v>
      </c>
      <c r="R97" s="102" t="s">
        <v>65</v>
      </c>
      <c r="S97" s="133">
        <v>4</v>
      </c>
      <c r="T97" s="21" t="str">
        <f t="shared" si="11"/>
        <v>公斤</v>
      </c>
      <c r="U97" s="23" t="s">
        <v>15</v>
      </c>
      <c r="V97" s="23">
        <v>7</v>
      </c>
      <c r="W97" s="21" t="str">
        <f t="shared" si="12"/>
        <v>公斤</v>
      </c>
      <c r="X97" s="102" t="s">
        <v>35</v>
      </c>
      <c r="Y97" s="152">
        <v>0.3</v>
      </c>
      <c r="Z97" s="21" t="str">
        <f t="shared" si="13"/>
        <v>公斤</v>
      </c>
      <c r="AA97" s="19" t="s">
        <v>120</v>
      </c>
      <c r="AB97" s="19">
        <v>5</v>
      </c>
      <c r="AC97" s="26" t="str">
        <f t="shared" si="14"/>
        <v>公斤</v>
      </c>
      <c r="AD97" s="171"/>
      <c r="AE97" s="33"/>
      <c r="AF97" s="5"/>
      <c r="AG97" s="5"/>
      <c r="AH97" s="5"/>
      <c r="AI97" s="5"/>
      <c r="AJ97" s="5"/>
      <c r="AK97" s="5"/>
      <c r="AL97" s="5"/>
      <c r="AM97" s="5"/>
      <c r="AN97" s="5"/>
    </row>
    <row r="98" spans="1:40" ht="15" customHeight="1">
      <c r="A98" s="499">
        <v>45280</v>
      </c>
      <c r="B98" s="198"/>
      <c r="C98" s="199"/>
      <c r="D98" s="199"/>
      <c r="E98" s="199"/>
      <c r="F98" s="199"/>
      <c r="G98" s="199"/>
      <c r="H98" s="200"/>
      <c r="I98" s="101"/>
      <c r="J98" s="102"/>
      <c r="K98" s="21" t="str">
        <f t="shared" si="8"/>
        <v/>
      </c>
      <c r="L98" s="222" t="s">
        <v>277</v>
      </c>
      <c r="M98" s="222">
        <v>4</v>
      </c>
      <c r="N98" s="21" t="str">
        <f t="shared" si="9"/>
        <v>公斤</v>
      </c>
      <c r="O98" s="102" t="s">
        <v>38</v>
      </c>
      <c r="P98" s="102">
        <v>4</v>
      </c>
      <c r="Q98" s="21" t="str">
        <f t="shared" si="10"/>
        <v>公斤</v>
      </c>
      <c r="R98" s="133" t="s">
        <v>105</v>
      </c>
      <c r="S98" s="133"/>
      <c r="T98" s="21" t="str">
        <f t="shared" si="11"/>
        <v/>
      </c>
      <c r="U98" s="22" t="s">
        <v>31</v>
      </c>
      <c r="V98" s="22">
        <v>0.05</v>
      </c>
      <c r="W98" s="21" t="str">
        <f t="shared" si="12"/>
        <v>公斤</v>
      </c>
      <c r="X98" s="102" t="s">
        <v>47</v>
      </c>
      <c r="Y98" s="152">
        <v>1</v>
      </c>
      <c r="Z98" s="21" t="str">
        <f t="shared" si="13"/>
        <v>公斤</v>
      </c>
      <c r="AA98" s="19"/>
      <c r="AB98" s="19"/>
      <c r="AC98" s="26" t="str">
        <f t="shared" si="14"/>
        <v/>
      </c>
      <c r="AD98" s="171"/>
      <c r="AE98" s="33"/>
      <c r="AF98" s="5"/>
      <c r="AG98" s="5"/>
      <c r="AH98" s="5"/>
      <c r="AI98" s="5"/>
      <c r="AJ98" s="5"/>
      <c r="AK98" s="5"/>
      <c r="AL98" s="5"/>
      <c r="AM98" s="5"/>
      <c r="AN98" s="5"/>
    </row>
    <row r="99" spans="1:40" ht="15" customHeight="1">
      <c r="A99" s="498"/>
      <c r="B99" s="198"/>
      <c r="C99" s="199"/>
      <c r="D99" s="199"/>
      <c r="E99" s="199"/>
      <c r="F99" s="199"/>
      <c r="G99" s="199"/>
      <c r="H99" s="200"/>
      <c r="I99" s="101"/>
      <c r="J99" s="102"/>
      <c r="K99" s="21" t="str">
        <f t="shared" si="8"/>
        <v/>
      </c>
      <c r="L99" s="222"/>
      <c r="M99" s="222"/>
      <c r="N99" s="21" t="str">
        <f t="shared" si="9"/>
        <v/>
      </c>
      <c r="O99" s="102" t="s">
        <v>306</v>
      </c>
      <c r="P99" s="102">
        <v>1.5</v>
      </c>
      <c r="Q99" s="21" t="str">
        <f t="shared" si="10"/>
        <v>公斤</v>
      </c>
      <c r="R99" s="133"/>
      <c r="S99" s="133"/>
      <c r="T99" s="21" t="str">
        <f t="shared" si="11"/>
        <v/>
      </c>
      <c r="U99" s="22"/>
      <c r="V99" s="22"/>
      <c r="W99" s="21" t="str">
        <f t="shared" si="12"/>
        <v/>
      </c>
      <c r="X99" s="102" t="s">
        <v>18</v>
      </c>
      <c r="Y99" s="152">
        <v>2</v>
      </c>
      <c r="Z99" s="21" t="str">
        <f t="shared" si="13"/>
        <v>公斤</v>
      </c>
      <c r="AA99" s="19"/>
      <c r="AB99" s="19"/>
      <c r="AC99" s="26" t="str">
        <f t="shared" si="14"/>
        <v/>
      </c>
      <c r="AD99" s="171"/>
      <c r="AE99" s="33"/>
      <c r="AF99" s="5"/>
      <c r="AG99" s="5"/>
      <c r="AH99" s="5"/>
      <c r="AI99" s="5"/>
      <c r="AJ99" s="5"/>
      <c r="AK99" s="5"/>
      <c r="AL99" s="5"/>
      <c r="AM99" s="5"/>
      <c r="AN99" s="5"/>
    </row>
    <row r="100" spans="1:40" ht="15" customHeight="1">
      <c r="A100" s="498"/>
      <c r="B100" s="198">
        <v>5</v>
      </c>
      <c r="C100" s="199">
        <v>1.9</v>
      </c>
      <c r="D100" s="199">
        <v>2</v>
      </c>
      <c r="E100" s="199">
        <v>3</v>
      </c>
      <c r="F100" s="199">
        <v>0</v>
      </c>
      <c r="G100" s="199">
        <v>0</v>
      </c>
      <c r="H100" s="200">
        <v>678</v>
      </c>
      <c r="I100" s="101"/>
      <c r="J100" s="102"/>
      <c r="K100" s="21" t="str">
        <f t="shared" si="8"/>
        <v/>
      </c>
      <c r="L100" s="222"/>
      <c r="M100" s="222"/>
      <c r="N100" s="21" t="str">
        <f t="shared" si="9"/>
        <v/>
      </c>
      <c r="O100" s="102" t="s">
        <v>24</v>
      </c>
      <c r="P100" s="102">
        <v>0.5</v>
      </c>
      <c r="Q100" s="21" t="str">
        <f t="shared" si="10"/>
        <v>公斤</v>
      </c>
      <c r="R100" s="102"/>
      <c r="S100" s="102"/>
      <c r="T100" s="21" t="str">
        <f t="shared" si="11"/>
        <v/>
      </c>
      <c r="U100" s="22"/>
      <c r="V100" s="22"/>
      <c r="W100" s="21" t="str">
        <f t="shared" si="12"/>
        <v/>
      </c>
      <c r="X100" s="102" t="s">
        <v>342</v>
      </c>
      <c r="Y100" s="152">
        <v>1</v>
      </c>
      <c r="Z100" s="21" t="str">
        <f t="shared" si="13"/>
        <v>公斤</v>
      </c>
      <c r="AA100" s="19"/>
      <c r="AB100" s="19"/>
      <c r="AC100" s="26" t="str">
        <f t="shared" si="14"/>
        <v/>
      </c>
      <c r="AD100" s="171"/>
      <c r="AE100" s="33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ht="15" customHeight="1">
      <c r="A101" s="498"/>
      <c r="B101" s="198"/>
      <c r="C101" s="199"/>
      <c r="D101" s="199"/>
      <c r="E101" s="199"/>
      <c r="F101" s="199"/>
      <c r="G101" s="199"/>
      <c r="H101" s="200"/>
      <c r="I101" s="101"/>
      <c r="J101" s="102"/>
      <c r="K101" s="21" t="str">
        <f t="shared" si="8"/>
        <v/>
      </c>
      <c r="L101" s="222"/>
      <c r="M101" s="222"/>
      <c r="N101" s="21" t="str">
        <f t="shared" si="9"/>
        <v/>
      </c>
      <c r="O101" s="102" t="s">
        <v>307</v>
      </c>
      <c r="P101" s="102">
        <v>0.1</v>
      </c>
      <c r="Q101" s="21" t="str">
        <f t="shared" si="10"/>
        <v>公斤</v>
      </c>
      <c r="R101" s="102"/>
      <c r="S101" s="102"/>
      <c r="T101" s="21" t="str">
        <f t="shared" si="11"/>
        <v/>
      </c>
      <c r="U101" s="22"/>
      <c r="V101" s="22"/>
      <c r="W101" s="21" t="str">
        <f t="shared" si="12"/>
        <v/>
      </c>
      <c r="X101" s="102" t="s">
        <v>41</v>
      </c>
      <c r="Y101" s="152">
        <v>0.01</v>
      </c>
      <c r="Z101" s="21" t="str">
        <f t="shared" si="13"/>
        <v>公斤</v>
      </c>
      <c r="AA101" s="19"/>
      <c r="AB101" s="19"/>
      <c r="AC101" s="26" t="str">
        <f t="shared" si="14"/>
        <v/>
      </c>
      <c r="AD101" s="171"/>
      <c r="AE101" s="33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ht="15" customHeight="1" thickBot="1">
      <c r="A102" s="501"/>
      <c r="B102" s="201"/>
      <c r="C102" s="202"/>
      <c r="D102" s="202"/>
      <c r="E102" s="202"/>
      <c r="F102" s="202"/>
      <c r="G102" s="202"/>
      <c r="H102" s="203"/>
      <c r="I102" s="103"/>
      <c r="J102" s="107"/>
      <c r="K102" s="28" t="str">
        <f t="shared" si="8"/>
        <v/>
      </c>
      <c r="L102" s="107"/>
      <c r="M102" s="107"/>
      <c r="N102" s="28" t="str">
        <f t="shared" si="9"/>
        <v/>
      </c>
      <c r="O102" s="124" t="s">
        <v>31</v>
      </c>
      <c r="P102" s="124">
        <v>0.05</v>
      </c>
      <c r="Q102" s="28" t="str">
        <f t="shared" si="10"/>
        <v>公斤</v>
      </c>
      <c r="R102" s="135"/>
      <c r="S102" s="135"/>
      <c r="T102" s="28" t="str">
        <f t="shared" si="11"/>
        <v/>
      </c>
      <c r="U102" s="29"/>
      <c r="V102" s="29"/>
      <c r="W102" s="28" t="str">
        <f t="shared" si="12"/>
        <v/>
      </c>
      <c r="X102" s="107" t="s">
        <v>343</v>
      </c>
      <c r="Y102" s="157"/>
      <c r="Z102" s="28" t="str">
        <f t="shared" si="13"/>
        <v/>
      </c>
      <c r="AA102" s="27"/>
      <c r="AB102" s="27"/>
      <c r="AC102" s="30" t="str">
        <f t="shared" si="14"/>
        <v/>
      </c>
      <c r="AD102" s="172"/>
      <c r="AE102" s="34"/>
      <c r="AF102" s="41"/>
      <c r="AG102" s="41"/>
      <c r="AH102" s="41"/>
      <c r="AI102" s="41"/>
      <c r="AJ102" s="41"/>
      <c r="AK102" s="41"/>
      <c r="AL102" s="41"/>
      <c r="AM102" s="41"/>
      <c r="AN102" s="41"/>
    </row>
    <row r="103" spans="1:40" ht="15" customHeight="1">
      <c r="A103" s="497" t="s">
        <v>137</v>
      </c>
      <c r="B103" s="195">
        <v>5.9</v>
      </c>
      <c r="C103" s="196">
        <v>2.1</v>
      </c>
      <c r="D103" s="196">
        <v>2</v>
      </c>
      <c r="E103" s="196">
        <v>3</v>
      </c>
      <c r="F103" s="196">
        <v>0</v>
      </c>
      <c r="G103" s="196">
        <v>0</v>
      </c>
      <c r="H103" s="197">
        <v>756</v>
      </c>
      <c r="I103" s="583" t="s">
        <v>32</v>
      </c>
      <c r="J103" s="589"/>
      <c r="K103" s="37" t="str">
        <f t="shared" si="8"/>
        <v/>
      </c>
      <c r="L103" s="594" t="s">
        <v>278</v>
      </c>
      <c r="M103" s="589"/>
      <c r="N103" s="37" t="str">
        <f t="shared" si="9"/>
        <v/>
      </c>
      <c r="O103" s="608" t="s">
        <v>197</v>
      </c>
      <c r="P103" s="589"/>
      <c r="Q103" s="37" t="str">
        <f t="shared" si="10"/>
        <v/>
      </c>
      <c r="R103" s="608" t="s">
        <v>202</v>
      </c>
      <c r="S103" s="589"/>
      <c r="T103" s="37" t="str">
        <f t="shared" si="11"/>
        <v/>
      </c>
      <c r="U103" s="38" t="s">
        <v>18</v>
      </c>
      <c r="V103" s="38"/>
      <c r="W103" s="37" t="str">
        <f t="shared" si="12"/>
        <v/>
      </c>
      <c r="X103" s="594" t="s">
        <v>233</v>
      </c>
      <c r="Y103" s="623"/>
      <c r="Z103" s="37" t="str">
        <f t="shared" si="13"/>
        <v/>
      </c>
      <c r="AA103" s="19" t="s">
        <v>120</v>
      </c>
      <c r="AB103" s="83"/>
      <c r="AC103" s="26" t="str">
        <f t="shared" si="14"/>
        <v/>
      </c>
      <c r="AD103" s="171"/>
      <c r="AE103" s="31" t="str">
        <f>A103</f>
        <v>R4</v>
      </c>
      <c r="AF103" s="32" t="str">
        <f>I104&amp;" "&amp;I105&amp;" "&amp;I106&amp;" "&amp;I107&amp;" "&amp;I108&amp;" "&amp;I109</f>
        <v xml:space="preserve">米 糙米    </v>
      </c>
      <c r="AG103" s="32" t="str">
        <f>L104&amp;" "&amp;L105&amp;" "&amp;L106&amp;" "&amp;L107&amp;" "&amp;L108&amp;" "&amp;L109</f>
        <v xml:space="preserve">百頁豆腐 馬鈴薯 胡蘿蔔 咖哩粉  </v>
      </c>
      <c r="AH103" s="32" t="str">
        <f>O104&amp;" "&amp;O105&amp;" "&amp;O106&amp;" "&amp;O107&amp;" "&amp;O108&amp;" "&amp;O109</f>
        <v xml:space="preserve">甘藍 素火腿 薑   </v>
      </c>
      <c r="AI103" s="32" t="str">
        <f>R104&amp;" "&amp;R105&amp;" "&amp;R106&amp;" "&amp;R107&amp;" "&amp;R108&amp;" "&amp;R109</f>
        <v xml:space="preserve">麻竹筍干 四角油豆腐 薑   </v>
      </c>
      <c r="AJ103" s="32" t="str">
        <f>U104&amp;" "&amp;U105&amp;" "&amp;U106&amp;" "&amp;U107&amp;" "&amp;U108&amp;" "&amp;U109</f>
        <v xml:space="preserve">蔬菜 薑    </v>
      </c>
      <c r="AK103" s="32" t="str">
        <f>X104&amp;" "&amp;X105&amp;" "&amp;X106&amp;" "&amp;X107&amp;" "&amp;X108&amp;" "&amp;X109</f>
        <v xml:space="preserve">紅白湯圓 紅豆 紅砂糖   </v>
      </c>
      <c r="AL103" s="32" t="str">
        <f>AA104&amp;" "&amp;AA105&amp;" "&amp;AA106&amp;" "&amp;AA107&amp;" "&amp;AA108&amp;" "&amp;AA109</f>
        <v xml:space="preserve">點心     </v>
      </c>
      <c r="AM103" s="32" t="str">
        <f>AD104&amp;" "&amp;AD105&amp;" "&amp;AD106&amp;" "&amp;AD107&amp;" "&amp;AD108&amp;" "&amp;AD109</f>
        <v xml:space="preserve">     </v>
      </c>
      <c r="AN103" s="32" t="e">
        <f>#REF!&amp;" "&amp;#REF!&amp;" "&amp;#REF!&amp;" "&amp;#REF!&amp;" "&amp;#REF!&amp;" "&amp;#REF!</f>
        <v>#REF!</v>
      </c>
    </row>
    <row r="104" spans="1:40" ht="15" customHeight="1">
      <c r="A104" s="498"/>
      <c r="B104" s="198"/>
      <c r="C104" s="199"/>
      <c r="D104" s="199"/>
      <c r="E104" s="199"/>
      <c r="F104" s="199"/>
      <c r="G104" s="199"/>
      <c r="H104" s="200"/>
      <c r="I104" s="101" t="s">
        <v>19</v>
      </c>
      <c r="J104" s="102">
        <v>8</v>
      </c>
      <c r="K104" s="21" t="str">
        <f t="shared" si="8"/>
        <v>公斤</v>
      </c>
      <c r="L104" s="102" t="s">
        <v>254</v>
      </c>
      <c r="M104" s="102">
        <v>8</v>
      </c>
      <c r="N104" s="21" t="str">
        <f t="shared" si="9"/>
        <v>公斤</v>
      </c>
      <c r="O104" s="102" t="s">
        <v>38</v>
      </c>
      <c r="P104" s="133">
        <v>8</v>
      </c>
      <c r="Q104" s="21" t="str">
        <f t="shared" si="10"/>
        <v>公斤</v>
      </c>
      <c r="R104" s="102" t="s">
        <v>203</v>
      </c>
      <c r="S104" s="133">
        <v>3</v>
      </c>
      <c r="T104" s="21" t="str">
        <f t="shared" si="11"/>
        <v>公斤</v>
      </c>
      <c r="U104" s="23" t="s">
        <v>15</v>
      </c>
      <c r="V104" s="23">
        <v>7</v>
      </c>
      <c r="W104" s="21" t="str">
        <f t="shared" si="12"/>
        <v>公斤</v>
      </c>
      <c r="X104" s="102" t="s">
        <v>348</v>
      </c>
      <c r="Y104" s="152">
        <v>1.2</v>
      </c>
      <c r="Z104" s="21" t="str">
        <f t="shared" si="13"/>
        <v>公斤</v>
      </c>
      <c r="AA104" s="19" t="s">
        <v>120</v>
      </c>
      <c r="AB104" s="19">
        <v>5</v>
      </c>
      <c r="AC104" s="26" t="str">
        <f t="shared" si="14"/>
        <v>公斤</v>
      </c>
      <c r="AD104" s="171"/>
      <c r="AE104" s="33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ht="15" customHeight="1">
      <c r="A105" s="499">
        <v>45281</v>
      </c>
      <c r="B105" s="198"/>
      <c r="C105" s="199"/>
      <c r="D105" s="199"/>
      <c r="E105" s="199"/>
      <c r="F105" s="199"/>
      <c r="G105" s="199"/>
      <c r="H105" s="200"/>
      <c r="I105" s="101" t="s">
        <v>37</v>
      </c>
      <c r="J105" s="102">
        <v>2</v>
      </c>
      <c r="K105" s="21" t="str">
        <f t="shared" si="8"/>
        <v>公斤</v>
      </c>
      <c r="L105" s="102" t="s">
        <v>59</v>
      </c>
      <c r="M105" s="102">
        <v>1</v>
      </c>
      <c r="N105" s="21" t="str">
        <f t="shared" si="9"/>
        <v>公斤</v>
      </c>
      <c r="O105" s="102" t="s">
        <v>308</v>
      </c>
      <c r="P105" s="102">
        <v>1</v>
      </c>
      <c r="Q105" s="21" t="str">
        <f t="shared" si="10"/>
        <v>公斤</v>
      </c>
      <c r="R105" s="102" t="s">
        <v>45</v>
      </c>
      <c r="S105" s="133">
        <v>4</v>
      </c>
      <c r="T105" s="21" t="str">
        <f t="shared" si="11"/>
        <v>公斤</v>
      </c>
      <c r="U105" s="22" t="s">
        <v>31</v>
      </c>
      <c r="V105" s="22">
        <v>0.05</v>
      </c>
      <c r="W105" s="21" t="str">
        <f t="shared" si="12"/>
        <v>公斤</v>
      </c>
      <c r="X105" s="102" t="s">
        <v>98</v>
      </c>
      <c r="Y105" s="152">
        <v>1</v>
      </c>
      <c r="Z105" s="21" t="str">
        <f t="shared" si="13"/>
        <v>公斤</v>
      </c>
      <c r="AA105" s="19"/>
      <c r="AB105" s="19"/>
      <c r="AC105" s="26" t="str">
        <f t="shared" si="14"/>
        <v/>
      </c>
      <c r="AD105" s="171"/>
      <c r="AE105" s="33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ht="15" customHeight="1">
      <c r="A106" s="498"/>
      <c r="B106" s="198"/>
      <c r="C106" s="199"/>
      <c r="D106" s="199"/>
      <c r="E106" s="199"/>
      <c r="F106" s="199"/>
      <c r="G106" s="199"/>
      <c r="H106" s="200"/>
      <c r="I106" s="101"/>
      <c r="J106" s="102"/>
      <c r="K106" s="21" t="str">
        <f t="shared" si="8"/>
        <v/>
      </c>
      <c r="L106" s="102" t="s">
        <v>24</v>
      </c>
      <c r="M106" s="102">
        <v>2</v>
      </c>
      <c r="N106" s="21" t="str">
        <f t="shared" si="9"/>
        <v>公斤</v>
      </c>
      <c r="O106" s="98" t="s">
        <v>31</v>
      </c>
      <c r="P106" s="98">
        <v>0.05</v>
      </c>
      <c r="Q106" s="21" t="str">
        <f t="shared" si="10"/>
        <v>公斤</v>
      </c>
      <c r="R106" s="102" t="s">
        <v>31</v>
      </c>
      <c r="S106" s="133">
        <v>0.05</v>
      </c>
      <c r="T106" s="21" t="str">
        <f t="shared" si="11"/>
        <v>公斤</v>
      </c>
      <c r="U106" s="22"/>
      <c r="V106" s="22"/>
      <c r="W106" s="21" t="str">
        <f t="shared" si="12"/>
        <v/>
      </c>
      <c r="X106" s="102" t="s">
        <v>227</v>
      </c>
      <c r="Y106" s="152">
        <v>1</v>
      </c>
      <c r="Z106" s="21" t="str">
        <f t="shared" si="13"/>
        <v>公斤</v>
      </c>
      <c r="AA106" s="19"/>
      <c r="AB106" s="19"/>
      <c r="AC106" s="26" t="str">
        <f t="shared" si="14"/>
        <v/>
      </c>
      <c r="AD106" s="171"/>
      <c r="AE106" s="33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ht="15" customHeight="1">
      <c r="A107" s="498"/>
      <c r="B107" s="198">
        <v>5.9</v>
      </c>
      <c r="C107" s="199">
        <v>1.4</v>
      </c>
      <c r="D107" s="199">
        <v>1.7</v>
      </c>
      <c r="E107" s="199">
        <v>3</v>
      </c>
      <c r="F107" s="199">
        <v>0</v>
      </c>
      <c r="G107" s="199">
        <v>0</v>
      </c>
      <c r="H107" s="200">
        <v>696</v>
      </c>
      <c r="I107" s="101"/>
      <c r="J107" s="102"/>
      <c r="K107" s="21" t="str">
        <f t="shared" si="8"/>
        <v/>
      </c>
      <c r="L107" s="102" t="s">
        <v>69</v>
      </c>
      <c r="M107" s="102"/>
      <c r="N107" s="21" t="str">
        <f t="shared" si="9"/>
        <v/>
      </c>
      <c r="O107" s="102"/>
      <c r="P107" s="102"/>
      <c r="Q107" s="21" t="str">
        <f t="shared" si="10"/>
        <v/>
      </c>
      <c r="R107" s="102"/>
      <c r="S107" s="102"/>
      <c r="T107" s="21" t="str">
        <f t="shared" si="11"/>
        <v/>
      </c>
      <c r="U107" s="22"/>
      <c r="V107" s="22"/>
      <c r="W107" s="21" t="str">
        <f t="shared" si="12"/>
        <v/>
      </c>
      <c r="X107" s="102"/>
      <c r="Y107" s="152"/>
      <c r="Z107" s="21" t="str">
        <f t="shared" si="13"/>
        <v/>
      </c>
      <c r="AA107" s="19"/>
      <c r="AB107" s="19"/>
      <c r="AC107" s="26" t="str">
        <f t="shared" si="14"/>
        <v/>
      </c>
      <c r="AD107" s="171"/>
      <c r="AE107" s="33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ht="15" customHeight="1">
      <c r="A108" s="498"/>
      <c r="B108" s="198"/>
      <c r="C108" s="199"/>
      <c r="D108" s="199"/>
      <c r="E108" s="199"/>
      <c r="F108" s="199"/>
      <c r="G108" s="199"/>
      <c r="H108" s="200"/>
      <c r="I108" s="101"/>
      <c r="J108" s="102"/>
      <c r="K108" s="21" t="str">
        <f t="shared" si="8"/>
        <v/>
      </c>
      <c r="L108" s="102"/>
      <c r="M108" s="102"/>
      <c r="N108" s="21" t="str">
        <f t="shared" si="9"/>
        <v/>
      </c>
      <c r="O108" s="102"/>
      <c r="P108" s="102"/>
      <c r="Q108" s="21" t="str">
        <f t="shared" si="10"/>
        <v/>
      </c>
      <c r="R108" s="102"/>
      <c r="S108" s="102"/>
      <c r="T108" s="21" t="str">
        <f t="shared" si="11"/>
        <v/>
      </c>
      <c r="U108" s="22"/>
      <c r="V108" s="22"/>
      <c r="W108" s="21" t="str">
        <f t="shared" si="12"/>
        <v/>
      </c>
      <c r="X108" s="102"/>
      <c r="Y108" s="152"/>
      <c r="Z108" s="21" t="str">
        <f t="shared" si="13"/>
        <v/>
      </c>
      <c r="AA108" s="19"/>
      <c r="AB108" s="19"/>
      <c r="AC108" s="26" t="str">
        <f t="shared" si="14"/>
        <v/>
      </c>
      <c r="AD108" s="171"/>
      <c r="AE108" s="33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ht="15" customHeight="1" thickBot="1">
      <c r="A109" s="501"/>
      <c r="B109" s="201"/>
      <c r="C109" s="202"/>
      <c r="D109" s="202"/>
      <c r="E109" s="202"/>
      <c r="F109" s="202"/>
      <c r="G109" s="202"/>
      <c r="H109" s="203"/>
      <c r="I109" s="103"/>
      <c r="J109" s="107"/>
      <c r="K109" s="28" t="str">
        <f t="shared" si="8"/>
        <v/>
      </c>
      <c r="L109" s="107"/>
      <c r="M109" s="107"/>
      <c r="N109" s="28" t="str">
        <f t="shared" si="9"/>
        <v/>
      </c>
      <c r="O109" s="135"/>
      <c r="P109" s="135"/>
      <c r="Q109" s="28" t="str">
        <f t="shared" si="10"/>
        <v/>
      </c>
      <c r="R109" s="135"/>
      <c r="S109" s="135"/>
      <c r="T109" s="28" t="str">
        <f t="shared" si="11"/>
        <v/>
      </c>
      <c r="U109" s="29"/>
      <c r="V109" s="29"/>
      <c r="W109" s="28" t="str">
        <f t="shared" si="12"/>
        <v/>
      </c>
      <c r="X109" s="107"/>
      <c r="Y109" s="157"/>
      <c r="Z109" s="28" t="str">
        <f t="shared" si="13"/>
        <v/>
      </c>
      <c r="AA109" s="27"/>
      <c r="AB109" s="27"/>
      <c r="AC109" s="30" t="str">
        <f t="shared" si="14"/>
        <v/>
      </c>
      <c r="AD109" s="172"/>
      <c r="AE109" s="34"/>
      <c r="AF109" s="41"/>
      <c r="AG109" s="41"/>
      <c r="AH109" s="41"/>
      <c r="AI109" s="41"/>
      <c r="AJ109" s="41"/>
      <c r="AK109" s="41"/>
      <c r="AL109" s="41"/>
      <c r="AM109" s="41"/>
      <c r="AN109" s="41"/>
    </row>
    <row r="110" spans="1:40" ht="15" customHeight="1">
      <c r="A110" s="503" t="s">
        <v>138</v>
      </c>
      <c r="B110" s="195">
        <v>5.5</v>
      </c>
      <c r="C110" s="196">
        <v>2</v>
      </c>
      <c r="D110" s="196">
        <v>2</v>
      </c>
      <c r="E110" s="196">
        <v>3</v>
      </c>
      <c r="F110" s="196">
        <v>0</v>
      </c>
      <c r="G110" s="196">
        <v>0</v>
      </c>
      <c r="H110" s="197">
        <v>720</v>
      </c>
      <c r="I110" s="592" t="s">
        <v>99</v>
      </c>
      <c r="J110" s="582"/>
      <c r="K110" s="37" t="str">
        <f t="shared" si="8"/>
        <v/>
      </c>
      <c r="L110" s="602" t="s">
        <v>279</v>
      </c>
      <c r="M110" s="582"/>
      <c r="N110" s="37" t="str">
        <f t="shared" si="9"/>
        <v/>
      </c>
      <c r="O110" s="614" t="s">
        <v>309</v>
      </c>
      <c r="P110" s="615"/>
      <c r="Q110" s="37" t="str">
        <f t="shared" si="10"/>
        <v/>
      </c>
      <c r="R110" s="608" t="s">
        <v>209</v>
      </c>
      <c r="S110" s="621"/>
      <c r="T110" s="37" t="str">
        <f t="shared" si="11"/>
        <v/>
      </c>
      <c r="U110" s="38" t="s">
        <v>18</v>
      </c>
      <c r="V110" s="38"/>
      <c r="W110" s="37" t="str">
        <f t="shared" si="12"/>
        <v/>
      </c>
      <c r="X110" s="602" t="s">
        <v>349</v>
      </c>
      <c r="Y110" s="627"/>
      <c r="Z110" s="37" t="str">
        <f t="shared" si="13"/>
        <v/>
      </c>
      <c r="AA110" s="19" t="s">
        <v>120</v>
      </c>
      <c r="AB110" s="83"/>
      <c r="AC110" s="26" t="str">
        <f t="shared" si="14"/>
        <v/>
      </c>
      <c r="AD110" s="170" t="s">
        <v>145</v>
      </c>
      <c r="AE110" s="5" t="str">
        <f>A110</f>
        <v>R5</v>
      </c>
      <c r="AF110" s="5" t="str">
        <f>I111&amp;" "&amp;I112&amp;" "&amp;I113&amp;" "&amp;I114&amp;" "&amp;I115&amp;" "&amp;I116</f>
        <v xml:space="preserve">米 燕麥 糙米   </v>
      </c>
      <c r="AG110" s="5" t="str">
        <f>L111&amp;" "&amp;L112&amp;" "&amp;L113&amp;" "&amp;L114&amp;" "&amp;L115&amp;" "&amp;L116</f>
        <v xml:space="preserve">豆干 甜椒 時蔬 薑 味噌 </v>
      </c>
      <c r="AH110" s="5" t="str">
        <f>O111&amp;" "&amp;O112&amp;" "&amp;O113&amp;" "&amp;O114&amp;" "&amp;O115&amp;" "&amp;O116</f>
        <v xml:space="preserve">冷凍花椰菜 素培根 薑   </v>
      </c>
      <c r="AI110" s="5" t="str">
        <f>R111&amp;" "&amp;R112&amp;" "&amp;R113&amp;" "&amp;R114&amp;" "&amp;R115&amp;" "&amp;R116</f>
        <v>冬粉 時蔬 乾木耳 素肉燥 薑 沙茶醬</v>
      </c>
      <c r="AJ110" s="5" t="str">
        <f>U111&amp;" "&amp;U112&amp;" "&amp;U113&amp;" "&amp;U114&amp;" "&amp;U115&amp;" "&amp;U116</f>
        <v xml:space="preserve">蔬菜 薑    </v>
      </c>
      <c r="AK110" s="5" t="str">
        <f>X111&amp;" "&amp;X112&amp;" "&amp;X113&amp;" "&amp;X114&amp;" "&amp;X115&amp;" "&amp;X116</f>
        <v xml:space="preserve">凍豆腐 白蘿蔔 薑 麻油  </v>
      </c>
      <c r="AL110" s="5" t="str">
        <f>AA111&amp;" "&amp;AA112&amp;" "&amp;AA113&amp;" "&amp;AA114&amp;" "&amp;AA115&amp;" "&amp;AA116</f>
        <v xml:space="preserve">點心     </v>
      </c>
      <c r="AM110" s="5" t="str">
        <f>AD111&amp;" "&amp;AD112&amp;" "&amp;AD113&amp;" "&amp;AD114&amp;" "&amp;AD115&amp;" "&amp;AD116</f>
        <v xml:space="preserve">有機豆奶     </v>
      </c>
      <c r="AN110" s="5" t="e">
        <f>#REF!&amp;" "&amp;#REF!&amp;" "&amp;#REF!&amp;" "&amp;#REF!&amp;" "&amp;#REF!&amp;" "&amp;#REF!</f>
        <v>#REF!</v>
      </c>
    </row>
    <row r="111" spans="1:40" ht="15" customHeight="1">
      <c r="A111" s="498"/>
      <c r="B111" s="198"/>
      <c r="C111" s="199"/>
      <c r="D111" s="199"/>
      <c r="E111" s="199"/>
      <c r="F111" s="199"/>
      <c r="G111" s="199"/>
      <c r="H111" s="200"/>
      <c r="I111" s="219" t="s">
        <v>19</v>
      </c>
      <c r="J111" s="112">
        <v>8</v>
      </c>
      <c r="K111" s="21" t="str">
        <f t="shared" si="8"/>
        <v>公斤</v>
      </c>
      <c r="L111" s="112" t="s">
        <v>280</v>
      </c>
      <c r="M111" s="112">
        <v>8</v>
      </c>
      <c r="N111" s="21" t="str">
        <f t="shared" si="9"/>
        <v>公斤</v>
      </c>
      <c r="O111" s="113" t="s">
        <v>52</v>
      </c>
      <c r="P111" s="141">
        <v>7</v>
      </c>
      <c r="Q111" s="21" t="str">
        <f t="shared" si="10"/>
        <v>公斤</v>
      </c>
      <c r="R111" s="102" t="s">
        <v>34</v>
      </c>
      <c r="S111" s="133">
        <v>1</v>
      </c>
      <c r="T111" s="21" t="str">
        <f t="shared" si="11"/>
        <v>公斤</v>
      </c>
      <c r="U111" s="23" t="s">
        <v>15</v>
      </c>
      <c r="V111" s="23">
        <v>7</v>
      </c>
      <c r="W111" s="21" t="str">
        <f t="shared" si="12"/>
        <v>公斤</v>
      </c>
      <c r="X111" s="98" t="s">
        <v>323</v>
      </c>
      <c r="Y111" s="153">
        <v>3</v>
      </c>
      <c r="Z111" s="21" t="str">
        <f t="shared" si="13"/>
        <v>公斤</v>
      </c>
      <c r="AA111" s="19" t="s">
        <v>120</v>
      </c>
      <c r="AB111" s="19">
        <v>5</v>
      </c>
      <c r="AC111" s="26" t="str">
        <f t="shared" si="14"/>
        <v>公斤</v>
      </c>
      <c r="AD111" s="171" t="s">
        <v>145</v>
      </c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ht="15" customHeight="1">
      <c r="A112" s="498"/>
      <c r="B112" s="198"/>
      <c r="C112" s="199"/>
      <c r="D112" s="199"/>
      <c r="E112" s="199"/>
      <c r="F112" s="199"/>
      <c r="G112" s="199"/>
      <c r="H112" s="200"/>
      <c r="I112" s="219" t="s">
        <v>101</v>
      </c>
      <c r="J112" s="112">
        <v>0.4</v>
      </c>
      <c r="K112" s="21" t="str">
        <f t="shared" si="8"/>
        <v>公斤</v>
      </c>
      <c r="L112" s="112" t="s">
        <v>281</v>
      </c>
      <c r="M112" s="112">
        <v>1</v>
      </c>
      <c r="N112" s="21" t="str">
        <f t="shared" si="9"/>
        <v>公斤</v>
      </c>
      <c r="O112" s="142" t="s">
        <v>310</v>
      </c>
      <c r="P112" s="142">
        <v>0.6</v>
      </c>
      <c r="Q112" s="21" t="str">
        <f t="shared" si="10"/>
        <v>公斤</v>
      </c>
      <c r="R112" s="133" t="s">
        <v>18</v>
      </c>
      <c r="S112" s="133">
        <v>2</v>
      </c>
      <c r="T112" s="21" t="str">
        <f t="shared" si="11"/>
        <v>公斤</v>
      </c>
      <c r="U112" s="22" t="s">
        <v>31</v>
      </c>
      <c r="V112" s="22">
        <v>0.05</v>
      </c>
      <c r="W112" s="21" t="str">
        <f t="shared" si="12"/>
        <v>公斤</v>
      </c>
      <c r="X112" s="112" t="s">
        <v>263</v>
      </c>
      <c r="Y112" s="153">
        <v>1</v>
      </c>
      <c r="Z112" s="21" t="str">
        <f t="shared" si="13"/>
        <v>公斤</v>
      </c>
      <c r="AA112" s="19"/>
      <c r="AB112" s="19"/>
      <c r="AC112" s="26" t="str">
        <f t="shared" si="14"/>
        <v/>
      </c>
      <c r="AD112" s="194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ht="15" customHeight="1">
      <c r="A113" s="499">
        <v>45282</v>
      </c>
      <c r="B113" s="198"/>
      <c r="C113" s="199"/>
      <c r="D113" s="199"/>
      <c r="E113" s="199"/>
      <c r="F113" s="199"/>
      <c r="G113" s="199"/>
      <c r="H113" s="200"/>
      <c r="I113" s="97" t="s">
        <v>37</v>
      </c>
      <c r="J113" s="98">
        <v>2</v>
      </c>
      <c r="K113" s="21" t="str">
        <f t="shared" si="8"/>
        <v>公斤</v>
      </c>
      <c r="L113" s="112" t="s">
        <v>282</v>
      </c>
      <c r="M113" s="112">
        <v>2</v>
      </c>
      <c r="N113" s="21" t="str">
        <f t="shared" si="9"/>
        <v>公斤</v>
      </c>
      <c r="O113" s="113" t="s">
        <v>31</v>
      </c>
      <c r="P113" s="113">
        <v>0.05</v>
      </c>
      <c r="Q113" s="21" t="str">
        <f t="shared" si="10"/>
        <v>公斤</v>
      </c>
      <c r="R113" s="133" t="s">
        <v>41</v>
      </c>
      <c r="S113" s="133">
        <v>0.01</v>
      </c>
      <c r="T113" s="21" t="str">
        <f t="shared" si="11"/>
        <v>公斤</v>
      </c>
      <c r="U113" s="22"/>
      <c r="V113" s="22"/>
      <c r="W113" s="21" t="str">
        <f t="shared" si="12"/>
        <v/>
      </c>
      <c r="X113" s="112" t="s">
        <v>31</v>
      </c>
      <c r="Y113" s="153">
        <v>0.05</v>
      </c>
      <c r="Z113" s="21" t="str">
        <f t="shared" si="13"/>
        <v>公斤</v>
      </c>
      <c r="AA113" s="19"/>
      <c r="AB113" s="19"/>
      <c r="AC113" s="26" t="str">
        <f t="shared" si="14"/>
        <v/>
      </c>
      <c r="AD113" s="171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ht="15" customHeight="1">
      <c r="A114" s="498"/>
      <c r="B114" s="198">
        <v>5.2</v>
      </c>
      <c r="C114" s="199">
        <v>1.7</v>
      </c>
      <c r="D114" s="199">
        <v>1.8</v>
      </c>
      <c r="E114" s="199">
        <v>3</v>
      </c>
      <c r="F114" s="199">
        <v>0</v>
      </c>
      <c r="G114" s="199">
        <v>0</v>
      </c>
      <c r="H114" s="200">
        <v>672</v>
      </c>
      <c r="I114" s="219"/>
      <c r="J114" s="112"/>
      <c r="K114" s="21" t="str">
        <f t="shared" si="8"/>
        <v/>
      </c>
      <c r="L114" s="112" t="s">
        <v>31</v>
      </c>
      <c r="M114" s="112">
        <v>0.05</v>
      </c>
      <c r="N114" s="21" t="str">
        <f t="shared" si="9"/>
        <v>公斤</v>
      </c>
      <c r="O114" s="113"/>
      <c r="P114" s="113"/>
      <c r="Q114" s="21" t="str">
        <f t="shared" si="10"/>
        <v/>
      </c>
      <c r="R114" s="102" t="s">
        <v>328</v>
      </c>
      <c r="S114" s="133">
        <v>0.7</v>
      </c>
      <c r="T114" s="21" t="str">
        <f t="shared" si="11"/>
        <v>公斤</v>
      </c>
      <c r="U114" s="22"/>
      <c r="V114" s="22"/>
      <c r="W114" s="21" t="str">
        <f t="shared" si="12"/>
        <v/>
      </c>
      <c r="X114" s="112" t="s">
        <v>86</v>
      </c>
      <c r="Y114" s="153"/>
      <c r="Z114" s="21" t="str">
        <f t="shared" si="13"/>
        <v/>
      </c>
      <c r="AA114" s="19"/>
      <c r="AB114" s="19"/>
      <c r="AC114" s="26" t="str">
        <f t="shared" si="14"/>
        <v/>
      </c>
      <c r="AD114" s="171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ht="15" customHeight="1">
      <c r="A115" s="579" t="s">
        <v>139</v>
      </c>
      <c r="B115" s="198"/>
      <c r="C115" s="199"/>
      <c r="D115" s="199"/>
      <c r="E115" s="199"/>
      <c r="F115" s="199"/>
      <c r="G115" s="199"/>
      <c r="H115" s="200"/>
      <c r="I115" s="219"/>
      <c r="J115" s="112"/>
      <c r="K115" s="21" t="str">
        <f t="shared" si="8"/>
        <v/>
      </c>
      <c r="L115" s="112" t="s">
        <v>48</v>
      </c>
      <c r="M115" s="112">
        <v>0.6</v>
      </c>
      <c r="N115" s="21" t="str">
        <f t="shared" si="9"/>
        <v>公斤</v>
      </c>
      <c r="O115" s="105"/>
      <c r="P115" s="102"/>
      <c r="Q115" s="21" t="str">
        <f t="shared" si="10"/>
        <v/>
      </c>
      <c r="R115" s="102" t="s">
        <v>31</v>
      </c>
      <c r="S115" s="102">
        <v>0.05</v>
      </c>
      <c r="T115" s="21" t="str">
        <f t="shared" si="11"/>
        <v>公斤</v>
      </c>
      <c r="U115" s="22"/>
      <c r="V115" s="22"/>
      <c r="W115" s="21" t="str">
        <f t="shared" si="12"/>
        <v/>
      </c>
      <c r="X115" s="112"/>
      <c r="Y115" s="153"/>
      <c r="Z115" s="21" t="str">
        <f t="shared" si="13"/>
        <v/>
      </c>
      <c r="AA115" s="19"/>
      <c r="AB115" s="19"/>
      <c r="AC115" s="26" t="str">
        <f t="shared" si="14"/>
        <v/>
      </c>
      <c r="AD115" s="171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ht="15" customHeight="1" thickBot="1">
      <c r="A116" s="580"/>
      <c r="B116" s="201"/>
      <c r="C116" s="202"/>
      <c r="D116" s="202"/>
      <c r="E116" s="202"/>
      <c r="F116" s="202"/>
      <c r="G116" s="202"/>
      <c r="H116" s="203"/>
      <c r="I116" s="99"/>
      <c r="J116" s="100"/>
      <c r="K116" s="28" t="str">
        <f t="shared" si="8"/>
        <v/>
      </c>
      <c r="L116" s="100"/>
      <c r="M116" s="100"/>
      <c r="N116" s="28" t="str">
        <f t="shared" si="9"/>
        <v/>
      </c>
      <c r="O116" s="135"/>
      <c r="P116" s="135"/>
      <c r="Q116" s="28" t="str">
        <f t="shared" si="10"/>
        <v/>
      </c>
      <c r="R116" s="107" t="s">
        <v>54</v>
      </c>
      <c r="S116" s="107"/>
      <c r="T116" s="28" t="str">
        <f t="shared" si="11"/>
        <v/>
      </c>
      <c r="U116" s="29"/>
      <c r="V116" s="29"/>
      <c r="W116" s="28" t="str">
        <f t="shared" si="12"/>
        <v/>
      </c>
      <c r="X116" s="100"/>
      <c r="Y116" s="154"/>
      <c r="Z116" s="28" t="str">
        <f t="shared" si="13"/>
        <v/>
      </c>
      <c r="AA116" s="27"/>
      <c r="AB116" s="27"/>
      <c r="AC116" s="30" t="str">
        <f t="shared" si="14"/>
        <v/>
      </c>
      <c r="AD116" s="172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ht="15" customHeight="1">
      <c r="A117" s="497" t="s">
        <v>140</v>
      </c>
      <c r="B117" s="206">
        <v>5</v>
      </c>
      <c r="C117" s="206">
        <v>2.1</v>
      </c>
      <c r="D117" s="206">
        <v>1.9</v>
      </c>
      <c r="E117" s="206">
        <v>3</v>
      </c>
      <c r="F117" s="206">
        <v>0</v>
      </c>
      <c r="G117" s="206">
        <v>0</v>
      </c>
      <c r="H117" s="306">
        <v>735</v>
      </c>
      <c r="I117" s="269" t="s">
        <v>17</v>
      </c>
      <c r="J117" s="270"/>
      <c r="K117" s="37" t="str">
        <f t="shared" si="8"/>
        <v/>
      </c>
      <c r="L117" s="262" t="s">
        <v>283</v>
      </c>
      <c r="M117" s="263"/>
      <c r="N117" s="37" t="str">
        <f t="shared" si="9"/>
        <v/>
      </c>
      <c r="O117" s="262" t="s">
        <v>311</v>
      </c>
      <c r="P117" s="263"/>
      <c r="Q117" s="37" t="str">
        <f t="shared" si="10"/>
        <v/>
      </c>
      <c r="R117" s="266" t="s">
        <v>329</v>
      </c>
      <c r="S117" s="263"/>
      <c r="T117" s="37" t="str">
        <f t="shared" si="11"/>
        <v/>
      </c>
      <c r="U117" s="38" t="s">
        <v>18</v>
      </c>
      <c r="V117" s="38"/>
      <c r="W117" s="37" t="str">
        <f t="shared" si="12"/>
        <v/>
      </c>
      <c r="X117" s="262" t="s">
        <v>346</v>
      </c>
      <c r="Y117" s="275"/>
      <c r="Z117" s="37" t="str">
        <f t="shared" si="13"/>
        <v/>
      </c>
      <c r="AA117" s="273" t="s">
        <v>120</v>
      </c>
      <c r="AB117" s="265"/>
      <c r="AC117" s="39" t="str">
        <f t="shared" si="14"/>
        <v/>
      </c>
      <c r="AD117" s="170"/>
      <c r="AE117" s="31" t="str">
        <f>A117</f>
        <v>S1</v>
      </c>
      <c r="AF117" s="32" t="str">
        <f>I118&amp;" "&amp;I119&amp;" "&amp;I120&amp;" "&amp;I121&amp;" "&amp;I122&amp;" "&amp;I123</f>
        <v xml:space="preserve">米     </v>
      </c>
      <c r="AG117" s="32" t="str">
        <f>L118&amp;" "&amp;L119&amp;" "&amp;L120&amp;" "&amp;L121&amp;" "&amp;L122&amp;" "&amp;L123</f>
        <v xml:space="preserve">凍豆腐 結球白菜 胡蘿蔔 薑  </v>
      </c>
      <c r="AH117" s="32" t="str">
        <f>O118&amp;" "&amp;O119&amp;" "&amp;O120&amp;" "&amp;O121&amp;" "&amp;O122&amp;" "&amp;O123</f>
        <v xml:space="preserve">冷凍毛豆仁 豆干 胡蘿蔔 生鮮花生仁 薑 </v>
      </c>
      <c r="AI117" s="32" t="str">
        <f>R118&amp;" "&amp;R119&amp;" "&amp;R120&amp;" "&amp;R121&amp;" "&amp;R122&amp;" "&amp;R123</f>
        <v xml:space="preserve">冷凍花椰菜 素火腿 薑   </v>
      </c>
      <c r="AJ117" s="32" t="str">
        <f>U118&amp;" "&amp;U119&amp;" "&amp;U120&amp;" "&amp;U121&amp;" "&amp;U122&amp;" "&amp;U123</f>
        <v xml:space="preserve">蔬菜 薑    </v>
      </c>
      <c r="AK117" s="32" t="str">
        <f>X118&amp;" "&amp;X119&amp;" "&amp;X120&amp;" "&amp;X121&amp;" "&amp;X122&amp;" "&amp;X123</f>
        <v xml:space="preserve">時蔬 素羊肉 薑   </v>
      </c>
      <c r="AL117" s="32" t="str">
        <f>AA118&amp;" "&amp;AA119&amp;" "&amp;AA120&amp;" "&amp;AA121&amp;" "&amp;AA122&amp;" "&amp;AA123</f>
        <v xml:space="preserve">點心     </v>
      </c>
      <c r="AM117" s="32" t="str">
        <f>AD118&amp;" "&amp;AD119&amp;" "&amp;AD120&amp;" "&amp;AD121&amp;" "&amp;AD122&amp;" "&amp;AD123</f>
        <v xml:space="preserve">     </v>
      </c>
      <c r="AN117" s="32" t="e">
        <f>#REF!&amp;" "&amp;#REF!&amp;" "&amp;#REF!&amp;" "&amp;#REF!&amp;" "&amp;#REF!&amp;" "&amp;#REF!</f>
        <v>#REF!</v>
      </c>
    </row>
    <row r="118" spans="1:40" ht="15" customHeight="1">
      <c r="A118" s="498"/>
      <c r="B118" s="208"/>
      <c r="C118" s="208"/>
      <c r="D118" s="208"/>
      <c r="E118" s="208"/>
      <c r="F118" s="208"/>
      <c r="G118" s="208"/>
      <c r="H118" s="256"/>
      <c r="I118" s="109" t="s">
        <v>19</v>
      </c>
      <c r="J118" s="98">
        <v>10</v>
      </c>
      <c r="K118" s="21" t="str">
        <f t="shared" si="8"/>
        <v>公斤</v>
      </c>
      <c r="L118" s="102" t="s">
        <v>100</v>
      </c>
      <c r="M118" s="102">
        <v>8</v>
      </c>
      <c r="N118" s="21" t="str">
        <f t="shared" si="9"/>
        <v>公斤</v>
      </c>
      <c r="O118" s="102" t="s">
        <v>103</v>
      </c>
      <c r="P118" s="102">
        <v>1</v>
      </c>
      <c r="Q118" s="21" t="str">
        <f t="shared" si="10"/>
        <v>公斤</v>
      </c>
      <c r="R118" s="102" t="s">
        <v>52</v>
      </c>
      <c r="S118" s="133">
        <v>6</v>
      </c>
      <c r="T118" s="21" t="str">
        <f t="shared" si="11"/>
        <v>公斤</v>
      </c>
      <c r="U118" s="23" t="s">
        <v>15</v>
      </c>
      <c r="V118" s="23">
        <v>7</v>
      </c>
      <c r="W118" s="21" t="str">
        <f t="shared" si="12"/>
        <v>公斤</v>
      </c>
      <c r="X118" s="102" t="s">
        <v>282</v>
      </c>
      <c r="Y118" s="152">
        <v>6</v>
      </c>
      <c r="Z118" s="21" t="str">
        <f t="shared" si="13"/>
        <v>公斤</v>
      </c>
      <c r="AA118" s="19" t="s">
        <v>120</v>
      </c>
      <c r="AB118" s="19">
        <v>5</v>
      </c>
      <c r="AC118" s="26" t="str">
        <f t="shared" si="14"/>
        <v>公斤</v>
      </c>
      <c r="AD118" s="171"/>
      <c r="AE118" s="33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ht="15" customHeight="1">
      <c r="A119" s="499">
        <v>45285</v>
      </c>
      <c r="B119" s="208"/>
      <c r="C119" s="208"/>
      <c r="D119" s="208"/>
      <c r="E119" s="208"/>
      <c r="F119" s="208"/>
      <c r="G119" s="208"/>
      <c r="H119" s="256"/>
      <c r="I119" s="109"/>
      <c r="J119" s="98"/>
      <c r="K119" s="21" t="str">
        <f t="shared" si="8"/>
        <v/>
      </c>
      <c r="L119" s="102" t="s">
        <v>40</v>
      </c>
      <c r="M119" s="102">
        <v>5</v>
      </c>
      <c r="N119" s="21" t="str">
        <f t="shared" si="9"/>
        <v>公斤</v>
      </c>
      <c r="O119" s="102" t="s">
        <v>65</v>
      </c>
      <c r="P119" s="102">
        <v>4</v>
      </c>
      <c r="Q119" s="21" t="str">
        <f t="shared" si="10"/>
        <v>公斤</v>
      </c>
      <c r="R119" s="102" t="s">
        <v>300</v>
      </c>
      <c r="S119" s="133">
        <v>1.2</v>
      </c>
      <c r="T119" s="21" t="str">
        <f t="shared" si="11"/>
        <v>公斤</v>
      </c>
      <c r="U119" s="22" t="s">
        <v>31</v>
      </c>
      <c r="V119" s="22">
        <v>0.05</v>
      </c>
      <c r="W119" s="21" t="str">
        <f t="shared" si="12"/>
        <v>公斤</v>
      </c>
      <c r="X119" s="102" t="s">
        <v>116</v>
      </c>
      <c r="Y119" s="152">
        <v>0.5</v>
      </c>
      <c r="Z119" s="21" t="str">
        <f t="shared" si="13"/>
        <v>公斤</v>
      </c>
      <c r="AA119" s="19"/>
      <c r="AB119" s="19"/>
      <c r="AC119" s="26" t="str">
        <f t="shared" si="14"/>
        <v/>
      </c>
      <c r="AD119" s="171"/>
      <c r="AE119" s="33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ht="15" customHeight="1">
      <c r="A120" s="499"/>
      <c r="B120" s="208"/>
      <c r="C120" s="208"/>
      <c r="D120" s="208"/>
      <c r="E120" s="208"/>
      <c r="F120" s="208"/>
      <c r="G120" s="208"/>
      <c r="H120" s="256"/>
      <c r="I120" s="109"/>
      <c r="J120" s="98"/>
      <c r="K120" s="21" t="str">
        <f t="shared" si="8"/>
        <v/>
      </c>
      <c r="L120" s="102" t="s">
        <v>24</v>
      </c>
      <c r="M120" s="102">
        <v>0.5</v>
      </c>
      <c r="N120" s="21" t="str">
        <f t="shared" si="9"/>
        <v>公斤</v>
      </c>
      <c r="O120" s="102" t="s">
        <v>24</v>
      </c>
      <c r="P120" s="102">
        <v>1</v>
      </c>
      <c r="Q120" s="21" t="str">
        <f t="shared" si="10"/>
        <v>公斤</v>
      </c>
      <c r="R120" s="133" t="s">
        <v>31</v>
      </c>
      <c r="S120" s="133">
        <v>0.05</v>
      </c>
      <c r="T120" s="21" t="str">
        <f t="shared" si="11"/>
        <v>公斤</v>
      </c>
      <c r="U120" s="22"/>
      <c r="V120" s="22"/>
      <c r="W120" s="21" t="str">
        <f t="shared" si="12"/>
        <v/>
      </c>
      <c r="X120" s="133" t="s">
        <v>31</v>
      </c>
      <c r="Y120" s="244">
        <v>0.05</v>
      </c>
      <c r="Z120" s="21" t="str">
        <f t="shared" si="13"/>
        <v>公斤</v>
      </c>
      <c r="AA120" s="19"/>
      <c r="AB120" s="19"/>
      <c r="AC120" s="26" t="str">
        <f t="shared" si="14"/>
        <v/>
      </c>
      <c r="AD120" s="171"/>
      <c r="AE120" s="33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ht="15" customHeight="1">
      <c r="A121" s="499"/>
      <c r="B121" s="208">
        <v>5</v>
      </c>
      <c r="C121" s="208">
        <v>1.8</v>
      </c>
      <c r="D121" s="208">
        <v>1.3</v>
      </c>
      <c r="E121" s="208">
        <v>3</v>
      </c>
      <c r="F121" s="208">
        <v>0</v>
      </c>
      <c r="G121" s="208">
        <v>0</v>
      </c>
      <c r="H121" s="256">
        <v>698</v>
      </c>
      <c r="I121" s="109"/>
      <c r="J121" s="98"/>
      <c r="K121" s="21" t="str">
        <f t="shared" si="8"/>
        <v/>
      </c>
      <c r="L121" s="102" t="s">
        <v>31</v>
      </c>
      <c r="M121" s="102">
        <v>0.05</v>
      </c>
      <c r="N121" s="21" t="str">
        <f t="shared" si="9"/>
        <v>公斤</v>
      </c>
      <c r="O121" s="102" t="s">
        <v>154</v>
      </c>
      <c r="P121" s="102">
        <v>1</v>
      </c>
      <c r="Q121" s="21" t="str">
        <f t="shared" si="10"/>
        <v>公斤</v>
      </c>
      <c r="R121" s="102"/>
      <c r="S121" s="102"/>
      <c r="T121" s="21" t="str">
        <f t="shared" si="11"/>
        <v/>
      </c>
      <c r="U121" s="22"/>
      <c r="V121" s="22"/>
      <c r="W121" s="21" t="str">
        <f t="shared" si="12"/>
        <v/>
      </c>
      <c r="X121" s="102"/>
      <c r="Y121" s="152"/>
      <c r="Z121" s="21" t="str">
        <f t="shared" si="13"/>
        <v/>
      </c>
      <c r="AA121" s="19"/>
      <c r="AB121" s="19"/>
      <c r="AC121" s="26" t="str">
        <f t="shared" si="14"/>
        <v/>
      </c>
      <c r="AD121" s="171"/>
      <c r="AE121" s="33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ht="15" customHeight="1">
      <c r="A122" s="499"/>
      <c r="B122" s="208"/>
      <c r="C122" s="208"/>
      <c r="D122" s="208"/>
      <c r="E122" s="208"/>
      <c r="F122" s="208"/>
      <c r="G122" s="208"/>
      <c r="H122" s="256"/>
      <c r="I122" s="109"/>
      <c r="J122" s="98"/>
      <c r="K122" s="21" t="str">
        <f t="shared" si="8"/>
        <v/>
      </c>
      <c r="L122" s="102"/>
      <c r="M122" s="102"/>
      <c r="N122" s="21" t="str">
        <f t="shared" si="9"/>
        <v/>
      </c>
      <c r="O122" s="133" t="s">
        <v>31</v>
      </c>
      <c r="P122" s="133">
        <v>0.05</v>
      </c>
      <c r="Q122" s="21" t="str">
        <f t="shared" si="10"/>
        <v>公斤</v>
      </c>
      <c r="R122" s="102"/>
      <c r="S122" s="102"/>
      <c r="T122" s="21" t="str">
        <f t="shared" si="11"/>
        <v/>
      </c>
      <c r="U122" s="22"/>
      <c r="V122" s="22"/>
      <c r="W122" s="21" t="str">
        <f t="shared" si="12"/>
        <v/>
      </c>
      <c r="X122" s="102"/>
      <c r="Y122" s="152"/>
      <c r="Z122" s="21" t="str">
        <f t="shared" si="13"/>
        <v/>
      </c>
      <c r="AA122" s="19"/>
      <c r="AB122" s="19"/>
      <c r="AC122" s="26" t="str">
        <f t="shared" si="14"/>
        <v/>
      </c>
      <c r="AD122" s="171"/>
      <c r="AE122" s="33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ht="15" customHeight="1" thickBot="1">
      <c r="A123" s="502"/>
      <c r="B123" s="258"/>
      <c r="C123" s="258"/>
      <c r="D123" s="258"/>
      <c r="E123" s="258"/>
      <c r="F123" s="258"/>
      <c r="G123" s="258"/>
      <c r="H123" s="259"/>
      <c r="I123" s="110"/>
      <c r="J123" s="100"/>
      <c r="K123" s="28" t="str">
        <f t="shared" si="8"/>
        <v/>
      </c>
      <c r="L123" s="107"/>
      <c r="M123" s="107"/>
      <c r="N123" s="28" t="str">
        <f t="shared" si="9"/>
        <v/>
      </c>
      <c r="O123" s="107"/>
      <c r="P123" s="107"/>
      <c r="Q123" s="28" t="str">
        <f t="shared" si="10"/>
        <v/>
      </c>
      <c r="R123" s="135"/>
      <c r="S123" s="135"/>
      <c r="T123" s="28" t="str">
        <f t="shared" si="11"/>
        <v/>
      </c>
      <c r="U123" s="29"/>
      <c r="V123" s="29"/>
      <c r="W123" s="28" t="str">
        <f t="shared" si="12"/>
        <v/>
      </c>
      <c r="X123" s="107"/>
      <c r="Y123" s="157"/>
      <c r="Z123" s="28" t="str">
        <f t="shared" si="13"/>
        <v/>
      </c>
      <c r="AA123" s="27"/>
      <c r="AB123" s="27"/>
      <c r="AC123" s="30" t="str">
        <f t="shared" si="14"/>
        <v/>
      </c>
      <c r="AD123" s="172"/>
      <c r="AE123" s="34"/>
      <c r="AF123" s="41"/>
      <c r="AG123" s="41"/>
      <c r="AH123" s="41"/>
      <c r="AI123" s="41"/>
      <c r="AJ123" s="41"/>
      <c r="AK123" s="41"/>
      <c r="AL123" s="41"/>
      <c r="AM123" s="41"/>
      <c r="AN123" s="41"/>
    </row>
    <row r="124" spans="1:40" ht="15" customHeight="1">
      <c r="A124" s="497" t="s">
        <v>141</v>
      </c>
      <c r="B124" s="195">
        <v>5</v>
      </c>
      <c r="C124" s="196">
        <v>2.1</v>
      </c>
      <c r="D124" s="196">
        <v>2.1</v>
      </c>
      <c r="E124" s="196">
        <v>3</v>
      </c>
      <c r="F124" s="196">
        <v>0</v>
      </c>
      <c r="G124" s="196">
        <v>0</v>
      </c>
      <c r="H124" s="197">
        <v>695</v>
      </c>
      <c r="I124" s="583" t="s">
        <v>32</v>
      </c>
      <c r="J124" s="589"/>
      <c r="K124" s="37" t="str">
        <f t="shared" si="8"/>
        <v/>
      </c>
      <c r="L124" s="594" t="s">
        <v>284</v>
      </c>
      <c r="M124" s="595"/>
      <c r="N124" s="37" t="str">
        <f t="shared" si="9"/>
        <v/>
      </c>
      <c r="O124" s="594" t="s">
        <v>92</v>
      </c>
      <c r="P124" s="595"/>
      <c r="Q124" s="37" t="str">
        <f t="shared" si="10"/>
        <v/>
      </c>
      <c r="R124" s="608" t="s">
        <v>330</v>
      </c>
      <c r="S124" s="589"/>
      <c r="T124" s="37" t="str">
        <f t="shared" si="11"/>
        <v/>
      </c>
      <c r="U124" s="38" t="s">
        <v>18</v>
      </c>
      <c r="V124" s="38"/>
      <c r="W124" s="37" t="str">
        <f t="shared" si="12"/>
        <v/>
      </c>
      <c r="X124" s="581" t="s">
        <v>235</v>
      </c>
      <c r="Y124" s="627"/>
      <c r="Z124" s="37" t="str">
        <f t="shared" si="13"/>
        <v/>
      </c>
      <c r="AA124" s="19" t="s">
        <v>120</v>
      </c>
      <c r="AB124" s="83"/>
      <c r="AC124" s="26" t="str">
        <f t="shared" si="14"/>
        <v/>
      </c>
      <c r="AD124" s="171"/>
      <c r="AE124" s="31" t="str">
        <f>A124</f>
        <v>S2</v>
      </c>
      <c r="AF124" s="32" t="str">
        <f>I125&amp;" "&amp;I126&amp;" "&amp;I127&amp;" "&amp;I128&amp;" "&amp;I129&amp;" "&amp;I130</f>
        <v xml:space="preserve">米 糙米    </v>
      </c>
      <c r="AG124" s="32" t="str">
        <f>L125&amp;" "&amp;L126&amp;" "&amp;L127&amp;" "&amp;L128&amp;" "&amp;L129&amp;" "&amp;L130</f>
        <v xml:space="preserve">四角油豆腐 甘藍 薑   </v>
      </c>
      <c r="AH124" s="32" t="str">
        <f>O125&amp;" "&amp;O126&amp;" "&amp;O127&amp;" "&amp;O128&amp;" "&amp;O129&amp;" "&amp;O130</f>
        <v xml:space="preserve">海帶茸 素肉絲 九層塔 薑  </v>
      </c>
      <c r="AI124" s="32" t="str">
        <f>R125&amp;" "&amp;R126&amp;" "&amp;R127&amp;" "&amp;R128&amp;" "&amp;R129&amp;" "&amp;R130</f>
        <v xml:space="preserve">雞蛋 大番茄 薑   </v>
      </c>
      <c r="AJ124" s="32" t="str">
        <f>U125&amp;" "&amp;U126&amp;" "&amp;U127&amp;" "&amp;U128&amp;" "&amp;U129&amp;" "&amp;U130</f>
        <v xml:space="preserve">蔬菜 薑    </v>
      </c>
      <c r="AK124" s="32" t="str">
        <f>X125&amp;" "&amp;X126&amp;" "&amp;X127&amp;" "&amp;X128&amp;" "&amp;X129&amp;" "&amp;X130</f>
        <v xml:space="preserve">紫菜 蔬菜丸子 薑   </v>
      </c>
      <c r="AL124" s="32" t="str">
        <f>AA125&amp;" "&amp;AA126&amp;" "&amp;AA127&amp;" "&amp;AA128&amp;" "&amp;AA129&amp;" "&amp;AA130</f>
        <v xml:space="preserve">點心     </v>
      </c>
      <c r="AM124" s="32" t="str">
        <f>AD125&amp;" "&amp;AD126&amp;" "&amp;AD127&amp;" "&amp;AD128&amp;" "&amp;AD129&amp;" "&amp;AD130</f>
        <v xml:space="preserve">     </v>
      </c>
      <c r="AN124" s="32" t="e">
        <f>#REF!&amp;" "&amp;#REF!&amp;" "&amp;#REF!&amp;" "&amp;#REF!&amp;" "&amp;#REF!&amp;" "&amp;#REF!</f>
        <v>#REF!</v>
      </c>
    </row>
    <row r="125" spans="1:40" ht="15" customHeight="1">
      <c r="A125" s="499">
        <v>45286</v>
      </c>
      <c r="B125" s="198"/>
      <c r="C125" s="199"/>
      <c r="D125" s="199"/>
      <c r="E125" s="199"/>
      <c r="F125" s="199"/>
      <c r="G125" s="199"/>
      <c r="H125" s="200"/>
      <c r="I125" s="101" t="s">
        <v>19</v>
      </c>
      <c r="J125" s="102">
        <v>8</v>
      </c>
      <c r="K125" s="21" t="str">
        <f t="shared" si="8"/>
        <v>公斤</v>
      </c>
      <c r="L125" s="102" t="s">
        <v>45</v>
      </c>
      <c r="M125" s="102">
        <v>8</v>
      </c>
      <c r="N125" s="21" t="str">
        <f t="shared" si="9"/>
        <v>公斤</v>
      </c>
      <c r="O125" s="102" t="s">
        <v>312</v>
      </c>
      <c r="P125" s="102">
        <v>6</v>
      </c>
      <c r="Q125" s="21" t="str">
        <f t="shared" si="10"/>
        <v>公斤</v>
      </c>
      <c r="R125" s="102" t="s">
        <v>35</v>
      </c>
      <c r="S125" s="133">
        <v>2</v>
      </c>
      <c r="T125" s="21" t="str">
        <f t="shared" si="11"/>
        <v>公斤</v>
      </c>
      <c r="U125" s="23" t="s">
        <v>15</v>
      </c>
      <c r="V125" s="23">
        <v>7</v>
      </c>
      <c r="W125" s="21" t="str">
        <f t="shared" si="12"/>
        <v>公斤</v>
      </c>
      <c r="X125" s="98" t="s">
        <v>94</v>
      </c>
      <c r="Y125" s="155">
        <v>0.05</v>
      </c>
      <c r="Z125" s="21" t="str">
        <f t="shared" si="13"/>
        <v>公斤</v>
      </c>
      <c r="AA125" s="19" t="s">
        <v>120</v>
      </c>
      <c r="AB125" s="19">
        <v>5</v>
      </c>
      <c r="AC125" s="26" t="str">
        <f t="shared" si="14"/>
        <v>公斤</v>
      </c>
      <c r="AD125" s="171"/>
      <c r="AE125" s="33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ht="15" customHeight="1">
      <c r="A126" s="498"/>
      <c r="B126" s="198"/>
      <c r="C126" s="199"/>
      <c r="D126" s="199"/>
      <c r="E126" s="199"/>
      <c r="F126" s="199"/>
      <c r="G126" s="199"/>
      <c r="H126" s="200"/>
      <c r="I126" s="101" t="s">
        <v>37</v>
      </c>
      <c r="J126" s="102">
        <v>2</v>
      </c>
      <c r="K126" s="21" t="str">
        <f t="shared" si="8"/>
        <v>公斤</v>
      </c>
      <c r="L126" s="102" t="s">
        <v>38</v>
      </c>
      <c r="M126" s="102">
        <v>2</v>
      </c>
      <c r="N126" s="21" t="str">
        <f t="shared" si="9"/>
        <v>公斤</v>
      </c>
      <c r="O126" s="102" t="s">
        <v>313</v>
      </c>
      <c r="P126" s="102">
        <v>0.6</v>
      </c>
      <c r="Q126" s="21" t="str">
        <f t="shared" si="10"/>
        <v>公斤</v>
      </c>
      <c r="R126" s="102" t="s">
        <v>331</v>
      </c>
      <c r="S126" s="133">
        <v>5</v>
      </c>
      <c r="T126" s="21" t="str">
        <f t="shared" si="11"/>
        <v>公斤</v>
      </c>
      <c r="U126" s="22" t="s">
        <v>31</v>
      </c>
      <c r="V126" s="22">
        <v>0.05</v>
      </c>
      <c r="W126" s="21" t="str">
        <f t="shared" si="12"/>
        <v>公斤</v>
      </c>
      <c r="X126" s="46" t="s">
        <v>335</v>
      </c>
      <c r="Y126" s="245">
        <v>1</v>
      </c>
      <c r="Z126" s="21" t="str">
        <f t="shared" si="13"/>
        <v>公斤</v>
      </c>
      <c r="AA126" s="19"/>
      <c r="AB126" s="19"/>
      <c r="AC126" s="26" t="str">
        <f t="shared" si="14"/>
        <v/>
      </c>
      <c r="AD126" s="171"/>
      <c r="AE126" s="33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ht="15" customHeight="1">
      <c r="A127" s="498"/>
      <c r="B127" s="198"/>
      <c r="C127" s="199"/>
      <c r="D127" s="199"/>
      <c r="E127" s="199"/>
      <c r="F127" s="199"/>
      <c r="G127" s="199"/>
      <c r="H127" s="200"/>
      <c r="I127" s="101"/>
      <c r="J127" s="102"/>
      <c r="K127" s="21" t="str">
        <f t="shared" si="8"/>
        <v/>
      </c>
      <c r="L127" s="102" t="s">
        <v>31</v>
      </c>
      <c r="M127" s="102">
        <v>0.05</v>
      </c>
      <c r="N127" s="21" t="str">
        <f t="shared" si="9"/>
        <v>公斤</v>
      </c>
      <c r="O127" s="102" t="s">
        <v>62</v>
      </c>
      <c r="P127" s="102">
        <v>0.05</v>
      </c>
      <c r="Q127" s="21" t="str">
        <f t="shared" si="10"/>
        <v>公斤</v>
      </c>
      <c r="R127" s="133" t="s">
        <v>31</v>
      </c>
      <c r="S127" s="133">
        <v>0.05</v>
      </c>
      <c r="T127" s="21" t="str">
        <f t="shared" si="11"/>
        <v>公斤</v>
      </c>
      <c r="U127" s="22"/>
      <c r="V127" s="22"/>
      <c r="W127" s="21" t="str">
        <f t="shared" si="12"/>
        <v/>
      </c>
      <c r="X127" s="98" t="s">
        <v>31</v>
      </c>
      <c r="Y127" s="155">
        <v>0.05</v>
      </c>
      <c r="Z127" s="21" t="str">
        <f t="shared" si="13"/>
        <v>公斤</v>
      </c>
      <c r="AA127" s="19"/>
      <c r="AB127" s="19"/>
      <c r="AC127" s="26" t="str">
        <f t="shared" si="14"/>
        <v/>
      </c>
      <c r="AD127" s="171"/>
      <c r="AE127" s="33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ht="15" customHeight="1">
      <c r="A128" s="498"/>
      <c r="B128" s="198">
        <v>5</v>
      </c>
      <c r="C128" s="199">
        <v>1.8</v>
      </c>
      <c r="D128" s="199">
        <v>1.6</v>
      </c>
      <c r="E128" s="199">
        <v>3</v>
      </c>
      <c r="F128" s="199">
        <v>0</v>
      </c>
      <c r="G128" s="199">
        <v>0</v>
      </c>
      <c r="H128" s="200">
        <v>660</v>
      </c>
      <c r="I128" s="101"/>
      <c r="J128" s="102"/>
      <c r="K128" s="21" t="str">
        <f t="shared" si="8"/>
        <v/>
      </c>
      <c r="L128" s="102"/>
      <c r="M128" s="102"/>
      <c r="N128" s="21" t="str">
        <f t="shared" si="9"/>
        <v/>
      </c>
      <c r="O128" s="102" t="s">
        <v>31</v>
      </c>
      <c r="P128" s="102">
        <v>0.05</v>
      </c>
      <c r="Q128" s="21" t="str">
        <f t="shared" si="10"/>
        <v>公斤</v>
      </c>
      <c r="R128" s="102"/>
      <c r="S128" s="102"/>
      <c r="T128" s="21" t="str">
        <f t="shared" si="11"/>
        <v/>
      </c>
      <c r="U128" s="22"/>
      <c r="V128" s="22"/>
      <c r="W128" s="21" t="str">
        <f t="shared" si="12"/>
        <v/>
      </c>
      <c r="X128" s="98"/>
      <c r="Y128" s="155"/>
      <c r="Z128" s="21" t="str">
        <f t="shared" si="13"/>
        <v/>
      </c>
      <c r="AA128" s="19"/>
      <c r="AB128" s="19"/>
      <c r="AC128" s="26" t="str">
        <f t="shared" si="14"/>
        <v/>
      </c>
      <c r="AD128" s="171"/>
      <c r="AE128" s="33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ht="15" customHeight="1">
      <c r="A129" s="498"/>
      <c r="B129" s="198"/>
      <c r="C129" s="199"/>
      <c r="D129" s="199"/>
      <c r="E129" s="199"/>
      <c r="F129" s="199"/>
      <c r="G129" s="199"/>
      <c r="H129" s="200"/>
      <c r="I129" s="101"/>
      <c r="J129" s="102"/>
      <c r="K129" s="21" t="str">
        <f t="shared" si="8"/>
        <v/>
      </c>
      <c r="L129" s="102"/>
      <c r="M129" s="102"/>
      <c r="N129" s="21" t="str">
        <f t="shared" si="9"/>
        <v/>
      </c>
      <c r="O129" s="102"/>
      <c r="P129" s="102"/>
      <c r="Q129" s="21" t="str">
        <f t="shared" si="10"/>
        <v/>
      </c>
      <c r="R129" s="102"/>
      <c r="S129" s="102"/>
      <c r="T129" s="21" t="str">
        <f t="shared" si="11"/>
        <v/>
      </c>
      <c r="U129" s="22"/>
      <c r="V129" s="22"/>
      <c r="W129" s="21" t="str">
        <f t="shared" si="12"/>
        <v/>
      </c>
      <c r="X129" s="98"/>
      <c r="Y129" s="155"/>
      <c r="Z129" s="21" t="str">
        <f t="shared" si="13"/>
        <v/>
      </c>
      <c r="AA129" s="19"/>
      <c r="AB129" s="19"/>
      <c r="AC129" s="26" t="str">
        <f t="shared" si="14"/>
        <v/>
      </c>
      <c r="AD129" s="171"/>
      <c r="AE129" s="33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ht="15" customHeight="1" thickBot="1">
      <c r="A130" s="501"/>
      <c r="B130" s="201"/>
      <c r="C130" s="202"/>
      <c r="D130" s="202"/>
      <c r="E130" s="202"/>
      <c r="F130" s="202"/>
      <c r="G130" s="202"/>
      <c r="H130" s="203"/>
      <c r="I130" s="103"/>
      <c r="J130" s="107"/>
      <c r="K130" s="28" t="str">
        <f t="shared" si="8"/>
        <v/>
      </c>
      <c r="L130" s="107"/>
      <c r="M130" s="107"/>
      <c r="N130" s="28" t="str">
        <f t="shared" si="9"/>
        <v/>
      </c>
      <c r="O130" s="107"/>
      <c r="P130" s="107"/>
      <c r="Q130" s="28" t="str">
        <f t="shared" si="10"/>
        <v/>
      </c>
      <c r="R130" s="135"/>
      <c r="S130" s="135"/>
      <c r="T130" s="28" t="str">
        <f t="shared" si="11"/>
        <v/>
      </c>
      <c r="U130" s="29"/>
      <c r="V130" s="29"/>
      <c r="W130" s="28" t="str">
        <f t="shared" si="12"/>
        <v/>
      </c>
      <c r="X130" s="100"/>
      <c r="Y130" s="154"/>
      <c r="Z130" s="28" t="str">
        <f t="shared" si="13"/>
        <v/>
      </c>
      <c r="AA130" s="27"/>
      <c r="AB130" s="27"/>
      <c r="AC130" s="30" t="str">
        <f t="shared" si="14"/>
        <v/>
      </c>
      <c r="AD130" s="172"/>
      <c r="AE130" s="34"/>
      <c r="AF130" s="41"/>
      <c r="AG130" s="41"/>
      <c r="AH130" s="41"/>
      <c r="AI130" s="41"/>
      <c r="AJ130" s="41"/>
      <c r="AK130" s="41"/>
      <c r="AL130" s="41"/>
      <c r="AM130" s="41"/>
      <c r="AN130" s="41"/>
    </row>
    <row r="131" spans="1:40" ht="15" customHeight="1">
      <c r="A131" s="497" t="s">
        <v>142</v>
      </c>
      <c r="B131" s="195">
        <v>4.7</v>
      </c>
      <c r="C131" s="196">
        <v>2.7</v>
      </c>
      <c r="D131" s="196">
        <v>1.9</v>
      </c>
      <c r="E131" s="196">
        <v>3</v>
      </c>
      <c r="F131" s="196">
        <v>0</v>
      </c>
      <c r="G131" s="196">
        <v>0</v>
      </c>
      <c r="H131" s="197">
        <v>714</v>
      </c>
      <c r="I131" s="592" t="s">
        <v>250</v>
      </c>
      <c r="J131" s="582"/>
      <c r="K131" s="37" t="str">
        <f t="shared" si="8"/>
        <v/>
      </c>
      <c r="L131" s="603" t="s">
        <v>285</v>
      </c>
      <c r="M131" s="593"/>
      <c r="N131" s="37" t="str">
        <f t="shared" si="9"/>
        <v/>
      </c>
      <c r="O131" s="603" t="s">
        <v>314</v>
      </c>
      <c r="P131" s="593"/>
      <c r="Q131" s="37" t="str">
        <f t="shared" si="10"/>
        <v/>
      </c>
      <c r="R131" s="603" t="s">
        <v>332</v>
      </c>
      <c r="S131" s="593"/>
      <c r="T131" s="37" t="str">
        <f t="shared" si="11"/>
        <v/>
      </c>
      <c r="U131" s="38" t="s">
        <v>18</v>
      </c>
      <c r="V131" s="38"/>
      <c r="W131" s="37" t="str">
        <f t="shared" si="12"/>
        <v/>
      </c>
      <c r="X131" s="603" t="s">
        <v>236</v>
      </c>
      <c r="Y131" s="628"/>
      <c r="Z131" s="37" t="str">
        <f t="shared" si="13"/>
        <v/>
      </c>
      <c r="AA131" s="19" t="s">
        <v>120</v>
      </c>
      <c r="AB131" s="83"/>
      <c r="AC131" s="26" t="str">
        <f t="shared" si="14"/>
        <v/>
      </c>
      <c r="AD131" s="171"/>
      <c r="AE131" s="31" t="str">
        <f>A131</f>
        <v>S3</v>
      </c>
      <c r="AF131" s="32" t="str">
        <f>I132&amp;" "&amp;I133&amp;" "&amp;I134&amp;" "&amp;I135&amp;" "&amp;I136&amp;" "&amp;I137</f>
        <v xml:space="preserve">漢堡     </v>
      </c>
      <c r="AG131" s="32" t="str">
        <f>L132&amp;" "&amp;L133&amp;" "&amp;L134&amp;" "&amp;L135&amp;" "&amp;L136&amp;" "&amp;L137</f>
        <v xml:space="preserve">豆包 芹菜 薑 胡椒鹽  </v>
      </c>
      <c r="AH131" s="32" t="str">
        <f>O132&amp;" "&amp;O133&amp;" "&amp;O134&amp;" "&amp;O135&amp;" "&amp;O136&amp;" "&amp;O137</f>
        <v xml:space="preserve">通心麵(熟) 冷凍玉米粒 馬鈴薯 冷凍毛豆仁 蕃茄糊 </v>
      </c>
      <c r="AI131" s="32" t="str">
        <f>R132&amp;" "&amp;R133&amp;" "&amp;R134&amp;" "&amp;R135&amp;" "&amp;R136&amp;" "&amp;R137</f>
        <v xml:space="preserve">冷凍花椰菜 胡蘿蔔 麵筋 金針菇 薑 </v>
      </c>
      <c r="AJ131" s="32" t="str">
        <f>U132&amp;" "&amp;U133&amp;" "&amp;U134&amp;" "&amp;U135&amp;" "&amp;U136&amp;" "&amp;U137</f>
        <v xml:space="preserve">蔬菜 薑    </v>
      </c>
      <c r="AK131" s="32" t="str">
        <f>X132&amp;" "&amp;X133&amp;" "&amp;X134&amp;" "&amp;X135&amp;" "&amp;X136&amp;" "&amp;X137</f>
        <v xml:space="preserve">雞蛋 南瓜 胡蘿蔔   </v>
      </c>
      <c r="AL131" s="32" t="str">
        <f>AA132&amp;" "&amp;AA133&amp;" "&amp;AA134&amp;" "&amp;AA135&amp;" "&amp;AA136&amp;" "&amp;AA137</f>
        <v xml:space="preserve">點心     </v>
      </c>
      <c r="AM131" s="32" t="str">
        <f>AD132&amp;" "&amp;AD133&amp;" "&amp;AD134&amp;" "&amp;AD135&amp;" "&amp;AD136&amp;" "&amp;AD137</f>
        <v xml:space="preserve">     </v>
      </c>
      <c r="AN131" s="32" t="e">
        <f>#REF!&amp;" "&amp;#REF!&amp;" "&amp;#REF!&amp;" "&amp;#REF!&amp;" "&amp;#REF!&amp;" "&amp;#REF!</f>
        <v>#REF!</v>
      </c>
    </row>
    <row r="132" spans="1:40" ht="15" customHeight="1">
      <c r="A132" s="498"/>
      <c r="B132" s="198"/>
      <c r="C132" s="199"/>
      <c r="D132" s="199"/>
      <c r="E132" s="199"/>
      <c r="F132" s="199"/>
      <c r="G132" s="199"/>
      <c r="H132" s="200"/>
      <c r="I132" s="219" t="s">
        <v>251</v>
      </c>
      <c r="J132" s="112">
        <v>6</v>
      </c>
      <c r="K132" s="21" t="str">
        <f t="shared" si="8"/>
        <v>公斤</v>
      </c>
      <c r="L132" s="224" t="s">
        <v>53</v>
      </c>
      <c r="M132" s="224">
        <v>6</v>
      </c>
      <c r="N132" s="21" t="str">
        <f t="shared" si="9"/>
        <v>公斤</v>
      </c>
      <c r="O132" s="112" t="s">
        <v>315</v>
      </c>
      <c r="P132" s="224">
        <v>5</v>
      </c>
      <c r="Q132" s="21" t="str">
        <f t="shared" si="10"/>
        <v>公斤</v>
      </c>
      <c r="R132" s="224" t="s">
        <v>52</v>
      </c>
      <c r="S132" s="224">
        <v>6</v>
      </c>
      <c r="T132" s="21" t="str">
        <f t="shared" si="11"/>
        <v>公斤</v>
      </c>
      <c r="U132" s="23" t="s">
        <v>15</v>
      </c>
      <c r="V132" s="23">
        <v>7</v>
      </c>
      <c r="W132" s="21" t="str">
        <f t="shared" si="12"/>
        <v>公斤</v>
      </c>
      <c r="X132" s="224" t="s">
        <v>35</v>
      </c>
      <c r="Y132" s="246">
        <v>1</v>
      </c>
      <c r="Z132" s="21" t="str">
        <f t="shared" si="13"/>
        <v>公斤</v>
      </c>
      <c r="AA132" s="19" t="s">
        <v>120</v>
      </c>
      <c r="AB132" s="19">
        <v>5</v>
      </c>
      <c r="AC132" s="26" t="str">
        <f t="shared" si="14"/>
        <v>公斤</v>
      </c>
      <c r="AD132" s="171"/>
      <c r="AE132" s="33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ht="15" customHeight="1">
      <c r="A133" s="499">
        <v>45287</v>
      </c>
      <c r="B133" s="198"/>
      <c r="C133" s="199"/>
      <c r="D133" s="199"/>
      <c r="E133" s="199"/>
      <c r="F133" s="199"/>
      <c r="G133" s="199"/>
      <c r="H133" s="200"/>
      <c r="I133" s="219"/>
      <c r="J133" s="112"/>
      <c r="K133" s="21" t="str">
        <f t="shared" ref="K133:K151" si="15">IF(J133,"公斤","")</f>
        <v/>
      </c>
      <c r="L133" s="224" t="s">
        <v>91</v>
      </c>
      <c r="M133" s="224">
        <v>4</v>
      </c>
      <c r="N133" s="21" t="str">
        <f t="shared" ref="N133:N151" si="16">IF(M133,"公斤","")</f>
        <v>公斤</v>
      </c>
      <c r="O133" s="224" t="s">
        <v>57</v>
      </c>
      <c r="P133" s="224">
        <v>2</v>
      </c>
      <c r="Q133" s="21" t="str">
        <f t="shared" ref="Q133:Q151" si="17">IF(P133,"公斤","")</f>
        <v>公斤</v>
      </c>
      <c r="R133" s="224" t="s">
        <v>24</v>
      </c>
      <c r="S133" s="224">
        <v>0.5</v>
      </c>
      <c r="T133" s="21" t="str">
        <f t="shared" ref="T133:T151" si="18">IF(S133,"公斤","")</f>
        <v>公斤</v>
      </c>
      <c r="U133" s="22" t="s">
        <v>31</v>
      </c>
      <c r="V133" s="22">
        <v>0.05</v>
      </c>
      <c r="W133" s="21" t="str">
        <f t="shared" ref="W133:W151" si="19">IF(V133,"公斤","")</f>
        <v>公斤</v>
      </c>
      <c r="X133" s="224" t="s">
        <v>23</v>
      </c>
      <c r="Y133" s="246">
        <v>4</v>
      </c>
      <c r="Z133" s="21" t="str">
        <f t="shared" ref="Z133:Z151" si="20">IF(Y133,"公斤","")</f>
        <v>公斤</v>
      </c>
      <c r="AA133" s="19"/>
      <c r="AB133" s="19"/>
      <c r="AC133" s="26" t="str">
        <f t="shared" si="14"/>
        <v/>
      </c>
      <c r="AD133" s="171"/>
      <c r="AE133" s="33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ht="15" customHeight="1">
      <c r="A134" s="498"/>
      <c r="B134" s="198"/>
      <c r="C134" s="199"/>
      <c r="D134" s="199"/>
      <c r="E134" s="199"/>
      <c r="F134" s="199"/>
      <c r="G134" s="199"/>
      <c r="H134" s="200"/>
      <c r="I134" s="219"/>
      <c r="J134" s="112"/>
      <c r="K134" s="21" t="str">
        <f t="shared" si="15"/>
        <v/>
      </c>
      <c r="L134" s="224" t="s">
        <v>31</v>
      </c>
      <c r="M134" s="224">
        <v>0.05</v>
      </c>
      <c r="N134" s="21" t="str">
        <f t="shared" si="16"/>
        <v>公斤</v>
      </c>
      <c r="O134" s="224" t="s">
        <v>59</v>
      </c>
      <c r="P134" s="224">
        <v>3</v>
      </c>
      <c r="Q134" s="21" t="str">
        <f t="shared" si="17"/>
        <v>公斤</v>
      </c>
      <c r="R134" s="224" t="s">
        <v>333</v>
      </c>
      <c r="S134" s="224">
        <v>0.5</v>
      </c>
      <c r="T134" s="21" t="str">
        <f t="shared" si="18"/>
        <v>公斤</v>
      </c>
      <c r="U134" s="22"/>
      <c r="V134" s="22"/>
      <c r="W134" s="21" t="str">
        <f t="shared" si="19"/>
        <v/>
      </c>
      <c r="X134" s="226" t="s">
        <v>24</v>
      </c>
      <c r="Y134" s="247">
        <v>1</v>
      </c>
      <c r="Z134" s="21" t="str">
        <f t="shared" si="20"/>
        <v>公斤</v>
      </c>
      <c r="AA134" s="19"/>
      <c r="AB134" s="19"/>
      <c r="AC134" s="26" t="str">
        <f t="shared" si="14"/>
        <v/>
      </c>
      <c r="AD134" s="171"/>
      <c r="AE134" s="33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ht="15" customHeight="1">
      <c r="A135" s="498"/>
      <c r="B135" s="198">
        <v>4.7</v>
      </c>
      <c r="C135" s="199">
        <v>2.6</v>
      </c>
      <c r="D135" s="199">
        <v>1.2</v>
      </c>
      <c r="E135" s="199">
        <v>3</v>
      </c>
      <c r="F135" s="199">
        <v>0</v>
      </c>
      <c r="G135" s="199">
        <v>0</v>
      </c>
      <c r="H135" s="200">
        <v>689</v>
      </c>
      <c r="I135" s="219"/>
      <c r="J135" s="112"/>
      <c r="K135" s="21" t="str">
        <f t="shared" si="15"/>
        <v/>
      </c>
      <c r="L135" s="226" t="s">
        <v>286</v>
      </c>
      <c r="M135" s="226"/>
      <c r="N135" s="21" t="str">
        <f t="shared" si="16"/>
        <v/>
      </c>
      <c r="O135" s="224" t="s">
        <v>103</v>
      </c>
      <c r="P135" s="224">
        <v>2</v>
      </c>
      <c r="Q135" s="21" t="str">
        <f t="shared" si="17"/>
        <v>公斤</v>
      </c>
      <c r="R135" s="224" t="s">
        <v>29</v>
      </c>
      <c r="S135" s="224">
        <v>0.5</v>
      </c>
      <c r="T135" s="21" t="str">
        <f t="shared" si="18"/>
        <v>公斤</v>
      </c>
      <c r="U135" s="22"/>
      <c r="V135" s="22"/>
      <c r="W135" s="21" t="str">
        <f t="shared" si="19"/>
        <v/>
      </c>
      <c r="X135" s="226"/>
      <c r="Y135" s="247"/>
      <c r="Z135" s="21" t="str">
        <f t="shared" si="20"/>
        <v/>
      </c>
      <c r="AA135" s="19"/>
      <c r="AB135" s="19"/>
      <c r="AC135" s="26" t="str">
        <f t="shared" si="14"/>
        <v/>
      </c>
      <c r="AD135" s="171"/>
      <c r="AE135" s="33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ht="15" customHeight="1">
      <c r="A136" s="498"/>
      <c r="B136" s="198"/>
      <c r="C136" s="199"/>
      <c r="D136" s="199"/>
      <c r="E136" s="199"/>
      <c r="F136" s="199"/>
      <c r="G136" s="199"/>
      <c r="H136" s="200"/>
      <c r="I136" s="219"/>
      <c r="J136" s="112"/>
      <c r="K136" s="21" t="str">
        <f t="shared" si="15"/>
        <v/>
      </c>
      <c r="L136" s="224"/>
      <c r="M136" s="224"/>
      <c r="N136" s="21" t="str">
        <f t="shared" si="16"/>
        <v/>
      </c>
      <c r="O136" s="112" t="s">
        <v>302</v>
      </c>
      <c r="P136" s="112"/>
      <c r="Q136" s="21" t="str">
        <f t="shared" si="17"/>
        <v/>
      </c>
      <c r="R136" s="224" t="s">
        <v>31</v>
      </c>
      <c r="S136" s="224">
        <v>0.05</v>
      </c>
      <c r="T136" s="21" t="str">
        <f t="shared" si="18"/>
        <v>公斤</v>
      </c>
      <c r="U136" s="22"/>
      <c r="V136" s="22"/>
      <c r="W136" s="21" t="str">
        <f t="shared" si="19"/>
        <v/>
      </c>
      <c r="X136" s="46"/>
      <c r="Y136" s="248"/>
      <c r="Z136" s="21" t="str">
        <f t="shared" si="20"/>
        <v/>
      </c>
      <c r="AA136" s="19"/>
      <c r="AB136" s="19"/>
      <c r="AC136" s="26" t="str">
        <f t="shared" si="14"/>
        <v/>
      </c>
      <c r="AD136" s="171"/>
      <c r="AE136" s="33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ht="15" customHeight="1" thickBot="1">
      <c r="A137" s="501"/>
      <c r="B137" s="201"/>
      <c r="C137" s="202"/>
      <c r="D137" s="202"/>
      <c r="E137" s="202"/>
      <c r="F137" s="202"/>
      <c r="G137" s="202"/>
      <c r="H137" s="203"/>
      <c r="I137" s="99"/>
      <c r="J137" s="100"/>
      <c r="K137" s="28" t="str">
        <f t="shared" si="15"/>
        <v/>
      </c>
      <c r="L137" s="100"/>
      <c r="M137" s="100"/>
      <c r="N137" s="28" t="str">
        <f t="shared" si="16"/>
        <v/>
      </c>
      <c r="O137" s="127"/>
      <c r="P137" s="127"/>
      <c r="Q137" s="28" t="str">
        <f t="shared" si="17"/>
        <v/>
      </c>
      <c r="R137" s="136"/>
      <c r="S137" s="136"/>
      <c r="T137" s="28" t="str">
        <f t="shared" si="18"/>
        <v/>
      </c>
      <c r="U137" s="29"/>
      <c r="V137" s="29"/>
      <c r="W137" s="28" t="str">
        <f t="shared" si="19"/>
        <v/>
      </c>
      <c r="X137" s="100"/>
      <c r="Y137" s="154"/>
      <c r="Z137" s="28" t="str">
        <f t="shared" si="20"/>
        <v/>
      </c>
      <c r="AA137" s="27"/>
      <c r="AB137" s="27"/>
      <c r="AC137" s="30" t="str">
        <f t="shared" si="14"/>
        <v/>
      </c>
      <c r="AD137" s="172"/>
      <c r="AE137" s="34"/>
      <c r="AF137" s="41"/>
      <c r="AG137" s="41"/>
      <c r="AH137" s="41"/>
      <c r="AI137" s="41"/>
      <c r="AJ137" s="41"/>
      <c r="AK137" s="41"/>
      <c r="AL137" s="41"/>
      <c r="AM137" s="41"/>
      <c r="AN137" s="41"/>
    </row>
    <row r="138" spans="1:40" ht="15" customHeight="1">
      <c r="A138" s="497" t="s">
        <v>143</v>
      </c>
      <c r="B138" s="195">
        <v>6.2</v>
      </c>
      <c r="C138" s="196">
        <v>2.8</v>
      </c>
      <c r="D138" s="196">
        <v>2</v>
      </c>
      <c r="E138" s="196">
        <v>3</v>
      </c>
      <c r="F138" s="196">
        <v>0</v>
      </c>
      <c r="G138" s="196">
        <v>0</v>
      </c>
      <c r="H138" s="197">
        <v>829</v>
      </c>
      <c r="I138" s="583" t="s">
        <v>32</v>
      </c>
      <c r="J138" s="589"/>
      <c r="K138" s="37" t="str">
        <f t="shared" si="15"/>
        <v/>
      </c>
      <c r="L138" s="594" t="s">
        <v>287</v>
      </c>
      <c r="M138" s="595"/>
      <c r="N138" s="37" t="str">
        <f t="shared" si="16"/>
        <v/>
      </c>
      <c r="O138" s="601" t="s">
        <v>316</v>
      </c>
      <c r="P138" s="595"/>
      <c r="Q138" s="37" t="str">
        <f t="shared" si="17"/>
        <v/>
      </c>
      <c r="R138" s="622" t="s">
        <v>334</v>
      </c>
      <c r="S138" s="595"/>
      <c r="T138" s="37" t="str">
        <f t="shared" si="18"/>
        <v/>
      </c>
      <c r="U138" s="38" t="s">
        <v>18</v>
      </c>
      <c r="V138" s="38"/>
      <c r="W138" s="37" t="str">
        <f t="shared" si="19"/>
        <v/>
      </c>
      <c r="X138" s="594" t="s">
        <v>70</v>
      </c>
      <c r="Y138" s="629"/>
      <c r="Z138" s="37" t="str">
        <f t="shared" si="20"/>
        <v/>
      </c>
      <c r="AA138" s="273" t="s">
        <v>120</v>
      </c>
      <c r="AB138" s="265"/>
      <c r="AC138" s="39" t="str">
        <f t="shared" si="14"/>
        <v/>
      </c>
      <c r="AD138" s="171"/>
      <c r="AE138" s="31" t="str">
        <f>A138</f>
        <v>S4</v>
      </c>
      <c r="AF138" s="32" t="str">
        <f>I139&amp;" "&amp;I140&amp;" "&amp;I141&amp;" "&amp;I142&amp;" "&amp;I143&amp;" "&amp;I144</f>
        <v xml:space="preserve">米 糙米    </v>
      </c>
      <c r="AG138" s="32" t="str">
        <f>L139&amp;" "&amp;L140&amp;" "&amp;L141&amp;" "&amp;L142&amp;" "&amp;L143&amp;" "&amp;L144</f>
        <v xml:space="preserve">麵腸 杏鮑菇 九層塔 胡蘿蔔 薑 </v>
      </c>
      <c r="AH138" s="32" t="str">
        <f>O139&amp;" "&amp;O140&amp;" "&amp;O141&amp;" "&amp;O142&amp;" "&amp;O143&amp;" "&amp;O144</f>
        <v xml:space="preserve">雞蛋 時蔬 乾香菇 薑  </v>
      </c>
      <c r="AI138" s="32" t="str">
        <f>R139&amp;" "&amp;R140&amp;" "&amp;R141&amp;" "&amp;R142&amp;" "&amp;R143&amp;" "&amp;R144</f>
        <v xml:space="preserve">豆包 冬粉 時蔬 乾木耳 薑 </v>
      </c>
      <c r="AJ138" s="32" t="str">
        <f>U139&amp;" "&amp;U140&amp;" "&amp;U141&amp;" "&amp;U142&amp;" "&amp;U143&amp;" "&amp;U144</f>
        <v xml:space="preserve">蔬菜 薑    </v>
      </c>
      <c r="AK138" s="32" t="str">
        <f>X139&amp;" "&amp;X140&amp;" "&amp;X141&amp;" "&amp;X142&amp;" "&amp;X143&amp;" "&amp;X144</f>
        <v xml:space="preserve">仙草凍 紅砂糖    </v>
      </c>
      <c r="AL138" s="32" t="str">
        <f>AA139&amp;" "&amp;AA140&amp;" "&amp;AA141&amp;" "&amp;AA142&amp;" "&amp;AA143&amp;" "&amp;AA144</f>
        <v xml:space="preserve">點心     </v>
      </c>
      <c r="AM138" s="32" t="str">
        <f>AD139&amp;" "&amp;AD140&amp;" "&amp;AD141&amp;" "&amp;AD142&amp;" "&amp;AD143&amp;" "&amp;AD144</f>
        <v xml:space="preserve">     </v>
      </c>
      <c r="AN138" s="32" t="e">
        <f>#REF!&amp;" "&amp;#REF!&amp;" "&amp;#REF!&amp;" "&amp;#REF!&amp;" "&amp;#REF!&amp;" "&amp;#REF!</f>
        <v>#REF!</v>
      </c>
    </row>
    <row r="139" spans="1:40" ht="15" customHeight="1">
      <c r="A139" s="498"/>
      <c r="B139" s="198"/>
      <c r="C139" s="199"/>
      <c r="D139" s="199"/>
      <c r="E139" s="199"/>
      <c r="F139" s="199"/>
      <c r="G139" s="199"/>
      <c r="H139" s="200"/>
      <c r="I139" s="101" t="s">
        <v>19</v>
      </c>
      <c r="J139" s="102">
        <v>8</v>
      </c>
      <c r="K139" s="21" t="str">
        <f t="shared" si="15"/>
        <v>公斤</v>
      </c>
      <c r="L139" s="102" t="s">
        <v>114</v>
      </c>
      <c r="M139" s="102">
        <v>7</v>
      </c>
      <c r="N139" s="21" t="str">
        <f t="shared" si="16"/>
        <v>公斤</v>
      </c>
      <c r="O139" s="222" t="s">
        <v>35</v>
      </c>
      <c r="P139" s="222">
        <v>2.7</v>
      </c>
      <c r="Q139" s="21" t="str">
        <f t="shared" si="17"/>
        <v>公斤</v>
      </c>
      <c r="R139" s="222" t="s">
        <v>53</v>
      </c>
      <c r="S139" s="236">
        <v>0.9</v>
      </c>
      <c r="T139" s="21" t="str">
        <f t="shared" si="18"/>
        <v>公斤</v>
      </c>
      <c r="U139" s="23" t="s">
        <v>15</v>
      </c>
      <c r="V139" s="23">
        <v>7</v>
      </c>
      <c r="W139" s="21" t="str">
        <f t="shared" si="19"/>
        <v>公斤</v>
      </c>
      <c r="X139" s="102" t="s">
        <v>72</v>
      </c>
      <c r="Y139" s="152">
        <v>7</v>
      </c>
      <c r="Z139" s="21" t="str">
        <f t="shared" si="20"/>
        <v>公斤</v>
      </c>
      <c r="AA139" s="19" t="s">
        <v>120</v>
      </c>
      <c r="AB139" s="19">
        <v>5</v>
      </c>
      <c r="AC139" s="26" t="str">
        <f t="shared" si="14"/>
        <v>公斤</v>
      </c>
      <c r="AD139" s="171"/>
      <c r="AE139" s="33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ht="15" customHeight="1">
      <c r="A140" s="499">
        <v>45288</v>
      </c>
      <c r="B140" s="198"/>
      <c r="C140" s="199"/>
      <c r="D140" s="199"/>
      <c r="E140" s="199"/>
      <c r="F140" s="199"/>
      <c r="G140" s="199"/>
      <c r="H140" s="200"/>
      <c r="I140" s="101" t="s">
        <v>37</v>
      </c>
      <c r="J140" s="102">
        <v>2</v>
      </c>
      <c r="K140" s="21" t="str">
        <f t="shared" si="15"/>
        <v>公斤</v>
      </c>
      <c r="L140" s="102" t="s">
        <v>82</v>
      </c>
      <c r="M140" s="102">
        <v>3</v>
      </c>
      <c r="N140" s="21" t="str">
        <f t="shared" si="16"/>
        <v>公斤</v>
      </c>
      <c r="O140" s="222" t="s">
        <v>18</v>
      </c>
      <c r="P140" s="222">
        <v>5</v>
      </c>
      <c r="Q140" s="21" t="str">
        <f t="shared" si="17"/>
        <v>公斤</v>
      </c>
      <c r="R140" s="236" t="s">
        <v>34</v>
      </c>
      <c r="S140" s="236">
        <v>1</v>
      </c>
      <c r="T140" s="21" t="str">
        <f t="shared" si="18"/>
        <v>公斤</v>
      </c>
      <c r="U140" s="22" t="s">
        <v>31</v>
      </c>
      <c r="V140" s="22">
        <v>0.05</v>
      </c>
      <c r="W140" s="21" t="str">
        <f t="shared" si="19"/>
        <v>公斤</v>
      </c>
      <c r="X140" s="102" t="s">
        <v>227</v>
      </c>
      <c r="Y140" s="152">
        <v>1</v>
      </c>
      <c r="Z140" s="21" t="str">
        <f t="shared" si="20"/>
        <v>公斤</v>
      </c>
      <c r="AA140" s="19"/>
      <c r="AB140" s="19"/>
      <c r="AC140" s="26" t="str">
        <f t="shared" ref="AC140:AC151" si="21">IF(AB140,"公斤","")</f>
        <v/>
      </c>
      <c r="AD140" s="171"/>
      <c r="AE140" s="33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ht="15" customHeight="1">
      <c r="A141" s="498"/>
      <c r="B141" s="198"/>
      <c r="C141" s="199"/>
      <c r="D141" s="199"/>
      <c r="E141" s="199"/>
      <c r="F141" s="199"/>
      <c r="G141" s="199"/>
      <c r="H141" s="200"/>
      <c r="I141" s="101"/>
      <c r="J141" s="102"/>
      <c r="K141" s="21" t="str">
        <f t="shared" si="15"/>
        <v/>
      </c>
      <c r="L141" s="102" t="s">
        <v>62</v>
      </c>
      <c r="M141" s="102">
        <v>0.1</v>
      </c>
      <c r="N141" s="21" t="str">
        <f t="shared" si="16"/>
        <v>公斤</v>
      </c>
      <c r="O141" s="222" t="s">
        <v>83</v>
      </c>
      <c r="P141" s="222">
        <v>0.01</v>
      </c>
      <c r="Q141" s="21" t="str">
        <f t="shared" si="17"/>
        <v>公斤</v>
      </c>
      <c r="R141" s="236" t="s">
        <v>18</v>
      </c>
      <c r="S141" s="236">
        <v>3</v>
      </c>
      <c r="T141" s="21" t="str">
        <f t="shared" si="18"/>
        <v>公斤</v>
      </c>
      <c r="U141" s="22"/>
      <c r="V141" s="22"/>
      <c r="W141" s="21" t="str">
        <f t="shared" si="19"/>
        <v/>
      </c>
      <c r="X141" s="102"/>
      <c r="Y141" s="152"/>
      <c r="Z141" s="21" t="str">
        <f t="shared" si="20"/>
        <v/>
      </c>
      <c r="AA141" s="19"/>
      <c r="AB141" s="19"/>
      <c r="AC141" s="26" t="str">
        <f t="shared" si="21"/>
        <v/>
      </c>
      <c r="AD141" s="171"/>
      <c r="AE141" s="33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ht="15" customHeight="1">
      <c r="A142" s="498"/>
      <c r="B142" s="198">
        <v>6.2</v>
      </c>
      <c r="C142" s="199">
        <v>2.5</v>
      </c>
      <c r="D142" s="199">
        <v>1.6</v>
      </c>
      <c r="E142" s="199">
        <v>3</v>
      </c>
      <c r="F142" s="199">
        <v>0</v>
      </c>
      <c r="G142" s="199">
        <v>0</v>
      </c>
      <c r="H142" s="200">
        <v>776</v>
      </c>
      <c r="I142" s="101"/>
      <c r="J142" s="102"/>
      <c r="K142" s="21" t="str">
        <f t="shared" si="15"/>
        <v/>
      </c>
      <c r="L142" s="102" t="s">
        <v>24</v>
      </c>
      <c r="M142" s="102">
        <v>1</v>
      </c>
      <c r="N142" s="21" t="str">
        <f t="shared" si="16"/>
        <v>公斤</v>
      </c>
      <c r="O142" s="102" t="s">
        <v>31</v>
      </c>
      <c r="P142" s="102">
        <v>0.05</v>
      </c>
      <c r="Q142" s="21" t="str">
        <f t="shared" si="17"/>
        <v>公斤</v>
      </c>
      <c r="R142" s="222" t="s">
        <v>41</v>
      </c>
      <c r="S142" s="222">
        <v>0.01</v>
      </c>
      <c r="T142" s="21" t="str">
        <f t="shared" si="18"/>
        <v>公斤</v>
      </c>
      <c r="U142" s="22"/>
      <c r="V142" s="22"/>
      <c r="W142" s="21" t="str">
        <f t="shared" si="19"/>
        <v/>
      </c>
      <c r="X142" s="102"/>
      <c r="Y142" s="152"/>
      <c r="Z142" s="21" t="str">
        <f t="shared" si="20"/>
        <v/>
      </c>
      <c r="AA142" s="19"/>
      <c r="AB142" s="19"/>
      <c r="AC142" s="26" t="str">
        <f t="shared" si="21"/>
        <v/>
      </c>
      <c r="AD142" s="171"/>
      <c r="AE142" s="33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ht="15" customHeight="1">
      <c r="A143" s="498"/>
      <c r="B143" s="198"/>
      <c r="C143" s="199"/>
      <c r="D143" s="199"/>
      <c r="E143" s="199"/>
      <c r="F143" s="199"/>
      <c r="G143" s="199"/>
      <c r="H143" s="200"/>
      <c r="I143" s="101"/>
      <c r="J143" s="102"/>
      <c r="K143" s="21" t="str">
        <f t="shared" si="15"/>
        <v/>
      </c>
      <c r="L143" s="102" t="s">
        <v>31</v>
      </c>
      <c r="M143" s="102">
        <v>0.05</v>
      </c>
      <c r="N143" s="21" t="str">
        <f t="shared" si="16"/>
        <v>公斤</v>
      </c>
      <c r="O143" s="102"/>
      <c r="P143" s="102"/>
      <c r="Q143" s="21" t="str">
        <f t="shared" si="17"/>
        <v/>
      </c>
      <c r="R143" s="102" t="s">
        <v>31</v>
      </c>
      <c r="S143" s="102">
        <v>0.05</v>
      </c>
      <c r="T143" s="21" t="str">
        <f t="shared" si="18"/>
        <v>公斤</v>
      </c>
      <c r="U143" s="22"/>
      <c r="V143" s="22"/>
      <c r="W143" s="21" t="str">
        <f t="shared" si="19"/>
        <v/>
      </c>
      <c r="X143" s="102"/>
      <c r="Y143" s="152"/>
      <c r="Z143" s="21" t="str">
        <f t="shared" si="20"/>
        <v/>
      </c>
      <c r="AA143" s="19"/>
      <c r="AB143" s="19"/>
      <c r="AC143" s="26" t="str">
        <f t="shared" si="21"/>
        <v/>
      </c>
      <c r="AD143" s="171"/>
      <c r="AE143" s="33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ht="15" customHeight="1" thickBot="1">
      <c r="A144" s="501"/>
      <c r="B144" s="201"/>
      <c r="C144" s="202"/>
      <c r="D144" s="202"/>
      <c r="E144" s="202"/>
      <c r="F144" s="202"/>
      <c r="G144" s="202"/>
      <c r="H144" s="203"/>
      <c r="I144" s="103"/>
      <c r="J144" s="107"/>
      <c r="K144" s="28" t="str">
        <f t="shared" si="15"/>
        <v/>
      </c>
      <c r="L144" s="107"/>
      <c r="M144" s="107"/>
      <c r="N144" s="28" t="str">
        <f t="shared" si="16"/>
        <v/>
      </c>
      <c r="O144" s="107"/>
      <c r="P144" s="107"/>
      <c r="Q144" s="28" t="str">
        <f t="shared" si="17"/>
        <v/>
      </c>
      <c r="R144" s="135"/>
      <c r="S144" s="135"/>
      <c r="T144" s="28" t="str">
        <f t="shared" si="18"/>
        <v/>
      </c>
      <c r="U144" s="29"/>
      <c r="V144" s="29"/>
      <c r="W144" s="28" t="str">
        <f t="shared" si="19"/>
        <v/>
      </c>
      <c r="X144" s="124"/>
      <c r="Y144" s="249"/>
      <c r="Z144" s="28" t="str">
        <f t="shared" si="20"/>
        <v/>
      </c>
      <c r="AA144" s="27"/>
      <c r="AB144" s="27"/>
      <c r="AC144" s="30" t="str">
        <f t="shared" si="21"/>
        <v/>
      </c>
      <c r="AD144" s="193"/>
      <c r="AE144" s="34"/>
      <c r="AF144" s="41"/>
      <c r="AG144" s="41"/>
      <c r="AH144" s="41"/>
      <c r="AI144" s="41"/>
      <c r="AJ144" s="41"/>
      <c r="AK144" s="41"/>
      <c r="AL144" s="41"/>
      <c r="AM144" s="41"/>
      <c r="AN144" s="41"/>
    </row>
    <row r="145" spans="1:40" ht="15" customHeight="1">
      <c r="A145" s="497" t="s">
        <v>144</v>
      </c>
      <c r="B145" s="195">
        <v>5.3</v>
      </c>
      <c r="C145" s="196">
        <v>2.8</v>
      </c>
      <c r="D145" s="196">
        <v>2</v>
      </c>
      <c r="E145" s="196">
        <v>3</v>
      </c>
      <c r="F145" s="196">
        <v>0</v>
      </c>
      <c r="G145" s="196">
        <v>0</v>
      </c>
      <c r="H145" s="197">
        <v>766</v>
      </c>
      <c r="I145" s="260" t="s">
        <v>249</v>
      </c>
      <c r="J145" s="270"/>
      <c r="K145" s="37" t="str">
        <f t="shared" si="15"/>
        <v/>
      </c>
      <c r="L145" s="260" t="s">
        <v>288</v>
      </c>
      <c r="M145" s="272"/>
      <c r="N145" s="37" t="str">
        <f t="shared" si="16"/>
        <v/>
      </c>
      <c r="O145" s="260" t="s">
        <v>317</v>
      </c>
      <c r="P145" s="272"/>
      <c r="Q145" s="37" t="str">
        <f t="shared" si="17"/>
        <v/>
      </c>
      <c r="R145" s="264" t="s">
        <v>210</v>
      </c>
      <c r="S145" s="272"/>
      <c r="T145" s="37" t="str">
        <f t="shared" si="18"/>
        <v/>
      </c>
      <c r="U145" s="38" t="s">
        <v>18</v>
      </c>
      <c r="V145" s="38"/>
      <c r="W145" s="37" t="str">
        <f t="shared" si="19"/>
        <v/>
      </c>
      <c r="X145" s="260" t="s">
        <v>238</v>
      </c>
      <c r="Y145" s="274"/>
      <c r="Z145" s="37" t="str">
        <f t="shared" si="20"/>
        <v/>
      </c>
      <c r="AA145" s="19" t="s">
        <v>120</v>
      </c>
      <c r="AB145" s="83"/>
      <c r="AC145" s="307" t="str">
        <f t="shared" si="21"/>
        <v/>
      </c>
      <c r="AD145" s="170" t="s">
        <v>145</v>
      </c>
      <c r="AE145" s="5" t="str">
        <f>A145</f>
        <v>S5</v>
      </c>
      <c r="AF145" s="5" t="str">
        <f>I146&amp;" "&amp;I147&amp;" "&amp;I148&amp;" "&amp;I149&amp;" "&amp;I150&amp;" "&amp;I151</f>
        <v xml:space="preserve">米 紅藜 糙米   </v>
      </c>
      <c r="AG145" s="5" t="str">
        <f>L146&amp;" "&amp;L147&amp;" "&amp;L148&amp;" "&amp;L149&amp;" "&amp;L150&amp;" "&amp;L151</f>
        <v xml:space="preserve">豆干 馬鈴薯 胡蘿蔔 冷凍毛豆仁 薑 </v>
      </c>
      <c r="AH145" s="5" t="str">
        <f>O146&amp;" "&amp;O147&amp;" "&amp;O148&amp;" "&amp;O149&amp;" "&amp;O150&amp;" "&amp;O151</f>
        <v xml:space="preserve">甘藍 鴨鹹蛋 胡蘿蔔 薑  </v>
      </c>
      <c r="AI145" s="5" t="str">
        <f>R146&amp;" "&amp;R147&amp;" "&amp;R148&amp;" "&amp;R149&amp;" "&amp;R150&amp;" "&amp;R151</f>
        <v xml:space="preserve">胡蘿蔔 白蘿蔔 甜玉米 四角油豆腐 味醂 </v>
      </c>
      <c r="AJ145" s="5" t="str">
        <f>U146&amp;" "&amp;U147&amp;" "&amp;U148&amp;" "&amp;U149&amp;" "&amp;U150&amp;" "&amp;U151</f>
        <v xml:space="preserve">蔬菜 薑    </v>
      </c>
      <c r="AK145" s="5" t="str">
        <f>X146&amp;" "&amp;X147&amp;" "&amp;X148&amp;" "&amp;X149&amp;" "&amp;X150&amp;" "&amp;X151</f>
        <v xml:space="preserve">豆腐 時蔬 味噌   </v>
      </c>
      <c r="AL145" s="5" t="str">
        <f>AA146&amp;" "&amp;AA147&amp;" "&amp;AA148&amp;" "&amp;AA149&amp;" "&amp;AA150&amp;" "&amp;AA151</f>
        <v xml:space="preserve">點心     </v>
      </c>
      <c r="AM145" s="5" t="str">
        <f>AD146&amp;" "&amp;AD147&amp;" "&amp;AD148&amp;" "&amp;AD149&amp;" "&amp;AD150&amp;" "&amp;AD151</f>
        <v xml:space="preserve">有機豆奶     </v>
      </c>
      <c r="AN145" s="5" t="e">
        <f>#REF!&amp;" "&amp;#REF!&amp;" "&amp;#REF!&amp;" "&amp;#REF!&amp;" "&amp;#REF!&amp;" "&amp;#REF!</f>
        <v>#REF!</v>
      </c>
    </row>
    <row r="146" spans="1:40" ht="15" customHeight="1">
      <c r="A146" s="498"/>
      <c r="B146" s="198"/>
      <c r="C146" s="199"/>
      <c r="D146" s="199"/>
      <c r="E146" s="199"/>
      <c r="F146" s="199"/>
      <c r="G146" s="199"/>
      <c r="H146" s="200"/>
      <c r="I146" s="98" t="s">
        <v>19</v>
      </c>
      <c r="J146" s="98">
        <v>8</v>
      </c>
      <c r="K146" s="21" t="str">
        <f t="shared" si="15"/>
        <v>公斤</v>
      </c>
      <c r="L146" s="98" t="s">
        <v>65</v>
      </c>
      <c r="M146" s="98">
        <v>5.7</v>
      </c>
      <c r="N146" s="21" t="str">
        <f t="shared" si="16"/>
        <v>公斤</v>
      </c>
      <c r="O146" s="98" t="s">
        <v>38</v>
      </c>
      <c r="P146" s="98">
        <v>6.5</v>
      </c>
      <c r="Q146" s="21" t="str">
        <f t="shared" si="17"/>
        <v>公斤</v>
      </c>
      <c r="R146" s="98" t="s">
        <v>24</v>
      </c>
      <c r="S146" s="129">
        <v>1</v>
      </c>
      <c r="T146" s="21" t="str">
        <f t="shared" si="18"/>
        <v>公斤</v>
      </c>
      <c r="U146" s="23" t="s">
        <v>15</v>
      </c>
      <c r="V146" s="23">
        <v>7</v>
      </c>
      <c r="W146" s="21" t="str">
        <f t="shared" si="19"/>
        <v>公斤</v>
      </c>
      <c r="X146" s="98" t="s">
        <v>21</v>
      </c>
      <c r="Y146" s="155">
        <v>2</v>
      </c>
      <c r="Z146" s="21" t="str">
        <f t="shared" si="20"/>
        <v>公斤</v>
      </c>
      <c r="AA146" s="19" t="s">
        <v>120</v>
      </c>
      <c r="AB146" s="19">
        <v>5</v>
      </c>
      <c r="AC146" s="307" t="str">
        <f t="shared" si="21"/>
        <v>公斤</v>
      </c>
      <c r="AD146" s="171" t="s">
        <v>145</v>
      </c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ht="15" customHeight="1">
      <c r="A147" s="499">
        <v>45289</v>
      </c>
      <c r="B147" s="198"/>
      <c r="C147" s="199"/>
      <c r="D147" s="199"/>
      <c r="E147" s="199"/>
      <c r="F147" s="199"/>
      <c r="G147" s="199"/>
      <c r="H147" s="200"/>
      <c r="I147" s="98" t="s">
        <v>58</v>
      </c>
      <c r="J147" s="98">
        <v>0.1</v>
      </c>
      <c r="K147" s="21" t="str">
        <f t="shared" si="15"/>
        <v>公斤</v>
      </c>
      <c r="L147" s="98" t="s">
        <v>59</v>
      </c>
      <c r="M147" s="98">
        <v>3.5</v>
      </c>
      <c r="N147" s="21" t="str">
        <f t="shared" si="16"/>
        <v>公斤</v>
      </c>
      <c r="O147" s="98" t="s">
        <v>102</v>
      </c>
      <c r="P147" s="98">
        <v>2</v>
      </c>
      <c r="Q147" s="21" t="str">
        <f t="shared" si="17"/>
        <v>公斤</v>
      </c>
      <c r="R147" s="129" t="s">
        <v>56</v>
      </c>
      <c r="S147" s="129">
        <v>2</v>
      </c>
      <c r="T147" s="21" t="str">
        <f t="shared" si="18"/>
        <v>公斤</v>
      </c>
      <c r="U147" s="22" t="s">
        <v>31</v>
      </c>
      <c r="V147" s="22">
        <v>0.05</v>
      </c>
      <c r="W147" s="21" t="str">
        <f t="shared" si="19"/>
        <v>公斤</v>
      </c>
      <c r="X147" s="98" t="s">
        <v>18</v>
      </c>
      <c r="Y147" s="155">
        <v>2</v>
      </c>
      <c r="Z147" s="21" t="str">
        <f t="shared" si="20"/>
        <v>公斤</v>
      </c>
      <c r="AA147" s="19"/>
      <c r="AB147" s="19"/>
      <c r="AC147" s="307" t="str">
        <f t="shared" si="21"/>
        <v/>
      </c>
      <c r="AD147" s="194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ht="15" customHeight="1">
      <c r="A148" s="498"/>
      <c r="B148" s="198"/>
      <c r="C148" s="199"/>
      <c r="D148" s="199"/>
      <c r="E148" s="199"/>
      <c r="F148" s="199"/>
      <c r="G148" s="199"/>
      <c r="H148" s="200"/>
      <c r="I148" s="98" t="s">
        <v>37</v>
      </c>
      <c r="J148" s="98">
        <v>2</v>
      </c>
      <c r="K148" s="21" t="str">
        <f t="shared" si="15"/>
        <v>公斤</v>
      </c>
      <c r="L148" s="98" t="s">
        <v>24</v>
      </c>
      <c r="M148" s="98">
        <v>0.5</v>
      </c>
      <c r="N148" s="21" t="str">
        <f t="shared" si="16"/>
        <v>公斤</v>
      </c>
      <c r="O148" s="98" t="s">
        <v>24</v>
      </c>
      <c r="P148" s="98">
        <v>0.5</v>
      </c>
      <c r="Q148" s="21" t="str">
        <f t="shared" si="17"/>
        <v>公斤</v>
      </c>
      <c r="R148" s="98" t="s">
        <v>211</v>
      </c>
      <c r="S148" s="129">
        <v>4</v>
      </c>
      <c r="T148" s="21" t="str">
        <f t="shared" si="18"/>
        <v>公斤</v>
      </c>
      <c r="U148" s="22"/>
      <c r="V148" s="22"/>
      <c r="W148" s="21" t="str">
        <f t="shared" si="19"/>
        <v/>
      </c>
      <c r="X148" s="98" t="s">
        <v>48</v>
      </c>
      <c r="Y148" s="155">
        <v>0.6</v>
      </c>
      <c r="Z148" s="21" t="str">
        <f t="shared" si="20"/>
        <v>公斤</v>
      </c>
      <c r="AA148" s="19"/>
      <c r="AB148" s="19"/>
      <c r="AC148" s="307" t="str">
        <f t="shared" si="21"/>
        <v/>
      </c>
      <c r="AD148" s="171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ht="15" customHeight="1">
      <c r="A149" s="498"/>
      <c r="B149" s="198">
        <v>5.3</v>
      </c>
      <c r="C149" s="199">
        <v>2.5</v>
      </c>
      <c r="D149" s="199">
        <v>1.6</v>
      </c>
      <c r="E149" s="199">
        <v>3</v>
      </c>
      <c r="F149" s="199">
        <v>0</v>
      </c>
      <c r="G149" s="199">
        <v>0</v>
      </c>
      <c r="H149" s="200">
        <v>713</v>
      </c>
      <c r="I149" s="98"/>
      <c r="J149" s="98"/>
      <c r="K149" s="21" t="str">
        <f t="shared" si="15"/>
        <v/>
      </c>
      <c r="L149" s="98" t="s">
        <v>103</v>
      </c>
      <c r="M149" s="98">
        <v>1</v>
      </c>
      <c r="N149" s="21" t="str">
        <f t="shared" si="16"/>
        <v>公斤</v>
      </c>
      <c r="O149" s="98" t="s">
        <v>31</v>
      </c>
      <c r="P149" s="98">
        <v>0.05</v>
      </c>
      <c r="Q149" s="21" t="str">
        <f t="shared" si="17"/>
        <v>公斤</v>
      </c>
      <c r="R149" s="98" t="s">
        <v>45</v>
      </c>
      <c r="S149" s="98">
        <v>1.7</v>
      </c>
      <c r="T149" s="21" t="str">
        <f t="shared" si="18"/>
        <v>公斤</v>
      </c>
      <c r="U149" s="22"/>
      <c r="V149" s="22"/>
      <c r="W149" s="21" t="str">
        <f t="shared" si="19"/>
        <v/>
      </c>
      <c r="X149" s="98"/>
      <c r="Y149" s="155"/>
      <c r="Z149" s="21" t="str">
        <f t="shared" si="20"/>
        <v/>
      </c>
      <c r="AA149" s="19"/>
      <c r="AB149" s="19"/>
      <c r="AC149" s="307" t="str">
        <f t="shared" si="21"/>
        <v/>
      </c>
      <c r="AD149" s="171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ht="15" customHeight="1">
      <c r="A150" s="498"/>
      <c r="B150" s="198"/>
      <c r="C150" s="199"/>
      <c r="D150" s="199"/>
      <c r="E150" s="199"/>
      <c r="F150" s="199"/>
      <c r="G150" s="199"/>
      <c r="H150" s="200"/>
      <c r="I150" s="98"/>
      <c r="J150" s="98"/>
      <c r="K150" s="21" t="str">
        <f t="shared" si="15"/>
        <v/>
      </c>
      <c r="L150" s="98" t="s">
        <v>31</v>
      </c>
      <c r="M150" s="98">
        <v>0.05</v>
      </c>
      <c r="N150" s="21" t="str">
        <f t="shared" si="16"/>
        <v>公斤</v>
      </c>
      <c r="O150" s="98"/>
      <c r="P150" s="98"/>
      <c r="Q150" s="21" t="str">
        <f t="shared" si="17"/>
        <v/>
      </c>
      <c r="R150" s="112" t="s">
        <v>212</v>
      </c>
      <c r="S150" s="112"/>
      <c r="T150" s="21" t="str">
        <f t="shared" si="18"/>
        <v/>
      </c>
      <c r="U150" s="22"/>
      <c r="V150" s="22"/>
      <c r="W150" s="21" t="str">
        <f t="shared" si="19"/>
        <v/>
      </c>
      <c r="X150" s="98"/>
      <c r="Y150" s="155"/>
      <c r="Z150" s="21" t="str">
        <f t="shared" si="20"/>
        <v/>
      </c>
      <c r="AA150" s="19"/>
      <c r="AB150" s="19"/>
      <c r="AC150" s="307" t="str">
        <f t="shared" si="21"/>
        <v/>
      </c>
      <c r="AD150" s="171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ht="15" customHeight="1" thickBot="1">
      <c r="A151" s="501"/>
      <c r="B151" s="201"/>
      <c r="C151" s="202"/>
      <c r="D151" s="202"/>
      <c r="E151" s="202"/>
      <c r="F151" s="202"/>
      <c r="G151" s="202"/>
      <c r="H151" s="203"/>
      <c r="I151" s="100"/>
      <c r="J151" s="100"/>
      <c r="K151" s="28" t="str">
        <f t="shared" si="15"/>
        <v/>
      </c>
      <c r="L151" s="100"/>
      <c r="M151" s="100"/>
      <c r="N151" s="28" t="str">
        <f t="shared" si="16"/>
        <v/>
      </c>
      <c r="O151" s="100"/>
      <c r="P151" s="100"/>
      <c r="Q151" s="28" t="str">
        <f t="shared" si="17"/>
        <v/>
      </c>
      <c r="R151" s="136"/>
      <c r="S151" s="136"/>
      <c r="T151" s="28" t="str">
        <f t="shared" si="18"/>
        <v/>
      </c>
      <c r="U151" s="29"/>
      <c r="V151" s="29"/>
      <c r="W151" s="28" t="str">
        <f t="shared" si="19"/>
        <v/>
      </c>
      <c r="X151" s="100"/>
      <c r="Y151" s="154"/>
      <c r="Z151" s="28" t="str">
        <f t="shared" si="20"/>
        <v/>
      </c>
      <c r="AA151" s="27"/>
      <c r="AB151" s="27"/>
      <c r="AC151" s="308" t="str">
        <f t="shared" si="21"/>
        <v/>
      </c>
      <c r="AD151" s="172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s="186" customFormat="1" ht="22.8" customHeight="1">
      <c r="A152" s="524" t="s">
        <v>113</v>
      </c>
      <c r="B152" s="524"/>
      <c r="C152" s="524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4"/>
      <c r="T152" s="524"/>
      <c r="U152" s="185"/>
      <c r="V152" s="185"/>
    </row>
    <row r="153" spans="1:40" s="186" customFormat="1" ht="15" customHeight="1">
      <c r="A153" s="505" t="s">
        <v>245</v>
      </c>
      <c r="B153" s="505"/>
      <c r="C153" s="505"/>
      <c r="D153" s="505"/>
      <c r="E153" s="505"/>
      <c r="F153" s="505"/>
      <c r="G153" s="505"/>
      <c r="H153" s="505"/>
      <c r="I153" s="505"/>
      <c r="J153" s="505"/>
      <c r="K153" s="505"/>
      <c r="L153" s="187"/>
      <c r="M153" s="188"/>
      <c r="N153" s="188"/>
      <c r="O153" s="189"/>
      <c r="P153" s="189"/>
      <c r="Q153" s="189"/>
      <c r="R153" s="188"/>
      <c r="S153" s="188"/>
      <c r="T153" s="188"/>
    </row>
    <row r="154" spans="1:40" s="186" customFormat="1" ht="15" customHeight="1">
      <c r="A154" s="505" t="s">
        <v>243</v>
      </c>
      <c r="B154" s="505"/>
      <c r="C154" s="505"/>
      <c r="D154" s="505"/>
      <c r="E154" s="505"/>
      <c r="F154" s="505"/>
      <c r="G154" s="505"/>
      <c r="H154" s="505"/>
      <c r="I154" s="505"/>
      <c r="J154" s="505"/>
      <c r="K154" s="505"/>
      <c r="L154" s="505"/>
      <c r="M154" s="505"/>
      <c r="N154" s="505"/>
      <c r="O154" s="505"/>
      <c r="P154" s="505"/>
      <c r="Q154" s="505"/>
      <c r="R154" s="505"/>
      <c r="S154" s="505"/>
      <c r="T154" s="505"/>
      <c r="U154" s="190"/>
      <c r="V154" s="190"/>
    </row>
    <row r="155" spans="1:40" s="191" customFormat="1" ht="15.75" customHeight="1">
      <c r="A155" s="506" t="s">
        <v>351</v>
      </c>
      <c r="B155" s="507"/>
      <c r="C155" s="507"/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</row>
    <row r="156" spans="1:40" ht="15.75" customHeight="1">
      <c r="A156" s="8"/>
      <c r="B156" s="8"/>
      <c r="C156" s="8"/>
      <c r="D156" s="8"/>
      <c r="E156" s="8"/>
      <c r="F156" s="8"/>
      <c r="G156" s="8"/>
      <c r="H156" s="8"/>
      <c r="I156" s="9"/>
      <c r="J156" s="9"/>
      <c r="K156" s="9"/>
      <c r="L156" s="1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 customHeight="1">
      <c r="A157" s="8"/>
      <c r="B157" s="8"/>
      <c r="C157" s="8"/>
      <c r="D157" s="8"/>
      <c r="E157" s="8"/>
      <c r="F157" s="8"/>
      <c r="G157" s="8"/>
      <c r="H157" s="8"/>
      <c r="I157" s="9"/>
      <c r="J157" s="9"/>
      <c r="K157" s="9"/>
      <c r="L157" s="1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 customHeight="1">
      <c r="A158" s="8"/>
      <c r="B158" s="8"/>
      <c r="C158" s="8"/>
      <c r="D158" s="8"/>
      <c r="E158" s="8"/>
      <c r="F158" s="8"/>
      <c r="G158" s="8"/>
      <c r="H158" s="8"/>
      <c r="I158" s="9"/>
      <c r="J158" s="9"/>
      <c r="K158" s="9"/>
      <c r="L158" s="1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 customHeight="1">
      <c r="A159" s="8"/>
      <c r="B159" s="8"/>
      <c r="C159" s="8"/>
      <c r="D159" s="8"/>
      <c r="E159" s="8"/>
      <c r="F159" s="8"/>
      <c r="G159" s="8"/>
      <c r="H159" s="8"/>
      <c r="I159" s="9"/>
      <c r="J159" s="9"/>
      <c r="K159" s="9"/>
      <c r="L159" s="1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 customHeight="1">
      <c r="A160" s="8"/>
      <c r="B160" s="8"/>
      <c r="C160" s="8"/>
      <c r="D160" s="8"/>
      <c r="E160" s="8"/>
      <c r="F160" s="8"/>
      <c r="G160" s="8"/>
      <c r="H160" s="8"/>
      <c r="I160" s="9"/>
      <c r="J160" s="9"/>
      <c r="K160" s="9"/>
      <c r="L160" s="1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</sheetData>
  <mergeCells count="89">
    <mergeCell ref="R138:S138"/>
    <mergeCell ref="X5:Y5"/>
    <mergeCell ref="X33:Y33"/>
    <mergeCell ref="X40:Y40"/>
    <mergeCell ref="X47:Y47"/>
    <mergeCell ref="X54:Y54"/>
    <mergeCell ref="X61:Y61"/>
    <mergeCell ref="X68:Y68"/>
    <mergeCell ref="X75:Y75"/>
    <mergeCell ref="X89:Y89"/>
    <mergeCell ref="X96:Y96"/>
    <mergeCell ref="X103:Y103"/>
    <mergeCell ref="X110:Y110"/>
    <mergeCell ref="X124:Y124"/>
    <mergeCell ref="X131:Y131"/>
    <mergeCell ref="X138:Y138"/>
    <mergeCell ref="O131:P131"/>
    <mergeCell ref="O138:P138"/>
    <mergeCell ref="R5:S5"/>
    <mergeCell ref="R19:S19"/>
    <mergeCell ref="R26:S26"/>
    <mergeCell ref="R40:S40"/>
    <mergeCell ref="R47:S47"/>
    <mergeCell ref="R61:S61"/>
    <mergeCell ref="R68:S68"/>
    <mergeCell ref="R75:S75"/>
    <mergeCell ref="R89:S89"/>
    <mergeCell ref="R96:S96"/>
    <mergeCell ref="R103:S103"/>
    <mergeCell ref="R110:S110"/>
    <mergeCell ref="R124:S124"/>
    <mergeCell ref="R131:S131"/>
    <mergeCell ref="O89:P89"/>
    <mergeCell ref="O96:P96"/>
    <mergeCell ref="O103:P103"/>
    <mergeCell ref="O110:P110"/>
    <mergeCell ref="O124:P124"/>
    <mergeCell ref="O47:P47"/>
    <mergeCell ref="O54:P54"/>
    <mergeCell ref="O61:P61"/>
    <mergeCell ref="O68:P68"/>
    <mergeCell ref="O75:P75"/>
    <mergeCell ref="O5:P5"/>
    <mergeCell ref="O12:P12"/>
    <mergeCell ref="O19:P19"/>
    <mergeCell ref="O26:P26"/>
    <mergeCell ref="O40:P40"/>
    <mergeCell ref="L103:M103"/>
    <mergeCell ref="L110:M110"/>
    <mergeCell ref="L124:M124"/>
    <mergeCell ref="L131:M131"/>
    <mergeCell ref="L138:M138"/>
    <mergeCell ref="I110:J110"/>
    <mergeCell ref="I124:J124"/>
    <mergeCell ref="I131:J131"/>
    <mergeCell ref="I138:J138"/>
    <mergeCell ref="L5:M5"/>
    <mergeCell ref="L12:M12"/>
    <mergeCell ref="L19:M19"/>
    <mergeCell ref="L26:M26"/>
    <mergeCell ref="L33:M33"/>
    <mergeCell ref="L40:M40"/>
    <mergeCell ref="L47:M47"/>
    <mergeCell ref="L54:M54"/>
    <mergeCell ref="L68:M68"/>
    <mergeCell ref="L75:M75"/>
    <mergeCell ref="L89:M89"/>
    <mergeCell ref="L96:M96"/>
    <mergeCell ref="I68:J68"/>
    <mergeCell ref="I75:J75"/>
    <mergeCell ref="I89:J89"/>
    <mergeCell ref="I96:J96"/>
    <mergeCell ref="I103:J103"/>
    <mergeCell ref="A154:T154"/>
    <mergeCell ref="A155:U155"/>
    <mergeCell ref="A1:AD1"/>
    <mergeCell ref="A2:AD2"/>
    <mergeCell ref="A3:AD3"/>
    <mergeCell ref="A152:T152"/>
    <mergeCell ref="A153:K153"/>
    <mergeCell ref="A115:A116"/>
    <mergeCell ref="I5:J5"/>
    <mergeCell ref="I12:J12"/>
    <mergeCell ref="I19:J19"/>
    <mergeCell ref="I33:J33"/>
    <mergeCell ref="I40:J40"/>
    <mergeCell ref="I47:J47"/>
    <mergeCell ref="I54:J54"/>
    <mergeCell ref="I61:J61"/>
  </mergeCells>
  <phoneticPr fontId="11" type="noConversion"/>
  <pageMargins left="0.59055118110236227" right="0" top="0.59055118110236227" bottom="0" header="0" footer="0"/>
  <pageSetup paperSize="9" scale="67" fitToHeight="0" orientation="landscape" r:id="rId1"/>
  <rowBreaks count="4" manualBreakCount="4">
    <brk id="11" max="29" man="1"/>
    <brk id="46" max="29" man="1"/>
    <brk id="81" max="29" man="1"/>
    <brk id="116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0"/>
  <sheetViews>
    <sheetView zoomScaleSheetLayoutView="110" workbookViewId="0">
      <selection activeCell="F15" sqref="F15"/>
    </sheetView>
  </sheetViews>
  <sheetFormatPr defaultColWidth="11.19921875" defaultRowHeight="15" customHeight="1"/>
  <cols>
    <col min="2" max="2" width="4.3984375" bestFit="1" customWidth="1"/>
    <col min="3" max="3" width="9.19921875" customWidth="1"/>
    <col min="4" max="4" width="4.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30" ht="34.799999999999997" customHeight="1" thickBot="1">
      <c r="A1" s="574" t="s">
        <v>246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76"/>
      <c r="Y1" s="76"/>
      <c r="Z1" s="76"/>
      <c r="AA1" s="76"/>
      <c r="AB1" s="76"/>
      <c r="AC1" s="76"/>
      <c r="AD1" s="76"/>
    </row>
    <row r="2" spans="1:30" ht="15.75" customHeight="1" thickBot="1">
      <c r="A2" s="164" t="s">
        <v>239</v>
      </c>
      <c r="B2" s="53" t="s">
        <v>1</v>
      </c>
      <c r="C2" s="54" t="s">
        <v>9</v>
      </c>
      <c r="D2" s="54" t="s">
        <v>106</v>
      </c>
      <c r="E2" s="55" t="s">
        <v>12</v>
      </c>
      <c r="F2" s="56" t="s">
        <v>107</v>
      </c>
      <c r="G2" s="35" t="s">
        <v>13</v>
      </c>
      <c r="H2" s="56" t="s">
        <v>108</v>
      </c>
      <c r="I2" s="36" t="s">
        <v>14</v>
      </c>
      <c r="J2" s="56" t="s">
        <v>109</v>
      </c>
      <c r="K2" s="35" t="s">
        <v>15</v>
      </c>
      <c r="L2" s="56" t="s">
        <v>110</v>
      </c>
      <c r="M2" s="35" t="s">
        <v>16</v>
      </c>
      <c r="N2" s="56" t="s">
        <v>111</v>
      </c>
      <c r="O2" s="55" t="s">
        <v>118</v>
      </c>
      <c r="P2" s="55" t="s">
        <v>118</v>
      </c>
      <c r="Q2" s="35" t="s">
        <v>2</v>
      </c>
      <c r="R2" s="35" t="s">
        <v>3</v>
      </c>
      <c r="S2" s="35" t="s">
        <v>4</v>
      </c>
      <c r="T2" s="35" t="s">
        <v>5</v>
      </c>
      <c r="U2" s="35" t="s">
        <v>6</v>
      </c>
      <c r="V2" s="35" t="s">
        <v>7</v>
      </c>
      <c r="W2" s="57" t="s">
        <v>8</v>
      </c>
    </row>
    <row r="3" spans="1:30" ht="15.75" customHeight="1">
      <c r="A3" s="165">
        <v>45261</v>
      </c>
      <c r="B3" s="48" t="str">
        <f>'非偏鄉計劃學校(素食)國中'!A5</f>
        <v>O5</v>
      </c>
      <c r="C3" s="49" t="str">
        <f>'非偏鄉計劃學校(素食)國中'!I5</f>
        <v>紫米飯</v>
      </c>
      <c r="D3" s="50" t="str">
        <f>'非偏鄉計劃學校(素食)國中'!AF5</f>
        <v xml:space="preserve">米 黑糯米 糙米   </v>
      </c>
      <c r="E3" s="49" t="str">
        <f>'非偏鄉計劃學校(素食)國中'!L5</f>
        <v>花生麵筋</v>
      </c>
      <c r="F3" s="49" t="str">
        <f>'非偏鄉計劃學校(素食)國中'!AG5</f>
        <v xml:space="preserve">麵筋泡 生鮮花生仁 薑   </v>
      </c>
      <c r="G3" s="49" t="str">
        <f>'非偏鄉計劃學校(素食)國中'!O5</f>
        <v>關東煮</v>
      </c>
      <c r="H3" s="50" t="str">
        <f>'非偏鄉計劃學校(素食)國中'!AH5</f>
        <v xml:space="preserve">素黑輪 白蘿蔔 甜玉米 薑 味醂 </v>
      </c>
      <c r="I3" s="49" t="str">
        <f>'非偏鄉計劃學校(素食)國中'!R5</f>
        <v>時蔬炒蛋</v>
      </c>
      <c r="J3" s="50" t="str">
        <f>'非偏鄉計劃學校(素食)國中'!AI5</f>
        <v xml:space="preserve">時蔬 雞蛋 薑   </v>
      </c>
      <c r="K3" s="49" t="str">
        <f>'非偏鄉計劃學校(素食)國中'!U5</f>
        <v>時蔬</v>
      </c>
      <c r="L3" s="50" t="str">
        <f>'非偏鄉計劃學校(素食)國中'!AJ5</f>
        <v xml:space="preserve">蔬菜 薑    </v>
      </c>
      <c r="M3" s="49" t="str">
        <f>'非偏鄉計劃學校(素食)國中'!X5</f>
        <v>時蔬湯</v>
      </c>
      <c r="N3" s="50" t="str">
        <f>'非偏鄉計劃學校(素食)國中'!AK5</f>
        <v xml:space="preserve">時蔬 素羊肉 薑   </v>
      </c>
      <c r="O3" s="49" t="str">
        <f>'非偏鄉計劃學校(素食)國中'!AL5</f>
        <v xml:space="preserve">點心     </v>
      </c>
      <c r="P3" s="49" t="str">
        <f>'非偏鄉計劃學校(素食)國中'!AM5</f>
        <v xml:space="preserve">有機豆奶     </v>
      </c>
      <c r="Q3" s="51">
        <f>'非偏鄉計劃學校(素食)國中'!B5</f>
        <v>5.7</v>
      </c>
      <c r="R3" s="51">
        <f>'非偏鄉計劃學校(素食)國中'!C5</f>
        <v>3</v>
      </c>
      <c r="S3" s="51">
        <f>'非偏鄉計劃學校(素食)國中'!D5</f>
        <v>2</v>
      </c>
      <c r="T3" s="51">
        <f>'非偏鄉計劃學校(素食)國中'!E5</f>
        <v>3</v>
      </c>
      <c r="U3" s="51">
        <f>'非偏鄉計劃學校(素食)國中'!F5</f>
        <v>0</v>
      </c>
      <c r="V3" s="51">
        <f>'非偏鄉計劃學校(素食)國中'!G5</f>
        <v>0</v>
      </c>
      <c r="W3" s="52">
        <f>'非偏鄉計劃學校(素食)國中'!H5</f>
        <v>809</v>
      </c>
    </row>
    <row r="4" spans="1:30" ht="15.75" customHeight="1">
      <c r="A4" s="166">
        <v>45264</v>
      </c>
      <c r="B4" s="48" t="str">
        <f>'非偏鄉計劃學校(素食)國中'!A12</f>
        <v>P1</v>
      </c>
      <c r="C4" s="44" t="str">
        <f>'非偏鄉計劃學校(素食)國中'!I12</f>
        <v>白米飯</v>
      </c>
      <c r="D4" s="45" t="str">
        <f>'非偏鄉計劃學校(素食)國中'!AF12</f>
        <v xml:space="preserve">米     </v>
      </c>
      <c r="E4" s="44" t="str">
        <f>'非偏鄉計劃學校(素食)國中'!L12</f>
        <v>海結百頁</v>
      </c>
      <c r="F4" s="44" t="str">
        <f>'非偏鄉計劃學校(素食)國中'!AG12</f>
        <v xml:space="preserve">百頁豆腐 乾海帶 胡蘿蔔 薑  </v>
      </c>
      <c r="G4" s="44" t="str">
        <f>'非偏鄉計劃學校(素食)國中'!O12</f>
        <v>蛋香時蔬</v>
      </c>
      <c r="H4" s="45" t="str">
        <f>'非偏鄉計劃學校(素食)國中'!AH12</f>
        <v xml:space="preserve">時蔬 雞蛋 薑   </v>
      </c>
      <c r="I4" s="44" t="str">
        <f>'非偏鄉計劃學校(素食)國中'!R12</f>
        <v>泡菜凍腐</v>
      </c>
      <c r="J4" s="45" t="str">
        <f>'非偏鄉計劃學校(素食)國中'!AI12</f>
        <v xml:space="preserve">凍豆腐 韓式泡菜 結球白菜 薑  </v>
      </c>
      <c r="K4" s="44" t="str">
        <f>'非偏鄉計劃學校(素食)國中'!U12</f>
        <v>時蔬</v>
      </c>
      <c r="L4" s="45" t="str">
        <f>'非偏鄉計劃學校(素食)國中'!AJ12</f>
        <v xml:space="preserve">蔬菜 薑    </v>
      </c>
      <c r="M4" s="44" t="str">
        <f>'非偏鄉計劃學校(素食)國中'!X12</f>
        <v>金針湯</v>
      </c>
      <c r="N4" s="45" t="str">
        <f>'非偏鄉計劃學校(素食)國中'!AK12</f>
        <v xml:space="preserve">金針菜乾 素羊肉 薑   </v>
      </c>
      <c r="O4" s="44" t="str">
        <f>'非偏鄉計劃學校(素食)國中'!AL12</f>
        <v xml:space="preserve">點心     </v>
      </c>
      <c r="P4" s="44" t="str">
        <f>'非偏鄉計劃學校(素食)國中'!AM12</f>
        <v xml:space="preserve">     </v>
      </c>
      <c r="Q4" s="46">
        <f>'非偏鄉計劃學校(素食)國中'!B12</f>
        <v>5</v>
      </c>
      <c r="R4" s="46">
        <f>'非偏鄉計劃學校(素食)國中'!C12</f>
        <v>2.2000000000000002</v>
      </c>
      <c r="S4" s="46">
        <f>'非偏鄉計劃學校(素食)國中'!D12</f>
        <v>2.2000000000000002</v>
      </c>
      <c r="T4" s="46">
        <f>'非偏鄉計劃學校(素食)國中'!E12</f>
        <v>3</v>
      </c>
      <c r="U4" s="46">
        <f>'非偏鄉計劃學校(素食)國中'!F12</f>
        <v>0</v>
      </c>
      <c r="V4" s="46">
        <f>'非偏鄉計劃學校(素食)國中'!G12</f>
        <v>0</v>
      </c>
      <c r="W4" s="47">
        <f>'非偏鄉計劃學校(素食)國中'!H12</f>
        <v>705</v>
      </c>
    </row>
    <row r="5" spans="1:30" ht="15.75" customHeight="1">
      <c r="A5" s="166">
        <v>45265</v>
      </c>
      <c r="B5" s="48" t="str">
        <f>'非偏鄉計劃學校(素食)國中'!A19</f>
        <v>P2</v>
      </c>
      <c r="C5" s="44" t="str">
        <f>'非偏鄉計劃學校(素食)國中'!I19</f>
        <v>糙米飯</v>
      </c>
      <c r="D5" s="45" t="str">
        <f>'非偏鄉計劃學校(素食)國中'!AF19</f>
        <v xml:space="preserve">米 糙米    </v>
      </c>
      <c r="E5" s="44" t="str">
        <f>'非偏鄉計劃學校(素食)國中'!L19</f>
        <v>芹香豆包</v>
      </c>
      <c r="F5" s="44" t="str">
        <f>'非偏鄉計劃學校(素食)國中'!AG19</f>
        <v xml:space="preserve">豆包 甜椒(青皮) 芹菜 薑  </v>
      </c>
      <c r="G5" s="44" t="str">
        <f>'非偏鄉計劃學校(素食)國中'!O19</f>
        <v>紅仁炒蛋</v>
      </c>
      <c r="H5" s="45" t="str">
        <f>'非偏鄉計劃學校(素食)國中'!AH19</f>
        <v xml:space="preserve">雞蛋 胡蘿蔔 薑   </v>
      </c>
      <c r="I5" s="44" t="str">
        <f>'非偏鄉計劃學校(素食)國中'!R19</f>
        <v>三杯油腐</v>
      </c>
      <c r="J5" s="45" t="str">
        <f>'非偏鄉計劃學校(素食)國中'!AI19</f>
        <v xml:space="preserve">四角油豆腐 杏鮑菇 九層塔 薑  </v>
      </c>
      <c r="K5" s="44" t="str">
        <f>'非偏鄉計劃學校(素食)國中'!U19</f>
        <v>時蔬</v>
      </c>
      <c r="L5" s="45" t="str">
        <f>'非偏鄉計劃學校(素食)國中'!AJ19</f>
        <v xml:space="preserve">蔬菜 薑    </v>
      </c>
      <c r="M5" s="44" t="str">
        <f>'非偏鄉計劃學校(素食)國中'!X19</f>
        <v>四神湯</v>
      </c>
      <c r="N5" s="45" t="str">
        <f>'非偏鄉計劃學校(素食)國中'!AK19</f>
        <v xml:space="preserve">小薏仁 蓮子 芡實 淮山 素羊肉 </v>
      </c>
      <c r="O5" s="44" t="str">
        <f>'非偏鄉計劃學校(素食)國中'!AL19</f>
        <v xml:space="preserve">點心     </v>
      </c>
      <c r="P5" s="44" t="str">
        <f>'非偏鄉計劃學校(素食)國中'!AM19</f>
        <v xml:space="preserve">     </v>
      </c>
      <c r="Q5" s="46">
        <f>'非偏鄉計劃學校(素食)國中'!B19</f>
        <v>5.4</v>
      </c>
      <c r="R5" s="46">
        <f>'非偏鄉計劃學校(素食)國中'!C19</f>
        <v>2.9</v>
      </c>
      <c r="S5" s="46">
        <f>'非偏鄉計劃學校(素食)國中'!D19</f>
        <v>2</v>
      </c>
      <c r="T5" s="46">
        <f>'非偏鄉計劃學校(素食)國中'!E19</f>
        <v>3</v>
      </c>
      <c r="U5" s="46">
        <f>'非偏鄉計劃學校(素食)國中'!F19</f>
        <v>0</v>
      </c>
      <c r="V5" s="46">
        <f>'非偏鄉計劃學校(素食)國中'!G19</f>
        <v>0</v>
      </c>
      <c r="W5" s="47">
        <f>'非偏鄉計劃學校(素食)國中'!H19</f>
        <v>781</v>
      </c>
    </row>
    <row r="6" spans="1:30" ht="15.75" customHeight="1">
      <c r="A6" s="166">
        <v>45266</v>
      </c>
      <c r="B6" s="48" t="str">
        <f>'非偏鄉計劃學校(素食)國中'!A26</f>
        <v>P3</v>
      </c>
      <c r="C6" s="44" t="str">
        <f>'非偏鄉計劃學校(素食)國中'!I26</f>
        <v>南瓜炊粉特餐</v>
      </c>
      <c r="D6" s="45" t="str">
        <f>'非偏鄉計劃學校(素食)國中'!AF26</f>
        <v xml:space="preserve">炊粉     </v>
      </c>
      <c r="E6" s="44" t="str">
        <f>'非偏鄉計劃學校(素食)國中'!L26</f>
        <v>鳳梨豆干</v>
      </c>
      <c r="F6" s="44" t="str">
        <f>'非偏鄉計劃學校(素食)國中'!AG26</f>
        <v xml:space="preserve">豆干 鳳梨罐頭 芹菜 薑  </v>
      </c>
      <c r="G6" s="44" t="str">
        <f>'非偏鄉計劃學校(素食)國中'!O26</f>
        <v>拌飯配料</v>
      </c>
      <c r="H6" s="45" t="str">
        <f>'非偏鄉計劃學校(素食)國中'!AH26</f>
        <v xml:space="preserve">南瓜 時蔬 素香鬆 素肉燥 薑 </v>
      </c>
      <c r="I6" s="44" t="str">
        <f>'非偏鄉計劃學校(素食)國中'!R26</f>
        <v>蜜汁豆包</v>
      </c>
      <c r="J6" s="45" t="str">
        <f>'非偏鄉計劃學校(素食)國中'!AI26</f>
        <v xml:space="preserve">豆包 薑 芝麻(熟)   </v>
      </c>
      <c r="K6" s="44" t="str">
        <f>'非偏鄉計劃學校(素食)國中'!U26</f>
        <v>時蔬</v>
      </c>
      <c r="L6" s="45" t="str">
        <f>'非偏鄉計劃學校(素食)國中'!AJ26</f>
        <v xml:space="preserve">蔬菜 薑    </v>
      </c>
      <c r="M6" s="44" t="str">
        <f>'非偏鄉計劃學校(素食)國中'!X26</f>
        <v>沙茶素羹</v>
      </c>
      <c r="N6" s="45" t="str">
        <f>'非偏鄉計劃學校(素食)國中'!AK26</f>
        <v>素肉羹 脆筍 胡蘿蔔 時蔬 薑 沙茶醬</v>
      </c>
      <c r="O6" s="44" t="str">
        <f>'非偏鄉計劃學校(素食)國中'!AL26</f>
        <v xml:space="preserve">點心     </v>
      </c>
      <c r="P6" s="44" t="str">
        <f>'非偏鄉計劃學校(素食)國中'!AM26</f>
        <v xml:space="preserve">     </v>
      </c>
      <c r="Q6" s="46">
        <f>'非偏鄉計劃學校(素食)國中'!B26</f>
        <v>5</v>
      </c>
      <c r="R6" s="46">
        <f>'非偏鄉計劃學校(素食)國中'!C26</f>
        <v>3.2</v>
      </c>
      <c r="S6" s="46">
        <f>'非偏鄉計劃學校(素食)國中'!D26</f>
        <v>1.8</v>
      </c>
      <c r="T6" s="46">
        <f>'非偏鄉計劃學校(素食)國中'!E26</f>
        <v>3</v>
      </c>
      <c r="U6" s="46">
        <f>'非偏鄉計劃學校(素食)國中'!F26</f>
        <v>0</v>
      </c>
      <c r="V6" s="46">
        <f>'非偏鄉計劃學校(素食)國中'!G26</f>
        <v>0</v>
      </c>
      <c r="W6" s="47">
        <f>'非偏鄉計劃學校(素食)國中'!H26</f>
        <v>770</v>
      </c>
    </row>
    <row r="7" spans="1:30" ht="15.75" customHeight="1">
      <c r="A7" s="166">
        <v>45267</v>
      </c>
      <c r="B7" s="48" t="str">
        <f>'非偏鄉計劃學校(素食)國中'!A33</f>
        <v>P4</v>
      </c>
      <c r="C7" s="44" t="str">
        <f>'非偏鄉計劃學校(素食)國中'!I33</f>
        <v>糙米飯</v>
      </c>
      <c r="D7" s="45" t="str">
        <f>'非偏鄉計劃學校(素食)國中'!AF33</f>
        <v xml:space="preserve">米 糙米    </v>
      </c>
      <c r="E7" s="44" t="str">
        <f>'非偏鄉計劃學校(素食)國中'!L33</f>
        <v>打拋油腐</v>
      </c>
      <c r="F7" s="44" t="str">
        <f>'非偏鄉計劃學校(素食)國中'!AG33</f>
        <v>四角油豆腐 時瓜 大番茄 胡蘿蔔 九層塔 薑</v>
      </c>
      <c r="G7" s="44" t="str">
        <f>'非偏鄉計劃學校(素食)國中'!O33</f>
        <v>川耳佐蛋</v>
      </c>
      <c r="H7" s="45" t="str">
        <f>'非偏鄉計劃學校(素食)國中'!AH33</f>
        <v xml:space="preserve">雞蛋 時蔬 川耳 薑  </v>
      </c>
      <c r="I7" s="44" t="str">
        <f>'非偏鄉計劃學校(素食)國中'!R33</f>
        <v>筍干凍腐</v>
      </c>
      <c r="J7" s="45" t="str">
        <f>'非偏鄉計劃學校(素食)國中'!AI33</f>
        <v xml:space="preserve">凍豆腐 麻竹筍干 薑   </v>
      </c>
      <c r="K7" s="44" t="str">
        <f>'非偏鄉計劃學校(素食)國中'!U33</f>
        <v>時蔬</v>
      </c>
      <c r="L7" s="45" t="str">
        <f>'非偏鄉計劃學校(素食)國中'!AJ33</f>
        <v xml:space="preserve">蔬菜 薑    </v>
      </c>
      <c r="M7" s="44" t="str">
        <f>'非偏鄉計劃學校(素食)國中'!X33</f>
        <v>綠豆西米露</v>
      </c>
      <c r="N7" s="45" t="str">
        <f>'非偏鄉計劃學校(素食)國中'!AK33</f>
        <v xml:space="preserve">西谷米 綠豆 紅砂糖   </v>
      </c>
      <c r="O7" s="44" t="str">
        <f>'非偏鄉計劃學校(素食)國中'!AL33</f>
        <v xml:space="preserve">點心     </v>
      </c>
      <c r="P7" s="44" t="str">
        <f>'非偏鄉計劃學校(素食)國中'!AM33</f>
        <v xml:space="preserve">     </v>
      </c>
      <c r="Q7" s="46">
        <f>'非偏鄉計劃學校(素食)國中'!B33</f>
        <v>6.2</v>
      </c>
      <c r="R7" s="46">
        <f>'非偏鄉計劃學校(素食)國中'!C33</f>
        <v>2.1</v>
      </c>
      <c r="S7" s="46">
        <f>'非偏鄉計劃學校(素食)國中'!D33</f>
        <v>2</v>
      </c>
      <c r="T7" s="46">
        <f>'非偏鄉計劃學校(素食)國中'!E33</f>
        <v>3</v>
      </c>
      <c r="U7" s="46">
        <f>'非偏鄉計劃學校(素食)國中'!F33</f>
        <v>0</v>
      </c>
      <c r="V7" s="46">
        <f>'非偏鄉計劃學校(素食)國中'!G33</f>
        <v>0</v>
      </c>
      <c r="W7" s="47">
        <f>'非偏鄉計劃學校(素食)國中'!H33</f>
        <v>777</v>
      </c>
    </row>
    <row r="8" spans="1:30" ht="15.75" customHeight="1">
      <c r="A8" s="166">
        <v>45268</v>
      </c>
      <c r="B8" s="48" t="str">
        <f>'非偏鄉計劃學校(素食)國中'!A40</f>
        <v>P5</v>
      </c>
      <c r="C8" s="44" t="str">
        <f>'非偏鄉計劃學校(素食)國中'!I40</f>
        <v>紅藜飯</v>
      </c>
      <c r="D8" s="45" t="str">
        <f>'非偏鄉計劃學校(素食)國中'!AF40</f>
        <v xml:space="preserve">米 紅藜 糙米   </v>
      </c>
      <c r="E8" s="44" t="str">
        <f>'非偏鄉計劃學校(素食)國中'!L40</f>
        <v>紅燒麵腸</v>
      </c>
      <c r="F8" s="44" t="str">
        <f>'非偏鄉計劃學校(素食)國中'!AG40</f>
        <v xml:space="preserve">麵腸 白蘿蔔 薑   </v>
      </c>
      <c r="G8" s="44" t="str">
        <f>'非偏鄉計劃學校(素食)國中'!O40</f>
        <v>炒寧波年糕</v>
      </c>
      <c r="H8" s="45" t="str">
        <f>'非偏鄉計劃學校(素食)國中'!AH40</f>
        <v>年糕 豆包 結球白菜 雞蛋 胡蘿蔔 薑</v>
      </c>
      <c r="I8" s="44" t="str">
        <f>'非偏鄉計劃學校(素食)國中'!R40</f>
        <v>培根花椰</v>
      </c>
      <c r="J8" s="45" t="str">
        <f>'非偏鄉計劃學校(素食)國中'!AI40</f>
        <v xml:space="preserve">冷凍花椰菜 素培根 薑   </v>
      </c>
      <c r="K8" s="44" t="str">
        <f>'非偏鄉計劃學校(素食)國中'!U40</f>
        <v>時蔬</v>
      </c>
      <c r="L8" s="45" t="str">
        <f>'非偏鄉計劃學校(素食)國中'!AJ40</f>
        <v xml:space="preserve">蔬菜 薑    </v>
      </c>
      <c r="M8" s="44" t="str">
        <f>'非偏鄉計劃學校(素食)國中'!X40</f>
        <v>時蔬湯</v>
      </c>
      <c r="N8" s="45" t="str">
        <f>'非偏鄉計劃學校(素食)國中'!AK40</f>
        <v xml:space="preserve">時蔬 薑    </v>
      </c>
      <c r="O8" s="44" t="str">
        <f>'非偏鄉計劃學校(素食)國中'!AL40</f>
        <v xml:space="preserve">點心     </v>
      </c>
      <c r="P8" s="44" t="str">
        <f>'非偏鄉計劃學校(素食)國中'!AM40</f>
        <v xml:space="preserve">有機豆奶     </v>
      </c>
      <c r="Q8" s="46">
        <f>'非偏鄉計劃學校(素食)國中'!B40</f>
        <v>5.7</v>
      </c>
      <c r="R8" s="46">
        <f>'非偏鄉計劃學校(素食)國中'!C40</f>
        <v>2.4</v>
      </c>
      <c r="S8" s="46">
        <f>'非偏鄉計劃學校(素食)國中'!D40</f>
        <v>2.2999999999999998</v>
      </c>
      <c r="T8" s="46">
        <f>'非偏鄉計劃學校(素食)國中'!E40</f>
        <v>3</v>
      </c>
      <c r="U8" s="46">
        <f>'非偏鄉計劃學校(素食)國中'!F40</f>
        <v>0</v>
      </c>
      <c r="V8" s="46">
        <f>'非偏鄉計劃學校(素食)國中'!G40</f>
        <v>0</v>
      </c>
      <c r="W8" s="47">
        <f>'非偏鄉計劃學校(素食)國中'!H40</f>
        <v>772</v>
      </c>
    </row>
    <row r="9" spans="1:30" ht="15.75" customHeight="1">
      <c r="A9" s="166">
        <v>45271</v>
      </c>
      <c r="B9" s="48" t="str">
        <f>'非偏鄉計劃學校(素食)國中'!A47</f>
        <v>Q1</v>
      </c>
      <c r="C9" s="44" t="str">
        <f>'非偏鄉計劃學校(素食)國中'!I47</f>
        <v>紫米飯</v>
      </c>
      <c r="D9" s="45" t="str">
        <f>'非偏鄉計劃學校(素食)國中'!AF47</f>
        <v xml:space="preserve">米 黑糯米 糙米   </v>
      </c>
      <c r="E9" s="44" t="str">
        <f>'非偏鄉計劃學校(素食)國中'!L47</f>
        <v>回鍋凍腐</v>
      </c>
      <c r="F9" s="44" t="str">
        <f>'非偏鄉計劃學校(素食)國中'!AG47</f>
        <v xml:space="preserve">凍豆腐 時蔬 胡蘿蔔 薑  </v>
      </c>
      <c r="G9" s="44" t="str">
        <f>'非偏鄉計劃學校(素食)國中'!O47</f>
        <v>蛋香白菜</v>
      </c>
      <c r="H9" s="45" t="str">
        <f>'非偏鄉計劃學校(素食)國中'!AH47</f>
        <v xml:space="preserve">雞蛋 結球白菜 胡蘿蔔 素火腿 薑 </v>
      </c>
      <c r="I9" s="44" t="str">
        <f>'非偏鄉計劃學校(素食)國中'!R47</f>
        <v>蜜汁豆干</v>
      </c>
      <c r="J9" s="45" t="str">
        <f>'非偏鄉計劃學校(素食)國中'!AI47</f>
        <v xml:space="preserve">芝麻(熟) 豆干 薑 滷包  </v>
      </c>
      <c r="K9" s="44" t="str">
        <f>'非偏鄉計劃學校(素食)國中'!U47</f>
        <v>時蔬</v>
      </c>
      <c r="L9" s="45" t="str">
        <f>'非偏鄉計劃學校(素食)國中'!AJ47</f>
        <v xml:space="preserve">蔬菜 薑    </v>
      </c>
      <c r="M9" s="44" t="str">
        <f>'非偏鄉計劃學校(素食)國中'!X47</f>
        <v>時蔬湯</v>
      </c>
      <c r="N9" s="45" t="str">
        <f>'非偏鄉計劃學校(素食)國中'!AK47</f>
        <v xml:space="preserve">時蔬 素羊肉 薑 枸杞  </v>
      </c>
      <c r="O9" s="44" t="str">
        <f>'非偏鄉計劃學校(素食)國中'!AL47</f>
        <v xml:space="preserve">點心     </v>
      </c>
      <c r="P9" s="44" t="str">
        <f>'非偏鄉計劃學校(素食)國中'!AM47</f>
        <v xml:space="preserve">     </v>
      </c>
      <c r="Q9" s="46">
        <f>'非偏鄉計劃學校(素食)國中'!B47</f>
        <v>5.2</v>
      </c>
      <c r="R9" s="46">
        <f>'非偏鄉計劃學校(素食)國中'!C47</f>
        <v>2.6</v>
      </c>
      <c r="S9" s="46">
        <f>'非偏鄉計劃學校(素食)國中'!D47</f>
        <v>2.1</v>
      </c>
      <c r="T9" s="46">
        <f>'非偏鄉計劃學校(素食)國中'!E47</f>
        <v>3</v>
      </c>
      <c r="U9" s="46">
        <f>'非偏鄉計劃學校(素食)國中'!F47</f>
        <v>0</v>
      </c>
      <c r="V9" s="46">
        <f>'非偏鄉計劃學校(素食)國中'!G47</f>
        <v>0</v>
      </c>
      <c r="W9" s="47">
        <f>'非偏鄉計劃學校(素食)國中'!H47</f>
        <v>747</v>
      </c>
    </row>
    <row r="10" spans="1:30" ht="15.75" customHeight="1">
      <c r="A10" s="166">
        <v>45272</v>
      </c>
      <c r="B10" s="48" t="str">
        <f>'非偏鄉計劃學校(素食)國中'!A54</f>
        <v>Q2</v>
      </c>
      <c r="C10" s="44" t="str">
        <f>'非偏鄉計劃學校(素食)國中'!I54</f>
        <v>糙米飯</v>
      </c>
      <c r="D10" s="45" t="str">
        <f>'非偏鄉計劃學校(素食)國中'!AF54</f>
        <v xml:space="preserve">米 糙米    </v>
      </c>
      <c r="E10" s="44" t="str">
        <f>'非偏鄉計劃學校(素食)國中'!L54</f>
        <v>堅果麵腸</v>
      </c>
      <c r="F10" s="44" t="str">
        <f>'非偏鄉計劃學校(素食)國中'!AG54</f>
        <v xml:space="preserve">麵腸 時蔬 腰果 南瓜子 薑 </v>
      </c>
      <c r="G10" s="44" t="str">
        <f>'非偏鄉計劃學校(素食)國中'!O54</f>
        <v>三杯杏鮑菇</v>
      </c>
      <c r="H10" s="45" t="str">
        <f>'非偏鄉計劃學校(素食)國中'!AH54</f>
        <v xml:space="preserve">四角油豆腐 杏鮑菇 胡蘿蔔 九層塔 薑 </v>
      </c>
      <c r="I10" s="44" t="str">
        <f>'非偏鄉計劃學校(素食)國中'!R54</f>
        <v>川耳佐蛋</v>
      </c>
      <c r="J10" s="45" t="str">
        <f>'非偏鄉計劃學校(素食)國中'!AI54</f>
        <v xml:space="preserve">雞蛋 時蔬 川耳 薑  </v>
      </c>
      <c r="K10" s="44" t="str">
        <f>'非偏鄉計劃學校(素食)國中'!U54</f>
        <v>時蔬</v>
      </c>
      <c r="L10" s="45" t="str">
        <f>'非偏鄉計劃學校(素食)國中'!AJ54</f>
        <v xml:space="preserve">蔬菜 薑    </v>
      </c>
      <c r="M10" s="44" t="str">
        <f>'非偏鄉計劃學校(素食)國中'!X54</f>
        <v>味噌海芽湯</v>
      </c>
      <c r="N10" s="45" t="str">
        <f>'非偏鄉計劃學校(素食)國中'!AK54</f>
        <v xml:space="preserve">乾裙帶菜 白蘿蔔 味噌 薑  </v>
      </c>
      <c r="O10" s="44" t="str">
        <f>'非偏鄉計劃學校(素食)國中'!AL54</f>
        <v xml:space="preserve">點心     </v>
      </c>
      <c r="P10" s="44" t="str">
        <f>'非偏鄉計劃學校(素食)國中'!AM54</f>
        <v xml:space="preserve">     </v>
      </c>
      <c r="Q10" s="46">
        <f>'非偏鄉計劃學校(素食)國中'!B54</f>
        <v>5</v>
      </c>
      <c r="R10" s="46">
        <f>'非偏鄉計劃學校(素食)國中'!C54</f>
        <v>2.9</v>
      </c>
      <c r="S10" s="46">
        <f>'非偏鄉計劃學校(素食)國中'!D54</f>
        <v>2</v>
      </c>
      <c r="T10" s="46">
        <f>'非偏鄉計劃學校(素食)國中'!E54</f>
        <v>3</v>
      </c>
      <c r="U10" s="46">
        <f>'非偏鄉計劃學校(素食)國中'!F54</f>
        <v>0</v>
      </c>
      <c r="V10" s="46">
        <f>'非偏鄉計劃學校(素食)國中'!G54</f>
        <v>0</v>
      </c>
      <c r="W10" s="47">
        <f>'非偏鄉計劃學校(素食)國中'!H54</f>
        <v>753</v>
      </c>
    </row>
    <row r="11" spans="1:30" ht="15.75" customHeight="1">
      <c r="A11" s="166">
        <v>45273</v>
      </c>
      <c r="B11" s="48" t="str">
        <f>'非偏鄉計劃學校(素食)國中'!A61</f>
        <v>Q3</v>
      </c>
      <c r="C11" s="44" t="str">
        <f>'非偏鄉計劃學校(素食)國中'!I61</f>
        <v>刈包特餐</v>
      </c>
      <c r="D11" s="45" t="str">
        <f>'非偏鄉計劃學校(素食)國中'!AF61</f>
        <v xml:space="preserve">刈包     </v>
      </c>
      <c r="E11" s="44" t="str">
        <f>'非偏鄉計劃學校(素食)國中'!L61</f>
        <v>酸菜素排</v>
      </c>
      <c r="F11" s="44" t="str">
        <f>'非偏鄉計劃學校(素食)國中'!AG61</f>
        <v xml:space="preserve">素排 酸菜 薑   </v>
      </c>
      <c r="G11" s="44" t="str">
        <f>'非偏鄉計劃學校(素食)國中'!O61</f>
        <v>關東煮</v>
      </c>
      <c r="H11" s="45" t="str">
        <f>'非偏鄉計劃學校(素食)國中'!AH61</f>
        <v xml:space="preserve">素黑輪 白蘿蔔 甜玉米 薑 味醂 </v>
      </c>
      <c r="I11" s="44" t="str">
        <f>'非偏鄉計劃學校(素食)國中'!R61</f>
        <v>清炒甘藍</v>
      </c>
      <c r="J11" s="45" t="str">
        <f>'非偏鄉計劃學校(素食)國中'!AI61</f>
        <v xml:space="preserve">甘藍 乾木耳 薑   </v>
      </c>
      <c r="K11" s="44" t="str">
        <f>'非偏鄉計劃學校(素食)國中'!U61</f>
        <v>時蔬</v>
      </c>
      <c r="L11" s="45" t="str">
        <f>'非偏鄉計劃學校(素食)國中'!AJ61</f>
        <v xml:space="preserve">蔬菜 薑    </v>
      </c>
      <c r="M11" s="44" t="str">
        <f>'非偏鄉計劃學校(素食)國中'!X61</f>
        <v>芋頭糙米粥</v>
      </c>
      <c r="N11" s="45" t="str">
        <f>'非偏鄉計劃學校(素食)國中'!AK61</f>
        <v>豆包 糙米 冷凍芋頭塊 時蔬 乾香菇 雞蛋</v>
      </c>
      <c r="O11" s="44" t="str">
        <f>'非偏鄉計劃學校(素食)國中'!AL61</f>
        <v xml:space="preserve">點心     </v>
      </c>
      <c r="P11" s="44" t="str">
        <f>'非偏鄉計劃學校(素食)國中'!AM61</f>
        <v xml:space="preserve">     </v>
      </c>
      <c r="Q11" s="46">
        <f>'非偏鄉計劃學校(素食)國中'!B61</f>
        <v>4.8</v>
      </c>
      <c r="R11" s="46">
        <f>'非偏鄉計劃學校(素食)國中'!C61</f>
        <v>3.2</v>
      </c>
      <c r="S11" s="46">
        <f>'非偏鄉計劃學校(素食)國中'!D61</f>
        <v>1.9</v>
      </c>
      <c r="T11" s="46">
        <f>'非偏鄉計劃學校(素食)國中'!E61</f>
        <v>3</v>
      </c>
      <c r="U11" s="46">
        <f>'非偏鄉計劃學校(素食)國中'!F61</f>
        <v>0</v>
      </c>
      <c r="V11" s="46">
        <f>'非偏鄉計劃學校(素食)國中'!G61</f>
        <v>0</v>
      </c>
      <c r="W11" s="47">
        <f>'非偏鄉計劃學校(素食)國中'!H61</f>
        <v>759</v>
      </c>
    </row>
    <row r="12" spans="1:30" ht="15.75" customHeight="1">
      <c r="A12" s="166">
        <v>45274</v>
      </c>
      <c r="B12" s="48" t="str">
        <f>'非偏鄉計劃學校(素食)國中'!A68</f>
        <v>Q4</v>
      </c>
      <c r="C12" s="44" t="str">
        <f>'非偏鄉計劃學校(素食)國中'!I68</f>
        <v>糙米飯</v>
      </c>
      <c r="D12" s="45" t="str">
        <f>'非偏鄉計劃學校(素食)國中'!AF68</f>
        <v xml:space="preserve">米 糙米    </v>
      </c>
      <c r="E12" s="44" t="str">
        <f>'非偏鄉計劃學校(素食)國中'!L68</f>
        <v>麻油蔬菜凍腐</v>
      </c>
      <c r="F12" s="44" t="str">
        <f>'非偏鄉計劃學校(素食)國中'!AG68</f>
        <v xml:space="preserve">凍豆腐 甘藍 薑 枸杞 麻油 </v>
      </c>
      <c r="G12" s="44" t="str">
        <f>'非偏鄉計劃學校(素食)國中'!O68</f>
        <v>螞蟻上樹</v>
      </c>
      <c r="H12" s="45" t="str">
        <f>'非偏鄉計劃學校(素食)國中'!AH68</f>
        <v xml:space="preserve">冬粉 素肉 時蔬 胡蘿蔔 乾木耳 </v>
      </c>
      <c r="I12" s="44" t="str">
        <f>'非偏鄉計劃學校(素食)國中'!R68</f>
        <v>豆包花椰</v>
      </c>
      <c r="J12" s="45" t="str">
        <f>'非偏鄉計劃學校(素食)國中'!AI68</f>
        <v xml:space="preserve">豆包 冷凍花椰菜 胡蘿蔔 薑 枸杞 </v>
      </c>
      <c r="K12" s="44" t="str">
        <f>'非偏鄉計劃學校(素食)國中'!U68</f>
        <v>時蔬</v>
      </c>
      <c r="L12" s="45" t="str">
        <f>'非偏鄉計劃學校(素食)國中'!AJ68</f>
        <v xml:space="preserve">蔬菜 薑    </v>
      </c>
      <c r="M12" s="44" t="str">
        <f>'非偏鄉計劃學校(素食)國中'!X68</f>
        <v>銀耳甜湯</v>
      </c>
      <c r="N12" s="45" t="str">
        <f>'非偏鄉計劃學校(素食)國中'!AK68</f>
        <v xml:space="preserve">乾銀耳 紅砂糖 枸杞   </v>
      </c>
      <c r="O12" s="44" t="str">
        <f>'非偏鄉計劃學校(素食)國中'!AL68</f>
        <v xml:space="preserve">點心     </v>
      </c>
      <c r="P12" s="44" t="str">
        <f>'非偏鄉計劃學校(素食)國中'!AM68</f>
        <v xml:space="preserve">     </v>
      </c>
      <c r="Q12" s="46">
        <f>'非偏鄉計劃學校(素食)國中'!B68</f>
        <v>5.5</v>
      </c>
      <c r="R12" s="46">
        <f>'非偏鄉計劃學校(素食)國中'!C68</f>
        <v>2.2000000000000002</v>
      </c>
      <c r="S12" s="46">
        <f>'非偏鄉計劃學校(素食)國中'!D68</f>
        <v>2</v>
      </c>
      <c r="T12" s="46">
        <f>'非偏鄉計劃學校(素食)國中'!E68</f>
        <v>3</v>
      </c>
      <c r="U12" s="46">
        <f>'非偏鄉計劃學校(素食)國中'!F68</f>
        <v>0</v>
      </c>
      <c r="V12" s="46">
        <f>'非偏鄉計劃學校(素食)國中'!G68</f>
        <v>0</v>
      </c>
      <c r="W12" s="47">
        <f>'非偏鄉計劃學校(素食)國中'!H68</f>
        <v>735</v>
      </c>
    </row>
    <row r="13" spans="1:30" ht="15.75" customHeight="1">
      <c r="A13" s="166">
        <v>45275</v>
      </c>
      <c r="B13" s="48" t="str">
        <f>'非偏鄉計劃學校(素食)國中'!A75</f>
        <v>Q5</v>
      </c>
      <c r="C13" s="44" t="str">
        <f>'非偏鄉計劃學校(素食)國中'!I75</f>
        <v>小米飯</v>
      </c>
      <c r="D13" s="45" t="str">
        <f>'非偏鄉計劃學校(素食)國中'!AF75</f>
        <v xml:space="preserve">米 小米 糙米   </v>
      </c>
      <c r="E13" s="44" t="str">
        <f>'非偏鄉計劃學校(素食)國中'!L75</f>
        <v>京醬豆干</v>
      </c>
      <c r="F13" s="44" t="str">
        <f>'非偏鄉計劃學校(素食)國中'!AG75</f>
        <v xml:space="preserve">豆干 時蔬 胡蘿蔔 薑 甜麵醬 </v>
      </c>
      <c r="G13" s="44" t="str">
        <f>'非偏鄉計劃學校(素食)國中'!O75</f>
        <v>番茄豆腐</v>
      </c>
      <c r="H13" s="45" t="str">
        <f>'非偏鄉計劃學校(素食)國中'!AH75</f>
        <v xml:space="preserve">豆腐 大番茄 薑 蕃茄糊  </v>
      </c>
      <c r="I13" s="44" t="str">
        <f>'非偏鄉計劃學校(素食)國中'!R75</f>
        <v>沙茶寬粉</v>
      </c>
      <c r="J13" s="45" t="str">
        <f>'非偏鄉計劃學校(素食)國中'!AI75</f>
        <v xml:space="preserve">寬粉 時蔬 乾木耳 素絞肉 沙茶醬 </v>
      </c>
      <c r="K13" s="44" t="str">
        <f>'非偏鄉計劃學校(素食)國中'!U75</f>
        <v>時蔬</v>
      </c>
      <c r="L13" s="45" t="str">
        <f>'非偏鄉計劃學校(素食)國中'!AJ75</f>
        <v xml:space="preserve">蔬菜 薑    </v>
      </c>
      <c r="M13" s="44" t="str">
        <f>'非偏鄉計劃學校(素食)國中'!X75</f>
        <v>冬瓜湯</v>
      </c>
      <c r="N13" s="45" t="str">
        <f>'非偏鄉計劃學校(素食)國中'!AK75</f>
        <v xml:space="preserve">冬瓜 素羊肉 薑   </v>
      </c>
      <c r="O13" s="44" t="str">
        <f>'非偏鄉計劃學校(素食)國中'!AL75</f>
        <v xml:space="preserve">點心     </v>
      </c>
      <c r="P13" s="44" t="str">
        <f>'非偏鄉計劃學校(素食)國中'!AM75</f>
        <v xml:space="preserve">有機豆奶     </v>
      </c>
      <c r="Q13" s="46">
        <f>'非偏鄉計劃學校(素食)國中'!B75</f>
        <v>5.9</v>
      </c>
      <c r="R13" s="46">
        <f>'非偏鄉計劃學校(素食)國中'!C75</f>
        <v>2</v>
      </c>
      <c r="S13" s="46">
        <f>'非偏鄉計劃學校(素食)國中'!D75</f>
        <v>2.1</v>
      </c>
      <c r="T13" s="46">
        <f>'非偏鄉計劃學校(素食)國中'!E75</f>
        <v>3</v>
      </c>
      <c r="U13" s="46">
        <f>'非偏鄉計劃學校(素食)國中'!F75</f>
        <v>0</v>
      </c>
      <c r="V13" s="46">
        <f>'非偏鄉計劃學校(素食)國中'!G75</f>
        <v>0</v>
      </c>
      <c r="W13" s="47">
        <f>'非偏鄉計劃學校(素食)國中'!H75</f>
        <v>751</v>
      </c>
    </row>
    <row r="14" spans="1:30" ht="15.75" customHeight="1">
      <c r="A14" s="166">
        <v>45278</v>
      </c>
      <c r="B14" s="48" t="str">
        <f>'非偏鄉計劃學校(素食)國中'!A82</f>
        <v>R1</v>
      </c>
      <c r="C14" s="44" t="str">
        <f>'非偏鄉計劃學校(素食)國中'!I82</f>
        <v>白米飯</v>
      </c>
      <c r="D14" s="45" t="str">
        <f>'非偏鄉計劃學校(素食)國中'!AF82</f>
        <v xml:space="preserve">米     </v>
      </c>
      <c r="E14" s="44" t="str">
        <f>'非偏鄉計劃學校(素食)國中'!L82</f>
        <v>醬醋凍腐</v>
      </c>
      <c r="F14" s="44" t="str">
        <f>'非偏鄉計劃學校(素食)國中'!AG82</f>
        <v xml:space="preserve">凍豆腐 白蘿蔔 胡蘿蔔 月桂葉 滷包 </v>
      </c>
      <c r="G14" s="44" t="str">
        <f>'非偏鄉計劃學校(素食)國中'!O82</f>
        <v>蛋香玉菜</v>
      </c>
      <c r="H14" s="45" t="str">
        <f>'非偏鄉計劃學校(素食)國中'!AH82</f>
        <v xml:space="preserve">雞蛋 甘藍 薑   </v>
      </c>
      <c r="I14" s="44" t="str">
        <f>'非偏鄉計劃學校(素食)國中'!R82</f>
        <v>毛豆三色</v>
      </c>
      <c r="J14" s="45" t="str">
        <f>'非偏鄉計劃學校(素食)國中'!AI82</f>
        <v xml:space="preserve">冷凍毛豆仁 冷凍玉米粒 馬鈴薯 胡蘿蔔 薑 </v>
      </c>
      <c r="K14" s="44" t="str">
        <f>'非偏鄉計劃學校(素食)國中'!U82</f>
        <v>時蔬</v>
      </c>
      <c r="L14" s="45" t="str">
        <f>'非偏鄉計劃學校(素食)國中'!AJ82</f>
        <v xml:space="preserve">蔬菜 薑    </v>
      </c>
      <c r="M14" s="44" t="str">
        <f>'非偏鄉計劃學校(素食)國中'!X82</f>
        <v>鮮菇紫菜湯</v>
      </c>
      <c r="N14" s="45" t="str">
        <f>'非偏鄉計劃學校(素食)國中'!AK82</f>
        <v xml:space="preserve">紫菜 金針菇 薑   </v>
      </c>
      <c r="O14" s="44" t="str">
        <f>'非偏鄉計劃學校(素食)國中'!AL82</f>
        <v xml:space="preserve">點心     </v>
      </c>
      <c r="P14" s="44" t="str">
        <f>'非偏鄉計劃學校(素食)國中'!AM82</f>
        <v xml:space="preserve">     </v>
      </c>
      <c r="Q14" s="46">
        <f>'非偏鄉計劃學校(素食)國中'!B82</f>
        <v>5.2</v>
      </c>
      <c r="R14" s="46">
        <f>'非偏鄉計劃學校(素食)國中'!C82</f>
        <v>2.2999999999999998</v>
      </c>
      <c r="S14" s="46">
        <f>'非偏鄉計劃學校(素食)國中'!D82</f>
        <v>1.5</v>
      </c>
      <c r="T14" s="46">
        <f>'非偏鄉計劃學校(素食)國中'!E82</f>
        <v>3</v>
      </c>
      <c r="U14" s="46">
        <f>'非偏鄉計劃學校(素食)國中'!F82</f>
        <v>0</v>
      </c>
      <c r="V14" s="46">
        <f>'非偏鄉計劃學校(素食)國中'!G82</f>
        <v>0</v>
      </c>
      <c r="W14" s="47">
        <f>'非偏鄉計劃學校(素食)國中'!H82</f>
        <v>709</v>
      </c>
    </row>
    <row r="15" spans="1:30" ht="15.75" customHeight="1">
      <c r="A15" s="166">
        <v>45279</v>
      </c>
      <c r="B15" s="48" t="str">
        <f>'非偏鄉計劃學校(素食)國中'!A89</f>
        <v>R2</v>
      </c>
      <c r="C15" s="44" t="str">
        <f>'非偏鄉計劃學校(素食)國中'!I89</f>
        <v>糙米飯</v>
      </c>
      <c r="D15" s="45" t="str">
        <f>'非偏鄉計劃學校(素食)國中'!AF89</f>
        <v xml:space="preserve">米 糙米    </v>
      </c>
      <c r="E15" s="44" t="str">
        <f>'非偏鄉計劃學校(素食)國中'!L89</f>
        <v>炸鹹酥雞</v>
      </c>
      <c r="F15" s="44" t="str">
        <f>'非偏鄉計劃學校(素食)國中'!AG89</f>
        <v xml:space="preserve">素鹹酥雞丁 百頁豆腐 甘薯條 九層塔  </v>
      </c>
      <c r="G15" s="44" t="str">
        <f>'非偏鄉計劃學校(素食)國中'!O89</f>
        <v>鮮燴時蔬</v>
      </c>
      <c r="H15" s="45" t="str">
        <f>'非偏鄉計劃學校(素食)國中'!AH89</f>
        <v xml:space="preserve">冷凍玉米筍 鵪鶉蛋 冷凍菜豆(莢) 薑 沙茶醬 </v>
      </c>
      <c r="I15" s="44" t="str">
        <f>'非偏鄉計劃學校(素食)國中'!R89</f>
        <v>豆包瓜粒</v>
      </c>
      <c r="J15" s="45" t="str">
        <f>'非偏鄉計劃學校(素食)國中'!AI89</f>
        <v xml:space="preserve">豆包 冬瓜 胡蘿蔔 薑  </v>
      </c>
      <c r="K15" s="44" t="str">
        <f>'非偏鄉計劃學校(素食)國中'!U89</f>
        <v>時蔬</v>
      </c>
      <c r="L15" s="45" t="str">
        <f>'非偏鄉計劃學校(素食)國中'!AJ89</f>
        <v xml:space="preserve">蔬菜 薑    </v>
      </c>
      <c r="M15" s="44" t="str">
        <f>'非偏鄉計劃學校(素食)國中'!X89</f>
        <v>時蔬湯</v>
      </c>
      <c r="N15" s="45" t="str">
        <f>'非偏鄉計劃學校(素食)國中'!AK89</f>
        <v xml:space="preserve">時蔬 胡蘿蔔 薑   </v>
      </c>
      <c r="O15" s="44" t="str">
        <f>'非偏鄉計劃學校(素食)國中'!AL89</f>
        <v xml:space="preserve">點心     </v>
      </c>
      <c r="P15" s="44" t="str">
        <f>'非偏鄉計劃學校(素食)國中'!AM89</f>
        <v xml:space="preserve">     </v>
      </c>
      <c r="Q15" s="46">
        <f>'非偏鄉計劃學校(素食)國中'!B89</f>
        <v>5.4</v>
      </c>
      <c r="R15" s="46">
        <f>'非偏鄉計劃學校(素食)國中'!C89</f>
        <v>2.1</v>
      </c>
      <c r="S15" s="46">
        <f>'非偏鄉計劃學校(素食)國中'!D89</f>
        <v>2.2999999999999998</v>
      </c>
      <c r="T15" s="46">
        <f>'非偏鄉計劃學校(素食)國中'!E89</f>
        <v>3</v>
      </c>
      <c r="U15" s="46">
        <f>'非偏鄉計劃學校(素食)國中'!F89</f>
        <v>0</v>
      </c>
      <c r="V15" s="46">
        <f>'非偏鄉計劃學校(素食)國中'!G89</f>
        <v>0</v>
      </c>
      <c r="W15" s="47">
        <f>'非偏鄉計劃學校(素食)國中'!H89</f>
        <v>728</v>
      </c>
    </row>
    <row r="16" spans="1:30" ht="15.75" customHeight="1">
      <c r="A16" s="166">
        <v>45280</v>
      </c>
      <c r="B16" s="48" t="str">
        <f>'非偏鄉計劃學校(素食)國中'!A96</f>
        <v>R3</v>
      </c>
      <c r="C16" s="44" t="str">
        <f>'非偏鄉計劃學校(素食)國中'!I96</f>
        <v>拌麵特餐</v>
      </c>
      <c r="D16" s="45" t="str">
        <f>'非偏鄉計劃學校(素食)國中'!AF96</f>
        <v xml:space="preserve">麵條     </v>
      </c>
      <c r="E16" s="44" t="str">
        <f>'非偏鄉計劃學校(素食)國中'!L96</f>
        <v>滷煎蒸炒蛋</v>
      </c>
      <c r="F16" s="44" t="str">
        <f>'非偏鄉計劃學校(素食)國中'!AG96</f>
        <v xml:space="preserve">雞蛋 時蔬    </v>
      </c>
      <c r="G16" s="44" t="str">
        <f>'非偏鄉計劃學校(素食)國中'!O96</f>
        <v>拌麵配料</v>
      </c>
      <c r="H16" s="45" t="str">
        <f>'非偏鄉計劃學校(素食)國中'!AH96</f>
        <v>豆包 甘藍 芹菜 胡蘿蔔 素肉燥 薑</v>
      </c>
      <c r="I16" s="44" t="str">
        <f>'非偏鄉計劃學校(素食)國中'!R96</f>
        <v>蜜汁豆干</v>
      </c>
      <c r="J16" s="45" t="str">
        <f>'非偏鄉計劃學校(素食)國中'!AI96</f>
        <v xml:space="preserve">豆干 芝麻(熟)    </v>
      </c>
      <c r="K16" s="44" t="str">
        <f>'非偏鄉計劃學校(素食)國中'!U96</f>
        <v>時蔬</v>
      </c>
      <c r="L16" s="45" t="str">
        <f>'非偏鄉計劃學校(素食)國中'!AJ96</f>
        <v xml:space="preserve">蔬菜 薑    </v>
      </c>
      <c r="M16" s="44" t="str">
        <f>'非偏鄉計劃學校(素食)國中'!X96</f>
        <v>肉羹湯</v>
      </c>
      <c r="N16" s="45" t="str">
        <f>'非偏鄉計劃學校(素食)國中'!AK96</f>
        <v>雞蛋 脆筍 時蔬 素肉羹 乾木耳 沙茶醬</v>
      </c>
      <c r="O16" s="44" t="str">
        <f>'非偏鄉計劃學校(素食)國中'!AL96</f>
        <v xml:space="preserve">點心     </v>
      </c>
      <c r="P16" s="44" t="str">
        <f>'非偏鄉計劃學校(素食)國中'!AM96</f>
        <v xml:space="preserve">     </v>
      </c>
      <c r="Q16" s="46">
        <f>'非偏鄉計劃學校(素食)國中'!B96</f>
        <v>5</v>
      </c>
      <c r="R16" s="46">
        <f>'非偏鄉計劃學校(素食)國中'!C96</f>
        <v>2.5</v>
      </c>
      <c r="S16" s="46">
        <f>'非偏鄉計劃學校(素食)國中'!D96</f>
        <v>2</v>
      </c>
      <c r="T16" s="46">
        <f>'非偏鄉計劃學校(素食)國中'!E96</f>
        <v>3</v>
      </c>
      <c r="U16" s="46">
        <f>'非偏鄉計劃學校(素食)國中'!F96</f>
        <v>0</v>
      </c>
      <c r="V16" s="46">
        <f>'非偏鄉計劃學校(素食)國中'!G96</f>
        <v>0</v>
      </c>
      <c r="W16" s="47">
        <f>'非偏鄉計劃學校(素食)國中'!H96</f>
        <v>723</v>
      </c>
    </row>
    <row r="17" spans="1:23" ht="15.75" customHeight="1">
      <c r="A17" s="166">
        <v>45281</v>
      </c>
      <c r="B17" s="48" t="str">
        <f>'非偏鄉計劃學校(素食)國中'!A103</f>
        <v>R4</v>
      </c>
      <c r="C17" s="44" t="str">
        <f>'非偏鄉計劃學校(素食)國中'!I103</f>
        <v>糙米飯</v>
      </c>
      <c r="D17" s="45" t="str">
        <f>'非偏鄉計劃學校(素食)國中'!AF103</f>
        <v xml:space="preserve">米 糙米    </v>
      </c>
      <c r="E17" s="44" t="str">
        <f>'非偏鄉計劃學校(素食)國中'!L103</f>
        <v>咖哩百頁</v>
      </c>
      <c r="F17" s="44" t="str">
        <f>'非偏鄉計劃學校(素食)國中'!AG103</f>
        <v xml:space="preserve">百頁豆腐 馬鈴薯 胡蘿蔔 咖哩粉  </v>
      </c>
      <c r="G17" s="44" t="str">
        <f>'非偏鄉計劃學校(素食)國中'!O103</f>
        <v>火腿玉菜</v>
      </c>
      <c r="H17" s="45" t="str">
        <f>'非偏鄉計劃學校(素食)國中'!AH103</f>
        <v xml:space="preserve">甘藍 素火腿 薑   </v>
      </c>
      <c r="I17" s="44" t="str">
        <f>'非偏鄉計劃學校(素食)國中'!R103</f>
        <v>筍干油腐</v>
      </c>
      <c r="J17" s="45" t="str">
        <f>'非偏鄉計劃學校(素食)國中'!AI103</f>
        <v xml:space="preserve">麻竹筍干 四角油豆腐 薑   </v>
      </c>
      <c r="K17" s="44" t="str">
        <f>'非偏鄉計劃學校(素食)國中'!U103</f>
        <v>時蔬</v>
      </c>
      <c r="L17" s="45" t="str">
        <f>'非偏鄉計劃學校(素食)國中'!AJ103</f>
        <v xml:space="preserve">蔬菜 薑    </v>
      </c>
      <c r="M17" s="44" t="str">
        <f>'非偏鄉計劃學校(素食)國中'!X103</f>
        <v>紅豆湯圓</v>
      </c>
      <c r="N17" s="45" t="str">
        <f>'非偏鄉計劃學校(素食)國中'!AK103</f>
        <v xml:space="preserve">紅白湯圓 紅豆 紅砂糖   </v>
      </c>
      <c r="O17" s="44" t="str">
        <f>'非偏鄉計劃學校(素食)國中'!AL103</f>
        <v xml:space="preserve">點心     </v>
      </c>
      <c r="P17" s="44" t="str">
        <f>'非偏鄉計劃學校(素食)國中'!AM103</f>
        <v xml:space="preserve">     </v>
      </c>
      <c r="Q17" s="46">
        <f>'非偏鄉計劃學校(素食)國中'!B103</f>
        <v>5.9</v>
      </c>
      <c r="R17" s="46">
        <f>'非偏鄉計劃學校(素食)國中'!C103</f>
        <v>2.1</v>
      </c>
      <c r="S17" s="46">
        <f>'非偏鄉計劃學校(素食)國中'!D103</f>
        <v>2</v>
      </c>
      <c r="T17" s="46">
        <f>'非偏鄉計劃學校(素食)國中'!E103</f>
        <v>3</v>
      </c>
      <c r="U17" s="46">
        <f>'非偏鄉計劃學校(素食)國中'!F103</f>
        <v>0</v>
      </c>
      <c r="V17" s="46">
        <f>'非偏鄉計劃學校(素食)國中'!G103</f>
        <v>0</v>
      </c>
      <c r="W17" s="47">
        <f>'非偏鄉計劃學校(素食)國中'!H103</f>
        <v>756</v>
      </c>
    </row>
    <row r="18" spans="1:23" ht="15.75" customHeight="1">
      <c r="A18" s="166">
        <v>45282</v>
      </c>
      <c r="B18" s="48" t="str">
        <f>'非偏鄉計劃學校(素食)國中'!A110</f>
        <v>R5</v>
      </c>
      <c r="C18" s="44" t="str">
        <f>'非偏鄉計劃學校(素食)國中'!I110</f>
        <v>燕麥飯</v>
      </c>
      <c r="D18" s="45" t="str">
        <f>'非偏鄉計劃學校(素食)國中'!AF110</f>
        <v xml:space="preserve">米 燕麥 糙米   </v>
      </c>
      <c r="E18" s="44" t="str">
        <f>'非偏鄉計劃學校(素食)國中'!L110</f>
        <v>彩椒豆干</v>
      </c>
      <c r="F18" s="44" t="str">
        <f>'非偏鄉計劃學校(素食)國中'!AG110</f>
        <v xml:space="preserve">豆干 甜椒 時蔬 薑 味噌 </v>
      </c>
      <c r="G18" s="44" t="str">
        <f>'非偏鄉計劃學校(素食)國中'!O110</f>
        <v>培根花椰</v>
      </c>
      <c r="H18" s="45" t="str">
        <f>'非偏鄉計劃學校(素食)國中'!AH110</f>
        <v xml:space="preserve">冷凍花椰菜 素培根 薑   </v>
      </c>
      <c r="I18" s="44" t="str">
        <f>'非偏鄉計劃學校(素食)國中'!R110</f>
        <v>沙茶冬粉</v>
      </c>
      <c r="J18" s="45" t="str">
        <f>'非偏鄉計劃學校(素食)國中'!AI110</f>
        <v>冬粉 時蔬 乾木耳 素肉燥 薑 沙茶醬</v>
      </c>
      <c r="K18" s="44" t="str">
        <f>'非偏鄉計劃學校(素食)國中'!U110</f>
        <v>時蔬</v>
      </c>
      <c r="L18" s="45" t="str">
        <f>'非偏鄉計劃學校(素食)國中'!AJ110</f>
        <v xml:space="preserve">蔬菜 薑    </v>
      </c>
      <c r="M18" s="44" t="str">
        <f>'非偏鄉計劃學校(素食)國中'!X110</f>
        <v>麻油凍腐湯</v>
      </c>
      <c r="N18" s="45" t="str">
        <f>'非偏鄉計劃學校(素食)國中'!AK110</f>
        <v xml:space="preserve">凍豆腐 白蘿蔔 薑 麻油  </v>
      </c>
      <c r="O18" s="44" t="str">
        <f>'非偏鄉計劃學校(素食)國中'!AL110</f>
        <v xml:space="preserve">點心     </v>
      </c>
      <c r="P18" s="44" t="str">
        <f>'非偏鄉計劃學校(素食)國中'!AM110</f>
        <v xml:space="preserve">有機豆奶     </v>
      </c>
      <c r="Q18" s="46">
        <f>'非偏鄉計劃學校(素食)國中'!B110</f>
        <v>5.5</v>
      </c>
      <c r="R18" s="46">
        <f>'非偏鄉計劃學校(素食)國中'!C110</f>
        <v>2</v>
      </c>
      <c r="S18" s="46">
        <f>'非偏鄉計劃學校(素食)國中'!D110</f>
        <v>2</v>
      </c>
      <c r="T18" s="46">
        <f>'非偏鄉計劃學校(素食)國中'!E110</f>
        <v>3</v>
      </c>
      <c r="U18" s="46">
        <f>'非偏鄉計劃學校(素食)國中'!F110</f>
        <v>0</v>
      </c>
      <c r="V18" s="46">
        <f>'非偏鄉計劃學校(素食)國中'!G110</f>
        <v>0</v>
      </c>
      <c r="W18" s="47">
        <f>'非偏鄉計劃學校(素食)國中'!H110</f>
        <v>720</v>
      </c>
    </row>
    <row r="19" spans="1:23" ht="15.75" customHeight="1">
      <c r="A19" s="166">
        <v>45285</v>
      </c>
      <c r="B19" s="48" t="str">
        <f>'非偏鄉計劃學校(素食)國中'!A117</f>
        <v>S1</v>
      </c>
      <c r="C19" s="44" t="str">
        <f>'非偏鄉計劃學校(素食)國中'!I117</f>
        <v>白米飯</v>
      </c>
      <c r="D19" s="45" t="str">
        <f>'非偏鄉計劃學校(素食)國中'!AF117</f>
        <v xml:space="preserve">米     </v>
      </c>
      <c r="E19" s="44" t="str">
        <f>'非偏鄉計劃學校(素食)國中'!L117</f>
        <v>白菜凍腐</v>
      </c>
      <c r="F19" s="44" t="str">
        <f>'非偏鄉計劃學校(素食)國中'!AG117</f>
        <v xml:space="preserve">凍豆腐 結球白菜 胡蘿蔔 薑  </v>
      </c>
      <c r="G19" s="44" t="str">
        <f>'非偏鄉計劃學校(素食)國中'!O117</f>
        <v>毛豆干丁</v>
      </c>
      <c r="H19" s="45" t="str">
        <f>'非偏鄉計劃學校(素食)國中'!AH117</f>
        <v xml:space="preserve">冷凍毛豆仁 豆干 胡蘿蔔 生鮮花生仁 薑 </v>
      </c>
      <c r="I19" s="44" t="str">
        <f>'非偏鄉計劃學校(素食)國中'!R117</f>
        <v>素火腿花椰</v>
      </c>
      <c r="J19" s="45" t="str">
        <f>'非偏鄉計劃學校(素食)國中'!AI117</f>
        <v xml:space="preserve">冷凍花椰菜 素火腿 薑   </v>
      </c>
      <c r="K19" s="44" t="str">
        <f>'非偏鄉計劃學校(素食)國中'!U117</f>
        <v>時蔬</v>
      </c>
      <c r="L19" s="45" t="str">
        <f>'非偏鄉計劃學校(素食)國中'!AJ117</f>
        <v xml:space="preserve">蔬菜 薑    </v>
      </c>
      <c r="M19" s="44" t="str">
        <f>'非偏鄉計劃學校(素食)國中'!X117</f>
        <v>時蔬湯</v>
      </c>
      <c r="N19" s="45" t="str">
        <f>'非偏鄉計劃學校(素食)國中'!AK117</f>
        <v xml:space="preserve">時蔬 素羊肉 薑   </v>
      </c>
      <c r="O19" s="44" t="str">
        <f>'非偏鄉計劃學校(素食)國中'!AL117</f>
        <v xml:space="preserve">點心     </v>
      </c>
      <c r="P19" s="44" t="str">
        <f>'非偏鄉計劃學校(素食)國中'!AM117</f>
        <v xml:space="preserve">     </v>
      </c>
      <c r="Q19" s="46">
        <f>'非偏鄉計劃學校(素食)國中'!B117</f>
        <v>5</v>
      </c>
      <c r="R19" s="46">
        <f>'非偏鄉計劃學校(素食)國中'!C117</f>
        <v>2.1</v>
      </c>
      <c r="S19" s="46">
        <f>'非偏鄉計劃學校(素食)國中'!D117</f>
        <v>1.9</v>
      </c>
      <c r="T19" s="46">
        <f>'非偏鄉計劃學校(素食)國中'!E117</f>
        <v>3</v>
      </c>
      <c r="U19" s="46">
        <f>'非偏鄉計劃學校(素食)國中'!F117</f>
        <v>0</v>
      </c>
      <c r="V19" s="46">
        <f>'非偏鄉計劃學校(素食)國中'!G117</f>
        <v>0</v>
      </c>
      <c r="W19" s="47">
        <f>'非偏鄉計劃學校(素食)國中'!H117</f>
        <v>735</v>
      </c>
    </row>
    <row r="20" spans="1:23" ht="15.75" customHeight="1">
      <c r="A20" s="166">
        <v>45286</v>
      </c>
      <c r="B20" s="48" t="str">
        <f>'非偏鄉計劃學校(素食)國中'!A124</f>
        <v>S2</v>
      </c>
      <c r="C20" s="44" t="str">
        <f>'非偏鄉計劃學校(素食)國中'!I124</f>
        <v>糙米飯</v>
      </c>
      <c r="D20" s="45" t="str">
        <f>'非偏鄉計劃學校(素食)國中'!AF124</f>
        <v xml:space="preserve">米 糙米    </v>
      </c>
      <c r="E20" s="44" t="str">
        <f>'非偏鄉計劃學校(素食)國中'!L124</f>
        <v>薑汁油腐</v>
      </c>
      <c r="F20" s="44" t="str">
        <f>'非偏鄉計劃學校(素食)國中'!AG124</f>
        <v xml:space="preserve">四角油豆腐 甘藍 薑   </v>
      </c>
      <c r="G20" s="44" t="str">
        <f>'非偏鄉計劃學校(素食)國中'!O124</f>
        <v>塔香海茸</v>
      </c>
      <c r="H20" s="45" t="str">
        <f>'非偏鄉計劃學校(素食)國中'!AH124</f>
        <v xml:space="preserve">海帶茸 素肉絲 九層塔 薑  </v>
      </c>
      <c r="I20" s="44" t="str">
        <f>'非偏鄉計劃學校(素食)國中'!R124</f>
        <v>番茄炒蛋</v>
      </c>
      <c r="J20" s="45" t="str">
        <f>'非偏鄉計劃學校(素食)國中'!AI124</f>
        <v xml:space="preserve">雞蛋 大番茄 薑   </v>
      </c>
      <c r="K20" s="44" t="str">
        <f>'非偏鄉計劃學校(素食)國中'!U124</f>
        <v>時蔬</v>
      </c>
      <c r="L20" s="45" t="str">
        <f>'非偏鄉計劃學校(素食)國中'!AJ124</f>
        <v xml:space="preserve">蔬菜 薑    </v>
      </c>
      <c r="M20" s="44" t="str">
        <f>'非偏鄉計劃學校(素食)國中'!X124</f>
        <v>紫菜魚丸湯</v>
      </c>
      <c r="N20" s="45" t="str">
        <f>'非偏鄉計劃學校(素食)國中'!AK124</f>
        <v xml:space="preserve">紫菜 蔬菜丸子 薑   </v>
      </c>
      <c r="O20" s="44" t="str">
        <f>'非偏鄉計劃學校(素食)國中'!AL124</f>
        <v xml:space="preserve">點心     </v>
      </c>
      <c r="P20" s="44" t="str">
        <f>'非偏鄉計劃學校(素食)國中'!AM124</f>
        <v xml:space="preserve">     </v>
      </c>
      <c r="Q20" s="46">
        <f>'非偏鄉計劃學校(素食)國中'!B124</f>
        <v>5</v>
      </c>
      <c r="R20" s="46">
        <f>'非偏鄉計劃學校(素食)國中'!C124</f>
        <v>2.1</v>
      </c>
      <c r="S20" s="46">
        <f>'非偏鄉計劃學校(素食)國中'!D124</f>
        <v>2.1</v>
      </c>
      <c r="T20" s="46">
        <f>'非偏鄉計劃學校(素食)國中'!E124</f>
        <v>3</v>
      </c>
      <c r="U20" s="46">
        <f>'非偏鄉計劃學校(素食)國中'!F124</f>
        <v>0</v>
      </c>
      <c r="V20" s="46">
        <f>'非偏鄉計劃學校(素食)國中'!G124</f>
        <v>0</v>
      </c>
      <c r="W20" s="47">
        <f>'非偏鄉計劃學校(素食)國中'!H124</f>
        <v>695</v>
      </c>
    </row>
    <row r="21" spans="1:23" ht="15.75" customHeight="1">
      <c r="A21" s="166">
        <v>45287</v>
      </c>
      <c r="B21" s="48" t="str">
        <f>'非偏鄉計劃學校(素食)國中'!A131</f>
        <v>S3</v>
      </c>
      <c r="C21" s="44" t="str">
        <f>'非偏鄉計劃學校(素食)國中'!I131</f>
        <v>漢堡特餐</v>
      </c>
      <c r="D21" s="45" t="str">
        <f>'非偏鄉計劃學校(素食)國中'!AF131</f>
        <v xml:space="preserve">漢堡     </v>
      </c>
      <c r="E21" s="44" t="str">
        <f>'非偏鄉計劃學校(素食)國中'!L131</f>
        <v>椒鹽豆包</v>
      </c>
      <c r="F21" s="44" t="str">
        <f>'非偏鄉計劃學校(素食)國中'!AG131</f>
        <v xml:space="preserve">豆包 芹菜 薑 胡椒鹽  </v>
      </c>
      <c r="G21" s="44" t="str">
        <f>'非偏鄉計劃學校(素食)國中'!O131</f>
        <v>西式配料</v>
      </c>
      <c r="H21" s="45" t="str">
        <f>'非偏鄉計劃學校(素食)國中'!AH131</f>
        <v xml:space="preserve">通心麵(熟) 冷凍玉米粒 馬鈴薯 冷凍毛豆仁 蕃茄糊 </v>
      </c>
      <c r="I21" s="44" t="str">
        <f>'非偏鄉計劃學校(素食)國中'!R131</f>
        <v>麵筋花椰</v>
      </c>
      <c r="J21" s="45" t="str">
        <f>'非偏鄉計劃學校(素食)國中'!AI131</f>
        <v xml:space="preserve">冷凍花椰菜 胡蘿蔔 麵筋 金針菇 薑 </v>
      </c>
      <c r="K21" s="44" t="str">
        <f>'非偏鄉計劃學校(素食)國中'!U131</f>
        <v>時蔬</v>
      </c>
      <c r="L21" s="45" t="str">
        <f>'非偏鄉計劃學校(素食)國中'!AJ131</f>
        <v xml:space="preserve">蔬菜 薑    </v>
      </c>
      <c r="M21" s="44" t="str">
        <f>'非偏鄉計劃學校(素食)國中'!X131</f>
        <v>南瓜濃湯</v>
      </c>
      <c r="N21" s="45" t="str">
        <f>'非偏鄉計劃學校(素食)國中'!AK131</f>
        <v xml:space="preserve">雞蛋 南瓜 胡蘿蔔   </v>
      </c>
      <c r="O21" s="44" t="str">
        <f>'非偏鄉計劃學校(素食)國中'!AL131</f>
        <v xml:space="preserve">點心     </v>
      </c>
      <c r="P21" s="44" t="str">
        <f>'非偏鄉計劃學校(素食)國中'!AM131</f>
        <v xml:space="preserve">     </v>
      </c>
      <c r="Q21" s="46">
        <f>'非偏鄉計劃學校(素食)國中'!B131</f>
        <v>4.7</v>
      </c>
      <c r="R21" s="46">
        <f>'非偏鄉計劃學校(素食)國中'!C131</f>
        <v>2.7</v>
      </c>
      <c r="S21" s="46">
        <f>'非偏鄉計劃學校(素食)國中'!D131</f>
        <v>1.9</v>
      </c>
      <c r="T21" s="46">
        <f>'非偏鄉計劃學校(素食)國中'!E131</f>
        <v>3</v>
      </c>
      <c r="U21" s="46">
        <f>'非偏鄉計劃學校(素食)國中'!F131</f>
        <v>0</v>
      </c>
      <c r="V21" s="46">
        <f>'非偏鄉計劃學校(素食)國中'!G131</f>
        <v>0</v>
      </c>
      <c r="W21" s="47">
        <f>'非偏鄉計劃學校(素食)國中'!H131</f>
        <v>714</v>
      </c>
    </row>
    <row r="22" spans="1:23" ht="15.75" customHeight="1">
      <c r="A22" s="166">
        <v>45288</v>
      </c>
      <c r="B22" s="48" t="str">
        <f>'非偏鄉計劃學校(素食)國中'!A138</f>
        <v>S4</v>
      </c>
      <c r="C22" s="44" t="str">
        <f>'非偏鄉計劃學校(素食)國中'!I138</f>
        <v>糙米飯</v>
      </c>
      <c r="D22" s="45" t="str">
        <f>'非偏鄉計劃學校(素食)國中'!AF138</f>
        <v xml:space="preserve">米 糙米    </v>
      </c>
      <c r="E22" s="44" t="str">
        <f>'非偏鄉計劃學校(素食)國中'!L138</f>
        <v>三杯麵腸</v>
      </c>
      <c r="F22" s="44" t="str">
        <f>'非偏鄉計劃學校(素食)國中'!AG138</f>
        <v xml:space="preserve">麵腸 杏鮑菇 九層塔 胡蘿蔔 薑 </v>
      </c>
      <c r="G22" s="44" t="str">
        <f>'非偏鄉計劃學校(素食)國中'!O138</f>
        <v>蛋香時蔬</v>
      </c>
      <c r="H22" s="45" t="str">
        <f>'非偏鄉計劃學校(素食)國中'!AH138</f>
        <v xml:space="preserve">雞蛋 時蔬 乾香菇 薑  </v>
      </c>
      <c r="I22" s="44" t="str">
        <f>'非偏鄉計劃學校(素食)國中'!R138</f>
        <v>時蔬冬粉</v>
      </c>
      <c r="J22" s="45" t="str">
        <f>'非偏鄉計劃學校(素食)國中'!AI138</f>
        <v xml:space="preserve">豆包 冬粉 時蔬 乾木耳 薑 </v>
      </c>
      <c r="K22" s="44" t="str">
        <f>'非偏鄉計劃學校(素食)國中'!U138</f>
        <v>時蔬</v>
      </c>
      <c r="L22" s="45" t="str">
        <f>'非偏鄉計劃學校(素食)國中'!AJ138</f>
        <v xml:space="preserve">蔬菜 薑    </v>
      </c>
      <c r="M22" s="44" t="str">
        <f>'非偏鄉計劃學校(素食)國中'!X138</f>
        <v>仙草甜湯</v>
      </c>
      <c r="N22" s="45" t="str">
        <f>'非偏鄉計劃學校(素食)國中'!AK138</f>
        <v xml:space="preserve">仙草凍 紅砂糖    </v>
      </c>
      <c r="O22" s="44" t="str">
        <f>'非偏鄉計劃學校(素食)國中'!AL138</f>
        <v xml:space="preserve">點心     </v>
      </c>
      <c r="P22" s="44" t="str">
        <f>'非偏鄉計劃學校(素食)國中'!AM138</f>
        <v xml:space="preserve">     </v>
      </c>
      <c r="Q22" s="46">
        <f>'非偏鄉計劃學校(素食)國中'!B138</f>
        <v>6.2</v>
      </c>
      <c r="R22" s="46">
        <f>'非偏鄉計劃學校(素食)國中'!C138</f>
        <v>2.8</v>
      </c>
      <c r="S22" s="46">
        <f>'非偏鄉計劃學校(素食)國中'!D138</f>
        <v>2</v>
      </c>
      <c r="T22" s="46">
        <f>'非偏鄉計劃學校(素食)國中'!E138</f>
        <v>3</v>
      </c>
      <c r="U22" s="46">
        <f>'非偏鄉計劃學校(素食)國中'!F138</f>
        <v>0</v>
      </c>
      <c r="V22" s="46">
        <f>'非偏鄉計劃學校(素食)國中'!G138</f>
        <v>0</v>
      </c>
      <c r="W22" s="47">
        <f>'非偏鄉計劃學校(素食)國中'!H138</f>
        <v>829</v>
      </c>
    </row>
    <row r="23" spans="1:23" ht="15.75" customHeight="1" thickBot="1">
      <c r="A23" s="167">
        <v>45289</v>
      </c>
      <c r="B23" s="284" t="str">
        <f>'非偏鄉計劃學校(素食)國中'!A145</f>
        <v>S5</v>
      </c>
      <c r="C23" s="278" t="str">
        <f>'非偏鄉計劃學校(素食)國中'!I145</f>
        <v>紅藜飯</v>
      </c>
      <c r="D23" s="279" t="str">
        <f>'非偏鄉計劃學校(素食)國中'!AF145</f>
        <v xml:space="preserve">米 紅藜 糙米   </v>
      </c>
      <c r="E23" s="278" t="str">
        <f>'非偏鄉計劃學校(素食)國中'!L145</f>
        <v>洋芋豆干</v>
      </c>
      <c r="F23" s="278" t="str">
        <f>'非偏鄉計劃學校(素食)國中'!AG145</f>
        <v xml:space="preserve">豆干 馬鈴薯 胡蘿蔔 冷凍毛豆仁 薑 </v>
      </c>
      <c r="G23" s="278" t="str">
        <f>'非偏鄉計劃學校(素食)國中'!O145</f>
        <v>鹹蛋玉菜</v>
      </c>
      <c r="H23" s="279" t="str">
        <f>'非偏鄉計劃學校(素食)國中'!AH145</f>
        <v xml:space="preserve">甘藍 鴨鹹蛋 胡蘿蔔 薑  </v>
      </c>
      <c r="I23" s="278" t="str">
        <f>'非偏鄉計劃學校(素食)國中'!R145</f>
        <v>蔬菜佃煮</v>
      </c>
      <c r="J23" s="279" t="str">
        <f>'非偏鄉計劃學校(素食)國中'!AI145</f>
        <v xml:space="preserve">胡蘿蔔 白蘿蔔 甜玉米 四角油豆腐 味醂 </v>
      </c>
      <c r="K23" s="278" t="str">
        <f>'非偏鄉計劃學校(素食)國中'!U145</f>
        <v>時蔬</v>
      </c>
      <c r="L23" s="279" t="str">
        <f>'非偏鄉計劃學校(素食)國中'!AJ145</f>
        <v xml:space="preserve">蔬菜 薑    </v>
      </c>
      <c r="M23" s="278" t="str">
        <f>'非偏鄉計劃學校(素食)國中'!X145</f>
        <v>味噌豆腐湯</v>
      </c>
      <c r="N23" s="279" t="str">
        <f>'非偏鄉計劃學校(素食)國中'!AK145</f>
        <v xml:space="preserve">豆腐 時蔬 味噌   </v>
      </c>
      <c r="O23" s="278" t="str">
        <f>'非偏鄉計劃學校(素食)國中'!AL145</f>
        <v xml:space="preserve">點心     </v>
      </c>
      <c r="P23" s="278" t="str">
        <f>'非偏鄉計劃學校(素食)國中'!AM145</f>
        <v xml:space="preserve">有機豆奶     </v>
      </c>
      <c r="Q23" s="280">
        <f>'非偏鄉計劃學校(素食)國中'!B145</f>
        <v>5.3</v>
      </c>
      <c r="R23" s="280">
        <f>'非偏鄉計劃學校(素食)國中'!C145</f>
        <v>2.8</v>
      </c>
      <c r="S23" s="280">
        <f>'非偏鄉計劃學校(素食)國中'!D145</f>
        <v>2</v>
      </c>
      <c r="T23" s="280">
        <f>'非偏鄉計劃學校(素食)國中'!E145</f>
        <v>3</v>
      </c>
      <c r="U23" s="280">
        <f>'非偏鄉計劃學校(素食)國中'!F145</f>
        <v>0</v>
      </c>
      <c r="V23" s="280">
        <f>'非偏鄉計劃學校(素食)國中'!G145</f>
        <v>0</v>
      </c>
      <c r="W23" s="281">
        <f>'非偏鄉計劃學校(素食)國中'!H145</f>
        <v>766</v>
      </c>
    </row>
    <row r="24" spans="1:23" ht="15.75" customHeight="1">
      <c r="B24" s="9"/>
      <c r="C24" s="16" t="s">
        <v>113</v>
      </c>
      <c r="M24" s="9"/>
      <c r="N24" s="12"/>
      <c r="O24" s="9"/>
      <c r="P24" s="9"/>
      <c r="Q24" s="1"/>
      <c r="R24" s="1"/>
      <c r="S24" s="1"/>
      <c r="T24" s="1"/>
      <c r="U24" s="1"/>
      <c r="V24" s="1"/>
      <c r="W24" s="13"/>
    </row>
    <row r="25" spans="1:23" ht="15.75" customHeight="1">
      <c r="O25" s="17"/>
      <c r="P25" s="17"/>
    </row>
    <row r="26" spans="1:23" ht="15.75" customHeight="1">
      <c r="O26" s="17"/>
      <c r="P26" s="17"/>
    </row>
    <row r="27" spans="1:23" ht="15.75" customHeight="1">
      <c r="O27" s="17"/>
      <c r="P27" s="17"/>
    </row>
    <row r="28" spans="1:23" ht="15.75" customHeight="1">
      <c r="O28" s="17"/>
      <c r="P28" s="17"/>
    </row>
    <row r="29" spans="1:23" ht="15.75" customHeight="1">
      <c r="O29" s="17"/>
      <c r="P29" s="17"/>
    </row>
    <row r="30" spans="1:23" ht="15.75" customHeight="1">
      <c r="O30" s="17"/>
      <c r="P30" s="17"/>
    </row>
    <row r="31" spans="1:23" ht="15.75" customHeight="1">
      <c r="O31" s="17"/>
      <c r="P31" s="17"/>
    </row>
    <row r="32" spans="1:23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6">
      <c r="O220" s="17"/>
      <c r="P220" s="17"/>
    </row>
    <row r="221" spans="15:16" ht="15.6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>
      <c r="O963" s="17"/>
      <c r="P963" s="17"/>
    </row>
    <row r="964" spans="15:16" ht="15.6">
      <c r="O964" s="17"/>
      <c r="P964" s="17"/>
    </row>
    <row r="965" spans="15:16" ht="15.6">
      <c r="O965" s="17"/>
      <c r="P965" s="17"/>
    </row>
    <row r="966" spans="15:16" ht="15.6">
      <c r="O966" s="17"/>
      <c r="P966" s="17"/>
    </row>
    <row r="967" spans="15:16" ht="15.6">
      <c r="O967" s="17"/>
      <c r="P967" s="17"/>
    </row>
    <row r="968" spans="15:16" ht="15.6">
      <c r="O968" s="17"/>
      <c r="P968" s="17"/>
    </row>
    <row r="969" spans="15:16" ht="15.6">
      <c r="O969" s="17"/>
      <c r="P969" s="17"/>
    </row>
    <row r="970" spans="15:16" ht="15.6">
      <c r="O970" s="17"/>
      <c r="P970" s="17"/>
    </row>
    <row r="971" spans="15:16" ht="15.6">
      <c r="O971" s="17"/>
      <c r="P971" s="17"/>
    </row>
    <row r="972" spans="15:16" ht="15.6">
      <c r="O972" s="17"/>
      <c r="P972" s="17"/>
    </row>
    <row r="973" spans="15:16" ht="15.6">
      <c r="O973" s="17"/>
      <c r="P973" s="17"/>
    </row>
    <row r="974" spans="15:16" ht="15.6">
      <c r="O974" s="17"/>
      <c r="P974" s="17"/>
    </row>
    <row r="975" spans="15:16" ht="15.6">
      <c r="O975" s="17"/>
      <c r="P975" s="17"/>
    </row>
    <row r="976" spans="15:16" ht="15.6">
      <c r="O976" s="17"/>
      <c r="P976" s="17"/>
    </row>
    <row r="977" spans="15:16" ht="15.6">
      <c r="O977" s="17"/>
      <c r="P977" s="17"/>
    </row>
    <row r="978" spans="15:16" ht="15.6">
      <c r="O978" s="17"/>
      <c r="P978" s="17"/>
    </row>
    <row r="979" spans="15:16" ht="15.6">
      <c r="O979" s="17"/>
      <c r="P979" s="17"/>
    </row>
    <row r="980" spans="15:16" ht="15.6">
      <c r="O980" s="17"/>
      <c r="P980" s="17"/>
    </row>
    <row r="981" spans="15:16" ht="15.6">
      <c r="O981" s="17"/>
      <c r="P981" s="17"/>
    </row>
    <row r="982" spans="15:16" ht="15.6">
      <c r="O982" s="17"/>
      <c r="P982" s="17"/>
    </row>
    <row r="983" spans="15:16" ht="15.6">
      <c r="O983" s="17"/>
      <c r="P983" s="17"/>
    </row>
    <row r="984" spans="15:16" ht="15.6">
      <c r="O984" s="17"/>
      <c r="P984" s="17"/>
    </row>
    <row r="985" spans="15:16" ht="15.6">
      <c r="O985" s="17"/>
      <c r="P985" s="17"/>
    </row>
    <row r="986" spans="15:16" ht="15.6">
      <c r="O986" s="17"/>
      <c r="P986" s="17"/>
    </row>
    <row r="987" spans="15:16" ht="15.6">
      <c r="O987" s="17"/>
      <c r="P987" s="17"/>
    </row>
    <row r="988" spans="15:16" ht="15.6">
      <c r="O988" s="17"/>
      <c r="P988" s="17"/>
    </row>
    <row r="989" spans="15:16" ht="15.6">
      <c r="O989" s="17"/>
      <c r="P989" s="17"/>
    </row>
    <row r="990" spans="15:16" ht="15.6">
      <c r="O990" s="17"/>
      <c r="P990" s="17"/>
    </row>
  </sheetData>
  <mergeCells count="1">
    <mergeCell ref="A1:W1"/>
  </mergeCells>
  <phoneticPr fontId="11" type="noConversion"/>
  <pageMargins left="0.7" right="0.7" top="0.75" bottom="0.75" header="0" footer="0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9"/>
  <sheetViews>
    <sheetView view="pageBreakPreview" zoomScale="80" zoomScaleSheetLayoutView="80" workbookViewId="0">
      <pane ySplit="4" topLeftCell="A50" activePane="bottomLeft" state="frozen"/>
      <selection pane="bottomLeft" activeCell="U78" sqref="U78"/>
    </sheetView>
  </sheetViews>
  <sheetFormatPr defaultColWidth="11.19921875" defaultRowHeight="15" customHeight="1"/>
  <cols>
    <col min="1" max="1" width="8.09765625" customWidth="1"/>
    <col min="2" max="5" width="5.69921875" customWidth="1"/>
    <col min="6" max="6" width="3.19921875" customWidth="1"/>
    <col min="7" max="7" width="2.8984375" customWidth="1"/>
    <col min="8" max="8" width="4.8984375" customWidth="1"/>
    <col min="9" max="9" width="16.69921875" customWidth="1"/>
    <col min="10" max="10" width="4.69921875" customWidth="1"/>
    <col min="11" max="11" width="6.296875" hidden="1" customWidth="1"/>
    <col min="12" max="12" width="16.69921875" customWidth="1"/>
    <col min="13" max="13" width="4.69921875" customWidth="1"/>
    <col min="14" max="14" width="6.296875" hidden="1" customWidth="1"/>
    <col min="15" max="15" width="16.69921875" customWidth="1"/>
    <col min="16" max="16" width="4.69921875" customWidth="1"/>
    <col min="17" max="17" width="6.296875" hidden="1" customWidth="1"/>
    <col min="18" max="18" width="10.69921875" customWidth="1"/>
    <col min="19" max="19" width="4.69921875" customWidth="1"/>
    <col min="20" max="20" width="6.296875" hidden="1" customWidth="1"/>
    <col min="21" max="21" width="16.69921875" customWidth="1"/>
    <col min="22" max="22" width="4.69921875" customWidth="1"/>
    <col min="23" max="23" width="6.296875" hidden="1" customWidth="1"/>
    <col min="24" max="26" width="5.09765625" customWidth="1"/>
    <col min="27" max="29" width="10.19921875" customWidth="1"/>
    <col min="30" max="36" width="10.796875" customWidth="1"/>
  </cols>
  <sheetData>
    <row r="1" spans="1:37" ht="27.6" customHeight="1" thickBot="1">
      <c r="A1" s="574" t="s">
        <v>350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</row>
    <row r="2" spans="1:37" ht="21.6" customHeight="1" thickBot="1">
      <c r="A2" s="561" t="s">
        <v>241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3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9.5" customHeight="1" thickBot="1">
      <c r="A3" s="564" t="s">
        <v>242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6"/>
      <c r="AB3" s="2"/>
      <c r="AC3" s="67" t="s">
        <v>0</v>
      </c>
      <c r="AD3" s="68"/>
      <c r="AE3" s="68"/>
      <c r="AF3" s="68"/>
      <c r="AG3" s="68"/>
      <c r="AH3" s="68"/>
      <c r="AI3" s="68"/>
      <c r="AJ3" s="68"/>
      <c r="AK3" s="68"/>
    </row>
    <row r="4" spans="1:37" ht="15" customHeight="1" thickBot="1">
      <c r="A4" s="72" t="s">
        <v>1</v>
      </c>
      <c r="B4" s="73" t="s">
        <v>2</v>
      </c>
      <c r="C4" s="73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250" t="s">
        <v>8</v>
      </c>
      <c r="I4" s="282" t="s">
        <v>9</v>
      </c>
      <c r="J4" s="173" t="s">
        <v>10</v>
      </c>
      <c r="K4" s="174" t="s">
        <v>11</v>
      </c>
      <c r="L4" s="283" t="s">
        <v>12</v>
      </c>
      <c r="M4" s="173" t="s">
        <v>10</v>
      </c>
      <c r="N4" s="174" t="s">
        <v>11</v>
      </c>
      <c r="O4" s="173" t="s">
        <v>13</v>
      </c>
      <c r="P4" s="173" t="s">
        <v>10</v>
      </c>
      <c r="Q4" s="174" t="s">
        <v>11</v>
      </c>
      <c r="R4" s="173" t="s">
        <v>15</v>
      </c>
      <c r="S4" s="173" t="s">
        <v>10</v>
      </c>
      <c r="T4" s="174" t="s">
        <v>11</v>
      </c>
      <c r="U4" s="173" t="s">
        <v>16</v>
      </c>
      <c r="V4" s="173" t="s">
        <v>10</v>
      </c>
      <c r="W4" s="174" t="s">
        <v>11</v>
      </c>
      <c r="X4" s="173" t="s">
        <v>118</v>
      </c>
      <c r="Y4" s="173" t="s">
        <v>10</v>
      </c>
      <c r="Z4" s="175" t="s">
        <v>11</v>
      </c>
      <c r="AA4" s="176" t="s">
        <v>118</v>
      </c>
      <c r="AB4" s="4"/>
      <c r="AC4" s="4" t="s">
        <v>9</v>
      </c>
      <c r="AD4" s="4" t="s">
        <v>12</v>
      </c>
      <c r="AE4" s="4" t="s">
        <v>13</v>
      </c>
      <c r="AF4" s="4" t="s">
        <v>15</v>
      </c>
      <c r="AG4" s="4" t="s">
        <v>16</v>
      </c>
      <c r="AH4" s="4" t="s">
        <v>121</v>
      </c>
      <c r="AI4" s="4" t="s">
        <v>121</v>
      </c>
      <c r="AJ4" s="4" t="s">
        <v>121</v>
      </c>
    </row>
    <row r="5" spans="1:37" ht="15" customHeight="1">
      <c r="A5" s="77" t="s">
        <v>123</v>
      </c>
      <c r="B5" s="198">
        <v>5.7</v>
      </c>
      <c r="C5" s="199">
        <v>2.8</v>
      </c>
      <c r="D5" s="199">
        <v>1.3</v>
      </c>
      <c r="E5" s="199">
        <v>3</v>
      </c>
      <c r="F5" s="199">
        <v>0</v>
      </c>
      <c r="G5" s="199">
        <v>0</v>
      </c>
      <c r="H5" s="204">
        <v>777</v>
      </c>
      <c r="I5" s="581" t="s">
        <v>88</v>
      </c>
      <c r="J5" s="582"/>
      <c r="K5" s="37" t="str">
        <f t="shared" ref="K5:K68" si="0">IF(J5,"公斤","")</f>
        <v/>
      </c>
      <c r="L5" s="581" t="s">
        <v>252</v>
      </c>
      <c r="M5" s="593"/>
      <c r="N5" s="37" t="str">
        <f t="shared" ref="N5:N68" si="1">IF(M5,"公斤","")</f>
        <v/>
      </c>
      <c r="O5" s="604" t="s">
        <v>96</v>
      </c>
      <c r="P5" s="605"/>
      <c r="Q5" s="37" t="str">
        <f t="shared" ref="Q5:Q68" si="2">IF(P5,"公斤","")</f>
        <v/>
      </c>
      <c r="R5" s="71" t="s">
        <v>18</v>
      </c>
      <c r="S5" s="71"/>
      <c r="T5" s="70" t="str">
        <f t="shared" ref="T5:T68" si="3">IF(S5,"公斤","")</f>
        <v/>
      </c>
      <c r="U5" s="508" t="s">
        <v>366</v>
      </c>
      <c r="V5" s="522"/>
      <c r="W5" s="37" t="str">
        <f t="shared" ref="W5:W68" si="4">IF(V5,"公斤","")</f>
        <v/>
      </c>
      <c r="X5" s="24" t="s">
        <v>120</v>
      </c>
      <c r="Y5" s="128"/>
      <c r="Z5" s="39" t="str">
        <f>IF(Y5,"公斤","")</f>
        <v/>
      </c>
      <c r="AA5" s="170" t="s">
        <v>145</v>
      </c>
      <c r="AB5" s="64" t="str">
        <f>A5</f>
        <v>O5</v>
      </c>
      <c r="AC5" s="64" t="str">
        <f>I6&amp;" "&amp;I7&amp;" "&amp;I8&amp;" "&amp;I9&amp;" "&amp;I10&amp;" "&amp;I11</f>
        <v xml:space="preserve">米 黑糯米 糙米   </v>
      </c>
      <c r="AD5" s="64" t="str">
        <f>L6&amp;" "&amp;L7&amp;" "&amp;L8&amp;" "&amp;L9&amp;" "&amp;L10&amp;" "&amp;L11</f>
        <v xml:space="preserve">麵筋泡 生鮮花生仁 薑   </v>
      </c>
      <c r="AE5" s="64" t="str">
        <f>O6&amp;" "&amp;O7&amp;" "&amp;O8&amp;" "&amp;O9&amp;" "&amp;O10&amp;" "&amp;O11</f>
        <v xml:space="preserve">素黑輪 白蘿蔔 甜玉米 薑 味醂 </v>
      </c>
      <c r="AF5" s="64" t="str">
        <f>R6&amp;" "&amp;R7&amp;" "&amp;R8&amp;" "&amp;R9&amp;" "&amp;R10&amp;" "&amp;R11</f>
        <v xml:space="preserve">蔬菜 薑    </v>
      </c>
      <c r="AG5" s="64" t="str">
        <f>U6&amp;" "&amp;U7&amp;" "&amp;U8&amp;" "&amp;U9&amp;" "&amp;U10&amp;" "&amp;U11</f>
        <v xml:space="preserve">時蔬 素羊肉 薑   </v>
      </c>
      <c r="AH5" s="64" t="str">
        <f>X6&amp;" "&amp;X7&amp;" "&amp;X8&amp;" "&amp;X9&amp;" "&amp;X10&amp;" "&amp;X11</f>
        <v xml:space="preserve">點心     </v>
      </c>
      <c r="AI5" s="64" t="str">
        <f>AA6&amp;" "&amp;AA7&amp;" "&amp;AA8&amp;" "&amp;AA9&amp;" "&amp;AA10&amp;" "&amp;AA11</f>
        <v xml:space="preserve">有機豆奶     </v>
      </c>
      <c r="AJ5" s="64" t="e">
        <f>#REF!&amp;" "&amp;#REF!&amp;" "&amp;#REF!&amp;" "&amp;#REF!&amp;" "&amp;#REF!&amp;" "&amp;#REF!</f>
        <v>#REF!</v>
      </c>
    </row>
    <row r="6" spans="1:37" ht="15" customHeight="1">
      <c r="A6" s="78"/>
      <c r="B6" s="198"/>
      <c r="C6" s="199"/>
      <c r="D6" s="199"/>
      <c r="E6" s="199"/>
      <c r="F6" s="199"/>
      <c r="G6" s="199"/>
      <c r="H6" s="204"/>
      <c r="I6" s="98" t="s">
        <v>19</v>
      </c>
      <c r="J6" s="98">
        <v>9</v>
      </c>
      <c r="K6" s="21" t="str">
        <f t="shared" si="0"/>
        <v>公斤</v>
      </c>
      <c r="L6" s="98" t="s">
        <v>115</v>
      </c>
      <c r="M6" s="98">
        <v>3</v>
      </c>
      <c r="N6" s="21" t="str">
        <f t="shared" si="1"/>
        <v>公斤</v>
      </c>
      <c r="O6" s="227" t="s">
        <v>289</v>
      </c>
      <c r="P6" s="227">
        <v>2</v>
      </c>
      <c r="Q6" s="21" t="str">
        <f t="shared" si="2"/>
        <v>公斤</v>
      </c>
      <c r="R6" s="23" t="s">
        <v>15</v>
      </c>
      <c r="S6" s="23">
        <v>7</v>
      </c>
      <c r="T6" s="21" t="str">
        <f t="shared" si="3"/>
        <v>公斤</v>
      </c>
      <c r="U6" s="349" t="s">
        <v>367</v>
      </c>
      <c r="V6" s="353">
        <v>4</v>
      </c>
      <c r="W6" s="21" t="str">
        <f t="shared" si="4"/>
        <v>公斤</v>
      </c>
      <c r="X6" s="19" t="s">
        <v>120</v>
      </c>
      <c r="Y6" s="19">
        <v>5</v>
      </c>
      <c r="Z6" s="26" t="str">
        <f t="shared" ref="Z6:Z10" si="5">IF(Y6,"公斤","")</f>
        <v>公斤</v>
      </c>
      <c r="AA6" s="171" t="s">
        <v>145</v>
      </c>
      <c r="AB6" s="5"/>
      <c r="AC6" s="5"/>
      <c r="AD6" s="5"/>
      <c r="AE6" s="5"/>
      <c r="AF6" s="5"/>
      <c r="AG6" s="5"/>
      <c r="AH6" s="5"/>
      <c r="AI6" s="5"/>
      <c r="AJ6" s="5"/>
    </row>
    <row r="7" spans="1:37" ht="15" customHeight="1">
      <c r="A7" s="79">
        <v>45261</v>
      </c>
      <c r="B7" s="198"/>
      <c r="C7" s="199"/>
      <c r="D7" s="199"/>
      <c r="E7" s="199"/>
      <c r="F7" s="199"/>
      <c r="G7" s="199"/>
      <c r="H7" s="204"/>
      <c r="I7" s="98" t="s">
        <v>90</v>
      </c>
      <c r="J7" s="98">
        <v>0.4</v>
      </c>
      <c r="K7" s="21" t="str">
        <f t="shared" si="0"/>
        <v>公斤</v>
      </c>
      <c r="L7" s="98" t="s">
        <v>154</v>
      </c>
      <c r="M7" s="98">
        <v>2</v>
      </c>
      <c r="N7" s="21" t="str">
        <f t="shared" si="1"/>
        <v>公斤</v>
      </c>
      <c r="O7" s="220" t="s">
        <v>207</v>
      </c>
      <c r="P7" s="220">
        <v>3</v>
      </c>
      <c r="Q7" s="21" t="str">
        <f t="shared" si="2"/>
        <v>公斤</v>
      </c>
      <c r="R7" s="22" t="s">
        <v>31</v>
      </c>
      <c r="S7" s="22">
        <v>0.05</v>
      </c>
      <c r="T7" s="21" t="str">
        <f t="shared" si="3"/>
        <v>公斤</v>
      </c>
      <c r="U7" s="102" t="s">
        <v>336</v>
      </c>
      <c r="V7" s="152">
        <v>0.5</v>
      </c>
      <c r="W7" s="21" t="str">
        <f t="shared" si="4"/>
        <v>公斤</v>
      </c>
      <c r="X7" s="19"/>
      <c r="Y7" s="19"/>
      <c r="Z7" s="26" t="str">
        <f t="shared" si="5"/>
        <v/>
      </c>
      <c r="AA7" s="194"/>
      <c r="AB7" s="5"/>
      <c r="AC7" s="5"/>
      <c r="AD7" s="5"/>
      <c r="AE7" s="5"/>
      <c r="AF7" s="5"/>
      <c r="AG7" s="5"/>
      <c r="AH7" s="5"/>
      <c r="AI7" s="5"/>
      <c r="AJ7" s="5"/>
    </row>
    <row r="8" spans="1:37" ht="15" customHeight="1">
      <c r="A8" s="78"/>
      <c r="B8" s="198"/>
      <c r="C8" s="199"/>
      <c r="D8" s="199"/>
      <c r="E8" s="199"/>
      <c r="F8" s="199"/>
      <c r="G8" s="199"/>
      <c r="H8" s="204"/>
      <c r="I8" s="98" t="s">
        <v>37</v>
      </c>
      <c r="J8" s="98">
        <v>1</v>
      </c>
      <c r="K8" s="21" t="str">
        <f t="shared" si="0"/>
        <v>公斤</v>
      </c>
      <c r="L8" s="220" t="s">
        <v>31</v>
      </c>
      <c r="M8" s="220">
        <v>0.05</v>
      </c>
      <c r="N8" s="21" t="str">
        <f t="shared" si="1"/>
        <v>公斤</v>
      </c>
      <c r="O8" s="220" t="s">
        <v>184</v>
      </c>
      <c r="P8" s="220">
        <v>4</v>
      </c>
      <c r="Q8" s="21" t="str">
        <f t="shared" si="2"/>
        <v>公斤</v>
      </c>
      <c r="R8" s="22"/>
      <c r="S8" s="22"/>
      <c r="T8" s="21" t="str">
        <f t="shared" si="3"/>
        <v/>
      </c>
      <c r="U8" s="349" t="s">
        <v>31</v>
      </c>
      <c r="V8" s="353">
        <v>0.05</v>
      </c>
      <c r="W8" s="21" t="str">
        <f t="shared" si="4"/>
        <v>公斤</v>
      </c>
      <c r="X8" s="19"/>
      <c r="Y8" s="19"/>
      <c r="Z8" s="26" t="str">
        <f t="shared" si="5"/>
        <v/>
      </c>
      <c r="AA8" s="171"/>
      <c r="AB8" s="5"/>
      <c r="AC8" s="5"/>
      <c r="AD8" s="5"/>
      <c r="AE8" s="5"/>
      <c r="AF8" s="5"/>
      <c r="AG8" s="5"/>
      <c r="AH8" s="5"/>
      <c r="AI8" s="5"/>
      <c r="AJ8" s="5"/>
    </row>
    <row r="9" spans="1:37" ht="15" customHeight="1">
      <c r="A9" s="78"/>
      <c r="B9" s="198"/>
      <c r="C9" s="199"/>
      <c r="D9" s="199"/>
      <c r="E9" s="199"/>
      <c r="F9" s="199"/>
      <c r="G9" s="199"/>
      <c r="H9" s="204"/>
      <c r="I9" s="98"/>
      <c r="J9" s="98"/>
      <c r="K9" s="21" t="str">
        <f t="shared" si="0"/>
        <v/>
      </c>
      <c r="L9" s="98"/>
      <c r="M9" s="98"/>
      <c r="N9" s="21" t="str">
        <f t="shared" si="1"/>
        <v/>
      </c>
      <c r="O9" s="220" t="s">
        <v>31</v>
      </c>
      <c r="P9" s="220">
        <v>0.05</v>
      </c>
      <c r="Q9" s="21" t="str">
        <f t="shared" si="2"/>
        <v>公斤</v>
      </c>
      <c r="R9" s="22"/>
      <c r="S9" s="22"/>
      <c r="T9" s="21" t="str">
        <f t="shared" si="3"/>
        <v/>
      </c>
      <c r="U9" s="349"/>
      <c r="V9" s="353"/>
      <c r="W9" s="21" t="str">
        <f t="shared" si="4"/>
        <v/>
      </c>
      <c r="X9" s="19"/>
      <c r="Y9" s="19"/>
      <c r="Z9" s="26" t="str">
        <f t="shared" si="5"/>
        <v/>
      </c>
      <c r="AA9" s="171"/>
      <c r="AB9" s="5"/>
      <c r="AC9" s="5"/>
      <c r="AD9" s="5"/>
      <c r="AE9" s="5"/>
      <c r="AF9" s="5"/>
      <c r="AG9" s="5"/>
      <c r="AH9" s="5"/>
      <c r="AI9" s="5"/>
      <c r="AJ9" s="5"/>
    </row>
    <row r="10" spans="1:37" ht="15" customHeight="1">
      <c r="A10" s="169"/>
      <c r="B10" s="198"/>
      <c r="C10" s="199"/>
      <c r="D10" s="199"/>
      <c r="E10" s="199"/>
      <c r="F10" s="199"/>
      <c r="G10" s="199"/>
      <c r="H10" s="204"/>
      <c r="I10" s="98"/>
      <c r="J10" s="98"/>
      <c r="K10" s="21" t="str">
        <f t="shared" si="0"/>
        <v/>
      </c>
      <c r="L10" s="98"/>
      <c r="M10" s="98"/>
      <c r="N10" s="21" t="str">
        <f t="shared" si="1"/>
        <v/>
      </c>
      <c r="O10" s="220" t="s">
        <v>208</v>
      </c>
      <c r="P10" s="220"/>
      <c r="Q10" s="21" t="str">
        <f t="shared" si="2"/>
        <v/>
      </c>
      <c r="R10" s="22"/>
      <c r="S10" s="22"/>
      <c r="T10" s="21" t="str">
        <f t="shared" si="3"/>
        <v/>
      </c>
      <c r="U10" s="349"/>
      <c r="V10" s="353"/>
      <c r="W10" s="21" t="str">
        <f t="shared" si="4"/>
        <v/>
      </c>
      <c r="X10" s="19"/>
      <c r="Y10" s="19"/>
      <c r="Z10" s="26" t="str">
        <f t="shared" si="5"/>
        <v/>
      </c>
      <c r="AA10" s="171"/>
      <c r="AB10" s="5"/>
      <c r="AC10" s="5"/>
      <c r="AD10" s="5"/>
      <c r="AE10" s="5"/>
      <c r="AF10" s="5"/>
      <c r="AG10" s="5"/>
      <c r="AH10" s="5"/>
      <c r="AI10" s="5"/>
      <c r="AJ10" s="5"/>
    </row>
    <row r="11" spans="1:37" ht="15" customHeight="1" thickBot="1">
      <c r="A11" s="81"/>
      <c r="B11" s="201"/>
      <c r="C11" s="202"/>
      <c r="D11" s="202"/>
      <c r="E11" s="202"/>
      <c r="F11" s="202"/>
      <c r="G11" s="202"/>
      <c r="H11" s="205"/>
      <c r="I11" s="100"/>
      <c r="J11" s="100"/>
      <c r="K11" s="28" t="str">
        <f t="shared" si="0"/>
        <v/>
      </c>
      <c r="L11" s="100"/>
      <c r="M11" s="100"/>
      <c r="N11" s="28" t="str">
        <f t="shared" si="1"/>
        <v/>
      </c>
      <c r="O11" s="228"/>
      <c r="P11" s="229"/>
      <c r="Q11" s="28" t="str">
        <f t="shared" si="2"/>
        <v/>
      </c>
      <c r="R11" s="29"/>
      <c r="S11" s="29"/>
      <c r="T11" s="28" t="str">
        <f t="shared" si="3"/>
        <v/>
      </c>
      <c r="U11" s="358"/>
      <c r="V11" s="362"/>
      <c r="W11" s="28" t="str">
        <f t="shared" si="4"/>
        <v/>
      </c>
      <c r="X11" s="27"/>
      <c r="Y11" s="27"/>
      <c r="Z11" s="30" t="str">
        <f>IF(Y11,"公斤","")</f>
        <v/>
      </c>
      <c r="AA11" s="172"/>
      <c r="AB11" s="7"/>
      <c r="AC11" s="7"/>
      <c r="AD11" s="7"/>
      <c r="AE11" s="7"/>
      <c r="AF11" s="7"/>
      <c r="AG11" s="7"/>
      <c r="AH11" s="7"/>
      <c r="AI11" s="7"/>
      <c r="AJ11" s="7"/>
    </row>
    <row r="12" spans="1:37" ht="15" customHeight="1">
      <c r="A12" s="77" t="s">
        <v>124</v>
      </c>
      <c r="B12" s="195">
        <v>5</v>
      </c>
      <c r="C12" s="196">
        <v>1.8</v>
      </c>
      <c r="D12" s="196">
        <v>1.7</v>
      </c>
      <c r="E12" s="196">
        <v>3</v>
      </c>
      <c r="F12" s="196">
        <v>0</v>
      </c>
      <c r="G12" s="196">
        <v>0</v>
      </c>
      <c r="H12" s="504">
        <v>663</v>
      </c>
      <c r="I12" s="583" t="s">
        <v>17</v>
      </c>
      <c r="J12" s="584"/>
      <c r="K12" s="37" t="str">
        <f t="shared" si="0"/>
        <v/>
      </c>
      <c r="L12" s="594" t="s">
        <v>253</v>
      </c>
      <c r="M12" s="595"/>
      <c r="N12" s="37" t="str">
        <f t="shared" si="1"/>
        <v/>
      </c>
      <c r="O12" s="606" t="s">
        <v>293</v>
      </c>
      <c r="P12" s="595"/>
      <c r="Q12" s="37" t="str">
        <f t="shared" si="2"/>
        <v/>
      </c>
      <c r="R12" s="38" t="s">
        <v>18</v>
      </c>
      <c r="S12" s="38"/>
      <c r="T12" s="37" t="str">
        <f t="shared" si="3"/>
        <v/>
      </c>
      <c r="U12" s="334" t="s">
        <v>76</v>
      </c>
      <c r="V12" s="343"/>
      <c r="W12" s="37" t="str">
        <f t="shared" si="4"/>
        <v/>
      </c>
      <c r="X12" s="342" t="s">
        <v>120</v>
      </c>
      <c r="Y12" s="335"/>
      <c r="Z12" s="39" t="str">
        <f t="shared" ref="Z12:Z75" si="6">IF(Y12,"公斤","")</f>
        <v/>
      </c>
      <c r="AA12" s="170"/>
      <c r="AB12" s="64" t="str">
        <f t="shared" ref="AB12" si="7">A12</f>
        <v>P1</v>
      </c>
      <c r="AC12" s="64" t="str">
        <f t="shared" ref="AC12" si="8">I13&amp;" "&amp;I14&amp;" "&amp;I15&amp;" "&amp;I16&amp;" "&amp;I17&amp;" "&amp;I18</f>
        <v xml:space="preserve">米     </v>
      </c>
      <c r="AD12" s="64" t="str">
        <f>L13&amp;" "&amp;L14&amp;" "&amp;L15&amp;" "&amp;L16&amp;" "&amp;L17&amp;" "&amp;L18</f>
        <v xml:space="preserve">百頁豆腐 乾海帶 胡蘿蔔 薑  </v>
      </c>
      <c r="AE12" s="64" t="str">
        <f>O13&amp;" "&amp;O14&amp;" "&amp;O15&amp;" "&amp;O16&amp;" "&amp;O17&amp;" "&amp;O18</f>
        <v xml:space="preserve">時蔬 雞蛋 薑   </v>
      </c>
      <c r="AF12" s="64" t="str">
        <f>R13&amp;" "&amp;R14&amp;" "&amp;R15&amp;" "&amp;R16&amp;" "&amp;R17&amp;" "&amp;R18</f>
        <v xml:space="preserve">蔬菜 薑    </v>
      </c>
      <c r="AG12" s="64" t="str">
        <f>U13&amp;" "&amp;U14&amp;" "&amp;U15&amp;" "&amp;U16&amp;" "&amp;U17&amp;" "&amp;U18</f>
        <v xml:space="preserve">金針菜乾 素羊肉 薑   </v>
      </c>
      <c r="AH12" s="64" t="str">
        <f>X13&amp;" "&amp;X14&amp;" "&amp;X15&amp;" "&amp;X16&amp;" "&amp;X17&amp;" "&amp;X18</f>
        <v xml:space="preserve">點心     </v>
      </c>
      <c r="AI12" s="64" t="str">
        <f>AA13&amp;" "&amp;AA14&amp;" "&amp;AA15&amp;" "&amp;AA16&amp;" "&amp;AA17&amp;" "&amp;AA18</f>
        <v xml:space="preserve">     </v>
      </c>
      <c r="AJ12" s="64" t="e">
        <f>#REF!&amp;" "&amp;#REF!&amp;" "&amp;#REF!&amp;" "&amp;#REF!&amp;" "&amp;#REF!&amp;" "&amp;#REF!</f>
        <v>#REF!</v>
      </c>
    </row>
    <row r="13" spans="1:37" ht="15" customHeight="1">
      <c r="A13" s="78"/>
      <c r="B13" s="198"/>
      <c r="C13" s="199"/>
      <c r="D13" s="199"/>
      <c r="E13" s="199"/>
      <c r="F13" s="199"/>
      <c r="G13" s="199"/>
      <c r="H13" s="204"/>
      <c r="I13" s="101" t="s">
        <v>19</v>
      </c>
      <c r="J13" s="102">
        <v>10</v>
      </c>
      <c r="K13" s="21" t="str">
        <f t="shared" si="0"/>
        <v>公斤</v>
      </c>
      <c r="L13" s="102" t="s">
        <v>254</v>
      </c>
      <c r="M13" s="102">
        <v>9</v>
      </c>
      <c r="N13" s="21" t="str">
        <f t="shared" si="1"/>
        <v>公斤</v>
      </c>
      <c r="O13" s="6" t="s">
        <v>179</v>
      </c>
      <c r="P13" s="151">
        <v>6.5</v>
      </c>
      <c r="Q13" s="21" t="str">
        <f t="shared" si="2"/>
        <v>公斤</v>
      </c>
      <c r="R13" s="23" t="s">
        <v>15</v>
      </c>
      <c r="S13" s="23">
        <v>7</v>
      </c>
      <c r="T13" s="21" t="str">
        <f t="shared" si="3"/>
        <v>公斤</v>
      </c>
      <c r="U13" s="102" t="s">
        <v>78</v>
      </c>
      <c r="V13" s="152">
        <v>0.1</v>
      </c>
      <c r="W13" s="21" t="str">
        <f t="shared" si="4"/>
        <v>公斤</v>
      </c>
      <c r="X13" s="19" t="s">
        <v>120</v>
      </c>
      <c r="Y13" s="19">
        <v>5</v>
      </c>
      <c r="Z13" s="26" t="str">
        <f t="shared" si="6"/>
        <v>公斤</v>
      </c>
      <c r="AA13" s="171"/>
      <c r="AB13" s="5"/>
      <c r="AC13" s="5"/>
      <c r="AD13" s="5"/>
      <c r="AE13" s="5"/>
      <c r="AF13" s="5"/>
      <c r="AG13" s="5"/>
      <c r="AH13" s="5"/>
      <c r="AI13" s="5"/>
      <c r="AJ13" s="5"/>
    </row>
    <row r="14" spans="1:37" ht="15" customHeight="1">
      <c r="A14" s="78"/>
      <c r="B14" s="198"/>
      <c r="C14" s="199"/>
      <c r="D14" s="199"/>
      <c r="E14" s="199"/>
      <c r="F14" s="199"/>
      <c r="G14" s="199"/>
      <c r="H14" s="204"/>
      <c r="I14" s="101"/>
      <c r="J14" s="102"/>
      <c r="K14" s="21" t="str">
        <f t="shared" si="0"/>
        <v/>
      </c>
      <c r="L14" s="102" t="s">
        <v>81</v>
      </c>
      <c r="M14" s="102">
        <v>1</v>
      </c>
      <c r="N14" s="21" t="str">
        <f t="shared" si="1"/>
        <v>公斤</v>
      </c>
      <c r="O14" s="6" t="s">
        <v>35</v>
      </c>
      <c r="P14" s="6">
        <v>2.7</v>
      </c>
      <c r="Q14" s="21" t="str">
        <f t="shared" si="2"/>
        <v>公斤</v>
      </c>
      <c r="R14" s="22" t="s">
        <v>31</v>
      </c>
      <c r="S14" s="22">
        <v>0.05</v>
      </c>
      <c r="T14" s="21" t="str">
        <f t="shared" si="3"/>
        <v>公斤</v>
      </c>
      <c r="U14" s="102" t="s">
        <v>336</v>
      </c>
      <c r="V14" s="152">
        <v>0.5</v>
      </c>
      <c r="W14" s="21" t="str">
        <f t="shared" si="4"/>
        <v>公斤</v>
      </c>
      <c r="X14" s="19"/>
      <c r="Y14" s="19"/>
      <c r="Z14" s="26" t="str">
        <f t="shared" si="6"/>
        <v/>
      </c>
      <c r="AA14" s="171"/>
      <c r="AB14" s="5"/>
      <c r="AC14" s="5"/>
      <c r="AD14" s="5"/>
      <c r="AE14" s="5"/>
      <c r="AF14" s="5"/>
      <c r="AG14" s="5"/>
      <c r="AH14" s="5"/>
      <c r="AI14" s="5"/>
      <c r="AJ14" s="5"/>
    </row>
    <row r="15" spans="1:37" ht="15" customHeight="1">
      <c r="A15" s="79">
        <v>45264</v>
      </c>
      <c r="B15" s="198"/>
      <c r="C15" s="199"/>
      <c r="D15" s="199"/>
      <c r="E15" s="199"/>
      <c r="F15" s="199"/>
      <c r="G15" s="199"/>
      <c r="H15" s="204"/>
      <c r="I15" s="101"/>
      <c r="J15" s="102"/>
      <c r="K15" s="21" t="str">
        <f t="shared" si="0"/>
        <v/>
      </c>
      <c r="L15" s="102" t="s">
        <v>24</v>
      </c>
      <c r="M15" s="102">
        <v>0.5</v>
      </c>
      <c r="N15" s="21" t="str">
        <f t="shared" si="1"/>
        <v>公斤</v>
      </c>
      <c r="O15" s="114" t="s">
        <v>31</v>
      </c>
      <c r="P15" s="114">
        <v>0.05</v>
      </c>
      <c r="Q15" s="21" t="str">
        <f t="shared" si="2"/>
        <v>公斤</v>
      </c>
      <c r="R15" s="22"/>
      <c r="S15" s="22"/>
      <c r="T15" s="21" t="str">
        <f t="shared" si="3"/>
        <v/>
      </c>
      <c r="U15" s="102" t="s">
        <v>31</v>
      </c>
      <c r="V15" s="152">
        <v>0.05</v>
      </c>
      <c r="W15" s="21" t="str">
        <f t="shared" si="4"/>
        <v>公斤</v>
      </c>
      <c r="X15" s="19"/>
      <c r="Y15" s="19"/>
      <c r="Z15" s="26" t="str">
        <f t="shared" si="6"/>
        <v/>
      </c>
      <c r="AA15" s="171"/>
      <c r="AB15" s="5"/>
      <c r="AC15" s="5"/>
      <c r="AD15" s="5"/>
      <c r="AE15" s="5"/>
      <c r="AF15" s="5"/>
      <c r="AG15" s="5"/>
      <c r="AH15" s="5"/>
      <c r="AI15" s="5"/>
      <c r="AJ15" s="5"/>
    </row>
    <row r="16" spans="1:37" ht="15" customHeight="1">
      <c r="A16" s="79"/>
      <c r="B16" s="198"/>
      <c r="C16" s="199"/>
      <c r="D16" s="199"/>
      <c r="E16" s="199"/>
      <c r="F16" s="199"/>
      <c r="G16" s="199"/>
      <c r="H16" s="204"/>
      <c r="I16" s="101"/>
      <c r="J16" s="102"/>
      <c r="K16" s="21" t="str">
        <f t="shared" si="0"/>
        <v/>
      </c>
      <c r="L16" s="102" t="s">
        <v>31</v>
      </c>
      <c r="M16" s="106">
        <v>0.05</v>
      </c>
      <c r="N16" s="21" t="str">
        <f t="shared" si="1"/>
        <v>公斤</v>
      </c>
      <c r="O16" s="230"/>
      <c r="P16" s="231"/>
      <c r="Q16" s="21" t="str">
        <f t="shared" si="2"/>
        <v/>
      </c>
      <c r="R16" s="22"/>
      <c r="S16" s="22"/>
      <c r="T16" s="21" t="str">
        <f t="shared" si="3"/>
        <v/>
      </c>
      <c r="U16" s="102"/>
      <c r="V16" s="152"/>
      <c r="W16" s="21" t="str">
        <f t="shared" si="4"/>
        <v/>
      </c>
      <c r="X16" s="19"/>
      <c r="Y16" s="19"/>
      <c r="Z16" s="26" t="str">
        <f t="shared" si="6"/>
        <v/>
      </c>
      <c r="AA16" s="171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5" customHeight="1">
      <c r="A17" s="79"/>
      <c r="B17" s="198"/>
      <c r="C17" s="199"/>
      <c r="D17" s="199"/>
      <c r="E17" s="199"/>
      <c r="F17" s="199"/>
      <c r="G17" s="199"/>
      <c r="H17" s="204"/>
      <c r="I17" s="101"/>
      <c r="J17" s="102"/>
      <c r="K17" s="21" t="str">
        <f t="shared" si="0"/>
        <v/>
      </c>
      <c r="L17" s="102"/>
      <c r="M17" s="102"/>
      <c r="N17" s="21" t="str">
        <f t="shared" si="1"/>
        <v/>
      </c>
      <c r="O17" s="134"/>
      <c r="P17" s="134"/>
      <c r="Q17" s="21" t="str">
        <f t="shared" si="2"/>
        <v/>
      </c>
      <c r="R17" s="22"/>
      <c r="S17" s="22"/>
      <c r="T17" s="21" t="str">
        <f t="shared" si="3"/>
        <v/>
      </c>
      <c r="U17" s="102"/>
      <c r="V17" s="152"/>
      <c r="W17" s="21" t="str">
        <f t="shared" si="4"/>
        <v/>
      </c>
      <c r="X17" s="19"/>
      <c r="Y17" s="19"/>
      <c r="Z17" s="26" t="str">
        <f t="shared" si="6"/>
        <v/>
      </c>
      <c r="AA17" s="171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5" customHeight="1" thickBot="1">
      <c r="A18" s="80"/>
      <c r="B18" s="201"/>
      <c r="C18" s="202"/>
      <c r="D18" s="202"/>
      <c r="E18" s="202"/>
      <c r="F18" s="202"/>
      <c r="G18" s="202"/>
      <c r="H18" s="205"/>
      <c r="I18" s="103"/>
      <c r="J18" s="104"/>
      <c r="K18" s="28" t="str">
        <f t="shared" si="0"/>
        <v/>
      </c>
      <c r="L18" s="107"/>
      <c r="M18" s="107"/>
      <c r="N18" s="28" t="str">
        <f t="shared" si="1"/>
        <v/>
      </c>
      <c r="O18" s="107"/>
      <c r="P18" s="107"/>
      <c r="Q18" s="28" t="str">
        <f t="shared" si="2"/>
        <v/>
      </c>
      <c r="R18" s="29"/>
      <c r="S18" s="29"/>
      <c r="T18" s="28" t="str">
        <f t="shared" si="3"/>
        <v/>
      </c>
      <c r="U18" s="107"/>
      <c r="V18" s="157"/>
      <c r="W18" s="28" t="str">
        <f t="shared" si="4"/>
        <v/>
      </c>
      <c r="X18" s="27"/>
      <c r="Y18" s="27"/>
      <c r="Z18" s="30" t="str">
        <f t="shared" si="6"/>
        <v/>
      </c>
      <c r="AA18" s="172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5" customHeight="1">
      <c r="A19" s="77" t="s">
        <v>125</v>
      </c>
      <c r="B19" s="198">
        <v>5.4</v>
      </c>
      <c r="C19" s="199">
        <v>2</v>
      </c>
      <c r="D19" s="199">
        <v>1.8</v>
      </c>
      <c r="E19" s="199">
        <v>3</v>
      </c>
      <c r="F19" s="199">
        <v>0</v>
      </c>
      <c r="G19" s="199">
        <v>0</v>
      </c>
      <c r="H19" s="204">
        <v>708</v>
      </c>
      <c r="I19" s="583" t="s">
        <v>32</v>
      </c>
      <c r="J19" s="585"/>
      <c r="K19" s="37" t="str">
        <f t="shared" si="0"/>
        <v/>
      </c>
      <c r="L19" s="594" t="s">
        <v>255</v>
      </c>
      <c r="M19" s="595"/>
      <c r="N19" s="37" t="str">
        <f t="shared" si="1"/>
        <v/>
      </c>
      <c r="O19" s="594" t="s">
        <v>50</v>
      </c>
      <c r="P19" s="595"/>
      <c r="Q19" s="37" t="str">
        <f t="shared" si="2"/>
        <v/>
      </c>
      <c r="R19" s="71" t="s">
        <v>18</v>
      </c>
      <c r="S19" s="71"/>
      <c r="T19" s="70" t="str">
        <f t="shared" si="3"/>
        <v/>
      </c>
      <c r="U19" s="333" t="s">
        <v>217</v>
      </c>
      <c r="V19" s="239"/>
      <c r="W19" s="37" t="str">
        <f t="shared" si="4"/>
        <v/>
      </c>
      <c r="X19" s="19" t="s">
        <v>120</v>
      </c>
      <c r="Y19" s="83"/>
      <c r="Z19" s="26" t="str">
        <f t="shared" si="6"/>
        <v/>
      </c>
      <c r="AA19" s="171"/>
      <c r="AB19" s="64" t="str">
        <f t="shared" ref="AB19:AB75" si="9">A19</f>
        <v>P2</v>
      </c>
      <c r="AC19" s="64" t="str">
        <f t="shared" ref="AC19:AC75" si="10">I20&amp;" "&amp;I21&amp;" "&amp;I22&amp;" "&amp;I23&amp;" "&amp;I24&amp;" "&amp;I25</f>
        <v xml:space="preserve">米 糙米    </v>
      </c>
      <c r="AD19" s="64" t="str">
        <f t="shared" ref="AD19:AD75" si="11">L20&amp;" "&amp;L21&amp;" "&amp;L22&amp;" "&amp;L23&amp;" "&amp;L24&amp;" "&amp;L25</f>
        <v xml:space="preserve">豆包 甜椒(青皮) 芹菜 薑  </v>
      </c>
      <c r="AE19" s="64" t="str">
        <f t="shared" ref="AE19:AE75" si="12">O20&amp;" "&amp;O21&amp;" "&amp;O22&amp;" "&amp;O23&amp;" "&amp;O24&amp;" "&amp;O25</f>
        <v xml:space="preserve">雞蛋 胡蘿蔔 薑   </v>
      </c>
      <c r="AF19" s="64" t="str">
        <f t="shared" ref="AF19:AF75" si="13">R20&amp;" "&amp;R21&amp;" "&amp;R22&amp;" "&amp;R23&amp;" "&amp;R24&amp;" "&amp;R25</f>
        <v xml:space="preserve">蔬菜 薑    </v>
      </c>
      <c r="AG19" s="64" t="str">
        <f t="shared" ref="AG19:AG75" si="14">U20&amp;" "&amp;U21&amp;" "&amp;U22&amp;" "&amp;U23&amp;" "&amp;U24&amp;" "&amp;U25</f>
        <v xml:space="preserve">小薏仁 蓮子 芡實 淮山 素羊肉 </v>
      </c>
      <c r="AH19" s="64" t="str">
        <f t="shared" ref="AH19:AH75" si="15">X20&amp;" "&amp;X21&amp;" "&amp;X22&amp;" "&amp;X23&amp;" "&amp;X24&amp;" "&amp;X25</f>
        <v xml:space="preserve">點心     </v>
      </c>
      <c r="AI19" s="64" t="str">
        <f>AA20&amp;" "&amp;AA21&amp;" "&amp;AA22&amp;" "&amp;AA23&amp;" "&amp;AA24&amp;" "&amp;AA25</f>
        <v xml:space="preserve">     </v>
      </c>
      <c r="AJ19" s="64" t="e">
        <f>#REF!&amp;" "&amp;#REF!&amp;" "&amp;#REF!&amp;" "&amp;#REF!&amp;" "&amp;#REF!&amp;" "&amp;#REF!</f>
        <v>#REF!</v>
      </c>
    </row>
    <row r="20" spans="1:36" ht="15" customHeight="1">
      <c r="A20" s="78"/>
      <c r="B20" s="198"/>
      <c r="C20" s="199"/>
      <c r="D20" s="199"/>
      <c r="E20" s="199"/>
      <c r="F20" s="199"/>
      <c r="G20" s="199"/>
      <c r="H20" s="204"/>
      <c r="I20" s="101" t="s">
        <v>19</v>
      </c>
      <c r="J20" s="106">
        <v>8</v>
      </c>
      <c r="K20" s="21" t="str">
        <f t="shared" si="0"/>
        <v>公斤</v>
      </c>
      <c r="L20" s="102" t="s">
        <v>53</v>
      </c>
      <c r="M20" s="102">
        <v>5</v>
      </c>
      <c r="N20" s="21" t="str">
        <f t="shared" si="1"/>
        <v>公斤</v>
      </c>
      <c r="O20" s="102" t="s">
        <v>35</v>
      </c>
      <c r="P20" s="102">
        <v>2</v>
      </c>
      <c r="Q20" s="21" t="str">
        <f t="shared" si="2"/>
        <v>公斤</v>
      </c>
      <c r="R20" s="23" t="s">
        <v>15</v>
      </c>
      <c r="S20" s="23">
        <v>7</v>
      </c>
      <c r="T20" s="21" t="str">
        <f t="shared" si="3"/>
        <v>公斤</v>
      </c>
      <c r="U20" s="98" t="s">
        <v>218</v>
      </c>
      <c r="V20" s="155">
        <v>0.7</v>
      </c>
      <c r="W20" s="21" t="str">
        <f t="shared" si="4"/>
        <v>公斤</v>
      </c>
      <c r="X20" s="19" t="s">
        <v>120</v>
      </c>
      <c r="Y20" s="19">
        <v>5</v>
      </c>
      <c r="Z20" s="26" t="str">
        <f t="shared" si="6"/>
        <v>公斤</v>
      </c>
      <c r="AA20" s="171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15" customHeight="1">
      <c r="A21" s="79">
        <v>45265</v>
      </c>
      <c r="B21" s="198"/>
      <c r="C21" s="199"/>
      <c r="D21" s="199"/>
      <c r="E21" s="199"/>
      <c r="F21" s="199"/>
      <c r="G21" s="199"/>
      <c r="H21" s="204"/>
      <c r="I21" s="101" t="s">
        <v>37</v>
      </c>
      <c r="J21" s="106">
        <v>2</v>
      </c>
      <c r="K21" s="21" t="str">
        <f t="shared" si="0"/>
        <v>公斤</v>
      </c>
      <c r="L21" s="102" t="s">
        <v>117</v>
      </c>
      <c r="M21" s="102">
        <v>2.5</v>
      </c>
      <c r="N21" s="21" t="str">
        <f t="shared" si="1"/>
        <v>公斤</v>
      </c>
      <c r="O21" s="102" t="s">
        <v>24</v>
      </c>
      <c r="P21" s="102">
        <v>6</v>
      </c>
      <c r="Q21" s="21" t="str">
        <f t="shared" si="2"/>
        <v>公斤</v>
      </c>
      <c r="R21" s="22" t="s">
        <v>31</v>
      </c>
      <c r="S21" s="22">
        <v>0.05</v>
      </c>
      <c r="T21" s="21" t="str">
        <f t="shared" si="3"/>
        <v>公斤</v>
      </c>
      <c r="U21" s="98" t="s">
        <v>219</v>
      </c>
      <c r="V21" s="155">
        <v>0.1</v>
      </c>
      <c r="W21" s="21" t="str">
        <f t="shared" si="4"/>
        <v>公斤</v>
      </c>
      <c r="X21" s="19"/>
      <c r="Y21" s="19"/>
      <c r="Z21" s="26" t="str">
        <f t="shared" si="6"/>
        <v/>
      </c>
      <c r="AA21" s="171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5" customHeight="1">
      <c r="A22" s="78"/>
      <c r="B22" s="198"/>
      <c r="C22" s="199"/>
      <c r="D22" s="199"/>
      <c r="E22" s="199"/>
      <c r="F22" s="199"/>
      <c r="G22" s="199"/>
      <c r="H22" s="204"/>
      <c r="I22" s="101"/>
      <c r="J22" s="106"/>
      <c r="K22" s="21" t="str">
        <f t="shared" si="0"/>
        <v/>
      </c>
      <c r="L22" s="102" t="s">
        <v>256</v>
      </c>
      <c r="M22" s="102">
        <v>1</v>
      </c>
      <c r="N22" s="21" t="str">
        <f t="shared" si="1"/>
        <v>公斤</v>
      </c>
      <c r="O22" s="102" t="s">
        <v>31</v>
      </c>
      <c r="P22" s="102">
        <v>0.05</v>
      </c>
      <c r="Q22" s="21" t="str">
        <f t="shared" si="2"/>
        <v>公斤</v>
      </c>
      <c r="R22" s="22"/>
      <c r="S22" s="22"/>
      <c r="T22" s="21" t="str">
        <f t="shared" si="3"/>
        <v/>
      </c>
      <c r="U22" s="98" t="s">
        <v>220</v>
      </c>
      <c r="V22" s="155">
        <v>0.1</v>
      </c>
      <c r="W22" s="21" t="str">
        <f t="shared" si="4"/>
        <v>公斤</v>
      </c>
      <c r="X22" s="19"/>
      <c r="Y22" s="19"/>
      <c r="Z22" s="26" t="str">
        <f t="shared" si="6"/>
        <v/>
      </c>
      <c r="AA22" s="171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15" customHeight="1">
      <c r="A23" s="78"/>
      <c r="B23" s="198"/>
      <c r="C23" s="199"/>
      <c r="D23" s="199"/>
      <c r="E23" s="199"/>
      <c r="F23" s="199"/>
      <c r="G23" s="199"/>
      <c r="H23" s="204"/>
      <c r="I23" s="101"/>
      <c r="J23" s="106"/>
      <c r="K23" s="21" t="str">
        <f t="shared" si="0"/>
        <v/>
      </c>
      <c r="L23" s="102" t="s">
        <v>31</v>
      </c>
      <c r="M23" s="102">
        <v>0.05</v>
      </c>
      <c r="N23" s="21" t="str">
        <f t="shared" si="1"/>
        <v>公斤</v>
      </c>
      <c r="O23" s="102"/>
      <c r="P23" s="102"/>
      <c r="Q23" s="21" t="str">
        <f t="shared" si="2"/>
        <v/>
      </c>
      <c r="R23" s="22"/>
      <c r="S23" s="22"/>
      <c r="T23" s="21" t="str">
        <f t="shared" si="3"/>
        <v/>
      </c>
      <c r="U23" s="98" t="s">
        <v>221</v>
      </c>
      <c r="V23" s="155">
        <v>0.1</v>
      </c>
      <c r="W23" s="21" t="str">
        <f t="shared" si="4"/>
        <v>公斤</v>
      </c>
      <c r="X23" s="19"/>
      <c r="Y23" s="19"/>
      <c r="Z23" s="26" t="str">
        <f t="shared" si="6"/>
        <v/>
      </c>
      <c r="AA23" s="171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5" customHeight="1">
      <c r="A24" s="78"/>
      <c r="B24" s="198"/>
      <c r="C24" s="199"/>
      <c r="D24" s="199"/>
      <c r="E24" s="199"/>
      <c r="F24" s="199"/>
      <c r="G24" s="199"/>
      <c r="H24" s="204"/>
      <c r="I24" s="101"/>
      <c r="J24" s="102"/>
      <c r="K24" s="21" t="str">
        <f t="shared" si="0"/>
        <v/>
      </c>
      <c r="L24" s="102"/>
      <c r="M24" s="102"/>
      <c r="N24" s="21" t="str">
        <f t="shared" si="1"/>
        <v/>
      </c>
      <c r="O24" s="102"/>
      <c r="P24" s="102"/>
      <c r="Q24" s="21" t="str">
        <f t="shared" si="2"/>
        <v/>
      </c>
      <c r="R24" s="22"/>
      <c r="S24" s="22"/>
      <c r="T24" s="21" t="str">
        <f t="shared" si="3"/>
        <v/>
      </c>
      <c r="U24" s="98" t="s">
        <v>336</v>
      </c>
      <c r="V24" s="155">
        <v>1</v>
      </c>
      <c r="W24" s="21" t="str">
        <f t="shared" si="4"/>
        <v>公斤</v>
      </c>
      <c r="X24" s="19"/>
      <c r="Y24" s="19"/>
      <c r="Z24" s="26" t="str">
        <f t="shared" si="6"/>
        <v/>
      </c>
      <c r="AA24" s="171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5" customHeight="1" thickBot="1">
      <c r="A25" s="78"/>
      <c r="B25" s="201"/>
      <c r="C25" s="202"/>
      <c r="D25" s="202"/>
      <c r="E25" s="202"/>
      <c r="F25" s="202"/>
      <c r="G25" s="202"/>
      <c r="H25" s="205"/>
      <c r="I25" s="103"/>
      <c r="J25" s="107"/>
      <c r="K25" s="28" t="str">
        <f t="shared" si="0"/>
        <v/>
      </c>
      <c r="L25" s="107"/>
      <c r="M25" s="107"/>
      <c r="N25" s="28" t="str">
        <f t="shared" si="1"/>
        <v/>
      </c>
      <c r="O25" s="107"/>
      <c r="P25" s="107"/>
      <c r="Q25" s="28" t="str">
        <f t="shared" si="2"/>
        <v/>
      </c>
      <c r="R25" s="29"/>
      <c r="S25" s="29"/>
      <c r="T25" s="28" t="str">
        <f t="shared" si="3"/>
        <v/>
      </c>
      <c r="U25" s="110"/>
      <c r="V25" s="154"/>
      <c r="W25" s="28" t="str">
        <f t="shared" si="4"/>
        <v/>
      </c>
      <c r="X25" s="179"/>
      <c r="Y25" s="179"/>
      <c r="Z25" s="180" t="str">
        <f t="shared" si="6"/>
        <v/>
      </c>
      <c r="AA25" s="193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5" customHeight="1">
      <c r="A26" s="77" t="s">
        <v>126</v>
      </c>
      <c r="B26" s="198">
        <v>5</v>
      </c>
      <c r="C26" s="199">
        <v>1.5</v>
      </c>
      <c r="D26" s="199">
        <v>1.8</v>
      </c>
      <c r="E26" s="199">
        <v>3</v>
      </c>
      <c r="F26" s="199">
        <v>0</v>
      </c>
      <c r="G26" s="199">
        <v>0</v>
      </c>
      <c r="H26" s="204">
        <v>643</v>
      </c>
      <c r="I26" s="339" t="s">
        <v>146</v>
      </c>
      <c r="J26" s="108"/>
      <c r="K26" s="37" t="str">
        <f t="shared" si="0"/>
        <v/>
      </c>
      <c r="L26" s="594" t="s">
        <v>257</v>
      </c>
      <c r="M26" s="595"/>
      <c r="N26" s="37" t="str">
        <f t="shared" si="1"/>
        <v/>
      </c>
      <c r="O26" s="594" t="s">
        <v>42</v>
      </c>
      <c r="P26" s="595"/>
      <c r="Q26" s="37" t="str">
        <f t="shared" si="2"/>
        <v/>
      </c>
      <c r="R26" s="71" t="s">
        <v>18</v>
      </c>
      <c r="S26" s="71"/>
      <c r="T26" s="70" t="str">
        <f t="shared" si="3"/>
        <v/>
      </c>
      <c r="U26" s="337" t="s">
        <v>341</v>
      </c>
      <c r="V26" s="156"/>
      <c r="W26" s="37" t="str">
        <f t="shared" si="4"/>
        <v/>
      </c>
      <c r="X26" s="342" t="s">
        <v>120</v>
      </c>
      <c r="Y26" s="335"/>
      <c r="Z26" s="39" t="str">
        <f t="shared" si="6"/>
        <v/>
      </c>
      <c r="AA26" s="170"/>
      <c r="AB26" s="64" t="str">
        <f t="shared" si="9"/>
        <v>P3</v>
      </c>
      <c r="AC26" s="64" t="str">
        <f t="shared" si="10"/>
        <v xml:space="preserve">炊粉     </v>
      </c>
      <c r="AD26" s="64" t="str">
        <f t="shared" si="11"/>
        <v xml:space="preserve">豆干 鳳梨罐頭 芹菜 薑  </v>
      </c>
      <c r="AE26" s="64" t="str">
        <f t="shared" si="12"/>
        <v xml:space="preserve">南瓜 時蔬 素香鬆 素肉燥 薑 </v>
      </c>
      <c r="AF26" s="64" t="str">
        <f t="shared" si="13"/>
        <v xml:space="preserve">蔬菜 薑    </v>
      </c>
      <c r="AG26" s="64" t="str">
        <f t="shared" si="14"/>
        <v>素肉羹 脆筍 胡蘿蔔 時蔬 薑 沙茶醬</v>
      </c>
      <c r="AH26" s="64" t="str">
        <f t="shared" si="15"/>
        <v xml:space="preserve">點心     </v>
      </c>
      <c r="AI26" s="64" t="str">
        <f>AA27&amp;" "&amp;AA28&amp;" "&amp;AA29&amp;" "&amp;AA30&amp;" "&amp;AA31&amp;" "&amp;AA32</f>
        <v xml:space="preserve">     </v>
      </c>
      <c r="AJ26" s="64" t="e">
        <f>#REF!&amp;" "&amp;#REF!&amp;" "&amp;#REF!&amp;" "&amp;#REF!&amp;" "&amp;#REF!&amp;" "&amp;#REF!</f>
        <v>#REF!</v>
      </c>
    </row>
    <row r="27" spans="1:36" ht="15" customHeight="1">
      <c r="A27" s="78"/>
      <c r="B27" s="198"/>
      <c r="C27" s="199"/>
      <c r="D27" s="199"/>
      <c r="E27" s="199"/>
      <c r="F27" s="199"/>
      <c r="G27" s="199"/>
      <c r="H27" s="204"/>
      <c r="I27" s="97" t="s">
        <v>147</v>
      </c>
      <c r="J27" s="98">
        <v>9</v>
      </c>
      <c r="K27" s="21" t="str">
        <f t="shared" si="0"/>
        <v>公斤</v>
      </c>
      <c r="L27" s="102" t="s">
        <v>65</v>
      </c>
      <c r="M27" s="102">
        <v>5</v>
      </c>
      <c r="N27" s="21" t="str">
        <f t="shared" si="1"/>
        <v>公斤</v>
      </c>
      <c r="O27" s="102" t="s">
        <v>294</v>
      </c>
      <c r="P27" s="102">
        <v>3</v>
      </c>
      <c r="Q27" s="21" t="str">
        <f t="shared" si="2"/>
        <v>公斤</v>
      </c>
      <c r="R27" s="23" t="s">
        <v>15</v>
      </c>
      <c r="S27" s="23">
        <v>7</v>
      </c>
      <c r="T27" s="21" t="str">
        <f t="shared" si="3"/>
        <v>公斤</v>
      </c>
      <c r="U27" s="109" t="s">
        <v>342</v>
      </c>
      <c r="V27" s="155">
        <v>1</v>
      </c>
      <c r="W27" s="21" t="str">
        <f t="shared" si="4"/>
        <v>公斤</v>
      </c>
      <c r="X27" s="19" t="s">
        <v>120</v>
      </c>
      <c r="Y27" s="19">
        <v>5</v>
      </c>
      <c r="Z27" s="26" t="str">
        <f t="shared" si="6"/>
        <v>公斤</v>
      </c>
      <c r="AA27" s="171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5" customHeight="1">
      <c r="A28" s="79">
        <v>45266</v>
      </c>
      <c r="B28" s="198"/>
      <c r="C28" s="199"/>
      <c r="D28" s="199"/>
      <c r="E28" s="199"/>
      <c r="F28" s="199"/>
      <c r="G28" s="199"/>
      <c r="H28" s="204"/>
      <c r="I28" s="97"/>
      <c r="J28" s="98"/>
      <c r="K28" s="21" t="str">
        <f t="shared" si="0"/>
        <v/>
      </c>
      <c r="L28" s="102" t="s">
        <v>258</v>
      </c>
      <c r="M28" s="102">
        <v>2</v>
      </c>
      <c r="N28" s="21" t="str">
        <f t="shared" si="1"/>
        <v>公斤</v>
      </c>
      <c r="O28" s="109" t="s">
        <v>277</v>
      </c>
      <c r="P28" s="115">
        <v>4</v>
      </c>
      <c r="Q28" s="21" t="str">
        <f t="shared" si="2"/>
        <v>公斤</v>
      </c>
      <c r="R28" s="22" t="s">
        <v>31</v>
      </c>
      <c r="S28" s="22">
        <v>0.05</v>
      </c>
      <c r="T28" s="21" t="str">
        <f t="shared" si="3"/>
        <v>公斤</v>
      </c>
      <c r="U28" s="109" t="s">
        <v>47</v>
      </c>
      <c r="V28" s="155">
        <v>1</v>
      </c>
      <c r="W28" s="21" t="str">
        <f t="shared" si="4"/>
        <v>公斤</v>
      </c>
      <c r="X28" s="19"/>
      <c r="Y28" s="19"/>
      <c r="Z28" s="26" t="str">
        <f t="shared" si="6"/>
        <v/>
      </c>
      <c r="AA28" s="171"/>
      <c r="AB28" s="5"/>
      <c r="AC28" s="5"/>
      <c r="AD28" s="5"/>
      <c r="AE28" s="5"/>
      <c r="AF28" s="5"/>
      <c r="AG28" s="5"/>
      <c r="AH28" s="5"/>
      <c r="AI28" s="5"/>
      <c r="AJ28" s="5"/>
    </row>
    <row r="29" spans="1:36" ht="15" customHeight="1">
      <c r="A29" s="78"/>
      <c r="B29" s="198"/>
      <c r="C29" s="199"/>
      <c r="D29" s="199"/>
      <c r="E29" s="199"/>
      <c r="F29" s="199"/>
      <c r="G29" s="199"/>
      <c r="H29" s="204"/>
      <c r="I29" s="97"/>
      <c r="J29" s="98"/>
      <c r="K29" s="21" t="str">
        <f t="shared" si="0"/>
        <v/>
      </c>
      <c r="L29" s="102" t="s">
        <v>91</v>
      </c>
      <c r="M29" s="102">
        <v>2</v>
      </c>
      <c r="N29" s="21" t="str">
        <f t="shared" si="1"/>
        <v>公斤</v>
      </c>
      <c r="O29" s="102" t="s">
        <v>295</v>
      </c>
      <c r="P29" s="102">
        <v>0.5</v>
      </c>
      <c r="Q29" s="21" t="str">
        <f t="shared" si="2"/>
        <v>公斤</v>
      </c>
      <c r="R29" s="22"/>
      <c r="S29" s="22"/>
      <c r="T29" s="21" t="str">
        <f t="shared" si="3"/>
        <v/>
      </c>
      <c r="U29" s="109" t="s">
        <v>24</v>
      </c>
      <c r="V29" s="155">
        <v>0.5</v>
      </c>
      <c r="W29" s="21" t="str">
        <f t="shared" si="4"/>
        <v>公斤</v>
      </c>
      <c r="X29" s="19"/>
      <c r="Y29" s="19"/>
      <c r="Z29" s="26" t="str">
        <f t="shared" si="6"/>
        <v/>
      </c>
      <c r="AA29" s="171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5" customHeight="1">
      <c r="A30" s="78"/>
      <c r="B30" s="198"/>
      <c r="C30" s="199"/>
      <c r="D30" s="199"/>
      <c r="E30" s="199"/>
      <c r="F30" s="199"/>
      <c r="G30" s="199"/>
      <c r="H30" s="204"/>
      <c r="I30" s="97"/>
      <c r="J30" s="98"/>
      <c r="K30" s="21" t="str">
        <f t="shared" si="0"/>
        <v/>
      </c>
      <c r="L30" s="102" t="s">
        <v>31</v>
      </c>
      <c r="M30" s="102">
        <v>0.05</v>
      </c>
      <c r="N30" s="21" t="str">
        <f t="shared" si="1"/>
        <v>公斤</v>
      </c>
      <c r="O30" s="102" t="s">
        <v>296</v>
      </c>
      <c r="P30" s="102">
        <v>0.5</v>
      </c>
      <c r="Q30" s="21" t="str">
        <f t="shared" si="2"/>
        <v>公斤</v>
      </c>
      <c r="R30" s="22"/>
      <c r="S30" s="22"/>
      <c r="T30" s="21" t="str">
        <f t="shared" si="3"/>
        <v/>
      </c>
      <c r="U30" s="109" t="s">
        <v>277</v>
      </c>
      <c r="V30" s="155">
        <v>3</v>
      </c>
      <c r="W30" s="21" t="str">
        <f t="shared" si="4"/>
        <v>公斤</v>
      </c>
      <c r="X30" s="19"/>
      <c r="Y30" s="19"/>
      <c r="Z30" s="26" t="str">
        <f t="shared" si="6"/>
        <v/>
      </c>
      <c r="AA30" s="171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5" customHeight="1">
      <c r="A31" s="78"/>
      <c r="B31" s="198"/>
      <c r="C31" s="199"/>
      <c r="D31" s="199"/>
      <c r="E31" s="199"/>
      <c r="F31" s="199"/>
      <c r="G31" s="199"/>
      <c r="H31" s="204"/>
      <c r="I31" s="97"/>
      <c r="J31" s="98"/>
      <c r="K31" s="21" t="str">
        <f t="shared" si="0"/>
        <v/>
      </c>
      <c r="L31" s="102"/>
      <c r="M31" s="102"/>
      <c r="N31" s="21" t="str">
        <f t="shared" si="1"/>
        <v/>
      </c>
      <c r="O31" s="102" t="s">
        <v>31</v>
      </c>
      <c r="P31" s="102">
        <v>0.05</v>
      </c>
      <c r="Q31" s="21" t="str">
        <f t="shared" si="2"/>
        <v>公斤</v>
      </c>
      <c r="R31" s="22"/>
      <c r="S31" s="22"/>
      <c r="T31" s="21" t="str">
        <f t="shared" si="3"/>
        <v/>
      </c>
      <c r="U31" s="109" t="s">
        <v>31</v>
      </c>
      <c r="V31" s="155">
        <v>0.05</v>
      </c>
      <c r="W31" s="21" t="str">
        <f t="shared" si="4"/>
        <v>公斤</v>
      </c>
      <c r="X31" s="19"/>
      <c r="Y31" s="19"/>
      <c r="Z31" s="26" t="str">
        <f t="shared" si="6"/>
        <v/>
      </c>
      <c r="AA31" s="171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5" customHeight="1" thickBot="1">
      <c r="A32" s="81"/>
      <c r="B32" s="201"/>
      <c r="C32" s="202"/>
      <c r="D32" s="202"/>
      <c r="E32" s="202"/>
      <c r="F32" s="202"/>
      <c r="G32" s="202"/>
      <c r="H32" s="205"/>
      <c r="I32" s="99"/>
      <c r="J32" s="100"/>
      <c r="K32" s="28" t="str">
        <f t="shared" si="0"/>
        <v/>
      </c>
      <c r="L32" s="107"/>
      <c r="M32" s="107"/>
      <c r="N32" s="28" t="str">
        <f t="shared" si="1"/>
        <v/>
      </c>
      <c r="O32" s="107"/>
      <c r="P32" s="107"/>
      <c r="Q32" s="28" t="str">
        <f t="shared" si="2"/>
        <v/>
      </c>
      <c r="R32" s="29"/>
      <c r="S32" s="29"/>
      <c r="T32" s="28" t="str">
        <f t="shared" si="3"/>
        <v/>
      </c>
      <c r="U32" s="110" t="s">
        <v>195</v>
      </c>
      <c r="V32" s="154"/>
      <c r="W32" s="28" t="str">
        <f t="shared" si="4"/>
        <v/>
      </c>
      <c r="X32" s="27"/>
      <c r="Y32" s="27"/>
      <c r="Z32" s="30" t="str">
        <f t="shared" si="6"/>
        <v/>
      </c>
      <c r="AA32" s="172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>
      <c r="A33" s="82" t="s">
        <v>127</v>
      </c>
      <c r="B33" s="198">
        <v>6.2</v>
      </c>
      <c r="C33" s="199">
        <v>1.7</v>
      </c>
      <c r="D33" s="199">
        <v>1.7</v>
      </c>
      <c r="E33" s="199">
        <v>3</v>
      </c>
      <c r="F33" s="199">
        <v>0</v>
      </c>
      <c r="G33" s="199">
        <v>0</v>
      </c>
      <c r="H33" s="204">
        <v>730</v>
      </c>
      <c r="I33" s="583" t="s">
        <v>32</v>
      </c>
      <c r="J33" s="586"/>
      <c r="K33" s="37" t="str">
        <f t="shared" si="0"/>
        <v/>
      </c>
      <c r="L33" s="594" t="s">
        <v>259</v>
      </c>
      <c r="M33" s="595"/>
      <c r="N33" s="37" t="str">
        <f t="shared" si="1"/>
        <v/>
      </c>
      <c r="O33" s="333" t="s">
        <v>185</v>
      </c>
      <c r="P33" s="338"/>
      <c r="Q33" s="37" t="str">
        <f t="shared" si="2"/>
        <v/>
      </c>
      <c r="R33" s="71" t="s">
        <v>18</v>
      </c>
      <c r="S33" s="71"/>
      <c r="T33" s="70" t="str">
        <f t="shared" si="3"/>
        <v/>
      </c>
      <c r="U33" s="613" t="s">
        <v>224</v>
      </c>
      <c r="V33" s="623"/>
      <c r="W33" s="37" t="str">
        <f t="shared" si="4"/>
        <v/>
      </c>
      <c r="X33" s="181" t="s">
        <v>120</v>
      </c>
      <c r="Y33" s="336"/>
      <c r="Z33" s="69" t="str">
        <f t="shared" si="6"/>
        <v/>
      </c>
      <c r="AA33" s="194"/>
      <c r="AB33" s="64" t="str">
        <f t="shared" si="9"/>
        <v>P4</v>
      </c>
      <c r="AC33" s="64" t="str">
        <f t="shared" si="10"/>
        <v xml:space="preserve">米 糙米    </v>
      </c>
      <c r="AD33" s="64" t="str">
        <f t="shared" si="11"/>
        <v>四角油豆腐 時瓜 大番茄 胡蘿蔔 九層塔 薑</v>
      </c>
      <c r="AE33" s="64" t="str">
        <f t="shared" si="12"/>
        <v xml:space="preserve">雞蛋 時蔬 川耳 薑  </v>
      </c>
      <c r="AF33" s="64" t="str">
        <f t="shared" si="13"/>
        <v xml:space="preserve">蔬菜 薑    </v>
      </c>
      <c r="AG33" s="64" t="str">
        <f t="shared" si="14"/>
        <v xml:space="preserve">西谷米 綠豆 紅砂糖   </v>
      </c>
      <c r="AH33" s="64" t="str">
        <f t="shared" si="15"/>
        <v xml:space="preserve">點心     </v>
      </c>
      <c r="AI33" s="64" t="str">
        <f>AA34&amp;" "&amp;AA35&amp;" "&amp;AA36&amp;" "&amp;AA37&amp;" "&amp;AA38&amp;" "&amp;AA39</f>
        <v xml:space="preserve">     </v>
      </c>
      <c r="AJ33" s="64" t="e">
        <f>#REF!&amp;" "&amp;#REF!&amp;" "&amp;#REF!&amp;" "&amp;#REF!&amp;" "&amp;#REF!&amp;" "&amp;#REF!</f>
        <v>#REF!</v>
      </c>
    </row>
    <row r="34" spans="1:36" ht="15" customHeight="1">
      <c r="A34" s="78"/>
      <c r="B34" s="198"/>
      <c r="C34" s="199"/>
      <c r="D34" s="199"/>
      <c r="E34" s="199"/>
      <c r="F34" s="199"/>
      <c r="G34" s="199"/>
      <c r="H34" s="204"/>
      <c r="I34" s="101" t="s">
        <v>19</v>
      </c>
      <c r="J34" s="106">
        <v>8</v>
      </c>
      <c r="K34" s="21" t="str">
        <f t="shared" si="0"/>
        <v>公斤</v>
      </c>
      <c r="L34" s="102" t="s">
        <v>45</v>
      </c>
      <c r="M34" s="102">
        <v>6</v>
      </c>
      <c r="N34" s="21" t="str">
        <f t="shared" si="1"/>
        <v>公斤</v>
      </c>
      <c r="O34" s="98" t="s">
        <v>35</v>
      </c>
      <c r="P34" s="98">
        <v>3.5</v>
      </c>
      <c r="Q34" s="21" t="str">
        <f t="shared" si="2"/>
        <v>公斤</v>
      </c>
      <c r="R34" s="23" t="s">
        <v>15</v>
      </c>
      <c r="S34" s="23">
        <v>7</v>
      </c>
      <c r="T34" s="21" t="str">
        <f t="shared" si="3"/>
        <v>公斤</v>
      </c>
      <c r="U34" s="105" t="s">
        <v>225</v>
      </c>
      <c r="V34" s="152">
        <v>0.6</v>
      </c>
      <c r="W34" s="21" t="str">
        <f t="shared" si="4"/>
        <v>公斤</v>
      </c>
      <c r="X34" s="19" t="s">
        <v>120</v>
      </c>
      <c r="Y34" s="19">
        <v>5</v>
      </c>
      <c r="Z34" s="26" t="str">
        <f t="shared" si="6"/>
        <v>公斤</v>
      </c>
      <c r="AA34" s="171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5" customHeight="1">
      <c r="A35" s="79">
        <v>45267</v>
      </c>
      <c r="B35" s="198"/>
      <c r="C35" s="199"/>
      <c r="D35" s="199"/>
      <c r="E35" s="199"/>
      <c r="F35" s="199"/>
      <c r="G35" s="199"/>
      <c r="H35" s="204"/>
      <c r="I35" s="101" t="s">
        <v>37</v>
      </c>
      <c r="J35" s="106">
        <v>2</v>
      </c>
      <c r="K35" s="21" t="str">
        <f t="shared" si="0"/>
        <v>公斤</v>
      </c>
      <c r="L35" s="102" t="s">
        <v>159</v>
      </c>
      <c r="M35" s="102">
        <v>2</v>
      </c>
      <c r="N35" s="21" t="str">
        <f t="shared" si="1"/>
        <v>公斤</v>
      </c>
      <c r="O35" s="98" t="s">
        <v>179</v>
      </c>
      <c r="P35" s="98">
        <v>5</v>
      </c>
      <c r="Q35" s="21" t="str">
        <f t="shared" si="2"/>
        <v>公斤</v>
      </c>
      <c r="R35" s="22" t="s">
        <v>31</v>
      </c>
      <c r="S35" s="22">
        <v>0.05</v>
      </c>
      <c r="T35" s="21" t="str">
        <f t="shared" si="3"/>
        <v>公斤</v>
      </c>
      <c r="U35" s="105" t="s">
        <v>226</v>
      </c>
      <c r="V35" s="152">
        <v>2</v>
      </c>
      <c r="W35" s="21" t="str">
        <f t="shared" si="4"/>
        <v>公斤</v>
      </c>
      <c r="X35" s="19"/>
      <c r="Y35" s="19"/>
      <c r="Z35" s="26" t="str">
        <f t="shared" si="6"/>
        <v/>
      </c>
      <c r="AA35" s="171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5" customHeight="1">
      <c r="A36" s="78"/>
      <c r="B36" s="198"/>
      <c r="C36" s="199"/>
      <c r="D36" s="199"/>
      <c r="E36" s="199"/>
      <c r="F36" s="199"/>
      <c r="G36" s="199"/>
      <c r="H36" s="204"/>
      <c r="I36" s="101"/>
      <c r="J36" s="106"/>
      <c r="K36" s="21" t="str">
        <f t="shared" si="0"/>
        <v/>
      </c>
      <c r="L36" s="102" t="s">
        <v>61</v>
      </c>
      <c r="M36" s="102">
        <v>1</v>
      </c>
      <c r="N36" s="21" t="str">
        <f t="shared" si="1"/>
        <v>公斤</v>
      </c>
      <c r="O36" s="98" t="s">
        <v>186</v>
      </c>
      <c r="P36" s="98">
        <v>0.1</v>
      </c>
      <c r="Q36" s="21" t="str">
        <f t="shared" si="2"/>
        <v>公斤</v>
      </c>
      <c r="R36" s="22"/>
      <c r="S36" s="22"/>
      <c r="T36" s="21" t="str">
        <f t="shared" si="3"/>
        <v/>
      </c>
      <c r="U36" s="102" t="s">
        <v>227</v>
      </c>
      <c r="V36" s="152">
        <v>1</v>
      </c>
      <c r="W36" s="21" t="str">
        <f t="shared" si="4"/>
        <v>公斤</v>
      </c>
      <c r="X36" s="19"/>
      <c r="Y36" s="19"/>
      <c r="Z36" s="26" t="str">
        <f t="shared" si="6"/>
        <v/>
      </c>
      <c r="AA36" s="171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15" customHeight="1">
      <c r="A37" s="78"/>
      <c r="B37" s="198"/>
      <c r="C37" s="199"/>
      <c r="D37" s="199"/>
      <c r="E37" s="199"/>
      <c r="F37" s="199"/>
      <c r="G37" s="199"/>
      <c r="H37" s="204"/>
      <c r="I37" s="101"/>
      <c r="J37" s="106"/>
      <c r="K37" s="21" t="str">
        <f t="shared" si="0"/>
        <v/>
      </c>
      <c r="L37" s="102" t="s">
        <v>24</v>
      </c>
      <c r="M37" s="102">
        <v>1</v>
      </c>
      <c r="N37" s="21" t="str">
        <f t="shared" si="1"/>
        <v>公斤</v>
      </c>
      <c r="O37" s="98" t="s">
        <v>31</v>
      </c>
      <c r="P37" s="98">
        <v>0.05</v>
      </c>
      <c r="Q37" s="21" t="str">
        <f t="shared" si="2"/>
        <v>公斤</v>
      </c>
      <c r="R37" s="22"/>
      <c r="S37" s="22"/>
      <c r="T37" s="21" t="str">
        <f t="shared" si="3"/>
        <v/>
      </c>
      <c r="U37" s="102"/>
      <c r="V37" s="152"/>
      <c r="W37" s="21" t="str">
        <f t="shared" si="4"/>
        <v/>
      </c>
      <c r="X37" s="19"/>
      <c r="Y37" s="19"/>
      <c r="Z37" s="26" t="str">
        <f t="shared" si="6"/>
        <v/>
      </c>
      <c r="AA37" s="171"/>
      <c r="AB37" s="5"/>
      <c r="AC37" s="5"/>
      <c r="AD37" s="5"/>
      <c r="AE37" s="5"/>
      <c r="AF37" s="5"/>
      <c r="AG37" s="5"/>
      <c r="AH37" s="5"/>
      <c r="AI37" s="5"/>
      <c r="AJ37" s="5"/>
    </row>
    <row r="38" spans="1:36" ht="15" customHeight="1">
      <c r="A38" s="78"/>
      <c r="B38" s="198"/>
      <c r="C38" s="199"/>
      <c r="D38" s="199"/>
      <c r="E38" s="199"/>
      <c r="F38" s="199"/>
      <c r="G38" s="199"/>
      <c r="H38" s="204"/>
      <c r="I38" s="101"/>
      <c r="J38" s="106"/>
      <c r="K38" s="21" t="str">
        <f t="shared" si="0"/>
        <v/>
      </c>
      <c r="L38" s="102" t="s">
        <v>62</v>
      </c>
      <c r="M38" s="102">
        <v>0.2</v>
      </c>
      <c r="N38" s="21" t="str">
        <f t="shared" si="1"/>
        <v>公斤</v>
      </c>
      <c r="O38" s="98"/>
      <c r="P38" s="98"/>
      <c r="Q38" s="21" t="str">
        <f t="shared" si="2"/>
        <v/>
      </c>
      <c r="R38" s="22"/>
      <c r="S38" s="22"/>
      <c r="T38" s="21" t="str">
        <f t="shared" si="3"/>
        <v/>
      </c>
      <c r="U38" s="102"/>
      <c r="V38" s="152"/>
      <c r="W38" s="21" t="str">
        <f t="shared" si="4"/>
        <v/>
      </c>
      <c r="X38" s="19"/>
      <c r="Y38" s="19"/>
      <c r="Z38" s="26" t="str">
        <f t="shared" si="6"/>
        <v/>
      </c>
      <c r="AA38" s="171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5" customHeight="1" thickBot="1">
      <c r="A39" s="81"/>
      <c r="B39" s="201"/>
      <c r="C39" s="202"/>
      <c r="D39" s="202"/>
      <c r="E39" s="202"/>
      <c r="F39" s="202"/>
      <c r="G39" s="202"/>
      <c r="H39" s="205"/>
      <c r="I39" s="103"/>
      <c r="J39" s="104"/>
      <c r="K39" s="28" t="str">
        <f t="shared" si="0"/>
        <v/>
      </c>
      <c r="L39" s="98" t="s">
        <v>31</v>
      </c>
      <c r="M39" s="98">
        <v>0.05</v>
      </c>
      <c r="N39" s="28" t="str">
        <f t="shared" si="1"/>
        <v>公斤</v>
      </c>
      <c r="O39" s="100"/>
      <c r="P39" s="100"/>
      <c r="Q39" s="28" t="str">
        <f t="shared" si="2"/>
        <v/>
      </c>
      <c r="R39" s="29"/>
      <c r="S39" s="29"/>
      <c r="T39" s="28" t="str">
        <f t="shared" si="3"/>
        <v/>
      </c>
      <c r="U39" s="107"/>
      <c r="V39" s="157"/>
      <c r="W39" s="28" t="str">
        <f t="shared" si="4"/>
        <v/>
      </c>
      <c r="X39" s="27"/>
      <c r="Y39" s="27"/>
      <c r="Z39" s="30" t="str">
        <f t="shared" si="6"/>
        <v/>
      </c>
      <c r="AA39" s="172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5" customHeight="1">
      <c r="A40" s="77" t="s">
        <v>128</v>
      </c>
      <c r="B40" s="198">
        <v>5.7</v>
      </c>
      <c r="C40" s="199">
        <v>2.2999999999999998</v>
      </c>
      <c r="D40" s="199">
        <v>1.8</v>
      </c>
      <c r="E40" s="199">
        <v>3</v>
      </c>
      <c r="F40" s="199">
        <v>0</v>
      </c>
      <c r="G40" s="199">
        <v>0</v>
      </c>
      <c r="H40" s="204">
        <v>752</v>
      </c>
      <c r="I40" s="583" t="s">
        <v>148</v>
      </c>
      <c r="J40" s="587"/>
      <c r="K40" s="37" t="str">
        <f t="shared" si="0"/>
        <v/>
      </c>
      <c r="L40" s="596" t="s">
        <v>261</v>
      </c>
      <c r="M40" s="596"/>
      <c r="N40" s="37" t="str">
        <f t="shared" si="1"/>
        <v/>
      </c>
      <c r="O40" s="581" t="s">
        <v>297</v>
      </c>
      <c r="P40" s="607"/>
      <c r="Q40" s="37" t="str">
        <f t="shared" si="2"/>
        <v/>
      </c>
      <c r="R40" s="71" t="s">
        <v>18</v>
      </c>
      <c r="S40" s="71"/>
      <c r="T40" s="70" t="str">
        <f t="shared" si="3"/>
        <v/>
      </c>
      <c r="U40" s="624" t="s">
        <v>93</v>
      </c>
      <c r="V40" s="623"/>
      <c r="W40" s="37" t="str">
        <f t="shared" si="4"/>
        <v/>
      </c>
      <c r="X40" s="19" t="s">
        <v>120</v>
      </c>
      <c r="Y40" s="83"/>
      <c r="Z40" s="26" t="str">
        <f t="shared" si="6"/>
        <v/>
      </c>
      <c r="AA40" s="170" t="s">
        <v>145</v>
      </c>
      <c r="AB40" s="64" t="str">
        <f t="shared" si="9"/>
        <v>P5</v>
      </c>
      <c r="AC40" s="64" t="str">
        <f t="shared" si="10"/>
        <v xml:space="preserve">米 紅藜 糙米   </v>
      </c>
      <c r="AD40" s="64" t="str">
        <f t="shared" si="11"/>
        <v xml:space="preserve">麵腸 白蘿蔔 薑   </v>
      </c>
      <c r="AE40" s="64" t="str">
        <f t="shared" si="12"/>
        <v>年糕 豆包 結球白菜 雞蛋 胡蘿蔔 薑</v>
      </c>
      <c r="AF40" s="64" t="str">
        <f t="shared" si="13"/>
        <v xml:space="preserve">蔬菜 薑    </v>
      </c>
      <c r="AG40" s="64" t="str">
        <f t="shared" si="14"/>
        <v xml:space="preserve">時蔬 薑    </v>
      </c>
      <c r="AH40" s="64" t="str">
        <f t="shared" si="15"/>
        <v xml:space="preserve">點心     </v>
      </c>
      <c r="AI40" s="64" t="str">
        <f>AA41&amp;" "&amp;AA42&amp;" "&amp;AA43&amp;" "&amp;AA44&amp;" "&amp;AA45&amp;" "&amp;AA46</f>
        <v xml:space="preserve">有機豆奶     </v>
      </c>
      <c r="AJ40" s="64" t="e">
        <f>#REF!&amp;" "&amp;#REF!&amp;" "&amp;#REF!&amp;" "&amp;#REF!&amp;" "&amp;#REF!&amp;" "&amp;#REF!</f>
        <v>#REF!</v>
      </c>
    </row>
    <row r="41" spans="1:36" ht="15" customHeight="1">
      <c r="A41" s="78"/>
      <c r="B41" s="198"/>
      <c r="C41" s="199"/>
      <c r="D41" s="199"/>
      <c r="E41" s="199"/>
      <c r="F41" s="199"/>
      <c r="G41" s="199"/>
      <c r="H41" s="204"/>
      <c r="I41" s="212" t="s">
        <v>19</v>
      </c>
      <c r="J41" s="98">
        <v>8</v>
      </c>
      <c r="K41" s="21" t="str">
        <f t="shared" si="0"/>
        <v>公斤</v>
      </c>
      <c r="L41" s="44" t="s">
        <v>161</v>
      </c>
      <c r="M41" s="44">
        <v>7</v>
      </c>
      <c r="N41" s="21" t="str">
        <f t="shared" si="1"/>
        <v>公斤</v>
      </c>
      <c r="O41" s="98" t="s">
        <v>298</v>
      </c>
      <c r="P41" s="98">
        <v>2</v>
      </c>
      <c r="Q41" s="21" t="str">
        <f t="shared" si="2"/>
        <v>公斤</v>
      </c>
      <c r="R41" s="23" t="s">
        <v>15</v>
      </c>
      <c r="S41" s="23">
        <v>7</v>
      </c>
      <c r="T41" s="21" t="str">
        <f t="shared" si="3"/>
        <v>公斤</v>
      </c>
      <c r="U41" s="125" t="s">
        <v>18</v>
      </c>
      <c r="V41" s="158">
        <v>3</v>
      </c>
      <c r="W41" s="21" t="str">
        <f t="shared" si="4"/>
        <v>公斤</v>
      </c>
      <c r="X41" s="19" t="s">
        <v>120</v>
      </c>
      <c r="Y41" s="19">
        <v>5</v>
      </c>
      <c r="Z41" s="26" t="str">
        <f t="shared" si="6"/>
        <v>公斤</v>
      </c>
      <c r="AA41" s="171" t="s">
        <v>145</v>
      </c>
      <c r="AB41" s="5"/>
      <c r="AC41" s="5"/>
      <c r="AD41" s="5"/>
      <c r="AE41" s="5"/>
      <c r="AF41" s="5"/>
      <c r="AG41" s="5"/>
      <c r="AH41" s="5"/>
      <c r="AI41" s="5"/>
      <c r="AJ41" s="5"/>
    </row>
    <row r="42" spans="1:36" ht="15" customHeight="1">
      <c r="A42" s="79">
        <v>45268</v>
      </c>
      <c r="B42" s="198"/>
      <c r="C42" s="199"/>
      <c r="D42" s="199"/>
      <c r="E42" s="199"/>
      <c r="F42" s="199"/>
      <c r="G42" s="199"/>
      <c r="H42" s="204"/>
      <c r="I42" s="212" t="s">
        <v>58</v>
      </c>
      <c r="J42" s="98">
        <v>0.1</v>
      </c>
      <c r="K42" s="21" t="str">
        <f t="shared" si="0"/>
        <v>公斤</v>
      </c>
      <c r="L42" s="44" t="s">
        <v>162</v>
      </c>
      <c r="M42" s="44">
        <v>3</v>
      </c>
      <c r="N42" s="21" t="str">
        <f t="shared" si="1"/>
        <v>公斤</v>
      </c>
      <c r="O42" s="98" t="s">
        <v>214</v>
      </c>
      <c r="P42" s="98">
        <v>0.7</v>
      </c>
      <c r="Q42" s="21" t="str">
        <f t="shared" si="2"/>
        <v>公斤</v>
      </c>
      <c r="R42" s="22" t="s">
        <v>31</v>
      </c>
      <c r="S42" s="22">
        <v>0.05</v>
      </c>
      <c r="T42" s="21" t="str">
        <f t="shared" si="3"/>
        <v>公斤</v>
      </c>
      <c r="U42" s="125" t="s">
        <v>31</v>
      </c>
      <c r="V42" s="158">
        <v>0.05</v>
      </c>
      <c r="W42" s="21" t="str">
        <f t="shared" si="4"/>
        <v>公斤</v>
      </c>
      <c r="X42" s="19"/>
      <c r="Y42" s="19"/>
      <c r="Z42" s="26" t="str">
        <f t="shared" si="6"/>
        <v/>
      </c>
      <c r="AA42" s="194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5" customHeight="1">
      <c r="A43" s="78"/>
      <c r="B43" s="198"/>
      <c r="C43" s="199"/>
      <c r="D43" s="199"/>
      <c r="E43" s="199"/>
      <c r="F43" s="199"/>
      <c r="G43" s="199"/>
      <c r="H43" s="204"/>
      <c r="I43" s="212" t="s">
        <v>37</v>
      </c>
      <c r="J43" s="98">
        <v>2</v>
      </c>
      <c r="K43" s="21" t="str">
        <f t="shared" si="0"/>
        <v>公斤</v>
      </c>
      <c r="L43" s="44" t="s">
        <v>31</v>
      </c>
      <c r="M43" s="44">
        <v>0.05</v>
      </c>
      <c r="N43" s="21" t="str">
        <f t="shared" si="1"/>
        <v>公斤</v>
      </c>
      <c r="O43" s="98" t="s">
        <v>40</v>
      </c>
      <c r="P43" s="98">
        <v>4</v>
      </c>
      <c r="Q43" s="21" t="str">
        <f t="shared" si="2"/>
        <v>公斤</v>
      </c>
      <c r="R43" s="22"/>
      <c r="S43" s="22"/>
      <c r="T43" s="21" t="str">
        <f t="shared" si="3"/>
        <v/>
      </c>
      <c r="U43" s="125"/>
      <c r="V43" s="158"/>
      <c r="W43" s="21" t="str">
        <f t="shared" si="4"/>
        <v/>
      </c>
      <c r="X43" s="19"/>
      <c r="Y43" s="19"/>
      <c r="Z43" s="26" t="str">
        <f t="shared" si="6"/>
        <v/>
      </c>
      <c r="AA43" s="171"/>
      <c r="AB43" s="5"/>
      <c r="AC43" s="5"/>
      <c r="AD43" s="5"/>
      <c r="AE43" s="5"/>
      <c r="AF43" s="5"/>
      <c r="AG43" s="5"/>
      <c r="AH43" s="5"/>
      <c r="AI43" s="5"/>
      <c r="AJ43" s="5"/>
    </row>
    <row r="44" spans="1:36" ht="15" customHeight="1">
      <c r="A44" s="78"/>
      <c r="B44" s="198"/>
      <c r="C44" s="199"/>
      <c r="D44" s="199"/>
      <c r="E44" s="199"/>
      <c r="F44" s="199"/>
      <c r="G44" s="199"/>
      <c r="H44" s="204"/>
      <c r="I44" s="212"/>
      <c r="J44" s="98"/>
      <c r="K44" s="21" t="str">
        <f t="shared" si="0"/>
        <v/>
      </c>
      <c r="L44" s="44"/>
      <c r="M44" s="44"/>
      <c r="N44" s="21" t="str">
        <f t="shared" si="1"/>
        <v/>
      </c>
      <c r="O44" s="98" t="s">
        <v>35</v>
      </c>
      <c r="P44" s="98">
        <v>0.6</v>
      </c>
      <c r="Q44" s="21" t="str">
        <f t="shared" si="2"/>
        <v>公斤</v>
      </c>
      <c r="R44" s="22"/>
      <c r="S44" s="22"/>
      <c r="T44" s="21" t="str">
        <f t="shared" si="3"/>
        <v/>
      </c>
      <c r="U44" s="125"/>
      <c r="V44" s="158"/>
      <c r="W44" s="21" t="str">
        <f t="shared" si="4"/>
        <v/>
      </c>
      <c r="X44" s="19"/>
      <c r="Y44" s="19"/>
      <c r="Z44" s="26" t="str">
        <f t="shared" si="6"/>
        <v/>
      </c>
      <c r="AA44" s="171"/>
      <c r="AB44" s="5"/>
      <c r="AC44" s="5"/>
      <c r="AD44" s="5"/>
      <c r="AE44" s="5"/>
      <c r="AF44" s="5"/>
      <c r="AG44" s="5"/>
      <c r="AH44" s="5"/>
      <c r="AI44" s="5"/>
      <c r="AJ44" s="5"/>
    </row>
    <row r="45" spans="1:36" ht="15" customHeight="1">
      <c r="A45" s="78"/>
      <c r="B45" s="198"/>
      <c r="C45" s="199"/>
      <c r="D45" s="199"/>
      <c r="E45" s="199"/>
      <c r="F45" s="199"/>
      <c r="G45" s="199"/>
      <c r="H45" s="204"/>
      <c r="I45" s="212"/>
      <c r="J45" s="98"/>
      <c r="K45" s="21" t="str">
        <f t="shared" si="0"/>
        <v/>
      </c>
      <c r="L45" s="112"/>
      <c r="M45" s="112"/>
      <c r="N45" s="21" t="str">
        <f t="shared" si="1"/>
        <v/>
      </c>
      <c r="O45" s="98" t="s">
        <v>24</v>
      </c>
      <c r="P45" s="98">
        <v>0.5</v>
      </c>
      <c r="Q45" s="21" t="str">
        <f t="shared" si="2"/>
        <v>公斤</v>
      </c>
      <c r="R45" s="22"/>
      <c r="S45" s="22"/>
      <c r="T45" s="21" t="str">
        <f t="shared" si="3"/>
        <v/>
      </c>
      <c r="U45" s="102"/>
      <c r="V45" s="152"/>
      <c r="W45" s="21" t="str">
        <f t="shared" si="4"/>
        <v/>
      </c>
      <c r="X45" s="19"/>
      <c r="Y45" s="19"/>
      <c r="Z45" s="26" t="str">
        <f t="shared" si="6"/>
        <v/>
      </c>
      <c r="AA45" s="171"/>
      <c r="AB45" s="5"/>
      <c r="AC45" s="5"/>
      <c r="AD45" s="5"/>
      <c r="AE45" s="5"/>
      <c r="AF45" s="5"/>
      <c r="AG45" s="5"/>
      <c r="AH45" s="5"/>
      <c r="AI45" s="5"/>
      <c r="AJ45" s="5"/>
    </row>
    <row r="46" spans="1:36" ht="15" customHeight="1" thickBot="1">
      <c r="A46" s="81"/>
      <c r="B46" s="201"/>
      <c r="C46" s="202"/>
      <c r="D46" s="202"/>
      <c r="E46" s="202"/>
      <c r="F46" s="202"/>
      <c r="G46" s="202"/>
      <c r="H46" s="205"/>
      <c r="I46" s="213"/>
      <c r="J46" s="100"/>
      <c r="K46" s="28" t="str">
        <f t="shared" si="0"/>
        <v/>
      </c>
      <c r="L46" s="118"/>
      <c r="M46" s="118"/>
      <c r="N46" s="28" t="str">
        <f t="shared" si="1"/>
        <v/>
      </c>
      <c r="O46" s="116" t="s">
        <v>31</v>
      </c>
      <c r="P46" s="116">
        <v>0.05</v>
      </c>
      <c r="Q46" s="28" t="str">
        <f t="shared" si="2"/>
        <v>公斤</v>
      </c>
      <c r="R46" s="29"/>
      <c r="S46" s="29"/>
      <c r="T46" s="28" t="str">
        <f t="shared" si="3"/>
        <v/>
      </c>
      <c r="U46" s="107"/>
      <c r="V46" s="157"/>
      <c r="W46" s="28" t="str">
        <f t="shared" si="4"/>
        <v/>
      </c>
      <c r="X46" s="27"/>
      <c r="Y46" s="27"/>
      <c r="Z46" s="30" t="str">
        <f t="shared" si="6"/>
        <v/>
      </c>
      <c r="AA46" s="172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5" customHeight="1">
      <c r="A47" s="77" t="s">
        <v>129</v>
      </c>
      <c r="B47" s="198">
        <v>5.2</v>
      </c>
      <c r="C47" s="199">
        <v>2</v>
      </c>
      <c r="D47" s="199">
        <v>2.1</v>
      </c>
      <c r="E47" s="199">
        <v>3</v>
      </c>
      <c r="F47" s="199">
        <v>0</v>
      </c>
      <c r="G47" s="199">
        <v>0</v>
      </c>
      <c r="H47" s="204">
        <v>702</v>
      </c>
      <c r="I47" s="588" t="s">
        <v>88</v>
      </c>
      <c r="J47" s="582"/>
      <c r="K47" s="37" t="str">
        <f t="shared" si="0"/>
        <v/>
      </c>
      <c r="L47" s="594" t="s">
        <v>264</v>
      </c>
      <c r="M47" s="595"/>
      <c r="N47" s="37" t="str">
        <f t="shared" si="1"/>
        <v/>
      </c>
      <c r="O47" s="608" t="s">
        <v>187</v>
      </c>
      <c r="P47" s="595"/>
      <c r="Q47" s="37" t="str">
        <f t="shared" si="2"/>
        <v/>
      </c>
      <c r="R47" s="71" t="s">
        <v>18</v>
      </c>
      <c r="S47" s="71"/>
      <c r="T47" s="70" t="str">
        <f t="shared" si="3"/>
        <v/>
      </c>
      <c r="U47" s="594" t="s">
        <v>216</v>
      </c>
      <c r="V47" s="625"/>
      <c r="W47" s="37" t="str">
        <f t="shared" si="4"/>
        <v/>
      </c>
      <c r="X47" s="19" t="s">
        <v>120</v>
      </c>
      <c r="Y47" s="83"/>
      <c r="Z47" s="26" t="str">
        <f t="shared" si="6"/>
        <v/>
      </c>
      <c r="AA47" s="171"/>
      <c r="AB47" s="64" t="str">
        <f t="shared" si="9"/>
        <v>Q1</v>
      </c>
      <c r="AC47" s="64" t="str">
        <f t="shared" si="10"/>
        <v xml:space="preserve">米 黑糯米 糙米   </v>
      </c>
      <c r="AD47" s="64" t="str">
        <f t="shared" si="11"/>
        <v xml:space="preserve">凍豆腐 時蔬 胡蘿蔔 薑  </v>
      </c>
      <c r="AE47" s="64" t="str">
        <f t="shared" si="12"/>
        <v xml:space="preserve">雞蛋 結球白菜 胡蘿蔔 素火腿 薑 </v>
      </c>
      <c r="AF47" s="64" t="str">
        <f t="shared" si="13"/>
        <v xml:space="preserve">蔬菜 薑    </v>
      </c>
      <c r="AG47" s="64" t="str">
        <f t="shared" si="14"/>
        <v xml:space="preserve">時蔬 素羊肉 薑 枸杞  </v>
      </c>
      <c r="AH47" s="64" t="str">
        <f t="shared" si="15"/>
        <v xml:space="preserve">點心     </v>
      </c>
      <c r="AI47" s="64" t="str">
        <f>AA48&amp;" "&amp;AA49&amp;" "&amp;AA50&amp;" "&amp;AA51&amp;" "&amp;AA52&amp;" "&amp;AA53</f>
        <v xml:space="preserve">     </v>
      </c>
      <c r="AJ47" s="64" t="e">
        <f>#REF!&amp;" "&amp;#REF!&amp;" "&amp;#REF!&amp;" "&amp;#REF!&amp;" "&amp;#REF!&amp;" "&amp;#REF!</f>
        <v>#REF!</v>
      </c>
    </row>
    <row r="48" spans="1:36" ht="15" customHeight="1">
      <c r="A48" s="78"/>
      <c r="B48" s="198"/>
      <c r="C48" s="199"/>
      <c r="D48" s="199"/>
      <c r="E48" s="199"/>
      <c r="F48" s="199"/>
      <c r="G48" s="199"/>
      <c r="H48" s="204"/>
      <c r="I48" s="214" t="s">
        <v>19</v>
      </c>
      <c r="J48" s="326">
        <v>9</v>
      </c>
      <c r="K48" s="21" t="str">
        <f t="shared" si="0"/>
        <v>公斤</v>
      </c>
      <c r="L48" s="102" t="s">
        <v>100</v>
      </c>
      <c r="M48" s="102">
        <v>8</v>
      </c>
      <c r="N48" s="21" t="str">
        <f t="shared" si="1"/>
        <v>公斤</v>
      </c>
      <c r="O48" s="102" t="s">
        <v>35</v>
      </c>
      <c r="P48" s="133">
        <v>3</v>
      </c>
      <c r="Q48" s="21" t="str">
        <f t="shared" si="2"/>
        <v>公斤</v>
      </c>
      <c r="R48" s="23" t="s">
        <v>15</v>
      </c>
      <c r="S48" s="23">
        <v>7</v>
      </c>
      <c r="T48" s="21" t="str">
        <f t="shared" si="3"/>
        <v>公斤</v>
      </c>
      <c r="U48" s="102" t="s">
        <v>179</v>
      </c>
      <c r="V48" s="152">
        <v>3</v>
      </c>
      <c r="W48" s="21" t="str">
        <f t="shared" si="4"/>
        <v>公斤</v>
      </c>
      <c r="X48" s="19" t="s">
        <v>120</v>
      </c>
      <c r="Y48" s="19">
        <v>5</v>
      </c>
      <c r="Z48" s="26" t="str">
        <f t="shared" si="6"/>
        <v>公斤</v>
      </c>
      <c r="AA48" s="171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5" customHeight="1">
      <c r="A49" s="78"/>
      <c r="B49" s="198"/>
      <c r="C49" s="199"/>
      <c r="D49" s="199"/>
      <c r="E49" s="199"/>
      <c r="F49" s="199"/>
      <c r="G49" s="199"/>
      <c r="H49" s="204"/>
      <c r="I49" s="97" t="s">
        <v>90</v>
      </c>
      <c r="J49" s="98">
        <v>0.4</v>
      </c>
      <c r="K49" s="21" t="str">
        <f t="shared" si="0"/>
        <v>公斤</v>
      </c>
      <c r="L49" s="102" t="s">
        <v>18</v>
      </c>
      <c r="M49" s="102">
        <v>4</v>
      </c>
      <c r="N49" s="21" t="str">
        <f t="shared" si="1"/>
        <v>公斤</v>
      </c>
      <c r="O49" s="133" t="s">
        <v>40</v>
      </c>
      <c r="P49" s="133">
        <v>5</v>
      </c>
      <c r="Q49" s="21" t="str">
        <f t="shared" si="2"/>
        <v>公斤</v>
      </c>
      <c r="R49" s="22" t="s">
        <v>31</v>
      </c>
      <c r="S49" s="22">
        <v>0.05</v>
      </c>
      <c r="T49" s="21" t="str">
        <f t="shared" si="3"/>
        <v>公斤</v>
      </c>
      <c r="U49" s="102" t="s">
        <v>116</v>
      </c>
      <c r="V49" s="152">
        <v>0.5</v>
      </c>
      <c r="W49" s="21" t="str">
        <f t="shared" si="4"/>
        <v>公斤</v>
      </c>
      <c r="X49" s="19"/>
      <c r="Y49" s="19"/>
      <c r="Z49" s="26" t="str">
        <f t="shared" si="6"/>
        <v/>
      </c>
      <c r="AA49" s="171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5" customHeight="1">
      <c r="A50" s="79">
        <v>45271</v>
      </c>
      <c r="B50" s="198"/>
      <c r="C50" s="199"/>
      <c r="D50" s="199"/>
      <c r="E50" s="199"/>
      <c r="F50" s="199"/>
      <c r="G50" s="199"/>
      <c r="H50" s="204"/>
      <c r="I50" s="97" t="s">
        <v>37</v>
      </c>
      <c r="J50" s="98">
        <v>1</v>
      </c>
      <c r="K50" s="21" t="str">
        <f t="shared" si="0"/>
        <v>公斤</v>
      </c>
      <c r="L50" s="102" t="s">
        <v>24</v>
      </c>
      <c r="M50" s="102">
        <v>1</v>
      </c>
      <c r="N50" s="21" t="str">
        <f t="shared" si="1"/>
        <v>公斤</v>
      </c>
      <c r="O50" s="102" t="s">
        <v>24</v>
      </c>
      <c r="P50" s="133">
        <v>0.5</v>
      </c>
      <c r="Q50" s="21" t="str">
        <f t="shared" si="2"/>
        <v>公斤</v>
      </c>
      <c r="R50" s="22"/>
      <c r="S50" s="22"/>
      <c r="T50" s="21" t="str">
        <f t="shared" si="3"/>
        <v/>
      </c>
      <c r="U50" s="102" t="s">
        <v>31</v>
      </c>
      <c r="V50" s="152">
        <v>0.05</v>
      </c>
      <c r="W50" s="21" t="str">
        <f t="shared" si="4"/>
        <v>公斤</v>
      </c>
      <c r="X50" s="19"/>
      <c r="Y50" s="19"/>
      <c r="Z50" s="26" t="str">
        <f t="shared" si="6"/>
        <v/>
      </c>
      <c r="AA50" s="171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5" customHeight="1">
      <c r="A51" s="79"/>
      <c r="B51" s="198"/>
      <c r="C51" s="199"/>
      <c r="D51" s="199"/>
      <c r="E51" s="199"/>
      <c r="F51" s="199"/>
      <c r="G51" s="199"/>
      <c r="H51" s="204"/>
      <c r="I51" s="97"/>
      <c r="J51" s="98"/>
      <c r="K51" s="21" t="str">
        <f t="shared" si="0"/>
        <v/>
      </c>
      <c r="L51" s="102" t="s">
        <v>31</v>
      </c>
      <c r="M51" s="102">
        <v>0.05</v>
      </c>
      <c r="N51" s="21" t="str">
        <f t="shared" si="1"/>
        <v>公斤</v>
      </c>
      <c r="O51" s="102" t="s">
        <v>300</v>
      </c>
      <c r="P51" s="102">
        <v>2</v>
      </c>
      <c r="Q51" s="21" t="str">
        <f t="shared" si="2"/>
        <v>公斤</v>
      </c>
      <c r="R51" s="22"/>
      <c r="S51" s="22"/>
      <c r="T51" s="21" t="str">
        <f t="shared" si="3"/>
        <v/>
      </c>
      <c r="U51" s="102" t="s">
        <v>84</v>
      </c>
      <c r="V51" s="152"/>
      <c r="W51" s="21" t="str">
        <f t="shared" si="4"/>
        <v/>
      </c>
      <c r="X51" s="19"/>
      <c r="Y51" s="19"/>
      <c r="Z51" s="26" t="str">
        <f t="shared" si="6"/>
        <v/>
      </c>
      <c r="AA51" s="171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5" customHeight="1">
      <c r="A52" s="79"/>
      <c r="B52" s="198"/>
      <c r="C52" s="199"/>
      <c r="D52" s="199"/>
      <c r="E52" s="199"/>
      <c r="F52" s="199"/>
      <c r="G52" s="199"/>
      <c r="H52" s="204"/>
      <c r="I52" s="97"/>
      <c r="J52" s="98"/>
      <c r="K52" s="21" t="str">
        <f t="shared" si="0"/>
        <v/>
      </c>
      <c r="L52" s="102"/>
      <c r="M52" s="102"/>
      <c r="N52" s="21" t="str">
        <f t="shared" si="1"/>
        <v/>
      </c>
      <c r="O52" s="102" t="s">
        <v>31</v>
      </c>
      <c r="P52" s="133">
        <v>0.05</v>
      </c>
      <c r="Q52" s="21" t="str">
        <f t="shared" si="2"/>
        <v>公斤</v>
      </c>
      <c r="R52" s="22"/>
      <c r="S52" s="22"/>
      <c r="T52" s="21" t="str">
        <f t="shared" si="3"/>
        <v/>
      </c>
      <c r="U52" s="102"/>
      <c r="V52" s="152"/>
      <c r="W52" s="21" t="str">
        <f t="shared" si="4"/>
        <v/>
      </c>
      <c r="X52" s="19"/>
      <c r="Y52" s="19"/>
      <c r="Z52" s="26" t="str">
        <f t="shared" si="6"/>
        <v/>
      </c>
      <c r="AA52" s="171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5" customHeight="1" thickBot="1">
      <c r="A53" s="80"/>
      <c r="B53" s="201"/>
      <c r="C53" s="202"/>
      <c r="D53" s="202"/>
      <c r="E53" s="202"/>
      <c r="F53" s="202"/>
      <c r="G53" s="202"/>
      <c r="H53" s="205"/>
      <c r="I53" s="99"/>
      <c r="J53" s="100"/>
      <c r="K53" s="28" t="str">
        <f t="shared" si="0"/>
        <v/>
      </c>
      <c r="L53" s="107"/>
      <c r="M53" s="107"/>
      <c r="N53" s="28" t="str">
        <f t="shared" si="1"/>
        <v/>
      </c>
      <c r="O53" s="107"/>
      <c r="P53" s="107"/>
      <c r="Q53" s="28" t="str">
        <f t="shared" si="2"/>
        <v/>
      </c>
      <c r="R53" s="29"/>
      <c r="S53" s="29"/>
      <c r="T53" s="28" t="str">
        <f t="shared" si="3"/>
        <v/>
      </c>
      <c r="U53" s="107"/>
      <c r="V53" s="157"/>
      <c r="W53" s="28" t="str">
        <f t="shared" si="4"/>
        <v/>
      </c>
      <c r="X53" s="27"/>
      <c r="Y53" s="27"/>
      <c r="Z53" s="30" t="str">
        <f t="shared" si="6"/>
        <v/>
      </c>
      <c r="AA53" s="172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5" customHeight="1">
      <c r="A54" s="77" t="s">
        <v>130</v>
      </c>
      <c r="B54" s="198">
        <v>5</v>
      </c>
      <c r="C54" s="199">
        <v>2.5</v>
      </c>
      <c r="D54" s="199">
        <v>1.7</v>
      </c>
      <c r="E54" s="199">
        <v>3</v>
      </c>
      <c r="F54" s="199">
        <v>0</v>
      </c>
      <c r="G54" s="199">
        <v>0</v>
      </c>
      <c r="H54" s="204">
        <v>715</v>
      </c>
      <c r="I54" s="583" t="s">
        <v>32</v>
      </c>
      <c r="J54" s="589"/>
      <c r="K54" s="37" t="str">
        <f t="shared" si="0"/>
        <v/>
      </c>
      <c r="L54" s="597" t="s">
        <v>265</v>
      </c>
      <c r="M54" s="595"/>
      <c r="N54" s="37" t="str">
        <f t="shared" si="1"/>
        <v/>
      </c>
      <c r="O54" s="609" t="s">
        <v>188</v>
      </c>
      <c r="P54" s="610"/>
      <c r="Q54" s="37" t="str">
        <f t="shared" si="2"/>
        <v/>
      </c>
      <c r="R54" s="71" t="s">
        <v>18</v>
      </c>
      <c r="S54" s="71"/>
      <c r="T54" s="70" t="str">
        <f t="shared" si="3"/>
        <v/>
      </c>
      <c r="U54" s="601" t="s">
        <v>43</v>
      </c>
      <c r="V54" s="625"/>
      <c r="W54" s="37" t="str">
        <f t="shared" si="4"/>
        <v/>
      </c>
      <c r="X54" s="19" t="s">
        <v>120</v>
      </c>
      <c r="Y54" s="83"/>
      <c r="Z54" s="26" t="str">
        <f t="shared" si="6"/>
        <v/>
      </c>
      <c r="AA54" s="171"/>
      <c r="AB54" s="64" t="str">
        <f t="shared" si="9"/>
        <v>Q2</v>
      </c>
      <c r="AC54" s="64" t="str">
        <f t="shared" si="10"/>
        <v xml:space="preserve">米 糙米    </v>
      </c>
      <c r="AD54" s="64" t="str">
        <f t="shared" si="11"/>
        <v xml:space="preserve">麵腸 時蔬 腰果 南瓜子 薑 </v>
      </c>
      <c r="AE54" s="64" t="str">
        <f t="shared" si="12"/>
        <v xml:space="preserve">四角油豆腐 杏鮑菇 胡蘿蔔 九層塔 薑 </v>
      </c>
      <c r="AF54" s="64" t="str">
        <f t="shared" si="13"/>
        <v xml:space="preserve">蔬菜 薑    </v>
      </c>
      <c r="AG54" s="64" t="str">
        <f t="shared" si="14"/>
        <v xml:space="preserve">乾裙帶菜 白蘿蔔 味噌 薑  </v>
      </c>
      <c r="AH54" s="64" t="str">
        <f t="shared" si="15"/>
        <v xml:space="preserve">點心     </v>
      </c>
      <c r="AI54" s="64" t="str">
        <f>AA55&amp;" "&amp;AA56&amp;" "&amp;AA57&amp;" "&amp;AA58&amp;" "&amp;AA59&amp;" "&amp;AA60</f>
        <v xml:space="preserve">     </v>
      </c>
      <c r="AJ54" s="64" t="e">
        <f>#REF!&amp;" "&amp;#REF!&amp;" "&amp;#REF!&amp;" "&amp;#REF!&amp;" "&amp;#REF!&amp;" "&amp;#REF!</f>
        <v>#REF!</v>
      </c>
    </row>
    <row r="55" spans="1:36" ht="15" customHeight="1">
      <c r="A55" s="78"/>
      <c r="B55" s="198"/>
      <c r="C55" s="199"/>
      <c r="D55" s="199"/>
      <c r="E55" s="199"/>
      <c r="F55" s="199"/>
      <c r="G55" s="199"/>
      <c r="H55" s="204"/>
      <c r="I55" s="101" t="s">
        <v>19</v>
      </c>
      <c r="J55" s="106">
        <v>8</v>
      </c>
      <c r="K55" s="21" t="str">
        <f t="shared" si="0"/>
        <v>公斤</v>
      </c>
      <c r="L55" s="221" t="s">
        <v>114</v>
      </c>
      <c r="M55" s="222">
        <v>6</v>
      </c>
      <c r="N55" s="21" t="str">
        <f t="shared" si="1"/>
        <v>公斤</v>
      </c>
      <c r="O55" s="102" t="s">
        <v>45</v>
      </c>
      <c r="P55" s="119">
        <v>4</v>
      </c>
      <c r="Q55" s="21" t="str">
        <f t="shared" si="2"/>
        <v>公斤</v>
      </c>
      <c r="R55" s="23" t="s">
        <v>15</v>
      </c>
      <c r="S55" s="23">
        <v>7</v>
      </c>
      <c r="T55" s="21" t="str">
        <f t="shared" si="3"/>
        <v>公斤</v>
      </c>
      <c r="U55" s="222" t="s">
        <v>46</v>
      </c>
      <c r="V55" s="240">
        <v>0.05</v>
      </c>
      <c r="W55" s="21" t="str">
        <f t="shared" si="4"/>
        <v>公斤</v>
      </c>
      <c r="X55" s="19" t="s">
        <v>120</v>
      </c>
      <c r="Y55" s="19">
        <v>5</v>
      </c>
      <c r="Z55" s="26" t="str">
        <f t="shared" si="6"/>
        <v>公斤</v>
      </c>
      <c r="AA55" s="171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>
      <c r="A56" s="79">
        <v>45272</v>
      </c>
      <c r="B56" s="198"/>
      <c r="C56" s="199"/>
      <c r="D56" s="199"/>
      <c r="E56" s="199"/>
      <c r="F56" s="199"/>
      <c r="G56" s="199"/>
      <c r="H56" s="204"/>
      <c r="I56" s="101" t="s">
        <v>37</v>
      </c>
      <c r="J56" s="106">
        <v>2</v>
      </c>
      <c r="K56" s="21" t="str">
        <f t="shared" si="0"/>
        <v>公斤</v>
      </c>
      <c r="L56" s="221" t="s">
        <v>18</v>
      </c>
      <c r="M56" s="222">
        <v>3</v>
      </c>
      <c r="N56" s="21" t="str">
        <f t="shared" si="1"/>
        <v>公斤</v>
      </c>
      <c r="O56" s="126" t="s">
        <v>182</v>
      </c>
      <c r="P56" s="126">
        <v>2</v>
      </c>
      <c r="Q56" s="21" t="str">
        <f t="shared" si="2"/>
        <v>公斤</v>
      </c>
      <c r="R56" s="22" t="s">
        <v>31</v>
      </c>
      <c r="S56" s="22">
        <v>0.05</v>
      </c>
      <c r="T56" s="21" t="str">
        <f t="shared" si="3"/>
        <v>公斤</v>
      </c>
      <c r="U56" s="222" t="s">
        <v>56</v>
      </c>
      <c r="V56" s="240">
        <v>4</v>
      </c>
      <c r="W56" s="21" t="str">
        <f t="shared" si="4"/>
        <v>公斤</v>
      </c>
      <c r="X56" s="19"/>
      <c r="Y56" s="19"/>
      <c r="Z56" s="26" t="str">
        <f t="shared" si="6"/>
        <v/>
      </c>
      <c r="AA56" s="171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>
      <c r="A57" s="78"/>
      <c r="B57" s="198"/>
      <c r="C57" s="199"/>
      <c r="D57" s="199"/>
      <c r="E57" s="199"/>
      <c r="F57" s="199"/>
      <c r="G57" s="199"/>
      <c r="H57" s="204"/>
      <c r="I57" s="101"/>
      <c r="J57" s="106"/>
      <c r="K57" s="21" t="str">
        <f t="shared" si="0"/>
        <v/>
      </c>
      <c r="L57" s="221" t="s">
        <v>164</v>
      </c>
      <c r="M57" s="222">
        <v>0.1</v>
      </c>
      <c r="N57" s="21" t="str">
        <f t="shared" si="1"/>
        <v>公斤</v>
      </c>
      <c r="O57" s="98" t="s">
        <v>24</v>
      </c>
      <c r="P57" s="98">
        <v>1</v>
      </c>
      <c r="Q57" s="21" t="str">
        <f t="shared" si="2"/>
        <v>公斤</v>
      </c>
      <c r="R57" s="22"/>
      <c r="S57" s="22"/>
      <c r="T57" s="21" t="str">
        <f t="shared" si="3"/>
        <v/>
      </c>
      <c r="U57" s="222" t="s">
        <v>48</v>
      </c>
      <c r="V57" s="240">
        <v>0.6</v>
      </c>
      <c r="W57" s="21" t="str">
        <f t="shared" si="4"/>
        <v>公斤</v>
      </c>
      <c r="X57" s="19"/>
      <c r="Y57" s="19"/>
      <c r="Z57" s="26" t="str">
        <f t="shared" si="6"/>
        <v/>
      </c>
      <c r="AA57" s="171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5" customHeight="1">
      <c r="A58" s="78"/>
      <c r="B58" s="198"/>
      <c r="C58" s="199"/>
      <c r="D58" s="199"/>
      <c r="E58" s="199"/>
      <c r="F58" s="199"/>
      <c r="G58" s="199"/>
      <c r="H58" s="204"/>
      <c r="I58" s="101"/>
      <c r="J58" s="106"/>
      <c r="K58" s="21" t="str">
        <f t="shared" si="0"/>
        <v/>
      </c>
      <c r="L58" s="221" t="s">
        <v>165</v>
      </c>
      <c r="M58" s="222">
        <v>0.1</v>
      </c>
      <c r="N58" s="21" t="str">
        <f t="shared" si="1"/>
        <v>公斤</v>
      </c>
      <c r="O58" s="126" t="s">
        <v>189</v>
      </c>
      <c r="P58" s="130">
        <v>0.15</v>
      </c>
      <c r="Q58" s="21" t="str">
        <f t="shared" si="2"/>
        <v>公斤</v>
      </c>
      <c r="R58" s="22"/>
      <c r="S58" s="22"/>
      <c r="T58" s="21" t="str">
        <f t="shared" si="3"/>
        <v/>
      </c>
      <c r="U58" s="222" t="s">
        <v>31</v>
      </c>
      <c r="V58" s="240">
        <v>0.05</v>
      </c>
      <c r="W58" s="21" t="str">
        <f t="shared" si="4"/>
        <v>公斤</v>
      </c>
      <c r="X58" s="19"/>
      <c r="Y58" s="19"/>
      <c r="Z58" s="26" t="str">
        <f t="shared" si="6"/>
        <v/>
      </c>
      <c r="AA58" s="171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5" customHeight="1">
      <c r="A59" s="78"/>
      <c r="B59" s="198"/>
      <c r="C59" s="199"/>
      <c r="D59" s="199"/>
      <c r="E59" s="199"/>
      <c r="F59" s="199"/>
      <c r="G59" s="199"/>
      <c r="H59" s="204"/>
      <c r="I59" s="101"/>
      <c r="J59" s="106"/>
      <c r="K59" s="21" t="str">
        <f t="shared" si="0"/>
        <v/>
      </c>
      <c r="L59" s="221" t="s">
        <v>31</v>
      </c>
      <c r="M59" s="222">
        <v>0.05</v>
      </c>
      <c r="N59" s="21" t="str">
        <f t="shared" si="1"/>
        <v>公斤</v>
      </c>
      <c r="O59" s="112" t="s">
        <v>31</v>
      </c>
      <c r="P59" s="112">
        <v>0.05</v>
      </c>
      <c r="Q59" s="21" t="str">
        <f t="shared" si="2"/>
        <v>公斤</v>
      </c>
      <c r="R59" s="22"/>
      <c r="S59" s="22"/>
      <c r="T59" s="21" t="str">
        <f t="shared" si="3"/>
        <v/>
      </c>
      <c r="U59" s="126"/>
      <c r="V59" s="241"/>
      <c r="W59" s="21" t="str">
        <f t="shared" si="4"/>
        <v/>
      </c>
      <c r="X59" s="19"/>
      <c r="Y59" s="19"/>
      <c r="Z59" s="26" t="str">
        <f t="shared" si="6"/>
        <v/>
      </c>
      <c r="AA59" s="171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5" customHeight="1" thickBot="1">
      <c r="A60" s="81"/>
      <c r="B60" s="201"/>
      <c r="C60" s="202"/>
      <c r="D60" s="202"/>
      <c r="E60" s="202"/>
      <c r="F60" s="202"/>
      <c r="G60" s="202"/>
      <c r="H60" s="205"/>
      <c r="I60" s="103"/>
      <c r="J60" s="104"/>
      <c r="K60" s="28" t="str">
        <f t="shared" si="0"/>
        <v/>
      </c>
      <c r="L60" s="107"/>
      <c r="M60" s="107"/>
      <c r="N60" s="28" t="str">
        <f t="shared" si="1"/>
        <v/>
      </c>
      <c r="O60" s="131"/>
      <c r="P60" s="132"/>
      <c r="Q60" s="28" t="str">
        <f t="shared" si="2"/>
        <v/>
      </c>
      <c r="R60" s="29"/>
      <c r="S60" s="29"/>
      <c r="T60" s="28" t="str">
        <f t="shared" si="3"/>
        <v/>
      </c>
      <c r="U60" s="107"/>
      <c r="V60" s="157"/>
      <c r="W60" s="28" t="str">
        <f t="shared" si="4"/>
        <v/>
      </c>
      <c r="X60" s="27"/>
      <c r="Y60" s="27"/>
      <c r="Z60" s="30" t="str">
        <f t="shared" si="6"/>
        <v/>
      </c>
      <c r="AA60" s="172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" customHeight="1">
      <c r="A61" s="77" t="s">
        <v>131</v>
      </c>
      <c r="B61" s="208">
        <v>4.8</v>
      </c>
      <c r="C61" s="208">
        <v>3.2</v>
      </c>
      <c r="D61" s="208">
        <v>1.3</v>
      </c>
      <c r="E61" s="208">
        <v>3</v>
      </c>
      <c r="F61" s="208">
        <v>0</v>
      </c>
      <c r="G61" s="208">
        <v>0</v>
      </c>
      <c r="H61" s="209">
        <v>744</v>
      </c>
      <c r="I61" s="590" t="s">
        <v>149</v>
      </c>
      <c r="J61" s="591"/>
      <c r="K61" s="37" t="str">
        <f t="shared" si="0"/>
        <v/>
      </c>
      <c r="L61" s="321" t="s">
        <v>266</v>
      </c>
      <c r="M61" s="320"/>
      <c r="N61" s="37" t="str">
        <f t="shared" si="1"/>
        <v/>
      </c>
      <c r="O61" s="611" t="s">
        <v>96</v>
      </c>
      <c r="P61" s="612"/>
      <c r="Q61" s="37" t="str">
        <f t="shared" si="2"/>
        <v/>
      </c>
      <c r="R61" s="71" t="s">
        <v>18</v>
      </c>
      <c r="S61" s="71"/>
      <c r="T61" s="70" t="str">
        <f t="shared" si="3"/>
        <v/>
      </c>
      <c r="U61" s="620" t="s">
        <v>356</v>
      </c>
      <c r="V61" s="626"/>
      <c r="W61" s="37" t="str">
        <f t="shared" si="4"/>
        <v/>
      </c>
      <c r="X61" s="19" t="s">
        <v>120</v>
      </c>
      <c r="Y61" s="83"/>
      <c r="Z61" s="26" t="str">
        <f t="shared" si="6"/>
        <v/>
      </c>
      <c r="AA61" s="171"/>
      <c r="AB61" s="64" t="str">
        <f t="shared" si="9"/>
        <v>Q3</v>
      </c>
      <c r="AC61" s="64" t="str">
        <f t="shared" si="10"/>
        <v xml:space="preserve">刈包     </v>
      </c>
      <c r="AD61" s="64" t="str">
        <f t="shared" si="11"/>
        <v xml:space="preserve">素排 酸菜 薑   </v>
      </c>
      <c r="AE61" s="64" t="str">
        <f t="shared" si="12"/>
        <v xml:space="preserve">素黑輪 白蘿蔔 甜玉米 薑 味醂 </v>
      </c>
      <c r="AF61" s="64" t="str">
        <f t="shared" si="13"/>
        <v xml:space="preserve">蔬菜 薑    </v>
      </c>
      <c r="AG61" s="64" t="str">
        <f t="shared" si="14"/>
        <v>豆包 糙米 冷凍芋頭塊 時蔬 乾香菇 雞蛋</v>
      </c>
      <c r="AH61" s="64" t="str">
        <f t="shared" si="15"/>
        <v xml:space="preserve">點心     </v>
      </c>
      <c r="AI61" s="64" t="str">
        <f>AA62&amp;" "&amp;AA63&amp;" "&amp;AA64&amp;" "&amp;AA65&amp;" "&amp;AA66&amp;" "&amp;AA67</f>
        <v xml:space="preserve">     </v>
      </c>
      <c r="AJ61" s="64" t="e">
        <f>#REF!&amp;" "&amp;#REF!&amp;" "&amp;#REF!&amp;" "&amp;#REF!&amp;" "&amp;#REF!&amp;" "&amp;#REF!</f>
        <v>#REF!</v>
      </c>
    </row>
    <row r="62" spans="1:36" ht="15" customHeight="1">
      <c r="A62" s="78"/>
      <c r="B62" s="198"/>
      <c r="C62" s="199"/>
      <c r="D62" s="199"/>
      <c r="E62" s="199"/>
      <c r="F62" s="199"/>
      <c r="G62" s="199"/>
      <c r="H62" s="204"/>
      <c r="I62" s="215" t="s">
        <v>150</v>
      </c>
      <c r="J62" s="111">
        <v>6</v>
      </c>
      <c r="K62" s="21" t="str">
        <f t="shared" si="0"/>
        <v>公斤</v>
      </c>
      <c r="L62" s="102" t="s">
        <v>267</v>
      </c>
      <c r="M62" s="102">
        <v>5</v>
      </c>
      <c r="N62" s="21" t="str">
        <f t="shared" si="1"/>
        <v>公斤</v>
      </c>
      <c r="O62" s="147" t="s">
        <v>289</v>
      </c>
      <c r="P62" s="147">
        <v>2</v>
      </c>
      <c r="Q62" s="21" t="str">
        <f t="shared" si="2"/>
        <v>公斤</v>
      </c>
      <c r="R62" s="23" t="s">
        <v>15</v>
      </c>
      <c r="S62" s="23">
        <v>7</v>
      </c>
      <c r="T62" s="21" t="str">
        <f t="shared" si="3"/>
        <v>公斤</v>
      </c>
      <c r="U62" s="98" t="s">
        <v>214</v>
      </c>
      <c r="V62" s="159">
        <v>1</v>
      </c>
      <c r="W62" s="21" t="str">
        <f t="shared" si="4"/>
        <v>公斤</v>
      </c>
      <c r="X62" s="19" t="s">
        <v>120</v>
      </c>
      <c r="Y62" s="19">
        <v>5</v>
      </c>
      <c r="Z62" s="26" t="str">
        <f t="shared" si="6"/>
        <v>公斤</v>
      </c>
      <c r="AA62" s="171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>
      <c r="A63" s="79">
        <v>45273</v>
      </c>
      <c r="B63" s="198"/>
      <c r="C63" s="199"/>
      <c r="D63" s="199"/>
      <c r="E63" s="199"/>
      <c r="F63" s="199"/>
      <c r="G63" s="199"/>
      <c r="H63" s="204"/>
      <c r="I63" s="215"/>
      <c r="J63" s="111"/>
      <c r="K63" s="21" t="str">
        <f t="shared" si="0"/>
        <v/>
      </c>
      <c r="L63" s="102" t="s">
        <v>167</v>
      </c>
      <c r="M63" s="102">
        <v>1</v>
      </c>
      <c r="N63" s="21" t="str">
        <f t="shared" si="1"/>
        <v>公斤</v>
      </c>
      <c r="O63" s="148" t="s">
        <v>207</v>
      </c>
      <c r="P63" s="148">
        <v>3</v>
      </c>
      <c r="Q63" s="21" t="str">
        <f t="shared" si="2"/>
        <v>公斤</v>
      </c>
      <c r="R63" s="22" t="s">
        <v>31</v>
      </c>
      <c r="S63" s="22">
        <v>0.05</v>
      </c>
      <c r="T63" s="21" t="str">
        <f t="shared" si="3"/>
        <v>公斤</v>
      </c>
      <c r="U63" s="148" t="s">
        <v>37</v>
      </c>
      <c r="V63" s="159">
        <v>4</v>
      </c>
      <c r="W63" s="21" t="str">
        <f t="shared" si="4"/>
        <v>公斤</v>
      </c>
      <c r="X63" s="19"/>
      <c r="Y63" s="19"/>
      <c r="Z63" s="26" t="str">
        <f t="shared" si="6"/>
        <v/>
      </c>
      <c r="AA63" s="171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>
      <c r="A64" s="78"/>
      <c r="B64" s="198"/>
      <c r="C64" s="199"/>
      <c r="D64" s="199"/>
      <c r="E64" s="199"/>
      <c r="F64" s="199"/>
      <c r="G64" s="199"/>
      <c r="H64" s="204"/>
      <c r="I64" s="215"/>
      <c r="J64" s="111"/>
      <c r="K64" s="21" t="str">
        <f t="shared" si="0"/>
        <v/>
      </c>
      <c r="L64" s="102" t="s">
        <v>31</v>
      </c>
      <c r="M64" s="102">
        <v>0.05</v>
      </c>
      <c r="N64" s="21" t="str">
        <f t="shared" si="1"/>
        <v>公斤</v>
      </c>
      <c r="O64" s="148" t="s">
        <v>184</v>
      </c>
      <c r="P64" s="148">
        <v>4</v>
      </c>
      <c r="Q64" s="21" t="str">
        <f t="shared" si="2"/>
        <v>公斤</v>
      </c>
      <c r="R64" s="22"/>
      <c r="S64" s="22"/>
      <c r="T64" s="21" t="str">
        <f t="shared" si="3"/>
        <v/>
      </c>
      <c r="U64" s="148" t="s">
        <v>353</v>
      </c>
      <c r="V64" s="159">
        <v>2</v>
      </c>
      <c r="W64" s="21" t="str">
        <f t="shared" si="4"/>
        <v>公斤</v>
      </c>
      <c r="X64" s="19"/>
      <c r="Y64" s="19"/>
      <c r="Z64" s="26" t="str">
        <f t="shared" si="6"/>
        <v/>
      </c>
      <c r="AA64" s="171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>
      <c r="A65" s="78"/>
      <c r="B65" s="198"/>
      <c r="C65" s="199"/>
      <c r="D65" s="199"/>
      <c r="E65" s="199"/>
      <c r="F65" s="199"/>
      <c r="G65" s="199"/>
      <c r="H65" s="204"/>
      <c r="I65" s="215"/>
      <c r="J65" s="111"/>
      <c r="K65" s="21" t="str">
        <f t="shared" si="0"/>
        <v/>
      </c>
      <c r="L65" s="102"/>
      <c r="M65" s="102"/>
      <c r="N65" s="21" t="str">
        <f t="shared" si="1"/>
        <v/>
      </c>
      <c r="O65" s="149" t="s">
        <v>31</v>
      </c>
      <c r="P65" s="149">
        <v>0.05</v>
      </c>
      <c r="Q65" s="21" t="str">
        <f t="shared" si="2"/>
        <v>公斤</v>
      </c>
      <c r="R65" s="22"/>
      <c r="S65" s="22"/>
      <c r="T65" s="21" t="str">
        <f t="shared" si="3"/>
        <v/>
      </c>
      <c r="U65" s="148" t="s">
        <v>277</v>
      </c>
      <c r="V65" s="159">
        <v>2</v>
      </c>
      <c r="W65" s="21" t="str">
        <f t="shared" si="4"/>
        <v>公斤</v>
      </c>
      <c r="X65" s="19"/>
      <c r="Y65" s="19"/>
      <c r="Z65" s="26" t="str">
        <f t="shared" si="6"/>
        <v/>
      </c>
      <c r="AA65" s="171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5" customHeight="1">
      <c r="A66" s="78"/>
      <c r="B66" s="198"/>
      <c r="C66" s="199"/>
      <c r="D66" s="199"/>
      <c r="E66" s="199"/>
      <c r="F66" s="199"/>
      <c r="G66" s="199"/>
      <c r="H66" s="204"/>
      <c r="I66" s="215"/>
      <c r="J66" s="111"/>
      <c r="K66" s="21" t="str">
        <f t="shared" si="0"/>
        <v/>
      </c>
      <c r="L66" s="102"/>
      <c r="M66" s="102"/>
      <c r="N66" s="21" t="str">
        <f t="shared" si="1"/>
        <v/>
      </c>
      <c r="O66" s="144" t="s">
        <v>208</v>
      </c>
      <c r="P66" s="150"/>
      <c r="Q66" s="21" t="str">
        <f t="shared" si="2"/>
        <v/>
      </c>
      <c r="R66" s="22"/>
      <c r="S66" s="22"/>
      <c r="T66" s="21" t="str">
        <f t="shared" si="3"/>
        <v/>
      </c>
      <c r="U66" s="148" t="s">
        <v>83</v>
      </c>
      <c r="V66" s="159">
        <v>0.01</v>
      </c>
      <c r="W66" s="21" t="str">
        <f t="shared" si="4"/>
        <v>公斤</v>
      </c>
      <c r="X66" s="19"/>
      <c r="Y66" s="19"/>
      <c r="Z66" s="26" t="str">
        <f t="shared" si="6"/>
        <v/>
      </c>
      <c r="AA66" s="171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5" customHeight="1" thickBot="1">
      <c r="A67" s="81"/>
      <c r="B67" s="201"/>
      <c r="C67" s="202"/>
      <c r="D67" s="202"/>
      <c r="E67" s="202"/>
      <c r="F67" s="202"/>
      <c r="G67" s="202"/>
      <c r="H67" s="205"/>
      <c r="I67" s="216"/>
      <c r="J67" s="217"/>
      <c r="K67" s="28" t="str">
        <f t="shared" si="0"/>
        <v/>
      </c>
      <c r="L67" s="114"/>
      <c r="M67" s="114"/>
      <c r="N67" s="28" t="str">
        <f t="shared" si="1"/>
        <v/>
      </c>
      <c r="O67" s="149"/>
      <c r="P67" s="232"/>
      <c r="Q67" s="28" t="str">
        <f t="shared" si="2"/>
        <v/>
      </c>
      <c r="R67" s="29"/>
      <c r="S67" s="29"/>
      <c r="T67" s="28" t="str">
        <f t="shared" si="3"/>
        <v/>
      </c>
      <c r="U67" s="146" t="s">
        <v>355</v>
      </c>
      <c r="V67" s="160">
        <v>0.5</v>
      </c>
      <c r="W67" s="28" t="str">
        <f t="shared" si="4"/>
        <v>公斤</v>
      </c>
      <c r="X67" s="27"/>
      <c r="Y67" s="27"/>
      <c r="Z67" s="30" t="str">
        <f t="shared" si="6"/>
        <v/>
      </c>
      <c r="AA67" s="172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" customHeight="1">
      <c r="A68" s="77" t="s">
        <v>132</v>
      </c>
      <c r="B68" s="198">
        <v>5.5</v>
      </c>
      <c r="C68" s="199">
        <v>1.7</v>
      </c>
      <c r="D68" s="199">
        <v>1.4</v>
      </c>
      <c r="E68" s="199">
        <v>3</v>
      </c>
      <c r="F68" s="199">
        <v>0</v>
      </c>
      <c r="G68" s="199">
        <v>0</v>
      </c>
      <c r="H68" s="204">
        <v>683</v>
      </c>
      <c r="I68" s="583" t="s">
        <v>32</v>
      </c>
      <c r="J68" s="586"/>
      <c r="K68" s="37" t="str">
        <f t="shared" si="0"/>
        <v/>
      </c>
      <c r="L68" s="598" t="s">
        <v>268</v>
      </c>
      <c r="M68" s="599"/>
      <c r="N68" s="37" t="str">
        <f t="shared" si="1"/>
        <v/>
      </c>
      <c r="O68" s="594" t="s">
        <v>33</v>
      </c>
      <c r="P68" s="595"/>
      <c r="Q68" s="37" t="str">
        <f t="shared" si="2"/>
        <v/>
      </c>
      <c r="R68" s="71" t="s">
        <v>18</v>
      </c>
      <c r="S68" s="71"/>
      <c r="T68" s="70" t="str">
        <f t="shared" si="3"/>
        <v/>
      </c>
      <c r="U68" s="594" t="s">
        <v>228</v>
      </c>
      <c r="V68" s="625"/>
      <c r="W68" s="37" t="str">
        <f t="shared" si="4"/>
        <v/>
      </c>
      <c r="X68" s="19" t="s">
        <v>120</v>
      </c>
      <c r="Y68" s="83"/>
      <c r="Z68" s="26" t="str">
        <f t="shared" si="6"/>
        <v/>
      </c>
      <c r="AA68" s="171"/>
      <c r="AB68" s="64" t="str">
        <f t="shared" si="9"/>
        <v>Q4</v>
      </c>
      <c r="AC68" s="64" t="str">
        <f t="shared" si="10"/>
        <v xml:space="preserve">米 糙米    </v>
      </c>
      <c r="AD68" s="64" t="str">
        <f t="shared" si="11"/>
        <v xml:space="preserve">凍豆腐 甘藍 薑 枸杞 麻油 </v>
      </c>
      <c r="AE68" s="64" t="str">
        <f t="shared" si="12"/>
        <v xml:space="preserve">冬粉 素肉 時蔬 胡蘿蔔 乾木耳 </v>
      </c>
      <c r="AF68" s="64" t="str">
        <f t="shared" si="13"/>
        <v xml:space="preserve">蔬菜 薑    </v>
      </c>
      <c r="AG68" s="64" t="str">
        <f t="shared" si="14"/>
        <v xml:space="preserve">乾銀耳 紅砂糖 枸杞   </v>
      </c>
      <c r="AH68" s="64" t="str">
        <f t="shared" si="15"/>
        <v xml:space="preserve">點心     </v>
      </c>
      <c r="AI68" s="64" t="str">
        <f>AA69&amp;" "&amp;AA70&amp;" "&amp;AA71&amp;" "&amp;AA72&amp;" "&amp;AA73&amp;" "&amp;AA74</f>
        <v xml:space="preserve">     </v>
      </c>
      <c r="AJ68" s="64" t="e">
        <f>#REF!&amp;" "&amp;#REF!&amp;" "&amp;#REF!&amp;" "&amp;#REF!&amp;" "&amp;#REF!&amp;" "&amp;#REF!</f>
        <v>#REF!</v>
      </c>
    </row>
    <row r="69" spans="1:36" ht="15" customHeight="1">
      <c r="A69" s="78"/>
      <c r="B69" s="198"/>
      <c r="C69" s="199"/>
      <c r="D69" s="199"/>
      <c r="E69" s="199"/>
      <c r="F69" s="199"/>
      <c r="G69" s="199"/>
      <c r="H69" s="204"/>
      <c r="I69" s="101" t="s">
        <v>19</v>
      </c>
      <c r="J69" s="106">
        <v>8</v>
      </c>
      <c r="K69" s="21" t="str">
        <f t="shared" ref="K69:K132" si="16">IF(J69,"公斤","")</f>
        <v>公斤</v>
      </c>
      <c r="L69" s="102" t="s">
        <v>100</v>
      </c>
      <c r="M69" s="119">
        <v>10</v>
      </c>
      <c r="N69" s="21" t="str">
        <f t="shared" ref="N69:N132" si="17">IF(M69,"公斤","")</f>
        <v>公斤</v>
      </c>
      <c r="O69" s="102" t="s">
        <v>34</v>
      </c>
      <c r="P69" s="102">
        <v>1.8</v>
      </c>
      <c r="Q69" s="21" t="str">
        <f t="shared" ref="Q69:Q132" si="18">IF(P69,"公斤","")</f>
        <v>公斤</v>
      </c>
      <c r="R69" s="23" t="s">
        <v>15</v>
      </c>
      <c r="S69" s="23">
        <v>7</v>
      </c>
      <c r="T69" s="21" t="str">
        <f t="shared" ref="T69:T132" si="19">IF(S69,"公斤","")</f>
        <v>公斤</v>
      </c>
      <c r="U69" s="102" t="s">
        <v>229</v>
      </c>
      <c r="V69" s="152">
        <v>0.1</v>
      </c>
      <c r="W69" s="21" t="str">
        <f t="shared" ref="W69:W132" si="20">IF(V69,"公斤","")</f>
        <v>公斤</v>
      </c>
      <c r="X69" s="19" t="s">
        <v>120</v>
      </c>
      <c r="Y69" s="19">
        <v>5</v>
      </c>
      <c r="Z69" s="26" t="str">
        <f t="shared" si="6"/>
        <v>公斤</v>
      </c>
      <c r="AA69" s="171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5" customHeight="1">
      <c r="A70" s="79">
        <v>45274</v>
      </c>
      <c r="B70" s="198"/>
      <c r="C70" s="199"/>
      <c r="D70" s="199"/>
      <c r="E70" s="199"/>
      <c r="F70" s="199"/>
      <c r="G70" s="199"/>
      <c r="H70" s="204"/>
      <c r="I70" s="101" t="s">
        <v>37</v>
      </c>
      <c r="J70" s="106">
        <v>2</v>
      </c>
      <c r="K70" s="21" t="str">
        <f t="shared" si="16"/>
        <v>公斤</v>
      </c>
      <c r="L70" s="120" t="s">
        <v>168</v>
      </c>
      <c r="M70" s="120">
        <v>3</v>
      </c>
      <c r="N70" s="21" t="str">
        <f t="shared" si="17"/>
        <v>公斤</v>
      </c>
      <c r="O70" s="102" t="s">
        <v>301</v>
      </c>
      <c r="P70" s="102">
        <v>1.5</v>
      </c>
      <c r="Q70" s="21" t="str">
        <f t="shared" si="18"/>
        <v>公斤</v>
      </c>
      <c r="R70" s="22" t="s">
        <v>31</v>
      </c>
      <c r="S70" s="22">
        <v>0.05</v>
      </c>
      <c r="T70" s="21" t="str">
        <f t="shared" si="19"/>
        <v>公斤</v>
      </c>
      <c r="U70" s="102" t="s">
        <v>227</v>
      </c>
      <c r="V70" s="152">
        <v>1</v>
      </c>
      <c r="W70" s="21" t="str">
        <f t="shared" si="20"/>
        <v>公斤</v>
      </c>
      <c r="X70" s="19"/>
      <c r="Y70" s="19"/>
      <c r="Z70" s="26" t="str">
        <f t="shared" si="6"/>
        <v/>
      </c>
      <c r="AA70" s="171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5" customHeight="1">
      <c r="A71" s="78"/>
      <c r="B71" s="198"/>
      <c r="C71" s="199"/>
      <c r="D71" s="199"/>
      <c r="E71" s="199"/>
      <c r="F71" s="199"/>
      <c r="G71" s="199"/>
      <c r="H71" s="204"/>
      <c r="I71" s="101"/>
      <c r="J71" s="102"/>
      <c r="K71" s="21" t="str">
        <f t="shared" si="16"/>
        <v/>
      </c>
      <c r="L71" s="114" t="s">
        <v>31</v>
      </c>
      <c r="M71" s="114">
        <v>0.05</v>
      </c>
      <c r="N71" s="21" t="str">
        <f t="shared" si="17"/>
        <v>公斤</v>
      </c>
      <c r="O71" s="102" t="s">
        <v>18</v>
      </c>
      <c r="P71" s="102">
        <v>3</v>
      </c>
      <c r="Q71" s="21" t="str">
        <f t="shared" si="18"/>
        <v>公斤</v>
      </c>
      <c r="R71" s="22"/>
      <c r="S71" s="22"/>
      <c r="T71" s="21" t="str">
        <f t="shared" si="19"/>
        <v/>
      </c>
      <c r="U71" s="102" t="s">
        <v>84</v>
      </c>
      <c r="V71" s="152">
        <v>0.01</v>
      </c>
      <c r="W71" s="21" t="str">
        <f t="shared" si="20"/>
        <v>公斤</v>
      </c>
      <c r="X71" s="19"/>
      <c r="Y71" s="19"/>
      <c r="Z71" s="26" t="str">
        <f t="shared" si="6"/>
        <v/>
      </c>
      <c r="AA71" s="171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5" customHeight="1">
      <c r="A72" s="78"/>
      <c r="B72" s="198"/>
      <c r="C72" s="199"/>
      <c r="D72" s="199"/>
      <c r="E72" s="199"/>
      <c r="F72" s="199"/>
      <c r="G72" s="199"/>
      <c r="H72" s="204"/>
      <c r="I72" s="218"/>
      <c r="J72" s="114"/>
      <c r="K72" s="21" t="str">
        <f t="shared" si="16"/>
        <v/>
      </c>
      <c r="L72" s="121" t="s">
        <v>169</v>
      </c>
      <c r="M72" s="223"/>
      <c r="N72" s="21" t="str">
        <f t="shared" si="17"/>
        <v/>
      </c>
      <c r="O72" s="114" t="s">
        <v>24</v>
      </c>
      <c r="P72" s="114">
        <v>1</v>
      </c>
      <c r="Q72" s="21" t="str">
        <f t="shared" si="18"/>
        <v>公斤</v>
      </c>
      <c r="R72" s="22"/>
      <c r="S72" s="22"/>
      <c r="T72" s="21" t="str">
        <f t="shared" si="19"/>
        <v/>
      </c>
      <c r="U72" s="102"/>
      <c r="V72" s="152"/>
      <c r="W72" s="21" t="str">
        <f t="shared" si="20"/>
        <v/>
      </c>
      <c r="X72" s="19"/>
      <c r="Y72" s="19"/>
      <c r="Z72" s="26" t="str">
        <f t="shared" si="6"/>
        <v/>
      </c>
      <c r="AA72" s="171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5" customHeight="1">
      <c r="A73" s="78"/>
      <c r="B73" s="198"/>
      <c r="C73" s="199"/>
      <c r="D73" s="199"/>
      <c r="E73" s="199"/>
      <c r="F73" s="199"/>
      <c r="G73" s="199"/>
      <c r="H73" s="204"/>
      <c r="I73" s="97"/>
      <c r="J73" s="98"/>
      <c r="K73" s="21" t="str">
        <f t="shared" si="16"/>
        <v/>
      </c>
      <c r="L73" s="119" t="s">
        <v>170</v>
      </c>
      <c r="M73" s="119"/>
      <c r="N73" s="21" t="str">
        <f t="shared" si="17"/>
        <v/>
      </c>
      <c r="O73" s="98" t="s">
        <v>41</v>
      </c>
      <c r="P73" s="98">
        <v>0.01</v>
      </c>
      <c r="Q73" s="21" t="str">
        <f t="shared" si="18"/>
        <v>公斤</v>
      </c>
      <c r="R73" s="22"/>
      <c r="S73" s="22"/>
      <c r="T73" s="21" t="str">
        <f t="shared" si="19"/>
        <v/>
      </c>
      <c r="U73" s="102"/>
      <c r="V73" s="152"/>
      <c r="W73" s="21" t="str">
        <f t="shared" si="20"/>
        <v/>
      </c>
      <c r="X73" s="19"/>
      <c r="Y73" s="19"/>
      <c r="Z73" s="26" t="str">
        <f t="shared" si="6"/>
        <v/>
      </c>
      <c r="AA73" s="171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5" customHeight="1" thickBot="1">
      <c r="A74" s="81"/>
      <c r="B74" s="201"/>
      <c r="C74" s="202"/>
      <c r="D74" s="202"/>
      <c r="E74" s="202"/>
      <c r="F74" s="202"/>
      <c r="G74" s="202"/>
      <c r="H74" s="205"/>
      <c r="I74" s="99"/>
      <c r="J74" s="100"/>
      <c r="K74" s="28" t="str">
        <f t="shared" si="16"/>
        <v/>
      </c>
      <c r="L74" s="140"/>
      <c r="M74" s="140"/>
      <c r="N74" s="28" t="str">
        <f t="shared" si="17"/>
        <v/>
      </c>
      <c r="O74" s="100"/>
      <c r="P74" s="100"/>
      <c r="Q74" s="28" t="str">
        <f t="shared" si="18"/>
        <v/>
      </c>
      <c r="R74" s="29"/>
      <c r="S74" s="29"/>
      <c r="T74" s="28" t="str">
        <f t="shared" si="19"/>
        <v/>
      </c>
      <c r="U74" s="107"/>
      <c r="V74" s="157"/>
      <c r="W74" s="28" t="str">
        <f t="shared" si="20"/>
        <v/>
      </c>
      <c r="X74" s="27"/>
      <c r="Y74" s="27"/>
      <c r="Z74" s="30" t="str">
        <f t="shared" si="6"/>
        <v/>
      </c>
      <c r="AA74" s="172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" customHeight="1">
      <c r="A75" s="77" t="s">
        <v>133</v>
      </c>
      <c r="B75" s="198">
        <v>5.2</v>
      </c>
      <c r="C75" s="199">
        <v>1.9</v>
      </c>
      <c r="D75" s="199">
        <v>1.8</v>
      </c>
      <c r="E75" s="199">
        <v>3</v>
      </c>
      <c r="F75" s="199">
        <v>0</v>
      </c>
      <c r="G75" s="199">
        <v>0</v>
      </c>
      <c r="H75" s="204">
        <v>687</v>
      </c>
      <c r="I75" s="588" t="s">
        <v>73</v>
      </c>
      <c r="J75" s="582"/>
      <c r="K75" s="37" t="str">
        <f t="shared" si="16"/>
        <v/>
      </c>
      <c r="L75" s="581" t="s">
        <v>269</v>
      </c>
      <c r="M75" s="593"/>
      <c r="N75" s="37" t="str">
        <f t="shared" si="17"/>
        <v/>
      </c>
      <c r="O75" s="581" t="s">
        <v>190</v>
      </c>
      <c r="P75" s="582"/>
      <c r="Q75" s="37" t="str">
        <f t="shared" si="18"/>
        <v/>
      </c>
      <c r="R75" s="71" t="s">
        <v>18</v>
      </c>
      <c r="S75" s="71"/>
      <c r="T75" s="70" t="str">
        <f t="shared" si="19"/>
        <v/>
      </c>
      <c r="U75" s="594" t="s">
        <v>347</v>
      </c>
      <c r="V75" s="625"/>
      <c r="W75" s="37" t="str">
        <f t="shared" si="20"/>
        <v/>
      </c>
      <c r="X75" s="19" t="s">
        <v>120</v>
      </c>
      <c r="Y75" s="83"/>
      <c r="Z75" s="26" t="str">
        <f t="shared" si="6"/>
        <v/>
      </c>
      <c r="AA75" s="170" t="s">
        <v>145</v>
      </c>
      <c r="AB75" s="64" t="str">
        <f t="shared" si="9"/>
        <v>Q5</v>
      </c>
      <c r="AC75" s="64" t="str">
        <f t="shared" si="10"/>
        <v xml:space="preserve">米 小米 糙米   </v>
      </c>
      <c r="AD75" s="64" t="str">
        <f t="shared" si="11"/>
        <v xml:space="preserve">豆干 時蔬 胡蘿蔔 薑 甜麵醬 </v>
      </c>
      <c r="AE75" s="64" t="str">
        <f t="shared" si="12"/>
        <v xml:space="preserve">豆腐 大番茄 薑 蕃茄糊  </v>
      </c>
      <c r="AF75" s="64" t="str">
        <f t="shared" si="13"/>
        <v xml:space="preserve">蔬菜 薑    </v>
      </c>
      <c r="AG75" s="64" t="str">
        <f t="shared" si="14"/>
        <v xml:space="preserve">冬瓜 素羊肉 薑   </v>
      </c>
      <c r="AH75" s="64" t="str">
        <f t="shared" si="15"/>
        <v xml:space="preserve">點心     </v>
      </c>
      <c r="AI75" s="64" t="str">
        <f>AA76&amp;" "&amp;AA77&amp;" "&amp;AA78&amp;" "&amp;AA79&amp;" "&amp;AA80&amp;" "&amp;AA81</f>
        <v xml:space="preserve">有機豆奶     </v>
      </c>
      <c r="AJ75" s="64" t="e">
        <f>#REF!&amp;" "&amp;#REF!&amp;" "&amp;#REF!&amp;" "&amp;#REF!&amp;" "&amp;#REF!&amp;" "&amp;#REF!</f>
        <v>#REF!</v>
      </c>
    </row>
    <row r="76" spans="1:36" ht="15" customHeight="1">
      <c r="A76" s="78"/>
      <c r="B76" s="198"/>
      <c r="C76" s="199"/>
      <c r="D76" s="199"/>
      <c r="E76" s="199"/>
      <c r="F76" s="199"/>
      <c r="G76" s="199"/>
      <c r="H76" s="204"/>
      <c r="I76" s="97" t="s">
        <v>19</v>
      </c>
      <c r="J76" s="98">
        <v>9</v>
      </c>
      <c r="K76" s="21" t="str">
        <f t="shared" si="16"/>
        <v>公斤</v>
      </c>
      <c r="L76" s="98" t="s">
        <v>65</v>
      </c>
      <c r="M76" s="98">
        <v>8</v>
      </c>
      <c r="N76" s="21" t="str">
        <f t="shared" si="17"/>
        <v>公斤</v>
      </c>
      <c r="O76" s="98" t="s">
        <v>21</v>
      </c>
      <c r="P76" s="98">
        <v>6</v>
      </c>
      <c r="Q76" s="21" t="str">
        <f t="shared" si="18"/>
        <v>公斤</v>
      </c>
      <c r="R76" s="23" t="s">
        <v>15</v>
      </c>
      <c r="S76" s="23">
        <v>7</v>
      </c>
      <c r="T76" s="21" t="str">
        <f t="shared" si="19"/>
        <v>公斤</v>
      </c>
      <c r="U76" s="102" t="s">
        <v>36</v>
      </c>
      <c r="V76" s="152">
        <v>5</v>
      </c>
      <c r="W76" s="21" t="str">
        <f t="shared" si="20"/>
        <v>公斤</v>
      </c>
      <c r="X76" s="19" t="s">
        <v>120</v>
      </c>
      <c r="Y76" s="19">
        <v>5</v>
      </c>
      <c r="Z76" s="26" t="str">
        <f t="shared" ref="Z76:Z139" si="21">IF(Y76,"公斤","")</f>
        <v>公斤</v>
      </c>
      <c r="AA76" s="171" t="s">
        <v>145</v>
      </c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5" customHeight="1">
      <c r="A77" s="79">
        <v>45275</v>
      </c>
      <c r="B77" s="198"/>
      <c r="C77" s="199"/>
      <c r="D77" s="199"/>
      <c r="E77" s="199"/>
      <c r="F77" s="199"/>
      <c r="G77" s="199"/>
      <c r="H77" s="204"/>
      <c r="I77" s="97" t="s">
        <v>74</v>
      </c>
      <c r="J77" s="98">
        <v>0.4</v>
      </c>
      <c r="K77" s="21" t="str">
        <f t="shared" si="16"/>
        <v>公斤</v>
      </c>
      <c r="L77" s="98" t="s">
        <v>18</v>
      </c>
      <c r="M77" s="98">
        <v>2</v>
      </c>
      <c r="N77" s="21" t="str">
        <f t="shared" si="17"/>
        <v>公斤</v>
      </c>
      <c r="O77" s="98" t="s">
        <v>61</v>
      </c>
      <c r="P77" s="129">
        <v>2</v>
      </c>
      <c r="Q77" s="21" t="str">
        <f t="shared" si="18"/>
        <v>公斤</v>
      </c>
      <c r="R77" s="22" t="s">
        <v>31</v>
      </c>
      <c r="S77" s="22">
        <v>0.05</v>
      </c>
      <c r="T77" s="21" t="str">
        <f t="shared" si="19"/>
        <v>公斤</v>
      </c>
      <c r="U77" s="102" t="s">
        <v>116</v>
      </c>
      <c r="V77" s="152">
        <v>0.5</v>
      </c>
      <c r="W77" s="21" t="str">
        <f t="shared" si="20"/>
        <v>公斤</v>
      </c>
      <c r="X77" s="19"/>
      <c r="Y77" s="19"/>
      <c r="Z77" s="26" t="str">
        <f t="shared" si="21"/>
        <v/>
      </c>
      <c r="AA77" s="194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5" customHeight="1">
      <c r="A78" s="78"/>
      <c r="B78" s="198"/>
      <c r="C78" s="199"/>
      <c r="D78" s="199"/>
      <c r="E78" s="199"/>
      <c r="F78" s="199"/>
      <c r="G78" s="199"/>
      <c r="H78" s="204"/>
      <c r="I78" s="97" t="s">
        <v>37</v>
      </c>
      <c r="J78" s="98">
        <v>1</v>
      </c>
      <c r="K78" s="21" t="str">
        <f t="shared" si="16"/>
        <v>公斤</v>
      </c>
      <c r="L78" s="224" t="s">
        <v>24</v>
      </c>
      <c r="M78" s="224">
        <v>1</v>
      </c>
      <c r="N78" s="21" t="str">
        <f t="shared" si="17"/>
        <v>公斤</v>
      </c>
      <c r="O78" s="98" t="s">
        <v>31</v>
      </c>
      <c r="P78" s="98">
        <v>0.05</v>
      </c>
      <c r="Q78" s="21" t="str">
        <f t="shared" si="18"/>
        <v>公斤</v>
      </c>
      <c r="R78" s="22"/>
      <c r="S78" s="22"/>
      <c r="T78" s="21" t="str">
        <f t="shared" si="19"/>
        <v/>
      </c>
      <c r="U78" s="105" t="s">
        <v>31</v>
      </c>
      <c r="V78" s="152">
        <v>0.05</v>
      </c>
      <c r="W78" s="21" t="str">
        <f t="shared" si="20"/>
        <v>公斤</v>
      </c>
      <c r="X78" s="19"/>
      <c r="Y78" s="19"/>
      <c r="Z78" s="26" t="str">
        <f t="shared" si="21"/>
        <v/>
      </c>
      <c r="AA78" s="171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5" customHeight="1">
      <c r="A79" s="78"/>
      <c r="B79" s="198"/>
      <c r="C79" s="199"/>
      <c r="D79" s="199"/>
      <c r="E79" s="199"/>
      <c r="F79" s="199"/>
      <c r="G79" s="199"/>
      <c r="H79" s="204"/>
      <c r="I79" s="97"/>
      <c r="J79" s="98"/>
      <c r="K79" s="21" t="str">
        <f t="shared" si="16"/>
        <v/>
      </c>
      <c r="L79" s="98" t="s">
        <v>31</v>
      </c>
      <c r="M79" s="98">
        <v>0.05</v>
      </c>
      <c r="N79" s="21" t="str">
        <f t="shared" si="17"/>
        <v>公斤</v>
      </c>
      <c r="O79" s="112" t="s">
        <v>191</v>
      </c>
      <c r="P79" s="98"/>
      <c r="Q79" s="21" t="str">
        <f t="shared" si="18"/>
        <v/>
      </c>
      <c r="R79" s="22"/>
      <c r="S79" s="22"/>
      <c r="T79" s="21" t="str">
        <f t="shared" si="19"/>
        <v/>
      </c>
      <c r="U79" s="102"/>
      <c r="V79" s="152"/>
      <c r="W79" s="21" t="str">
        <f t="shared" si="20"/>
        <v/>
      </c>
      <c r="X79" s="19"/>
      <c r="Y79" s="19"/>
      <c r="Z79" s="26" t="str">
        <f t="shared" si="21"/>
        <v/>
      </c>
      <c r="AA79" s="171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5" customHeight="1">
      <c r="A80" s="78"/>
      <c r="B80" s="198"/>
      <c r="C80" s="199"/>
      <c r="D80" s="199"/>
      <c r="E80" s="199"/>
      <c r="F80" s="199"/>
      <c r="G80" s="199"/>
      <c r="H80" s="204"/>
      <c r="I80" s="97"/>
      <c r="J80" s="98"/>
      <c r="K80" s="21" t="str">
        <f t="shared" si="16"/>
        <v/>
      </c>
      <c r="L80" s="224" t="s">
        <v>270</v>
      </c>
      <c r="M80" s="224"/>
      <c r="N80" s="21" t="str">
        <f t="shared" si="17"/>
        <v/>
      </c>
      <c r="O80" s="112"/>
      <c r="P80" s="98"/>
      <c r="Q80" s="21" t="str">
        <f t="shared" si="18"/>
        <v/>
      </c>
      <c r="R80" s="22"/>
      <c r="S80" s="22"/>
      <c r="T80" s="21" t="str">
        <f t="shared" si="19"/>
        <v/>
      </c>
      <c r="U80" s="102"/>
      <c r="V80" s="152"/>
      <c r="W80" s="21" t="str">
        <f t="shared" si="20"/>
        <v/>
      </c>
      <c r="X80" s="19"/>
      <c r="Y80" s="19"/>
      <c r="Z80" s="26" t="str">
        <f t="shared" si="21"/>
        <v/>
      </c>
      <c r="AA80" s="171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5" customHeight="1" thickBot="1">
      <c r="A81" s="81"/>
      <c r="B81" s="201"/>
      <c r="C81" s="202"/>
      <c r="D81" s="202"/>
      <c r="E81" s="202"/>
      <c r="F81" s="202"/>
      <c r="G81" s="202"/>
      <c r="H81" s="205"/>
      <c r="I81" s="99"/>
      <c r="J81" s="100"/>
      <c r="K81" s="28" t="str">
        <f t="shared" si="16"/>
        <v/>
      </c>
      <c r="L81" s="100"/>
      <c r="M81" s="100"/>
      <c r="N81" s="28" t="str">
        <f t="shared" si="17"/>
        <v/>
      </c>
      <c r="O81" s="100"/>
      <c r="P81" s="100"/>
      <c r="Q81" s="28" t="str">
        <f t="shared" si="18"/>
        <v/>
      </c>
      <c r="R81" s="29"/>
      <c r="S81" s="29"/>
      <c r="T81" s="28" t="str">
        <f t="shared" si="19"/>
        <v/>
      </c>
      <c r="U81" s="107"/>
      <c r="V81" s="157"/>
      <c r="W81" s="28" t="str">
        <f t="shared" si="20"/>
        <v/>
      </c>
      <c r="X81" s="27"/>
      <c r="Y81" s="27"/>
      <c r="Z81" s="30" t="str">
        <f t="shared" si="21"/>
        <v/>
      </c>
      <c r="AA81" s="172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5" customHeight="1">
      <c r="A82" s="77" t="s">
        <v>134</v>
      </c>
      <c r="B82" s="252">
        <v>5</v>
      </c>
      <c r="C82" s="196">
        <v>1.3</v>
      </c>
      <c r="D82" s="196">
        <v>1.5</v>
      </c>
      <c r="E82" s="196">
        <v>3</v>
      </c>
      <c r="F82" s="196">
        <v>0</v>
      </c>
      <c r="G82" s="196">
        <v>0</v>
      </c>
      <c r="H82" s="197">
        <v>620</v>
      </c>
      <c r="I82" s="302" t="s">
        <v>17</v>
      </c>
      <c r="J82" s="286"/>
      <c r="K82" s="287" t="str">
        <f t="shared" si="16"/>
        <v/>
      </c>
      <c r="L82" s="288" t="s">
        <v>271</v>
      </c>
      <c r="M82" s="289"/>
      <c r="N82" s="287" t="str">
        <f t="shared" si="17"/>
        <v/>
      </c>
      <c r="O82" s="288" t="s">
        <v>63</v>
      </c>
      <c r="P82" s="289"/>
      <c r="Q82" s="287" t="str">
        <f t="shared" si="18"/>
        <v/>
      </c>
      <c r="R82" s="38" t="s">
        <v>18</v>
      </c>
      <c r="S82" s="38"/>
      <c r="T82" s="37" t="str">
        <f t="shared" si="19"/>
        <v/>
      </c>
      <c r="U82" s="293" t="s">
        <v>230</v>
      </c>
      <c r="V82" s="294"/>
      <c r="W82" s="37" t="str">
        <f t="shared" si="20"/>
        <v/>
      </c>
      <c r="X82" s="342" t="s">
        <v>120</v>
      </c>
      <c r="Y82" s="335"/>
      <c r="Z82" s="39" t="str">
        <f t="shared" si="21"/>
        <v/>
      </c>
      <c r="AA82" s="170"/>
      <c r="AB82" s="64" t="str">
        <f t="shared" ref="AB82:AB138" si="22">A82</f>
        <v>R1</v>
      </c>
      <c r="AC82" s="64" t="str">
        <f t="shared" ref="AC82:AC138" si="23">I83&amp;" "&amp;I84&amp;" "&amp;I85&amp;" "&amp;I86&amp;" "&amp;I87&amp;" "&amp;I88</f>
        <v xml:space="preserve">米     </v>
      </c>
      <c r="AD82" s="64" t="str">
        <f t="shared" ref="AD82:AD138" si="24">L83&amp;" "&amp;L84&amp;" "&amp;L85&amp;" "&amp;L86&amp;" "&amp;L87&amp;" "&amp;L88</f>
        <v xml:space="preserve">凍豆腐 白蘿蔔 胡蘿蔔 月桂葉 滷包 </v>
      </c>
      <c r="AE82" s="64" t="str">
        <f t="shared" ref="AE82:AE138" si="25">O83&amp;" "&amp;O84&amp;" "&amp;O85&amp;" "&amp;O86&amp;" "&amp;O87&amp;" "&amp;O88</f>
        <v xml:space="preserve">雞蛋 甘藍 薑   </v>
      </c>
      <c r="AF82" s="64" t="str">
        <f t="shared" ref="AF82:AF138" si="26">R83&amp;" "&amp;R84&amp;" "&amp;R85&amp;" "&amp;R86&amp;" "&amp;R87&amp;" "&amp;R88</f>
        <v xml:space="preserve">蔬菜 薑    </v>
      </c>
      <c r="AG82" s="64" t="str">
        <f t="shared" ref="AG82:AG138" si="27">U83&amp;" "&amp;U84&amp;" "&amp;U85&amp;" "&amp;U86&amp;" "&amp;U87&amp;" "&amp;U88</f>
        <v xml:space="preserve">紫菜 金針菇 薑   </v>
      </c>
      <c r="AH82" s="64" t="str">
        <f t="shared" ref="AH82:AH138" si="28">X83&amp;" "&amp;X84&amp;" "&amp;X85&amp;" "&amp;X86&amp;" "&amp;X87&amp;" "&amp;X88</f>
        <v xml:space="preserve">點心     </v>
      </c>
      <c r="AI82" s="64" t="str">
        <f>AA83&amp;" "&amp;AA84&amp;" "&amp;AA85&amp;" "&amp;AA86&amp;" "&amp;AA87&amp;" "&amp;AA88</f>
        <v xml:space="preserve">     </v>
      </c>
      <c r="AJ82" s="64" t="e">
        <f>#REF!&amp;" "&amp;#REF!&amp;" "&amp;#REF!&amp;" "&amp;#REF!&amp;" "&amp;#REF!&amp;" "&amp;#REF!</f>
        <v>#REF!</v>
      </c>
    </row>
    <row r="83" spans="1:36" ht="15" customHeight="1">
      <c r="A83" s="78"/>
      <c r="B83" s="253"/>
      <c r="C83" s="199"/>
      <c r="D83" s="199"/>
      <c r="E83" s="199"/>
      <c r="F83" s="199"/>
      <c r="G83" s="199"/>
      <c r="H83" s="200"/>
      <c r="I83" s="97" t="s">
        <v>19</v>
      </c>
      <c r="J83" s="98">
        <v>10</v>
      </c>
      <c r="K83" s="21" t="str">
        <f t="shared" si="16"/>
        <v>公斤</v>
      </c>
      <c r="L83" s="98" t="s">
        <v>100</v>
      </c>
      <c r="M83" s="98">
        <v>6</v>
      </c>
      <c r="N83" s="21" t="str">
        <f t="shared" si="17"/>
        <v>公斤</v>
      </c>
      <c r="O83" s="98" t="s">
        <v>35</v>
      </c>
      <c r="P83" s="98">
        <v>3</v>
      </c>
      <c r="Q83" s="21" t="str">
        <f t="shared" si="18"/>
        <v>公斤</v>
      </c>
      <c r="R83" s="23" t="s">
        <v>15</v>
      </c>
      <c r="S83" s="23">
        <v>7</v>
      </c>
      <c r="T83" s="21" t="str">
        <f t="shared" si="19"/>
        <v>公斤</v>
      </c>
      <c r="U83" s="299" t="s">
        <v>94</v>
      </c>
      <c r="V83" s="301">
        <v>0.05</v>
      </c>
      <c r="W83" s="21" t="str">
        <f t="shared" si="20"/>
        <v>公斤</v>
      </c>
      <c r="X83" s="19" t="s">
        <v>120</v>
      </c>
      <c r="Y83" s="19">
        <v>5</v>
      </c>
      <c r="Z83" s="26" t="str">
        <f t="shared" si="21"/>
        <v>公斤</v>
      </c>
      <c r="AA83" s="171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5" customHeight="1">
      <c r="A84" s="79">
        <v>45278</v>
      </c>
      <c r="B84" s="253"/>
      <c r="C84" s="199"/>
      <c r="D84" s="199"/>
      <c r="E84" s="199"/>
      <c r="F84" s="199"/>
      <c r="G84" s="199"/>
      <c r="H84" s="200"/>
      <c r="I84" s="97"/>
      <c r="J84" s="98"/>
      <c r="K84" s="21" t="str">
        <f t="shared" si="16"/>
        <v/>
      </c>
      <c r="L84" s="98" t="s">
        <v>56</v>
      </c>
      <c r="M84" s="98">
        <v>5</v>
      </c>
      <c r="N84" s="21" t="str">
        <f t="shared" si="17"/>
        <v>公斤</v>
      </c>
      <c r="O84" s="98" t="s">
        <v>38</v>
      </c>
      <c r="P84" s="98">
        <v>7</v>
      </c>
      <c r="Q84" s="21" t="str">
        <f t="shared" si="18"/>
        <v>公斤</v>
      </c>
      <c r="R84" s="22" t="s">
        <v>31</v>
      </c>
      <c r="S84" s="22">
        <v>0.05</v>
      </c>
      <c r="T84" s="21" t="str">
        <f t="shared" si="19"/>
        <v>公斤</v>
      </c>
      <c r="U84" s="102" t="s">
        <v>29</v>
      </c>
      <c r="V84" s="152">
        <v>1</v>
      </c>
      <c r="W84" s="21" t="str">
        <f t="shared" si="20"/>
        <v>公斤</v>
      </c>
      <c r="X84" s="19"/>
      <c r="Y84" s="19"/>
      <c r="Z84" s="26" t="str">
        <f t="shared" si="21"/>
        <v/>
      </c>
      <c r="AA84" s="171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5" customHeight="1">
      <c r="A85" s="79"/>
      <c r="B85" s="253"/>
      <c r="C85" s="199"/>
      <c r="D85" s="199"/>
      <c r="E85" s="199"/>
      <c r="F85" s="199"/>
      <c r="G85" s="199"/>
      <c r="H85" s="200"/>
      <c r="I85" s="97"/>
      <c r="J85" s="98"/>
      <c r="K85" s="21" t="str">
        <f t="shared" si="16"/>
        <v/>
      </c>
      <c r="L85" s="98" t="s">
        <v>24</v>
      </c>
      <c r="M85" s="98">
        <v>1</v>
      </c>
      <c r="N85" s="21" t="str">
        <f t="shared" si="17"/>
        <v>公斤</v>
      </c>
      <c r="O85" s="98" t="s">
        <v>31</v>
      </c>
      <c r="P85" s="98">
        <v>0.05</v>
      </c>
      <c r="Q85" s="21" t="str">
        <f t="shared" si="18"/>
        <v>公斤</v>
      </c>
      <c r="R85" s="22"/>
      <c r="S85" s="22"/>
      <c r="T85" s="21" t="str">
        <f t="shared" si="19"/>
        <v/>
      </c>
      <c r="U85" s="102" t="s">
        <v>31</v>
      </c>
      <c r="V85" s="152">
        <v>0.05</v>
      </c>
      <c r="W85" s="21" t="str">
        <f t="shared" si="20"/>
        <v>公斤</v>
      </c>
      <c r="X85" s="19"/>
      <c r="Y85" s="19"/>
      <c r="Z85" s="26" t="str">
        <f t="shared" si="21"/>
        <v/>
      </c>
      <c r="AA85" s="171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5" customHeight="1">
      <c r="A86" s="79"/>
      <c r="B86" s="253"/>
      <c r="C86" s="199"/>
      <c r="D86" s="199"/>
      <c r="E86" s="199"/>
      <c r="F86" s="199"/>
      <c r="G86" s="199"/>
      <c r="H86" s="200"/>
      <c r="I86" s="97"/>
      <c r="J86" s="98"/>
      <c r="K86" s="21" t="str">
        <f t="shared" si="16"/>
        <v/>
      </c>
      <c r="L86" s="98" t="s">
        <v>172</v>
      </c>
      <c r="M86" s="98">
        <v>0.1</v>
      </c>
      <c r="N86" s="21" t="str">
        <f t="shared" si="17"/>
        <v>公斤</v>
      </c>
      <c r="O86" s="98"/>
      <c r="P86" s="98"/>
      <c r="Q86" s="21" t="str">
        <f t="shared" si="18"/>
        <v/>
      </c>
      <c r="R86" s="22"/>
      <c r="S86" s="22"/>
      <c r="T86" s="21" t="str">
        <f t="shared" si="19"/>
        <v/>
      </c>
      <c r="U86" s="102"/>
      <c r="V86" s="152"/>
      <c r="W86" s="21" t="str">
        <f t="shared" si="20"/>
        <v/>
      </c>
      <c r="X86" s="19"/>
      <c r="Y86" s="19"/>
      <c r="Z86" s="26" t="str">
        <f t="shared" si="21"/>
        <v/>
      </c>
      <c r="AA86" s="171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5" customHeight="1">
      <c r="A87" s="79"/>
      <c r="B87" s="253"/>
      <c r="C87" s="199"/>
      <c r="D87" s="199"/>
      <c r="E87" s="199"/>
      <c r="F87" s="199"/>
      <c r="G87" s="199"/>
      <c r="H87" s="200"/>
      <c r="I87" s="303"/>
      <c r="J87" s="134"/>
      <c r="K87" s="21" t="str">
        <f t="shared" si="16"/>
        <v/>
      </c>
      <c r="L87" s="134" t="s">
        <v>49</v>
      </c>
      <c r="M87" s="134"/>
      <c r="N87" s="21" t="str">
        <f t="shared" si="17"/>
        <v/>
      </c>
      <c r="O87" s="134"/>
      <c r="P87" s="134"/>
      <c r="Q87" s="21" t="str">
        <f t="shared" si="18"/>
        <v/>
      </c>
      <c r="R87" s="22"/>
      <c r="S87" s="22"/>
      <c r="T87" s="21" t="str">
        <f t="shared" si="19"/>
        <v/>
      </c>
      <c r="U87" s="102"/>
      <c r="V87" s="152"/>
      <c r="W87" s="21" t="str">
        <f t="shared" si="20"/>
        <v/>
      </c>
      <c r="X87" s="19"/>
      <c r="Y87" s="19"/>
      <c r="Z87" s="26" t="str">
        <f t="shared" si="21"/>
        <v/>
      </c>
      <c r="AA87" s="171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5" customHeight="1" thickBot="1">
      <c r="A88" s="80"/>
      <c r="B88" s="254"/>
      <c r="C88" s="202"/>
      <c r="D88" s="202"/>
      <c r="E88" s="202"/>
      <c r="F88" s="202"/>
      <c r="G88" s="202"/>
      <c r="H88" s="203"/>
      <c r="I88" s="103"/>
      <c r="J88" s="104"/>
      <c r="K88" s="28" t="str">
        <f t="shared" si="16"/>
        <v/>
      </c>
      <c r="L88" s="107"/>
      <c r="M88" s="107"/>
      <c r="N88" s="28" t="str">
        <f t="shared" si="17"/>
        <v/>
      </c>
      <c r="O88" s="107"/>
      <c r="P88" s="107"/>
      <c r="Q88" s="28" t="str">
        <f t="shared" si="18"/>
        <v/>
      </c>
      <c r="R88" s="29"/>
      <c r="S88" s="29"/>
      <c r="T88" s="28" t="str">
        <f t="shared" si="19"/>
        <v/>
      </c>
      <c r="U88" s="107"/>
      <c r="V88" s="157"/>
      <c r="W88" s="28" t="str">
        <f t="shared" si="20"/>
        <v/>
      </c>
      <c r="X88" s="27"/>
      <c r="Y88" s="27"/>
      <c r="Z88" s="30" t="str">
        <f t="shared" si="21"/>
        <v/>
      </c>
      <c r="AA88" s="172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5" customHeight="1">
      <c r="A89" s="77" t="s">
        <v>135</v>
      </c>
      <c r="B89" s="198">
        <v>5.4</v>
      </c>
      <c r="C89" s="199">
        <v>1.6</v>
      </c>
      <c r="D89" s="199">
        <v>1.7</v>
      </c>
      <c r="E89" s="199">
        <v>3</v>
      </c>
      <c r="F89" s="199">
        <v>0</v>
      </c>
      <c r="G89" s="199">
        <v>0</v>
      </c>
      <c r="H89" s="204">
        <v>676</v>
      </c>
      <c r="I89" s="583" t="s">
        <v>32</v>
      </c>
      <c r="J89" s="586"/>
      <c r="K89" s="37" t="str">
        <f t="shared" si="16"/>
        <v/>
      </c>
      <c r="L89" s="600" t="s">
        <v>173</v>
      </c>
      <c r="M89" s="599"/>
      <c r="N89" s="37" t="str">
        <f t="shared" si="17"/>
        <v/>
      </c>
      <c r="O89" s="613" t="s">
        <v>192</v>
      </c>
      <c r="P89" s="589"/>
      <c r="Q89" s="37" t="str">
        <f t="shared" si="18"/>
        <v/>
      </c>
      <c r="R89" s="71" t="s">
        <v>18</v>
      </c>
      <c r="S89" s="71"/>
      <c r="T89" s="70" t="str">
        <f t="shared" si="19"/>
        <v/>
      </c>
      <c r="U89" s="594" t="s">
        <v>93</v>
      </c>
      <c r="V89" s="625"/>
      <c r="W89" s="37" t="str">
        <f t="shared" si="20"/>
        <v/>
      </c>
      <c r="X89" s="19" t="s">
        <v>120</v>
      </c>
      <c r="Y89" s="83"/>
      <c r="Z89" s="26" t="str">
        <f t="shared" si="21"/>
        <v/>
      </c>
      <c r="AA89" s="171"/>
      <c r="AB89" s="64" t="str">
        <f t="shared" si="22"/>
        <v>R2</v>
      </c>
      <c r="AC89" s="64" t="str">
        <f t="shared" si="23"/>
        <v xml:space="preserve">米 糙米    </v>
      </c>
      <c r="AD89" s="64" t="str">
        <f t="shared" si="24"/>
        <v xml:space="preserve">素鹹酥雞丁 百頁豆腐 甘薯條 九層塔  </v>
      </c>
      <c r="AE89" s="64" t="str">
        <f t="shared" si="25"/>
        <v xml:space="preserve">冷凍玉米筍 鵪鶉蛋 冷凍菜豆(莢) 薑 沙茶醬 </v>
      </c>
      <c r="AF89" s="64" t="str">
        <f t="shared" si="26"/>
        <v xml:space="preserve">蔬菜 薑    </v>
      </c>
      <c r="AG89" s="64" t="str">
        <f t="shared" si="27"/>
        <v xml:space="preserve">時蔬 胡蘿蔔 薑   </v>
      </c>
      <c r="AH89" s="64" t="str">
        <f t="shared" si="28"/>
        <v xml:space="preserve">點心     </v>
      </c>
      <c r="AI89" s="64" t="str">
        <f>AA90&amp;" "&amp;AA91&amp;" "&amp;AA92&amp;" "&amp;AA93&amp;" "&amp;AA94&amp;" "&amp;AA95</f>
        <v xml:space="preserve">     </v>
      </c>
      <c r="AJ89" s="64" t="e">
        <f>#REF!&amp;" "&amp;#REF!&amp;" "&amp;#REF!&amp;" "&amp;#REF!&amp;" "&amp;#REF!&amp;" "&amp;#REF!</f>
        <v>#REF!</v>
      </c>
    </row>
    <row r="90" spans="1:36" ht="15" customHeight="1">
      <c r="A90" s="78"/>
      <c r="B90" s="198"/>
      <c r="C90" s="199"/>
      <c r="D90" s="199"/>
      <c r="E90" s="199"/>
      <c r="F90" s="199"/>
      <c r="G90" s="199"/>
      <c r="H90" s="204"/>
      <c r="I90" s="101" t="s">
        <v>19</v>
      </c>
      <c r="J90" s="106">
        <v>8</v>
      </c>
      <c r="K90" s="21" t="str">
        <f t="shared" si="16"/>
        <v>公斤</v>
      </c>
      <c r="L90" s="117" t="s">
        <v>273</v>
      </c>
      <c r="M90" s="117">
        <v>5</v>
      </c>
      <c r="N90" s="21" t="str">
        <f t="shared" si="17"/>
        <v>公斤</v>
      </c>
      <c r="O90" s="105" t="s">
        <v>193</v>
      </c>
      <c r="P90" s="102">
        <v>2</v>
      </c>
      <c r="Q90" s="21" t="str">
        <f t="shared" si="18"/>
        <v>公斤</v>
      </c>
      <c r="R90" s="23" t="s">
        <v>15</v>
      </c>
      <c r="S90" s="23">
        <v>7</v>
      </c>
      <c r="T90" s="21" t="str">
        <f t="shared" si="19"/>
        <v>公斤</v>
      </c>
      <c r="U90" s="102" t="s">
        <v>179</v>
      </c>
      <c r="V90" s="152">
        <v>3</v>
      </c>
      <c r="W90" s="21" t="str">
        <f t="shared" si="20"/>
        <v>公斤</v>
      </c>
      <c r="X90" s="19" t="s">
        <v>120</v>
      </c>
      <c r="Y90" s="19">
        <v>5</v>
      </c>
      <c r="Z90" s="26" t="str">
        <f t="shared" si="21"/>
        <v>公斤</v>
      </c>
      <c r="AA90" s="171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5" customHeight="1">
      <c r="A91" s="79">
        <v>45279</v>
      </c>
      <c r="B91" s="198"/>
      <c r="C91" s="199"/>
      <c r="D91" s="199"/>
      <c r="E91" s="199"/>
      <c r="F91" s="199"/>
      <c r="G91" s="199"/>
      <c r="H91" s="204"/>
      <c r="I91" s="101" t="s">
        <v>37</v>
      </c>
      <c r="J91" s="106">
        <v>2</v>
      </c>
      <c r="K91" s="21" t="str">
        <f t="shared" si="16"/>
        <v>公斤</v>
      </c>
      <c r="L91" s="102" t="s">
        <v>254</v>
      </c>
      <c r="M91" s="119">
        <v>4</v>
      </c>
      <c r="N91" s="21" t="str">
        <f t="shared" si="17"/>
        <v>公斤</v>
      </c>
      <c r="O91" s="105" t="s">
        <v>194</v>
      </c>
      <c r="P91" s="102">
        <v>1.5</v>
      </c>
      <c r="Q91" s="21" t="str">
        <f t="shared" si="18"/>
        <v>公斤</v>
      </c>
      <c r="R91" s="22" t="s">
        <v>31</v>
      </c>
      <c r="S91" s="22">
        <v>0.05</v>
      </c>
      <c r="T91" s="21" t="str">
        <f t="shared" si="19"/>
        <v>公斤</v>
      </c>
      <c r="U91" s="151" t="s">
        <v>24</v>
      </c>
      <c r="V91" s="242">
        <v>0.5</v>
      </c>
      <c r="W91" s="21" t="str">
        <f t="shared" si="20"/>
        <v>公斤</v>
      </c>
      <c r="X91" s="19"/>
      <c r="Y91" s="19"/>
      <c r="Z91" s="26" t="str">
        <f t="shared" si="21"/>
        <v/>
      </c>
      <c r="AA91" s="171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5" customHeight="1">
      <c r="A92" s="78"/>
      <c r="B92" s="198"/>
      <c r="C92" s="199"/>
      <c r="D92" s="199"/>
      <c r="E92" s="199"/>
      <c r="F92" s="199"/>
      <c r="G92" s="199"/>
      <c r="H92" s="204"/>
      <c r="I92" s="101"/>
      <c r="J92" s="102"/>
      <c r="K92" s="21" t="str">
        <f t="shared" si="16"/>
        <v/>
      </c>
      <c r="L92" s="122" t="s">
        <v>174</v>
      </c>
      <c r="M92" s="120">
        <v>1.5</v>
      </c>
      <c r="N92" s="21" t="str">
        <f t="shared" si="17"/>
        <v>公斤</v>
      </c>
      <c r="O92" s="102" t="s">
        <v>79</v>
      </c>
      <c r="P92" s="133">
        <v>4</v>
      </c>
      <c r="Q92" s="21" t="str">
        <f t="shared" si="18"/>
        <v>公斤</v>
      </c>
      <c r="R92" s="22"/>
      <c r="S92" s="22"/>
      <c r="T92" s="21" t="str">
        <f t="shared" si="19"/>
        <v/>
      </c>
      <c r="U92" s="6" t="s">
        <v>31</v>
      </c>
      <c r="V92" s="243">
        <v>0.05</v>
      </c>
      <c r="W92" s="21" t="str">
        <f t="shared" si="20"/>
        <v>公斤</v>
      </c>
      <c r="X92" s="19"/>
      <c r="Y92" s="19"/>
      <c r="Z92" s="26" t="str">
        <f t="shared" si="21"/>
        <v/>
      </c>
      <c r="AA92" s="171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5" customHeight="1">
      <c r="A93" s="78"/>
      <c r="B93" s="198"/>
      <c r="C93" s="199"/>
      <c r="D93" s="199"/>
      <c r="E93" s="199"/>
      <c r="F93" s="199"/>
      <c r="G93" s="199"/>
      <c r="H93" s="204"/>
      <c r="I93" s="101"/>
      <c r="J93" s="102"/>
      <c r="K93" s="21" t="str">
        <f t="shared" si="16"/>
        <v/>
      </c>
      <c r="L93" s="121" t="s">
        <v>175</v>
      </c>
      <c r="M93" s="121">
        <v>0.15</v>
      </c>
      <c r="N93" s="21" t="str">
        <f t="shared" si="17"/>
        <v>公斤</v>
      </c>
      <c r="O93" s="114" t="s">
        <v>31</v>
      </c>
      <c r="P93" s="114">
        <v>0.05</v>
      </c>
      <c r="Q93" s="21" t="str">
        <f t="shared" si="18"/>
        <v>公斤</v>
      </c>
      <c r="R93" s="22"/>
      <c r="S93" s="22"/>
      <c r="T93" s="21" t="str">
        <f t="shared" si="19"/>
        <v/>
      </c>
      <c r="U93" s="102"/>
      <c r="V93" s="152"/>
      <c r="W93" s="21" t="str">
        <f t="shared" si="20"/>
        <v/>
      </c>
      <c r="X93" s="19"/>
      <c r="Y93" s="19"/>
      <c r="Z93" s="26" t="str">
        <f t="shared" si="21"/>
        <v/>
      </c>
      <c r="AA93" s="171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5" customHeight="1">
      <c r="A94" s="78"/>
      <c r="B94" s="198"/>
      <c r="C94" s="199"/>
      <c r="D94" s="199"/>
      <c r="E94" s="199"/>
      <c r="F94" s="199"/>
      <c r="G94" s="199"/>
      <c r="H94" s="204"/>
      <c r="I94" s="101"/>
      <c r="J94" s="102"/>
      <c r="K94" s="21" t="str">
        <f t="shared" si="16"/>
        <v/>
      </c>
      <c r="L94" s="121"/>
      <c r="M94" s="225"/>
      <c r="N94" s="21" t="str">
        <f t="shared" si="17"/>
        <v/>
      </c>
      <c r="O94" s="98" t="s">
        <v>195</v>
      </c>
      <c r="P94" s="98"/>
      <c r="Q94" s="21" t="str">
        <f t="shared" si="18"/>
        <v/>
      </c>
      <c r="R94" s="22"/>
      <c r="S94" s="22"/>
      <c r="T94" s="21" t="str">
        <f t="shared" si="19"/>
        <v/>
      </c>
      <c r="U94" s="102"/>
      <c r="V94" s="152"/>
      <c r="W94" s="21" t="str">
        <f t="shared" si="20"/>
        <v/>
      </c>
      <c r="X94" s="19"/>
      <c r="Y94" s="19"/>
      <c r="Z94" s="26" t="str">
        <f t="shared" si="21"/>
        <v/>
      </c>
      <c r="AA94" s="171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5" customHeight="1" thickBot="1">
      <c r="A95" s="81"/>
      <c r="B95" s="201"/>
      <c r="C95" s="202"/>
      <c r="D95" s="202"/>
      <c r="E95" s="202"/>
      <c r="F95" s="202"/>
      <c r="G95" s="202"/>
      <c r="H95" s="205"/>
      <c r="I95" s="103"/>
      <c r="J95" s="107"/>
      <c r="K95" s="28" t="str">
        <f t="shared" si="16"/>
        <v/>
      </c>
      <c r="L95" s="107"/>
      <c r="M95" s="107"/>
      <c r="N95" s="28" t="str">
        <f t="shared" si="17"/>
        <v/>
      </c>
      <c r="O95" s="118"/>
      <c r="P95" s="118"/>
      <c r="Q95" s="28" t="str">
        <f t="shared" si="18"/>
        <v/>
      </c>
      <c r="R95" s="29"/>
      <c r="S95" s="29"/>
      <c r="T95" s="28" t="str">
        <f t="shared" si="19"/>
        <v/>
      </c>
      <c r="U95" s="107"/>
      <c r="V95" s="157"/>
      <c r="W95" s="28" t="str">
        <f t="shared" si="20"/>
        <v/>
      </c>
      <c r="X95" s="27"/>
      <c r="Y95" s="27"/>
      <c r="Z95" s="30" t="str">
        <f t="shared" si="21"/>
        <v/>
      </c>
      <c r="AA95" s="172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5" customHeight="1">
      <c r="A96" s="77" t="s">
        <v>136</v>
      </c>
      <c r="B96" s="198">
        <v>5</v>
      </c>
      <c r="C96" s="199">
        <v>1.9</v>
      </c>
      <c r="D96" s="199">
        <v>2</v>
      </c>
      <c r="E96" s="199">
        <v>3</v>
      </c>
      <c r="F96" s="199">
        <v>0</v>
      </c>
      <c r="G96" s="199">
        <v>0</v>
      </c>
      <c r="H96" s="204">
        <v>678</v>
      </c>
      <c r="I96" s="583" t="s">
        <v>151</v>
      </c>
      <c r="J96" s="589"/>
      <c r="K96" s="37" t="str">
        <f t="shared" si="16"/>
        <v/>
      </c>
      <c r="L96" s="601" t="s">
        <v>276</v>
      </c>
      <c r="M96" s="595"/>
      <c r="N96" s="37" t="str">
        <f t="shared" si="17"/>
        <v/>
      </c>
      <c r="O96" s="594" t="s">
        <v>196</v>
      </c>
      <c r="P96" s="589"/>
      <c r="Q96" s="37" t="str">
        <f t="shared" si="18"/>
        <v/>
      </c>
      <c r="R96" s="71" t="s">
        <v>18</v>
      </c>
      <c r="S96" s="71"/>
      <c r="T96" s="70" t="str">
        <f t="shared" si="19"/>
        <v/>
      </c>
      <c r="U96" s="594" t="s">
        <v>231</v>
      </c>
      <c r="V96" s="623"/>
      <c r="W96" s="37" t="str">
        <f t="shared" si="20"/>
        <v/>
      </c>
      <c r="X96" s="19" t="s">
        <v>120</v>
      </c>
      <c r="Y96" s="83"/>
      <c r="Z96" s="26" t="str">
        <f t="shared" si="21"/>
        <v/>
      </c>
      <c r="AA96" s="171"/>
      <c r="AB96" s="64" t="str">
        <f t="shared" si="22"/>
        <v>R3</v>
      </c>
      <c r="AC96" s="64" t="str">
        <f t="shared" si="23"/>
        <v xml:space="preserve">麵條     </v>
      </c>
      <c r="AD96" s="64" t="str">
        <f t="shared" si="24"/>
        <v xml:space="preserve">雞蛋 時蔬    </v>
      </c>
      <c r="AE96" s="64" t="str">
        <f t="shared" si="25"/>
        <v>豆包 甘藍 芹菜 胡蘿蔔 素肉燥 薑</v>
      </c>
      <c r="AF96" s="64" t="str">
        <f t="shared" si="26"/>
        <v xml:space="preserve">蔬菜 薑    </v>
      </c>
      <c r="AG96" s="64" t="str">
        <f t="shared" si="27"/>
        <v>雞蛋 脆筍 時蔬 素肉羹 乾木耳 沙茶醬</v>
      </c>
      <c r="AH96" s="64" t="str">
        <f t="shared" si="28"/>
        <v xml:space="preserve">點心     </v>
      </c>
      <c r="AI96" s="64" t="str">
        <f>AA97&amp;" "&amp;AA98&amp;" "&amp;AA99&amp;" "&amp;AA100&amp;" "&amp;AA101&amp;" "&amp;AA102</f>
        <v xml:space="preserve">     </v>
      </c>
      <c r="AJ96" s="64" t="e">
        <f>#REF!&amp;" "&amp;#REF!&amp;" "&amp;#REF!&amp;" "&amp;#REF!&amp;" "&amp;#REF!&amp;" "&amp;#REF!</f>
        <v>#REF!</v>
      </c>
    </row>
    <row r="97" spans="1:36" ht="15" customHeight="1">
      <c r="A97" s="78"/>
      <c r="B97" s="198"/>
      <c r="C97" s="199"/>
      <c r="D97" s="199"/>
      <c r="E97" s="199"/>
      <c r="F97" s="199"/>
      <c r="G97" s="199"/>
      <c r="H97" s="204"/>
      <c r="I97" s="101" t="s">
        <v>67</v>
      </c>
      <c r="J97" s="102">
        <v>15</v>
      </c>
      <c r="K97" s="21" t="str">
        <f t="shared" si="16"/>
        <v>公斤</v>
      </c>
      <c r="L97" s="222" t="s">
        <v>35</v>
      </c>
      <c r="M97" s="222">
        <v>5</v>
      </c>
      <c r="N97" s="21" t="str">
        <f t="shared" si="17"/>
        <v>公斤</v>
      </c>
      <c r="O97" s="102" t="s">
        <v>214</v>
      </c>
      <c r="P97" s="102">
        <v>1.5</v>
      </c>
      <c r="Q97" s="21" t="str">
        <f t="shared" si="18"/>
        <v>公斤</v>
      </c>
      <c r="R97" s="23" t="s">
        <v>15</v>
      </c>
      <c r="S97" s="23">
        <v>7</v>
      </c>
      <c r="T97" s="21" t="str">
        <f t="shared" si="19"/>
        <v>公斤</v>
      </c>
      <c r="U97" s="102" t="s">
        <v>35</v>
      </c>
      <c r="V97" s="152">
        <v>0.3</v>
      </c>
      <c r="W97" s="21" t="str">
        <f t="shared" si="20"/>
        <v>公斤</v>
      </c>
      <c r="X97" s="19" t="s">
        <v>120</v>
      </c>
      <c r="Y97" s="19">
        <v>5</v>
      </c>
      <c r="Z97" s="26" t="str">
        <f t="shared" si="21"/>
        <v>公斤</v>
      </c>
      <c r="AA97" s="171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5" customHeight="1">
      <c r="A98" s="79">
        <v>45280</v>
      </c>
      <c r="B98" s="198"/>
      <c r="C98" s="199"/>
      <c r="D98" s="199"/>
      <c r="E98" s="199"/>
      <c r="F98" s="199"/>
      <c r="G98" s="199"/>
      <c r="H98" s="204"/>
      <c r="I98" s="101"/>
      <c r="J98" s="102"/>
      <c r="K98" s="21" t="str">
        <f t="shared" si="16"/>
        <v/>
      </c>
      <c r="L98" s="222" t="s">
        <v>277</v>
      </c>
      <c r="M98" s="222">
        <v>4</v>
      </c>
      <c r="N98" s="21" t="str">
        <f t="shared" si="17"/>
        <v>公斤</v>
      </c>
      <c r="O98" s="102" t="s">
        <v>38</v>
      </c>
      <c r="P98" s="102">
        <v>4</v>
      </c>
      <c r="Q98" s="21" t="str">
        <f t="shared" si="18"/>
        <v>公斤</v>
      </c>
      <c r="R98" s="22" t="s">
        <v>31</v>
      </c>
      <c r="S98" s="22">
        <v>0.05</v>
      </c>
      <c r="T98" s="21" t="str">
        <f t="shared" si="19"/>
        <v>公斤</v>
      </c>
      <c r="U98" s="102" t="s">
        <v>47</v>
      </c>
      <c r="V98" s="152">
        <v>1</v>
      </c>
      <c r="W98" s="21" t="str">
        <f t="shared" si="20"/>
        <v>公斤</v>
      </c>
      <c r="X98" s="19"/>
      <c r="Y98" s="19"/>
      <c r="Z98" s="26" t="str">
        <f t="shared" si="21"/>
        <v/>
      </c>
      <c r="AA98" s="171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5" customHeight="1">
      <c r="A99" s="78"/>
      <c r="B99" s="198"/>
      <c r="C99" s="199"/>
      <c r="D99" s="199"/>
      <c r="E99" s="199"/>
      <c r="F99" s="199"/>
      <c r="G99" s="199"/>
      <c r="H99" s="204"/>
      <c r="I99" s="101"/>
      <c r="J99" s="102"/>
      <c r="K99" s="21" t="str">
        <f t="shared" si="16"/>
        <v/>
      </c>
      <c r="L99" s="222"/>
      <c r="M99" s="222"/>
      <c r="N99" s="21" t="str">
        <f t="shared" si="17"/>
        <v/>
      </c>
      <c r="O99" s="102" t="s">
        <v>256</v>
      </c>
      <c r="P99" s="102">
        <v>1.5</v>
      </c>
      <c r="Q99" s="21" t="str">
        <f t="shared" si="18"/>
        <v>公斤</v>
      </c>
      <c r="R99" s="22"/>
      <c r="S99" s="22"/>
      <c r="T99" s="21" t="str">
        <f t="shared" si="19"/>
        <v/>
      </c>
      <c r="U99" s="102" t="s">
        <v>18</v>
      </c>
      <c r="V99" s="152">
        <v>2</v>
      </c>
      <c r="W99" s="21" t="str">
        <f t="shared" si="20"/>
        <v>公斤</v>
      </c>
      <c r="X99" s="19"/>
      <c r="Y99" s="19"/>
      <c r="Z99" s="26" t="str">
        <f t="shared" si="21"/>
        <v/>
      </c>
      <c r="AA99" s="171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5" customHeight="1">
      <c r="A100" s="78"/>
      <c r="B100" s="198"/>
      <c r="C100" s="199"/>
      <c r="D100" s="199"/>
      <c r="E100" s="199"/>
      <c r="F100" s="199"/>
      <c r="G100" s="199"/>
      <c r="H100" s="204"/>
      <c r="I100" s="101"/>
      <c r="J100" s="102"/>
      <c r="K100" s="21" t="str">
        <f t="shared" si="16"/>
        <v/>
      </c>
      <c r="L100" s="222"/>
      <c r="M100" s="222"/>
      <c r="N100" s="21" t="str">
        <f t="shared" si="17"/>
        <v/>
      </c>
      <c r="O100" s="102" t="s">
        <v>24</v>
      </c>
      <c r="P100" s="102">
        <v>0.5</v>
      </c>
      <c r="Q100" s="21" t="str">
        <f t="shared" si="18"/>
        <v>公斤</v>
      </c>
      <c r="R100" s="22"/>
      <c r="S100" s="22"/>
      <c r="T100" s="21" t="str">
        <f t="shared" si="19"/>
        <v/>
      </c>
      <c r="U100" s="102" t="s">
        <v>342</v>
      </c>
      <c r="V100" s="152">
        <v>1</v>
      </c>
      <c r="W100" s="21" t="str">
        <f t="shared" si="20"/>
        <v>公斤</v>
      </c>
      <c r="X100" s="19"/>
      <c r="Y100" s="19"/>
      <c r="Z100" s="26" t="str">
        <f t="shared" si="21"/>
        <v/>
      </c>
      <c r="AA100" s="171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5" customHeight="1">
      <c r="A101" s="78"/>
      <c r="B101" s="198"/>
      <c r="C101" s="199"/>
      <c r="D101" s="199"/>
      <c r="E101" s="199"/>
      <c r="F101" s="199"/>
      <c r="G101" s="199"/>
      <c r="H101" s="204"/>
      <c r="I101" s="101"/>
      <c r="J101" s="102"/>
      <c r="K101" s="21" t="str">
        <f t="shared" si="16"/>
        <v/>
      </c>
      <c r="L101" s="222"/>
      <c r="M101" s="222"/>
      <c r="N101" s="21" t="str">
        <f t="shared" si="17"/>
        <v/>
      </c>
      <c r="O101" s="102" t="s">
        <v>307</v>
      </c>
      <c r="P101" s="102">
        <v>0.1</v>
      </c>
      <c r="Q101" s="21" t="str">
        <f t="shared" si="18"/>
        <v>公斤</v>
      </c>
      <c r="R101" s="22"/>
      <c r="S101" s="22"/>
      <c r="T101" s="21" t="str">
        <f t="shared" si="19"/>
        <v/>
      </c>
      <c r="U101" s="102" t="s">
        <v>41</v>
      </c>
      <c r="V101" s="152">
        <v>0.01</v>
      </c>
      <c r="W101" s="21" t="str">
        <f t="shared" si="20"/>
        <v>公斤</v>
      </c>
      <c r="X101" s="19"/>
      <c r="Y101" s="19"/>
      <c r="Z101" s="26" t="str">
        <f t="shared" si="21"/>
        <v/>
      </c>
      <c r="AA101" s="171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5" customHeight="1" thickBot="1">
      <c r="A102" s="81"/>
      <c r="B102" s="201"/>
      <c r="C102" s="202"/>
      <c r="D102" s="202"/>
      <c r="E102" s="202"/>
      <c r="F102" s="202"/>
      <c r="G102" s="202"/>
      <c r="H102" s="205"/>
      <c r="I102" s="103"/>
      <c r="J102" s="107"/>
      <c r="K102" s="28" t="str">
        <f t="shared" si="16"/>
        <v/>
      </c>
      <c r="L102" s="107"/>
      <c r="M102" s="107"/>
      <c r="N102" s="28" t="str">
        <f t="shared" si="17"/>
        <v/>
      </c>
      <c r="O102" s="124" t="s">
        <v>31</v>
      </c>
      <c r="P102" s="124">
        <v>0.05</v>
      </c>
      <c r="Q102" s="28" t="str">
        <f t="shared" si="18"/>
        <v>公斤</v>
      </c>
      <c r="R102" s="29"/>
      <c r="S102" s="29"/>
      <c r="T102" s="28" t="str">
        <f t="shared" si="19"/>
        <v/>
      </c>
      <c r="U102" s="107" t="s">
        <v>195</v>
      </c>
      <c r="V102" s="157"/>
      <c r="W102" s="28" t="str">
        <f t="shared" si="20"/>
        <v/>
      </c>
      <c r="X102" s="27"/>
      <c r="Y102" s="27"/>
      <c r="Z102" s="30" t="str">
        <f t="shared" si="21"/>
        <v/>
      </c>
      <c r="AA102" s="172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15" customHeight="1">
      <c r="A103" s="77" t="s">
        <v>137</v>
      </c>
      <c r="B103" s="198">
        <v>5.9</v>
      </c>
      <c r="C103" s="199">
        <v>1.4</v>
      </c>
      <c r="D103" s="199">
        <v>1.7</v>
      </c>
      <c r="E103" s="199">
        <v>3</v>
      </c>
      <c r="F103" s="199">
        <v>0</v>
      </c>
      <c r="G103" s="199">
        <v>0</v>
      </c>
      <c r="H103" s="204">
        <v>696</v>
      </c>
      <c r="I103" s="583" t="s">
        <v>32</v>
      </c>
      <c r="J103" s="589"/>
      <c r="K103" s="37" t="str">
        <f t="shared" si="16"/>
        <v/>
      </c>
      <c r="L103" s="594" t="s">
        <v>278</v>
      </c>
      <c r="M103" s="589"/>
      <c r="N103" s="37" t="str">
        <f t="shared" si="17"/>
        <v/>
      </c>
      <c r="O103" s="608" t="s">
        <v>197</v>
      </c>
      <c r="P103" s="589"/>
      <c r="Q103" s="37" t="str">
        <f t="shared" si="18"/>
        <v/>
      </c>
      <c r="R103" s="71" t="s">
        <v>18</v>
      </c>
      <c r="S103" s="71"/>
      <c r="T103" s="70" t="str">
        <f t="shared" si="19"/>
        <v/>
      </c>
      <c r="U103" s="594" t="s">
        <v>233</v>
      </c>
      <c r="V103" s="623"/>
      <c r="W103" s="37" t="str">
        <f t="shared" si="20"/>
        <v/>
      </c>
      <c r="X103" s="19" t="s">
        <v>120</v>
      </c>
      <c r="Y103" s="83"/>
      <c r="Z103" s="26" t="str">
        <f t="shared" si="21"/>
        <v/>
      </c>
      <c r="AA103" s="171"/>
      <c r="AB103" s="64" t="str">
        <f t="shared" si="22"/>
        <v>R4</v>
      </c>
      <c r="AC103" s="64" t="str">
        <f t="shared" si="23"/>
        <v xml:space="preserve">米 糙米    </v>
      </c>
      <c r="AD103" s="64" t="str">
        <f t="shared" si="24"/>
        <v xml:space="preserve">百頁豆腐 馬鈴薯 胡蘿蔔 咖哩粉  </v>
      </c>
      <c r="AE103" s="64" t="str">
        <f t="shared" si="25"/>
        <v xml:space="preserve">甘藍 素火腿 薑   </v>
      </c>
      <c r="AF103" s="64" t="str">
        <f t="shared" si="26"/>
        <v xml:space="preserve">蔬菜 薑    </v>
      </c>
      <c r="AG103" s="64" t="str">
        <f t="shared" si="27"/>
        <v xml:space="preserve">紅白湯圓 紅豆 紅砂糖   </v>
      </c>
      <c r="AH103" s="64" t="str">
        <f t="shared" si="28"/>
        <v xml:space="preserve">點心     </v>
      </c>
      <c r="AI103" s="64" t="str">
        <f>AA104&amp;" "&amp;AA105&amp;" "&amp;AA106&amp;" "&amp;AA107&amp;" "&amp;AA108&amp;" "&amp;AA109</f>
        <v xml:space="preserve">     </v>
      </c>
      <c r="AJ103" s="64" t="e">
        <f>#REF!&amp;" "&amp;#REF!&amp;" "&amp;#REF!&amp;" "&amp;#REF!&amp;" "&amp;#REF!&amp;" "&amp;#REF!</f>
        <v>#REF!</v>
      </c>
    </row>
    <row r="104" spans="1:36" ht="15" customHeight="1">
      <c r="A104" s="78"/>
      <c r="B104" s="198"/>
      <c r="C104" s="199"/>
      <c r="D104" s="199"/>
      <c r="E104" s="199"/>
      <c r="F104" s="199"/>
      <c r="G104" s="199"/>
      <c r="H104" s="204"/>
      <c r="I104" s="101" t="s">
        <v>19</v>
      </c>
      <c r="J104" s="102">
        <v>8</v>
      </c>
      <c r="K104" s="21" t="str">
        <f t="shared" si="16"/>
        <v>公斤</v>
      </c>
      <c r="L104" s="102" t="s">
        <v>254</v>
      </c>
      <c r="M104" s="102">
        <v>8</v>
      </c>
      <c r="N104" s="21" t="str">
        <f t="shared" si="17"/>
        <v>公斤</v>
      </c>
      <c r="O104" s="102" t="s">
        <v>38</v>
      </c>
      <c r="P104" s="133">
        <v>8</v>
      </c>
      <c r="Q104" s="21" t="str">
        <f t="shared" si="18"/>
        <v>公斤</v>
      </c>
      <c r="R104" s="23" t="s">
        <v>15</v>
      </c>
      <c r="S104" s="23">
        <v>7</v>
      </c>
      <c r="T104" s="21" t="str">
        <f t="shared" si="19"/>
        <v>公斤</v>
      </c>
      <c r="U104" s="102" t="s">
        <v>234</v>
      </c>
      <c r="V104" s="152">
        <v>1.2</v>
      </c>
      <c r="W104" s="21" t="str">
        <f t="shared" si="20"/>
        <v>公斤</v>
      </c>
      <c r="X104" s="19" t="s">
        <v>120</v>
      </c>
      <c r="Y104" s="19">
        <v>5</v>
      </c>
      <c r="Z104" s="26" t="str">
        <f t="shared" si="21"/>
        <v>公斤</v>
      </c>
      <c r="AA104" s="171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5" customHeight="1">
      <c r="A105" s="79">
        <v>45281</v>
      </c>
      <c r="B105" s="198"/>
      <c r="C105" s="199"/>
      <c r="D105" s="199"/>
      <c r="E105" s="199"/>
      <c r="F105" s="199"/>
      <c r="G105" s="199"/>
      <c r="H105" s="204"/>
      <c r="I105" s="101" t="s">
        <v>37</v>
      </c>
      <c r="J105" s="102">
        <v>2</v>
      </c>
      <c r="K105" s="21" t="str">
        <f t="shared" si="16"/>
        <v>公斤</v>
      </c>
      <c r="L105" s="102" t="s">
        <v>59</v>
      </c>
      <c r="M105" s="102">
        <v>1</v>
      </c>
      <c r="N105" s="21" t="str">
        <f t="shared" si="17"/>
        <v>公斤</v>
      </c>
      <c r="O105" s="102" t="s">
        <v>308</v>
      </c>
      <c r="P105" s="102">
        <v>1</v>
      </c>
      <c r="Q105" s="21" t="str">
        <f t="shared" si="18"/>
        <v>公斤</v>
      </c>
      <c r="R105" s="22" t="s">
        <v>31</v>
      </c>
      <c r="S105" s="22">
        <v>0.05</v>
      </c>
      <c r="T105" s="21" t="str">
        <f t="shared" si="19"/>
        <v>公斤</v>
      </c>
      <c r="U105" s="102" t="s">
        <v>98</v>
      </c>
      <c r="V105" s="152">
        <v>1</v>
      </c>
      <c r="W105" s="21" t="str">
        <f t="shared" si="20"/>
        <v>公斤</v>
      </c>
      <c r="X105" s="19"/>
      <c r="Y105" s="19"/>
      <c r="Z105" s="26" t="str">
        <f t="shared" si="21"/>
        <v/>
      </c>
      <c r="AA105" s="171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5" customHeight="1">
      <c r="A106" s="78"/>
      <c r="B106" s="198"/>
      <c r="C106" s="199"/>
      <c r="D106" s="199"/>
      <c r="E106" s="199"/>
      <c r="F106" s="199"/>
      <c r="G106" s="199"/>
      <c r="H106" s="204"/>
      <c r="I106" s="101"/>
      <c r="J106" s="102"/>
      <c r="K106" s="21" t="str">
        <f t="shared" si="16"/>
        <v/>
      </c>
      <c r="L106" s="102" t="s">
        <v>24</v>
      </c>
      <c r="M106" s="102">
        <v>2</v>
      </c>
      <c r="N106" s="21" t="str">
        <f t="shared" si="17"/>
        <v>公斤</v>
      </c>
      <c r="O106" s="98" t="s">
        <v>31</v>
      </c>
      <c r="P106" s="98">
        <v>0.05</v>
      </c>
      <c r="Q106" s="21" t="str">
        <f t="shared" si="18"/>
        <v>公斤</v>
      </c>
      <c r="R106" s="22"/>
      <c r="S106" s="22"/>
      <c r="T106" s="21" t="str">
        <f t="shared" si="19"/>
        <v/>
      </c>
      <c r="U106" s="102" t="s">
        <v>227</v>
      </c>
      <c r="V106" s="152">
        <v>1</v>
      </c>
      <c r="W106" s="21" t="str">
        <f t="shared" si="20"/>
        <v>公斤</v>
      </c>
      <c r="X106" s="19"/>
      <c r="Y106" s="19"/>
      <c r="Z106" s="26" t="str">
        <f t="shared" si="21"/>
        <v/>
      </c>
      <c r="AA106" s="171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5" customHeight="1">
      <c r="A107" s="78"/>
      <c r="B107" s="198"/>
      <c r="C107" s="199"/>
      <c r="D107" s="199"/>
      <c r="E107" s="199"/>
      <c r="F107" s="199"/>
      <c r="G107" s="199"/>
      <c r="H107" s="204"/>
      <c r="I107" s="101"/>
      <c r="J107" s="102"/>
      <c r="K107" s="21" t="str">
        <f t="shared" si="16"/>
        <v/>
      </c>
      <c r="L107" s="102" t="s">
        <v>69</v>
      </c>
      <c r="M107" s="102"/>
      <c r="N107" s="21" t="str">
        <f t="shared" si="17"/>
        <v/>
      </c>
      <c r="O107" s="102"/>
      <c r="P107" s="102"/>
      <c r="Q107" s="21" t="str">
        <f t="shared" si="18"/>
        <v/>
      </c>
      <c r="R107" s="22"/>
      <c r="S107" s="22"/>
      <c r="T107" s="21" t="str">
        <f t="shared" si="19"/>
        <v/>
      </c>
      <c r="U107" s="102"/>
      <c r="V107" s="152"/>
      <c r="W107" s="21" t="str">
        <f t="shared" si="20"/>
        <v/>
      </c>
      <c r="X107" s="19"/>
      <c r="Y107" s="19"/>
      <c r="Z107" s="26" t="str">
        <f t="shared" si="21"/>
        <v/>
      </c>
      <c r="AA107" s="171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5" customHeight="1">
      <c r="A108" s="78"/>
      <c r="B108" s="198"/>
      <c r="C108" s="199"/>
      <c r="D108" s="199"/>
      <c r="E108" s="199"/>
      <c r="F108" s="199"/>
      <c r="G108" s="199"/>
      <c r="H108" s="204"/>
      <c r="I108" s="101"/>
      <c r="J108" s="102"/>
      <c r="K108" s="21" t="str">
        <f t="shared" si="16"/>
        <v/>
      </c>
      <c r="L108" s="102"/>
      <c r="M108" s="102"/>
      <c r="N108" s="21" t="str">
        <f t="shared" si="17"/>
        <v/>
      </c>
      <c r="O108" s="102"/>
      <c r="P108" s="102"/>
      <c r="Q108" s="21" t="str">
        <f t="shared" si="18"/>
        <v/>
      </c>
      <c r="R108" s="22"/>
      <c r="S108" s="22"/>
      <c r="T108" s="21" t="str">
        <f t="shared" si="19"/>
        <v/>
      </c>
      <c r="U108" s="102"/>
      <c r="V108" s="152"/>
      <c r="W108" s="21" t="str">
        <f t="shared" si="20"/>
        <v/>
      </c>
      <c r="X108" s="19"/>
      <c r="Y108" s="19"/>
      <c r="Z108" s="26" t="str">
        <f t="shared" si="21"/>
        <v/>
      </c>
      <c r="AA108" s="171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5" customHeight="1" thickBot="1">
      <c r="A109" s="81"/>
      <c r="B109" s="201"/>
      <c r="C109" s="202"/>
      <c r="D109" s="202"/>
      <c r="E109" s="202"/>
      <c r="F109" s="202"/>
      <c r="G109" s="202"/>
      <c r="H109" s="205"/>
      <c r="I109" s="103"/>
      <c r="J109" s="107"/>
      <c r="K109" s="28" t="str">
        <f t="shared" si="16"/>
        <v/>
      </c>
      <c r="L109" s="107"/>
      <c r="M109" s="107"/>
      <c r="N109" s="28" t="str">
        <f t="shared" si="17"/>
        <v/>
      </c>
      <c r="O109" s="135"/>
      <c r="P109" s="135"/>
      <c r="Q109" s="28" t="str">
        <f t="shared" si="18"/>
        <v/>
      </c>
      <c r="R109" s="29"/>
      <c r="S109" s="29"/>
      <c r="T109" s="28" t="str">
        <f t="shared" si="19"/>
        <v/>
      </c>
      <c r="U109" s="107"/>
      <c r="V109" s="157"/>
      <c r="W109" s="28" t="str">
        <f t="shared" si="20"/>
        <v/>
      </c>
      <c r="X109" s="27"/>
      <c r="Y109" s="27"/>
      <c r="Z109" s="30" t="str">
        <f t="shared" si="21"/>
        <v/>
      </c>
      <c r="AA109" s="172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5" customHeight="1">
      <c r="A110" s="82" t="s">
        <v>138</v>
      </c>
      <c r="B110" s="198">
        <v>5.2</v>
      </c>
      <c r="C110" s="199">
        <v>1.7</v>
      </c>
      <c r="D110" s="199">
        <v>1.8</v>
      </c>
      <c r="E110" s="199">
        <v>3</v>
      </c>
      <c r="F110" s="199">
        <v>0</v>
      </c>
      <c r="G110" s="199">
        <v>0</v>
      </c>
      <c r="H110" s="204">
        <v>672</v>
      </c>
      <c r="I110" s="592" t="s">
        <v>99</v>
      </c>
      <c r="J110" s="582"/>
      <c r="K110" s="37" t="str">
        <f t="shared" si="16"/>
        <v/>
      </c>
      <c r="L110" s="602" t="s">
        <v>279</v>
      </c>
      <c r="M110" s="582"/>
      <c r="N110" s="37" t="str">
        <f t="shared" si="17"/>
        <v/>
      </c>
      <c r="O110" s="614" t="s">
        <v>204</v>
      </c>
      <c r="P110" s="615"/>
      <c r="Q110" s="37" t="str">
        <f t="shared" si="18"/>
        <v/>
      </c>
      <c r="R110" s="71" t="s">
        <v>18</v>
      </c>
      <c r="S110" s="71"/>
      <c r="T110" s="70" t="str">
        <f t="shared" si="19"/>
        <v/>
      </c>
      <c r="U110" s="602" t="s">
        <v>349</v>
      </c>
      <c r="V110" s="627"/>
      <c r="W110" s="37" t="str">
        <f t="shared" si="20"/>
        <v/>
      </c>
      <c r="X110" s="19" t="s">
        <v>120</v>
      </c>
      <c r="Y110" s="83"/>
      <c r="Z110" s="26" t="str">
        <f t="shared" si="21"/>
        <v/>
      </c>
      <c r="AA110" s="170" t="s">
        <v>145</v>
      </c>
      <c r="AB110" s="64" t="str">
        <f t="shared" si="22"/>
        <v>R5</v>
      </c>
      <c r="AC110" s="64" t="str">
        <f t="shared" si="23"/>
        <v xml:space="preserve">米 燕麥 糙米   </v>
      </c>
      <c r="AD110" s="64" t="str">
        <f t="shared" si="24"/>
        <v xml:space="preserve">豆干 甜椒 時蔬 薑 味噌 </v>
      </c>
      <c r="AE110" s="64" t="str">
        <f t="shared" si="25"/>
        <v xml:space="preserve">冷凍花椰菜 素培根 薑   </v>
      </c>
      <c r="AF110" s="64" t="str">
        <f t="shared" si="26"/>
        <v xml:space="preserve">蔬菜 薑    </v>
      </c>
      <c r="AG110" s="64" t="str">
        <f t="shared" si="27"/>
        <v xml:space="preserve">凍豆腐 白蘿蔔 薑 麻油  </v>
      </c>
      <c r="AH110" s="64" t="str">
        <f t="shared" si="28"/>
        <v xml:space="preserve">點心     </v>
      </c>
      <c r="AI110" s="64" t="str">
        <f>AA111&amp;" "&amp;AA112&amp;" "&amp;AA113&amp;" "&amp;AA114&amp;" "&amp;AA115&amp;" "&amp;AA116</f>
        <v xml:space="preserve">有機豆奶     </v>
      </c>
      <c r="AJ110" s="64" t="e">
        <f>#REF!&amp;" "&amp;#REF!&amp;" "&amp;#REF!&amp;" "&amp;#REF!&amp;" "&amp;#REF!&amp;" "&amp;#REF!</f>
        <v>#REF!</v>
      </c>
    </row>
    <row r="111" spans="1:36" ht="15" customHeight="1">
      <c r="A111" s="78"/>
      <c r="B111" s="198"/>
      <c r="C111" s="199"/>
      <c r="D111" s="199"/>
      <c r="E111" s="199"/>
      <c r="F111" s="199"/>
      <c r="G111" s="199"/>
      <c r="H111" s="204"/>
      <c r="I111" s="219" t="s">
        <v>19</v>
      </c>
      <c r="J111" s="112">
        <v>8</v>
      </c>
      <c r="K111" s="21" t="str">
        <f t="shared" si="16"/>
        <v>公斤</v>
      </c>
      <c r="L111" s="112" t="s">
        <v>155</v>
      </c>
      <c r="M111" s="112">
        <v>8</v>
      </c>
      <c r="N111" s="21" t="str">
        <f t="shared" si="17"/>
        <v>公斤</v>
      </c>
      <c r="O111" s="113" t="s">
        <v>52</v>
      </c>
      <c r="P111" s="141">
        <v>7</v>
      </c>
      <c r="Q111" s="21" t="str">
        <f t="shared" si="18"/>
        <v>公斤</v>
      </c>
      <c r="R111" s="23" t="s">
        <v>15</v>
      </c>
      <c r="S111" s="23">
        <v>7</v>
      </c>
      <c r="T111" s="21" t="str">
        <f t="shared" si="19"/>
        <v>公斤</v>
      </c>
      <c r="U111" s="98" t="s">
        <v>323</v>
      </c>
      <c r="V111" s="153">
        <v>3</v>
      </c>
      <c r="W111" s="21" t="str">
        <f t="shared" si="20"/>
        <v>公斤</v>
      </c>
      <c r="X111" s="19" t="s">
        <v>120</v>
      </c>
      <c r="Y111" s="19">
        <v>5</v>
      </c>
      <c r="Z111" s="26" t="str">
        <f t="shared" si="21"/>
        <v>公斤</v>
      </c>
      <c r="AA111" s="171" t="s">
        <v>145</v>
      </c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5" customHeight="1">
      <c r="A112" s="78"/>
      <c r="B112" s="198"/>
      <c r="C112" s="199"/>
      <c r="D112" s="199"/>
      <c r="E112" s="199"/>
      <c r="F112" s="199"/>
      <c r="G112" s="199"/>
      <c r="H112" s="204"/>
      <c r="I112" s="219" t="s">
        <v>101</v>
      </c>
      <c r="J112" s="112">
        <v>0.4</v>
      </c>
      <c r="K112" s="21" t="str">
        <f t="shared" si="16"/>
        <v>公斤</v>
      </c>
      <c r="L112" s="112" t="s">
        <v>177</v>
      </c>
      <c r="M112" s="112">
        <v>1</v>
      </c>
      <c r="N112" s="21" t="str">
        <f t="shared" si="17"/>
        <v>公斤</v>
      </c>
      <c r="O112" s="142" t="s">
        <v>310</v>
      </c>
      <c r="P112" s="142">
        <v>0.6</v>
      </c>
      <c r="Q112" s="21" t="str">
        <f t="shared" si="18"/>
        <v>公斤</v>
      </c>
      <c r="R112" s="22" t="s">
        <v>31</v>
      </c>
      <c r="S112" s="22">
        <v>0.05</v>
      </c>
      <c r="T112" s="21" t="str">
        <f t="shared" si="19"/>
        <v>公斤</v>
      </c>
      <c r="U112" s="112" t="s">
        <v>162</v>
      </c>
      <c r="V112" s="153">
        <v>1</v>
      </c>
      <c r="W112" s="21" t="str">
        <f t="shared" si="20"/>
        <v>公斤</v>
      </c>
      <c r="X112" s="19"/>
      <c r="Y112" s="19"/>
      <c r="Z112" s="26" t="str">
        <f t="shared" si="21"/>
        <v/>
      </c>
      <c r="AA112" s="194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5" customHeight="1">
      <c r="A113" s="79">
        <v>45282</v>
      </c>
      <c r="B113" s="198"/>
      <c r="C113" s="199"/>
      <c r="D113" s="199"/>
      <c r="E113" s="199"/>
      <c r="F113" s="199"/>
      <c r="G113" s="199"/>
      <c r="H113" s="204"/>
      <c r="I113" s="97" t="s">
        <v>37</v>
      </c>
      <c r="J113" s="98">
        <v>2</v>
      </c>
      <c r="K113" s="21" t="str">
        <f t="shared" si="16"/>
        <v>公斤</v>
      </c>
      <c r="L113" s="112" t="s">
        <v>179</v>
      </c>
      <c r="M113" s="112">
        <v>2</v>
      </c>
      <c r="N113" s="21" t="str">
        <f t="shared" si="17"/>
        <v>公斤</v>
      </c>
      <c r="O113" s="113" t="s">
        <v>31</v>
      </c>
      <c r="P113" s="113">
        <v>0.05</v>
      </c>
      <c r="Q113" s="21" t="str">
        <f t="shared" si="18"/>
        <v>公斤</v>
      </c>
      <c r="R113" s="22"/>
      <c r="S113" s="22"/>
      <c r="T113" s="21" t="str">
        <f t="shared" si="19"/>
        <v/>
      </c>
      <c r="U113" s="112" t="s">
        <v>31</v>
      </c>
      <c r="V113" s="153">
        <v>0.05</v>
      </c>
      <c r="W113" s="21" t="str">
        <f t="shared" si="20"/>
        <v>公斤</v>
      </c>
      <c r="X113" s="19"/>
      <c r="Y113" s="19"/>
      <c r="Z113" s="26" t="str">
        <f t="shared" si="21"/>
        <v/>
      </c>
      <c r="AA113" s="171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5" customHeight="1">
      <c r="A114" s="78"/>
      <c r="B114" s="198"/>
      <c r="C114" s="199"/>
      <c r="D114" s="199"/>
      <c r="E114" s="199"/>
      <c r="F114" s="199"/>
      <c r="G114" s="199"/>
      <c r="H114" s="204"/>
      <c r="I114" s="219"/>
      <c r="J114" s="112"/>
      <c r="K114" s="21" t="str">
        <f t="shared" si="16"/>
        <v/>
      </c>
      <c r="L114" s="112" t="s">
        <v>31</v>
      </c>
      <c r="M114" s="112">
        <v>0.05</v>
      </c>
      <c r="N114" s="21" t="str">
        <f t="shared" si="17"/>
        <v>公斤</v>
      </c>
      <c r="O114" s="113"/>
      <c r="P114" s="113"/>
      <c r="Q114" s="21" t="str">
        <f t="shared" si="18"/>
        <v/>
      </c>
      <c r="R114" s="22"/>
      <c r="S114" s="22"/>
      <c r="T114" s="21" t="str">
        <f t="shared" si="19"/>
        <v/>
      </c>
      <c r="U114" s="112" t="s">
        <v>86</v>
      </c>
      <c r="V114" s="153"/>
      <c r="W114" s="21" t="str">
        <f t="shared" si="20"/>
        <v/>
      </c>
      <c r="X114" s="19"/>
      <c r="Y114" s="19"/>
      <c r="Z114" s="26" t="str">
        <f t="shared" si="21"/>
        <v/>
      </c>
      <c r="AA114" s="171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5" customHeight="1">
      <c r="A115" s="567" t="s">
        <v>139</v>
      </c>
      <c r="B115" s="198"/>
      <c r="C115" s="199"/>
      <c r="D115" s="199"/>
      <c r="E115" s="199"/>
      <c r="F115" s="199"/>
      <c r="G115" s="199"/>
      <c r="H115" s="204"/>
      <c r="I115" s="219"/>
      <c r="J115" s="112"/>
      <c r="K115" s="21" t="str">
        <f t="shared" si="16"/>
        <v/>
      </c>
      <c r="L115" s="112" t="s">
        <v>48</v>
      </c>
      <c r="M115" s="112">
        <v>0.6</v>
      </c>
      <c r="N115" s="21" t="str">
        <f t="shared" si="17"/>
        <v>公斤</v>
      </c>
      <c r="O115" s="105"/>
      <c r="P115" s="102"/>
      <c r="Q115" s="21" t="str">
        <f t="shared" si="18"/>
        <v/>
      </c>
      <c r="R115" s="22"/>
      <c r="S115" s="22"/>
      <c r="T115" s="21" t="str">
        <f t="shared" si="19"/>
        <v/>
      </c>
      <c r="U115" s="112"/>
      <c r="V115" s="153"/>
      <c r="W115" s="21" t="str">
        <f t="shared" si="20"/>
        <v/>
      </c>
      <c r="X115" s="19"/>
      <c r="Y115" s="19"/>
      <c r="Z115" s="26" t="str">
        <f t="shared" si="21"/>
        <v/>
      </c>
      <c r="AA115" s="171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5" customHeight="1" thickBot="1">
      <c r="A116" s="568"/>
      <c r="B116" s="201"/>
      <c r="C116" s="202"/>
      <c r="D116" s="202"/>
      <c r="E116" s="202"/>
      <c r="F116" s="202"/>
      <c r="G116" s="202"/>
      <c r="H116" s="205"/>
      <c r="I116" s="99"/>
      <c r="J116" s="100"/>
      <c r="K116" s="28" t="str">
        <f t="shared" si="16"/>
        <v/>
      </c>
      <c r="L116" s="100"/>
      <c r="M116" s="100"/>
      <c r="N116" s="28" t="str">
        <f t="shared" si="17"/>
        <v/>
      </c>
      <c r="O116" s="135"/>
      <c r="P116" s="135"/>
      <c r="Q116" s="28" t="str">
        <f t="shared" si="18"/>
        <v/>
      </c>
      <c r="R116" s="29"/>
      <c r="S116" s="29"/>
      <c r="T116" s="28" t="str">
        <f t="shared" si="19"/>
        <v/>
      </c>
      <c r="U116" s="100"/>
      <c r="V116" s="154"/>
      <c r="W116" s="28" t="str">
        <f t="shared" si="20"/>
        <v/>
      </c>
      <c r="X116" s="27"/>
      <c r="Y116" s="27"/>
      <c r="Z116" s="30" t="str">
        <f t="shared" si="21"/>
        <v/>
      </c>
      <c r="AA116" s="172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5" customHeight="1">
      <c r="A117" s="77" t="s">
        <v>140</v>
      </c>
      <c r="B117" s="255">
        <v>5</v>
      </c>
      <c r="C117" s="208">
        <v>1.8</v>
      </c>
      <c r="D117" s="208">
        <v>1.3</v>
      </c>
      <c r="E117" s="208">
        <v>3</v>
      </c>
      <c r="F117" s="208">
        <v>0</v>
      </c>
      <c r="G117" s="208">
        <v>0</v>
      </c>
      <c r="H117" s="256">
        <v>698</v>
      </c>
      <c r="I117" s="322" t="s">
        <v>17</v>
      </c>
      <c r="J117" s="319"/>
      <c r="K117" s="37" t="str">
        <f t="shared" si="16"/>
        <v/>
      </c>
      <c r="L117" s="321" t="s">
        <v>283</v>
      </c>
      <c r="M117" s="324"/>
      <c r="N117" s="37" t="str">
        <f t="shared" si="17"/>
        <v/>
      </c>
      <c r="O117" s="321" t="s">
        <v>311</v>
      </c>
      <c r="P117" s="324"/>
      <c r="Q117" s="37" t="str">
        <f t="shared" si="18"/>
        <v/>
      </c>
      <c r="R117" s="71" t="s">
        <v>18</v>
      </c>
      <c r="S117" s="71"/>
      <c r="T117" s="70" t="str">
        <f t="shared" si="19"/>
        <v/>
      </c>
      <c r="U117" s="321" t="s">
        <v>216</v>
      </c>
      <c r="V117" s="328"/>
      <c r="W117" s="37" t="str">
        <f t="shared" si="20"/>
        <v/>
      </c>
      <c r="X117" s="19" t="s">
        <v>120</v>
      </c>
      <c r="Y117" s="83"/>
      <c r="Z117" s="26" t="str">
        <f t="shared" si="21"/>
        <v/>
      </c>
      <c r="AA117" s="171"/>
      <c r="AB117" s="64" t="str">
        <f t="shared" si="22"/>
        <v>S1</v>
      </c>
      <c r="AC117" s="64" t="str">
        <f t="shared" si="23"/>
        <v xml:space="preserve">米     </v>
      </c>
      <c r="AD117" s="64" t="str">
        <f t="shared" si="24"/>
        <v xml:space="preserve">凍豆腐 結球白菜 胡蘿蔔 薑  </v>
      </c>
      <c r="AE117" s="64" t="str">
        <f t="shared" si="25"/>
        <v xml:space="preserve">冷凍毛豆仁 豆干 胡蘿蔔 生鮮花生仁 薑 </v>
      </c>
      <c r="AF117" s="64" t="str">
        <f t="shared" si="26"/>
        <v xml:space="preserve">蔬菜 薑    </v>
      </c>
      <c r="AG117" s="64" t="str">
        <f t="shared" si="27"/>
        <v xml:space="preserve">時蔬 素羊肉 薑   </v>
      </c>
      <c r="AH117" s="64" t="str">
        <f t="shared" si="28"/>
        <v xml:space="preserve">點心     </v>
      </c>
      <c r="AI117" s="64" t="str">
        <f>AA118&amp;" "&amp;AA119&amp;" "&amp;AA120&amp;" "&amp;AA121&amp;" "&amp;AA122&amp;" "&amp;AA123</f>
        <v xml:space="preserve">     </v>
      </c>
      <c r="AJ117" s="64" t="e">
        <f>#REF!&amp;" "&amp;#REF!&amp;" "&amp;#REF!&amp;" "&amp;#REF!&amp;" "&amp;#REF!&amp;" "&amp;#REF!</f>
        <v>#REF!</v>
      </c>
    </row>
    <row r="118" spans="1:36" ht="15" customHeight="1">
      <c r="A118" s="78"/>
      <c r="B118" s="255"/>
      <c r="C118" s="208"/>
      <c r="D118" s="208"/>
      <c r="E118" s="208"/>
      <c r="F118" s="208"/>
      <c r="G118" s="208"/>
      <c r="H118" s="256"/>
      <c r="I118" s="109" t="s">
        <v>19</v>
      </c>
      <c r="J118" s="98">
        <v>10</v>
      </c>
      <c r="K118" s="21" t="str">
        <f t="shared" si="16"/>
        <v>公斤</v>
      </c>
      <c r="L118" s="102" t="s">
        <v>100</v>
      </c>
      <c r="M118" s="102">
        <v>8</v>
      </c>
      <c r="N118" s="21" t="str">
        <f t="shared" si="17"/>
        <v>公斤</v>
      </c>
      <c r="O118" s="102" t="s">
        <v>103</v>
      </c>
      <c r="P118" s="102">
        <v>1</v>
      </c>
      <c r="Q118" s="21" t="str">
        <f t="shared" si="18"/>
        <v>公斤</v>
      </c>
      <c r="R118" s="23" t="s">
        <v>15</v>
      </c>
      <c r="S118" s="23">
        <v>7</v>
      </c>
      <c r="T118" s="21" t="str">
        <f t="shared" si="19"/>
        <v>公斤</v>
      </c>
      <c r="U118" s="102" t="s">
        <v>179</v>
      </c>
      <c r="V118" s="152">
        <v>6</v>
      </c>
      <c r="W118" s="21" t="str">
        <f t="shared" si="20"/>
        <v>公斤</v>
      </c>
      <c r="X118" s="19" t="s">
        <v>120</v>
      </c>
      <c r="Y118" s="19">
        <v>5</v>
      </c>
      <c r="Z118" s="26" t="str">
        <f t="shared" si="21"/>
        <v>公斤</v>
      </c>
      <c r="AA118" s="171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" customHeight="1">
      <c r="A119" s="79">
        <v>45285</v>
      </c>
      <c r="B119" s="255"/>
      <c r="C119" s="208"/>
      <c r="D119" s="208"/>
      <c r="E119" s="208"/>
      <c r="F119" s="208"/>
      <c r="G119" s="208"/>
      <c r="H119" s="256"/>
      <c r="I119" s="109"/>
      <c r="J119" s="98"/>
      <c r="K119" s="21" t="str">
        <f t="shared" si="16"/>
        <v/>
      </c>
      <c r="L119" s="102" t="s">
        <v>40</v>
      </c>
      <c r="M119" s="102">
        <v>5</v>
      </c>
      <c r="N119" s="21" t="str">
        <f t="shared" si="17"/>
        <v>公斤</v>
      </c>
      <c r="O119" s="102" t="s">
        <v>65</v>
      </c>
      <c r="P119" s="102">
        <v>4</v>
      </c>
      <c r="Q119" s="21" t="str">
        <f t="shared" si="18"/>
        <v>公斤</v>
      </c>
      <c r="R119" s="22" t="s">
        <v>31</v>
      </c>
      <c r="S119" s="22">
        <v>0.05</v>
      </c>
      <c r="T119" s="21" t="str">
        <f t="shared" si="19"/>
        <v>公斤</v>
      </c>
      <c r="U119" s="102" t="s">
        <v>116</v>
      </c>
      <c r="V119" s="152">
        <v>0.5</v>
      </c>
      <c r="W119" s="21" t="str">
        <f t="shared" si="20"/>
        <v>公斤</v>
      </c>
      <c r="X119" s="19"/>
      <c r="Y119" s="19"/>
      <c r="Z119" s="26" t="str">
        <f t="shared" si="21"/>
        <v/>
      </c>
      <c r="AA119" s="171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" customHeight="1">
      <c r="A120" s="79"/>
      <c r="B120" s="255"/>
      <c r="C120" s="208"/>
      <c r="D120" s="208"/>
      <c r="E120" s="208"/>
      <c r="F120" s="208"/>
      <c r="G120" s="208"/>
      <c r="H120" s="256"/>
      <c r="I120" s="109"/>
      <c r="J120" s="98"/>
      <c r="K120" s="21" t="str">
        <f t="shared" si="16"/>
        <v/>
      </c>
      <c r="L120" s="102" t="s">
        <v>24</v>
      </c>
      <c r="M120" s="102">
        <v>0.5</v>
      </c>
      <c r="N120" s="21" t="str">
        <f t="shared" si="17"/>
        <v>公斤</v>
      </c>
      <c r="O120" s="102" t="s">
        <v>24</v>
      </c>
      <c r="P120" s="102">
        <v>1</v>
      </c>
      <c r="Q120" s="21" t="str">
        <f t="shared" si="18"/>
        <v>公斤</v>
      </c>
      <c r="R120" s="22"/>
      <c r="S120" s="22"/>
      <c r="T120" s="21" t="str">
        <f t="shared" si="19"/>
        <v/>
      </c>
      <c r="U120" s="133" t="s">
        <v>31</v>
      </c>
      <c r="V120" s="244">
        <v>0.05</v>
      </c>
      <c r="W120" s="21" t="str">
        <f t="shared" si="20"/>
        <v>公斤</v>
      </c>
      <c r="X120" s="19"/>
      <c r="Y120" s="19"/>
      <c r="Z120" s="26" t="str">
        <f t="shared" si="21"/>
        <v/>
      </c>
      <c r="AA120" s="171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5" customHeight="1">
      <c r="A121" s="79"/>
      <c r="B121" s="255"/>
      <c r="C121" s="208"/>
      <c r="D121" s="208"/>
      <c r="E121" s="208"/>
      <c r="F121" s="208"/>
      <c r="G121" s="208"/>
      <c r="H121" s="256"/>
      <c r="I121" s="109"/>
      <c r="J121" s="98"/>
      <c r="K121" s="21" t="str">
        <f t="shared" si="16"/>
        <v/>
      </c>
      <c r="L121" s="102" t="s">
        <v>31</v>
      </c>
      <c r="M121" s="102">
        <v>0.05</v>
      </c>
      <c r="N121" s="21" t="str">
        <f t="shared" si="17"/>
        <v>公斤</v>
      </c>
      <c r="O121" s="102" t="s">
        <v>154</v>
      </c>
      <c r="P121" s="102">
        <v>1</v>
      </c>
      <c r="Q121" s="21" t="str">
        <f t="shared" si="18"/>
        <v>公斤</v>
      </c>
      <c r="R121" s="22"/>
      <c r="S121" s="22"/>
      <c r="T121" s="21" t="str">
        <f t="shared" si="19"/>
        <v/>
      </c>
      <c r="U121" s="102"/>
      <c r="V121" s="152"/>
      <c r="W121" s="21" t="str">
        <f t="shared" si="20"/>
        <v/>
      </c>
      <c r="X121" s="19"/>
      <c r="Y121" s="19"/>
      <c r="Z121" s="26" t="str">
        <f t="shared" si="21"/>
        <v/>
      </c>
      <c r="AA121" s="171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5" customHeight="1">
      <c r="A122" s="79"/>
      <c r="B122" s="255"/>
      <c r="C122" s="208"/>
      <c r="D122" s="208"/>
      <c r="E122" s="208"/>
      <c r="F122" s="208"/>
      <c r="G122" s="208"/>
      <c r="H122" s="256"/>
      <c r="I122" s="109"/>
      <c r="J122" s="98"/>
      <c r="K122" s="21" t="str">
        <f t="shared" si="16"/>
        <v/>
      </c>
      <c r="L122" s="102"/>
      <c r="M122" s="102"/>
      <c r="N122" s="21" t="str">
        <f t="shared" si="17"/>
        <v/>
      </c>
      <c r="O122" s="133" t="s">
        <v>31</v>
      </c>
      <c r="P122" s="133">
        <v>0.05</v>
      </c>
      <c r="Q122" s="21" t="str">
        <f t="shared" si="18"/>
        <v>公斤</v>
      </c>
      <c r="R122" s="22"/>
      <c r="S122" s="22"/>
      <c r="T122" s="21" t="str">
        <f t="shared" si="19"/>
        <v/>
      </c>
      <c r="U122" s="102"/>
      <c r="V122" s="152"/>
      <c r="W122" s="21" t="str">
        <f t="shared" si="20"/>
        <v/>
      </c>
      <c r="X122" s="19"/>
      <c r="Y122" s="19"/>
      <c r="Z122" s="26" t="str">
        <f t="shared" si="21"/>
        <v/>
      </c>
      <c r="AA122" s="171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5" customHeight="1" thickBot="1">
      <c r="A123" s="80"/>
      <c r="B123" s="257"/>
      <c r="C123" s="258"/>
      <c r="D123" s="258"/>
      <c r="E123" s="258"/>
      <c r="F123" s="258"/>
      <c r="G123" s="258"/>
      <c r="H123" s="259"/>
      <c r="I123" s="110"/>
      <c r="J123" s="100"/>
      <c r="K123" s="28" t="str">
        <f t="shared" si="16"/>
        <v/>
      </c>
      <c r="L123" s="107"/>
      <c r="M123" s="107"/>
      <c r="N123" s="28" t="str">
        <f t="shared" si="17"/>
        <v/>
      </c>
      <c r="O123" s="107"/>
      <c r="P123" s="107"/>
      <c r="Q123" s="28" t="str">
        <f t="shared" si="18"/>
        <v/>
      </c>
      <c r="R123" s="29"/>
      <c r="S123" s="29"/>
      <c r="T123" s="28" t="str">
        <f t="shared" si="19"/>
        <v/>
      </c>
      <c r="U123" s="107"/>
      <c r="V123" s="157"/>
      <c r="W123" s="28" t="str">
        <f t="shared" si="20"/>
        <v/>
      </c>
      <c r="X123" s="27"/>
      <c r="Y123" s="27"/>
      <c r="Z123" s="30" t="str">
        <f t="shared" si="21"/>
        <v/>
      </c>
      <c r="AA123" s="172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15" customHeight="1">
      <c r="A124" s="77" t="s">
        <v>141</v>
      </c>
      <c r="B124" s="198">
        <v>5</v>
      </c>
      <c r="C124" s="199">
        <v>1.8</v>
      </c>
      <c r="D124" s="199">
        <v>1.6</v>
      </c>
      <c r="E124" s="199">
        <v>3</v>
      </c>
      <c r="F124" s="199">
        <v>0</v>
      </c>
      <c r="G124" s="199">
        <v>0</v>
      </c>
      <c r="H124" s="204">
        <v>660</v>
      </c>
      <c r="I124" s="583" t="s">
        <v>32</v>
      </c>
      <c r="J124" s="589"/>
      <c r="K124" s="37" t="str">
        <f t="shared" si="16"/>
        <v/>
      </c>
      <c r="L124" s="594" t="s">
        <v>284</v>
      </c>
      <c r="M124" s="595"/>
      <c r="N124" s="37" t="str">
        <f t="shared" si="17"/>
        <v/>
      </c>
      <c r="O124" s="594" t="s">
        <v>92</v>
      </c>
      <c r="P124" s="595"/>
      <c r="Q124" s="37" t="str">
        <f t="shared" si="18"/>
        <v/>
      </c>
      <c r="R124" s="71" t="s">
        <v>18</v>
      </c>
      <c r="S124" s="71"/>
      <c r="T124" s="70" t="str">
        <f t="shared" si="19"/>
        <v/>
      </c>
      <c r="U124" s="581" t="s">
        <v>235</v>
      </c>
      <c r="V124" s="627"/>
      <c r="W124" s="37" t="str">
        <f t="shared" si="20"/>
        <v/>
      </c>
      <c r="X124" s="19" t="s">
        <v>120</v>
      </c>
      <c r="Y124" s="83"/>
      <c r="Z124" s="26" t="str">
        <f t="shared" si="21"/>
        <v/>
      </c>
      <c r="AA124" s="171"/>
      <c r="AB124" s="64" t="str">
        <f t="shared" si="22"/>
        <v>S2</v>
      </c>
      <c r="AC124" s="64" t="str">
        <f t="shared" si="23"/>
        <v xml:space="preserve">米 糙米    </v>
      </c>
      <c r="AD124" s="64" t="str">
        <f t="shared" si="24"/>
        <v xml:space="preserve">四角油豆腐 甘藍 薑   </v>
      </c>
      <c r="AE124" s="64" t="str">
        <f t="shared" si="25"/>
        <v xml:space="preserve">海帶茸 素肉絲 九層塔 薑  </v>
      </c>
      <c r="AF124" s="64" t="str">
        <f t="shared" si="26"/>
        <v xml:space="preserve">蔬菜 薑    </v>
      </c>
      <c r="AG124" s="64" t="str">
        <f t="shared" si="27"/>
        <v xml:space="preserve">紫菜 蔬菜丸子 薑   </v>
      </c>
      <c r="AH124" s="64" t="str">
        <f t="shared" si="28"/>
        <v xml:space="preserve">點心     </v>
      </c>
      <c r="AI124" s="64" t="str">
        <f>AA125&amp;" "&amp;AA126&amp;" "&amp;AA127&amp;" "&amp;AA128&amp;" "&amp;AA129&amp;" "&amp;AA130</f>
        <v xml:space="preserve">     </v>
      </c>
      <c r="AJ124" s="64" t="e">
        <f>#REF!&amp;" "&amp;#REF!&amp;" "&amp;#REF!&amp;" "&amp;#REF!&amp;" "&amp;#REF!&amp;" "&amp;#REF!</f>
        <v>#REF!</v>
      </c>
    </row>
    <row r="125" spans="1:36" ht="15" customHeight="1">
      <c r="A125" s="79">
        <v>45286</v>
      </c>
      <c r="B125" s="198"/>
      <c r="C125" s="199"/>
      <c r="D125" s="199"/>
      <c r="E125" s="199"/>
      <c r="F125" s="199"/>
      <c r="G125" s="199"/>
      <c r="H125" s="204"/>
      <c r="I125" s="101" t="s">
        <v>19</v>
      </c>
      <c r="J125" s="102">
        <v>8</v>
      </c>
      <c r="K125" s="21" t="str">
        <f t="shared" si="16"/>
        <v>公斤</v>
      </c>
      <c r="L125" s="102" t="s">
        <v>45</v>
      </c>
      <c r="M125" s="102">
        <v>8</v>
      </c>
      <c r="N125" s="21" t="str">
        <f t="shared" si="17"/>
        <v>公斤</v>
      </c>
      <c r="O125" s="102" t="s">
        <v>198</v>
      </c>
      <c r="P125" s="102">
        <v>6</v>
      </c>
      <c r="Q125" s="21" t="str">
        <f t="shared" si="18"/>
        <v>公斤</v>
      </c>
      <c r="R125" s="23" t="s">
        <v>15</v>
      </c>
      <c r="S125" s="23">
        <v>7</v>
      </c>
      <c r="T125" s="21" t="str">
        <f t="shared" si="19"/>
        <v>公斤</v>
      </c>
      <c r="U125" s="98" t="s">
        <v>94</v>
      </c>
      <c r="V125" s="155">
        <v>0.05</v>
      </c>
      <c r="W125" s="21" t="str">
        <f t="shared" si="20"/>
        <v>公斤</v>
      </c>
      <c r="X125" s="19" t="s">
        <v>120</v>
      </c>
      <c r="Y125" s="19">
        <v>5</v>
      </c>
      <c r="Z125" s="26" t="str">
        <f t="shared" si="21"/>
        <v>公斤</v>
      </c>
      <c r="AA125" s="171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" customHeight="1">
      <c r="A126" s="78"/>
      <c r="B126" s="198"/>
      <c r="C126" s="199"/>
      <c r="D126" s="199"/>
      <c r="E126" s="199"/>
      <c r="F126" s="199"/>
      <c r="G126" s="199"/>
      <c r="H126" s="204"/>
      <c r="I126" s="101" t="s">
        <v>37</v>
      </c>
      <c r="J126" s="102">
        <v>2</v>
      </c>
      <c r="K126" s="21" t="str">
        <f t="shared" si="16"/>
        <v>公斤</v>
      </c>
      <c r="L126" s="102" t="s">
        <v>38</v>
      </c>
      <c r="M126" s="102">
        <v>2</v>
      </c>
      <c r="N126" s="21" t="str">
        <f t="shared" si="17"/>
        <v>公斤</v>
      </c>
      <c r="O126" s="102" t="s">
        <v>313</v>
      </c>
      <c r="P126" s="102">
        <v>0.6</v>
      </c>
      <c r="Q126" s="21" t="str">
        <f t="shared" si="18"/>
        <v>公斤</v>
      </c>
      <c r="R126" s="22" t="s">
        <v>31</v>
      </c>
      <c r="S126" s="22">
        <v>0.05</v>
      </c>
      <c r="T126" s="21" t="str">
        <f t="shared" si="19"/>
        <v>公斤</v>
      </c>
      <c r="U126" s="46" t="s">
        <v>335</v>
      </c>
      <c r="V126" s="245">
        <v>1</v>
      </c>
      <c r="W126" s="21" t="str">
        <f t="shared" si="20"/>
        <v>公斤</v>
      </c>
      <c r="X126" s="19"/>
      <c r="Y126" s="19"/>
      <c r="Z126" s="26" t="str">
        <f t="shared" si="21"/>
        <v/>
      </c>
      <c r="AA126" s="171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" customHeight="1">
      <c r="A127" s="78"/>
      <c r="B127" s="198"/>
      <c r="C127" s="199"/>
      <c r="D127" s="199"/>
      <c r="E127" s="199"/>
      <c r="F127" s="199"/>
      <c r="G127" s="199"/>
      <c r="H127" s="204"/>
      <c r="I127" s="101"/>
      <c r="J127" s="102"/>
      <c r="K127" s="21" t="str">
        <f t="shared" si="16"/>
        <v/>
      </c>
      <c r="L127" s="102" t="s">
        <v>31</v>
      </c>
      <c r="M127" s="102">
        <v>0.05</v>
      </c>
      <c r="N127" s="21" t="str">
        <f t="shared" si="17"/>
        <v>公斤</v>
      </c>
      <c r="O127" s="102" t="s">
        <v>62</v>
      </c>
      <c r="P127" s="102">
        <v>0.05</v>
      </c>
      <c r="Q127" s="21" t="str">
        <f t="shared" si="18"/>
        <v>公斤</v>
      </c>
      <c r="R127" s="22"/>
      <c r="S127" s="22"/>
      <c r="T127" s="21" t="str">
        <f t="shared" si="19"/>
        <v/>
      </c>
      <c r="U127" s="98" t="s">
        <v>31</v>
      </c>
      <c r="V127" s="155">
        <v>0.05</v>
      </c>
      <c r="W127" s="21" t="str">
        <f t="shared" si="20"/>
        <v>公斤</v>
      </c>
      <c r="X127" s="19"/>
      <c r="Y127" s="19"/>
      <c r="Z127" s="26" t="str">
        <f t="shared" si="21"/>
        <v/>
      </c>
      <c r="AA127" s="171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" customHeight="1">
      <c r="A128" s="78"/>
      <c r="B128" s="198"/>
      <c r="C128" s="199"/>
      <c r="D128" s="199"/>
      <c r="E128" s="199"/>
      <c r="F128" s="199"/>
      <c r="G128" s="199"/>
      <c r="H128" s="204"/>
      <c r="I128" s="101"/>
      <c r="J128" s="102"/>
      <c r="K128" s="21" t="str">
        <f t="shared" si="16"/>
        <v/>
      </c>
      <c r="L128" s="102"/>
      <c r="M128" s="102"/>
      <c r="N128" s="21" t="str">
        <f t="shared" si="17"/>
        <v/>
      </c>
      <c r="O128" s="102" t="s">
        <v>31</v>
      </c>
      <c r="P128" s="102">
        <v>0.05</v>
      </c>
      <c r="Q128" s="21" t="str">
        <f t="shared" si="18"/>
        <v>公斤</v>
      </c>
      <c r="R128" s="22"/>
      <c r="S128" s="22"/>
      <c r="T128" s="21" t="str">
        <f t="shared" si="19"/>
        <v/>
      </c>
      <c r="U128" s="98"/>
      <c r="V128" s="155"/>
      <c r="W128" s="21" t="str">
        <f t="shared" si="20"/>
        <v/>
      </c>
      <c r="X128" s="19"/>
      <c r="Y128" s="19"/>
      <c r="Z128" s="26" t="str">
        <f t="shared" si="21"/>
        <v/>
      </c>
      <c r="AA128" s="171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" customHeight="1">
      <c r="A129" s="78"/>
      <c r="B129" s="198"/>
      <c r="C129" s="199"/>
      <c r="D129" s="199"/>
      <c r="E129" s="199"/>
      <c r="F129" s="199"/>
      <c r="G129" s="199"/>
      <c r="H129" s="204"/>
      <c r="I129" s="101"/>
      <c r="J129" s="102"/>
      <c r="K129" s="21" t="str">
        <f t="shared" si="16"/>
        <v/>
      </c>
      <c r="L129" s="102"/>
      <c r="M129" s="102"/>
      <c r="N129" s="21" t="str">
        <f t="shared" si="17"/>
        <v/>
      </c>
      <c r="O129" s="102"/>
      <c r="P129" s="102"/>
      <c r="Q129" s="21" t="str">
        <f t="shared" si="18"/>
        <v/>
      </c>
      <c r="R129" s="22"/>
      <c r="S129" s="22"/>
      <c r="T129" s="21" t="str">
        <f t="shared" si="19"/>
        <v/>
      </c>
      <c r="U129" s="98"/>
      <c r="V129" s="155"/>
      <c r="W129" s="21" t="str">
        <f t="shared" si="20"/>
        <v/>
      </c>
      <c r="X129" s="19"/>
      <c r="Y129" s="19"/>
      <c r="Z129" s="26" t="str">
        <f t="shared" si="21"/>
        <v/>
      </c>
      <c r="AA129" s="171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5" customHeight="1" thickBot="1">
      <c r="A130" s="81"/>
      <c r="B130" s="201"/>
      <c r="C130" s="202"/>
      <c r="D130" s="202"/>
      <c r="E130" s="202"/>
      <c r="F130" s="202"/>
      <c r="G130" s="202"/>
      <c r="H130" s="205"/>
      <c r="I130" s="103"/>
      <c r="J130" s="107"/>
      <c r="K130" s="28" t="str">
        <f t="shared" si="16"/>
        <v/>
      </c>
      <c r="L130" s="107"/>
      <c r="M130" s="107"/>
      <c r="N130" s="28" t="str">
        <f t="shared" si="17"/>
        <v/>
      </c>
      <c r="O130" s="107"/>
      <c r="P130" s="107"/>
      <c r="Q130" s="28" t="str">
        <f t="shared" si="18"/>
        <v/>
      </c>
      <c r="R130" s="29"/>
      <c r="S130" s="29"/>
      <c r="T130" s="28" t="str">
        <f t="shared" si="19"/>
        <v/>
      </c>
      <c r="U130" s="100"/>
      <c r="V130" s="154"/>
      <c r="W130" s="28" t="str">
        <f t="shared" si="20"/>
        <v/>
      </c>
      <c r="X130" s="27"/>
      <c r="Y130" s="27"/>
      <c r="Z130" s="30" t="str">
        <f t="shared" si="21"/>
        <v/>
      </c>
      <c r="AA130" s="172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15" customHeight="1">
      <c r="A131" s="77" t="s">
        <v>142</v>
      </c>
      <c r="B131" s="198">
        <v>4.7</v>
      </c>
      <c r="C131" s="199">
        <v>2.6</v>
      </c>
      <c r="D131" s="199">
        <v>1.2</v>
      </c>
      <c r="E131" s="199">
        <v>3</v>
      </c>
      <c r="F131" s="199">
        <v>0</v>
      </c>
      <c r="G131" s="199">
        <v>0</v>
      </c>
      <c r="H131" s="204">
        <v>689</v>
      </c>
      <c r="I131" s="592" t="s">
        <v>152</v>
      </c>
      <c r="J131" s="582"/>
      <c r="K131" s="37" t="str">
        <f t="shared" si="16"/>
        <v/>
      </c>
      <c r="L131" s="603" t="s">
        <v>285</v>
      </c>
      <c r="M131" s="593"/>
      <c r="N131" s="37" t="str">
        <f t="shared" si="17"/>
        <v/>
      </c>
      <c r="O131" s="603" t="s">
        <v>314</v>
      </c>
      <c r="P131" s="593"/>
      <c r="Q131" s="37" t="str">
        <f t="shared" si="18"/>
        <v/>
      </c>
      <c r="R131" s="71" t="s">
        <v>18</v>
      </c>
      <c r="S131" s="71"/>
      <c r="T131" s="70" t="str">
        <f t="shared" si="19"/>
        <v/>
      </c>
      <c r="U131" s="603" t="s">
        <v>236</v>
      </c>
      <c r="V131" s="628"/>
      <c r="W131" s="37" t="str">
        <f t="shared" si="20"/>
        <v/>
      </c>
      <c r="X131" s="19" t="s">
        <v>120</v>
      </c>
      <c r="Y131" s="83"/>
      <c r="Z131" s="26" t="str">
        <f t="shared" si="21"/>
        <v/>
      </c>
      <c r="AA131" s="171"/>
      <c r="AB131" s="64" t="str">
        <f t="shared" si="22"/>
        <v>S3</v>
      </c>
      <c r="AC131" s="64" t="str">
        <f t="shared" si="23"/>
        <v xml:space="preserve">漢堡     </v>
      </c>
      <c r="AD131" s="64" t="str">
        <f t="shared" si="24"/>
        <v xml:space="preserve">豆包 芹菜 薑 胡椒鹽  </v>
      </c>
      <c r="AE131" s="64" t="str">
        <f t="shared" si="25"/>
        <v xml:space="preserve">通心麵(熟) 冷凍玉米粒 馬鈴薯 冷凍毛豆仁 蕃茄糊 </v>
      </c>
      <c r="AF131" s="64" t="str">
        <f t="shared" si="26"/>
        <v xml:space="preserve">蔬菜 薑    </v>
      </c>
      <c r="AG131" s="64" t="str">
        <f t="shared" si="27"/>
        <v xml:space="preserve">雞蛋 南瓜 胡蘿蔔   </v>
      </c>
      <c r="AH131" s="64" t="str">
        <f t="shared" si="28"/>
        <v xml:space="preserve">點心     </v>
      </c>
      <c r="AI131" s="64" t="str">
        <f>AA132&amp;" "&amp;AA133&amp;" "&amp;AA134&amp;" "&amp;AA135&amp;" "&amp;AA136&amp;" "&amp;AA137</f>
        <v xml:space="preserve">     </v>
      </c>
      <c r="AJ131" s="64" t="e">
        <f>#REF!&amp;" "&amp;#REF!&amp;" "&amp;#REF!&amp;" "&amp;#REF!&amp;" "&amp;#REF!&amp;" "&amp;#REF!</f>
        <v>#REF!</v>
      </c>
    </row>
    <row r="132" spans="1:36" ht="15" customHeight="1">
      <c r="A132" s="78"/>
      <c r="B132" s="198"/>
      <c r="C132" s="199"/>
      <c r="D132" s="199"/>
      <c r="E132" s="199"/>
      <c r="F132" s="199"/>
      <c r="G132" s="199"/>
      <c r="H132" s="204"/>
      <c r="I132" s="219" t="s">
        <v>153</v>
      </c>
      <c r="J132" s="112">
        <v>6</v>
      </c>
      <c r="K132" s="21" t="str">
        <f t="shared" si="16"/>
        <v>公斤</v>
      </c>
      <c r="L132" s="224" t="s">
        <v>53</v>
      </c>
      <c r="M132" s="224">
        <v>6</v>
      </c>
      <c r="N132" s="21" t="str">
        <f t="shared" si="17"/>
        <v>公斤</v>
      </c>
      <c r="O132" s="112" t="s">
        <v>199</v>
      </c>
      <c r="P132" s="224">
        <v>5</v>
      </c>
      <c r="Q132" s="21" t="str">
        <f t="shared" si="18"/>
        <v>公斤</v>
      </c>
      <c r="R132" s="23" t="s">
        <v>15</v>
      </c>
      <c r="S132" s="23">
        <v>7</v>
      </c>
      <c r="T132" s="21" t="str">
        <f t="shared" si="19"/>
        <v>公斤</v>
      </c>
      <c r="U132" s="224" t="s">
        <v>35</v>
      </c>
      <c r="V132" s="246">
        <v>1</v>
      </c>
      <c r="W132" s="21" t="str">
        <f t="shared" si="20"/>
        <v>公斤</v>
      </c>
      <c r="X132" s="19" t="s">
        <v>120</v>
      </c>
      <c r="Y132" s="19">
        <v>5</v>
      </c>
      <c r="Z132" s="26" t="str">
        <f t="shared" si="21"/>
        <v>公斤</v>
      </c>
      <c r="AA132" s="171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5" customHeight="1">
      <c r="A133" s="79">
        <v>45287</v>
      </c>
      <c r="B133" s="198"/>
      <c r="C133" s="199"/>
      <c r="D133" s="199"/>
      <c r="E133" s="199"/>
      <c r="F133" s="199"/>
      <c r="G133" s="199"/>
      <c r="H133" s="204"/>
      <c r="I133" s="219"/>
      <c r="J133" s="112"/>
      <c r="K133" s="21" t="str">
        <f t="shared" ref="K133:K151" si="29">IF(J133,"公斤","")</f>
        <v/>
      </c>
      <c r="L133" s="224" t="s">
        <v>91</v>
      </c>
      <c r="M133" s="224">
        <v>4</v>
      </c>
      <c r="N133" s="21" t="str">
        <f t="shared" ref="N133:N151" si="30">IF(M133,"公斤","")</f>
        <v>公斤</v>
      </c>
      <c r="O133" s="224" t="s">
        <v>57</v>
      </c>
      <c r="P133" s="224">
        <v>2</v>
      </c>
      <c r="Q133" s="21" t="str">
        <f t="shared" ref="Q133:Q151" si="31">IF(P133,"公斤","")</f>
        <v>公斤</v>
      </c>
      <c r="R133" s="22" t="s">
        <v>31</v>
      </c>
      <c r="S133" s="22">
        <v>0.05</v>
      </c>
      <c r="T133" s="21" t="str">
        <f t="shared" ref="T133:T151" si="32">IF(S133,"公斤","")</f>
        <v>公斤</v>
      </c>
      <c r="U133" s="224" t="s">
        <v>23</v>
      </c>
      <c r="V133" s="246">
        <v>4</v>
      </c>
      <c r="W133" s="21" t="str">
        <f t="shared" ref="W133:W151" si="33">IF(V133,"公斤","")</f>
        <v>公斤</v>
      </c>
      <c r="X133" s="19"/>
      <c r="Y133" s="19"/>
      <c r="Z133" s="26" t="str">
        <f t="shared" si="21"/>
        <v/>
      </c>
      <c r="AA133" s="171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5" customHeight="1">
      <c r="A134" s="78"/>
      <c r="B134" s="198"/>
      <c r="C134" s="199"/>
      <c r="D134" s="199"/>
      <c r="E134" s="199"/>
      <c r="F134" s="199"/>
      <c r="G134" s="199"/>
      <c r="H134" s="204"/>
      <c r="I134" s="219"/>
      <c r="J134" s="112"/>
      <c r="K134" s="21" t="str">
        <f t="shared" si="29"/>
        <v/>
      </c>
      <c r="L134" s="224" t="s">
        <v>31</v>
      </c>
      <c r="M134" s="224">
        <v>0.05</v>
      </c>
      <c r="N134" s="21" t="str">
        <f t="shared" si="30"/>
        <v>公斤</v>
      </c>
      <c r="O134" s="224" t="s">
        <v>59</v>
      </c>
      <c r="P134" s="224">
        <v>3</v>
      </c>
      <c r="Q134" s="21" t="str">
        <f t="shared" si="31"/>
        <v>公斤</v>
      </c>
      <c r="R134" s="22"/>
      <c r="S134" s="22"/>
      <c r="T134" s="21" t="str">
        <f t="shared" si="32"/>
        <v/>
      </c>
      <c r="U134" s="226" t="s">
        <v>24</v>
      </c>
      <c r="V134" s="247">
        <v>1</v>
      </c>
      <c r="W134" s="21" t="str">
        <f t="shared" si="33"/>
        <v>公斤</v>
      </c>
      <c r="X134" s="19"/>
      <c r="Y134" s="19"/>
      <c r="Z134" s="26" t="str">
        <f t="shared" si="21"/>
        <v/>
      </c>
      <c r="AA134" s="171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5" customHeight="1">
      <c r="A135" s="78"/>
      <c r="B135" s="198"/>
      <c r="C135" s="199"/>
      <c r="D135" s="199"/>
      <c r="E135" s="199"/>
      <c r="F135" s="199"/>
      <c r="G135" s="199"/>
      <c r="H135" s="204"/>
      <c r="I135" s="219"/>
      <c r="J135" s="112"/>
      <c r="K135" s="21" t="str">
        <f t="shared" si="29"/>
        <v/>
      </c>
      <c r="L135" s="226" t="s">
        <v>286</v>
      </c>
      <c r="M135" s="226"/>
      <c r="N135" s="21" t="str">
        <f t="shared" si="30"/>
        <v/>
      </c>
      <c r="O135" s="224" t="s">
        <v>103</v>
      </c>
      <c r="P135" s="224">
        <v>2</v>
      </c>
      <c r="Q135" s="21" t="str">
        <f t="shared" si="31"/>
        <v>公斤</v>
      </c>
      <c r="R135" s="22"/>
      <c r="S135" s="22"/>
      <c r="T135" s="21" t="str">
        <f t="shared" si="32"/>
        <v/>
      </c>
      <c r="U135" s="226"/>
      <c r="V135" s="247"/>
      <c r="W135" s="21" t="str">
        <f t="shared" si="33"/>
        <v/>
      </c>
      <c r="X135" s="19"/>
      <c r="Y135" s="19"/>
      <c r="Z135" s="26" t="str">
        <f t="shared" si="21"/>
        <v/>
      </c>
      <c r="AA135" s="171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5" customHeight="1">
      <c r="A136" s="78"/>
      <c r="B136" s="198"/>
      <c r="C136" s="199"/>
      <c r="D136" s="199"/>
      <c r="E136" s="199"/>
      <c r="F136" s="199"/>
      <c r="G136" s="199"/>
      <c r="H136" s="204"/>
      <c r="I136" s="219"/>
      <c r="J136" s="112"/>
      <c r="K136" s="21" t="str">
        <f t="shared" si="29"/>
        <v/>
      </c>
      <c r="L136" s="224"/>
      <c r="M136" s="224"/>
      <c r="N136" s="21" t="str">
        <f t="shared" si="30"/>
        <v/>
      </c>
      <c r="O136" s="112" t="s">
        <v>191</v>
      </c>
      <c r="P136" s="112"/>
      <c r="Q136" s="21" t="str">
        <f t="shared" si="31"/>
        <v/>
      </c>
      <c r="R136" s="22"/>
      <c r="S136" s="22"/>
      <c r="T136" s="21" t="str">
        <f t="shared" si="32"/>
        <v/>
      </c>
      <c r="U136" s="46"/>
      <c r="V136" s="248"/>
      <c r="W136" s="21" t="str">
        <f t="shared" si="33"/>
        <v/>
      </c>
      <c r="X136" s="19"/>
      <c r="Y136" s="19"/>
      <c r="Z136" s="26" t="str">
        <f t="shared" si="21"/>
        <v/>
      </c>
      <c r="AA136" s="171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5" customHeight="1" thickBot="1">
      <c r="A137" s="81"/>
      <c r="B137" s="201"/>
      <c r="C137" s="202"/>
      <c r="D137" s="202"/>
      <c r="E137" s="202"/>
      <c r="F137" s="202"/>
      <c r="G137" s="202"/>
      <c r="H137" s="205"/>
      <c r="I137" s="99"/>
      <c r="J137" s="100"/>
      <c r="K137" s="28" t="str">
        <f t="shared" si="29"/>
        <v/>
      </c>
      <c r="L137" s="100"/>
      <c r="M137" s="100"/>
      <c r="N137" s="28" t="str">
        <f t="shared" si="30"/>
        <v/>
      </c>
      <c r="O137" s="127"/>
      <c r="P137" s="127"/>
      <c r="Q137" s="28" t="str">
        <f t="shared" si="31"/>
        <v/>
      </c>
      <c r="R137" s="29"/>
      <c r="S137" s="29"/>
      <c r="T137" s="28" t="str">
        <f t="shared" si="32"/>
        <v/>
      </c>
      <c r="U137" s="100"/>
      <c r="V137" s="154"/>
      <c r="W137" s="28" t="str">
        <f t="shared" si="33"/>
        <v/>
      </c>
      <c r="X137" s="27"/>
      <c r="Y137" s="27"/>
      <c r="Z137" s="30" t="str">
        <f t="shared" si="21"/>
        <v/>
      </c>
      <c r="AA137" s="172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5" customHeight="1">
      <c r="A138" s="77" t="s">
        <v>143</v>
      </c>
      <c r="B138" s="198">
        <v>6.2</v>
      </c>
      <c r="C138" s="199">
        <v>2.5</v>
      </c>
      <c r="D138" s="199">
        <v>1.6</v>
      </c>
      <c r="E138" s="199">
        <v>3</v>
      </c>
      <c r="F138" s="199">
        <v>0</v>
      </c>
      <c r="G138" s="199">
        <v>0</v>
      </c>
      <c r="H138" s="204">
        <v>776</v>
      </c>
      <c r="I138" s="583" t="s">
        <v>32</v>
      </c>
      <c r="J138" s="589"/>
      <c r="K138" s="37" t="str">
        <f t="shared" si="29"/>
        <v/>
      </c>
      <c r="L138" s="594" t="s">
        <v>287</v>
      </c>
      <c r="M138" s="595"/>
      <c r="N138" s="37" t="str">
        <f t="shared" si="30"/>
        <v/>
      </c>
      <c r="O138" s="601" t="s">
        <v>316</v>
      </c>
      <c r="P138" s="595"/>
      <c r="Q138" s="37" t="str">
        <f t="shared" si="31"/>
        <v/>
      </c>
      <c r="R138" s="71" t="s">
        <v>18</v>
      </c>
      <c r="S138" s="71"/>
      <c r="T138" s="70" t="str">
        <f t="shared" si="32"/>
        <v/>
      </c>
      <c r="U138" s="594" t="s">
        <v>70</v>
      </c>
      <c r="V138" s="629"/>
      <c r="W138" s="37" t="str">
        <f t="shared" si="33"/>
        <v/>
      </c>
      <c r="X138" s="24" t="s">
        <v>120</v>
      </c>
      <c r="Y138" s="128"/>
      <c r="Z138" s="39" t="str">
        <f t="shared" si="21"/>
        <v/>
      </c>
      <c r="AA138" s="171"/>
      <c r="AB138" s="64" t="str">
        <f t="shared" si="22"/>
        <v>S4</v>
      </c>
      <c r="AC138" s="64" t="str">
        <f t="shared" si="23"/>
        <v xml:space="preserve">米 糙米    </v>
      </c>
      <c r="AD138" s="64" t="str">
        <f t="shared" si="24"/>
        <v xml:space="preserve">麵腸 杏鮑菇 九層塔 胡蘿蔔 薑 </v>
      </c>
      <c r="AE138" s="64" t="str">
        <f t="shared" si="25"/>
        <v xml:space="preserve">雞蛋 時蔬 乾香菇 薑  </v>
      </c>
      <c r="AF138" s="64" t="str">
        <f t="shared" si="26"/>
        <v xml:space="preserve">蔬菜 薑    </v>
      </c>
      <c r="AG138" s="64" t="str">
        <f t="shared" si="27"/>
        <v xml:space="preserve">仙草凍 紅砂糖    </v>
      </c>
      <c r="AH138" s="64" t="str">
        <f t="shared" si="28"/>
        <v xml:space="preserve">點心     </v>
      </c>
      <c r="AI138" s="64" t="str">
        <f>AA139&amp;" "&amp;AA140&amp;" "&amp;AA141&amp;" "&amp;AA142&amp;" "&amp;AA143&amp;" "&amp;AA144</f>
        <v xml:space="preserve">     </v>
      </c>
      <c r="AJ138" s="64" t="e">
        <f>#REF!&amp;" "&amp;#REF!&amp;" "&amp;#REF!&amp;" "&amp;#REF!&amp;" "&amp;#REF!&amp;" "&amp;#REF!</f>
        <v>#REF!</v>
      </c>
    </row>
    <row r="139" spans="1:36" ht="15" customHeight="1">
      <c r="A139" s="78"/>
      <c r="B139" s="198"/>
      <c r="C139" s="199"/>
      <c r="D139" s="199"/>
      <c r="E139" s="199"/>
      <c r="F139" s="199"/>
      <c r="G139" s="199"/>
      <c r="H139" s="204"/>
      <c r="I139" s="101" t="s">
        <v>19</v>
      </c>
      <c r="J139" s="102">
        <v>8</v>
      </c>
      <c r="K139" s="21" t="str">
        <f t="shared" si="29"/>
        <v>公斤</v>
      </c>
      <c r="L139" s="102" t="s">
        <v>114</v>
      </c>
      <c r="M139" s="102">
        <v>7</v>
      </c>
      <c r="N139" s="21" t="str">
        <f t="shared" si="30"/>
        <v>公斤</v>
      </c>
      <c r="O139" s="222" t="s">
        <v>35</v>
      </c>
      <c r="P139" s="222">
        <v>2.7</v>
      </c>
      <c r="Q139" s="21" t="str">
        <f t="shared" si="31"/>
        <v>公斤</v>
      </c>
      <c r="R139" s="23" t="s">
        <v>15</v>
      </c>
      <c r="S139" s="23">
        <v>7</v>
      </c>
      <c r="T139" s="21" t="str">
        <f t="shared" si="32"/>
        <v>公斤</v>
      </c>
      <c r="U139" s="102" t="s">
        <v>72</v>
      </c>
      <c r="V139" s="152">
        <v>7</v>
      </c>
      <c r="W139" s="21" t="str">
        <f t="shared" si="33"/>
        <v>公斤</v>
      </c>
      <c r="X139" s="19" t="s">
        <v>120</v>
      </c>
      <c r="Y139" s="19">
        <v>5</v>
      </c>
      <c r="Z139" s="26" t="str">
        <f t="shared" si="21"/>
        <v>公斤</v>
      </c>
      <c r="AA139" s="171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5" customHeight="1">
      <c r="A140" s="79">
        <v>45288</v>
      </c>
      <c r="B140" s="198"/>
      <c r="C140" s="199"/>
      <c r="D140" s="199"/>
      <c r="E140" s="199"/>
      <c r="F140" s="199"/>
      <c r="G140" s="199"/>
      <c r="H140" s="204"/>
      <c r="I140" s="101" t="s">
        <v>37</v>
      </c>
      <c r="J140" s="102">
        <v>2</v>
      </c>
      <c r="K140" s="21" t="str">
        <f t="shared" si="29"/>
        <v>公斤</v>
      </c>
      <c r="L140" s="102" t="s">
        <v>82</v>
      </c>
      <c r="M140" s="102">
        <v>3</v>
      </c>
      <c r="N140" s="21" t="str">
        <f t="shared" si="30"/>
        <v>公斤</v>
      </c>
      <c r="O140" s="222" t="s">
        <v>18</v>
      </c>
      <c r="P140" s="222">
        <v>5</v>
      </c>
      <c r="Q140" s="21" t="str">
        <f t="shared" si="31"/>
        <v>公斤</v>
      </c>
      <c r="R140" s="22" t="s">
        <v>31</v>
      </c>
      <c r="S140" s="22">
        <v>0.05</v>
      </c>
      <c r="T140" s="21" t="str">
        <f t="shared" si="32"/>
        <v>公斤</v>
      </c>
      <c r="U140" s="102" t="s">
        <v>227</v>
      </c>
      <c r="V140" s="152">
        <v>1</v>
      </c>
      <c r="W140" s="21" t="str">
        <f t="shared" si="33"/>
        <v>公斤</v>
      </c>
      <c r="X140" s="19"/>
      <c r="Y140" s="19"/>
      <c r="Z140" s="26" t="str">
        <f t="shared" ref="Z140:Z151" si="34">IF(Y140,"公斤","")</f>
        <v/>
      </c>
      <c r="AA140" s="171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5" customHeight="1">
      <c r="A141" s="78"/>
      <c r="B141" s="198"/>
      <c r="C141" s="199"/>
      <c r="D141" s="199"/>
      <c r="E141" s="199"/>
      <c r="F141" s="199"/>
      <c r="G141" s="199"/>
      <c r="H141" s="204"/>
      <c r="I141" s="101"/>
      <c r="J141" s="102"/>
      <c r="K141" s="21" t="str">
        <f t="shared" si="29"/>
        <v/>
      </c>
      <c r="L141" s="102" t="s">
        <v>62</v>
      </c>
      <c r="M141" s="102">
        <v>0.1</v>
      </c>
      <c r="N141" s="21" t="str">
        <f t="shared" si="30"/>
        <v>公斤</v>
      </c>
      <c r="O141" s="222" t="s">
        <v>83</v>
      </c>
      <c r="P141" s="222">
        <v>0.01</v>
      </c>
      <c r="Q141" s="21" t="str">
        <f t="shared" si="31"/>
        <v>公斤</v>
      </c>
      <c r="R141" s="22"/>
      <c r="S141" s="22"/>
      <c r="T141" s="21" t="str">
        <f t="shared" si="32"/>
        <v/>
      </c>
      <c r="U141" s="102"/>
      <c r="V141" s="152"/>
      <c r="W141" s="21" t="str">
        <f t="shared" si="33"/>
        <v/>
      </c>
      <c r="X141" s="19"/>
      <c r="Y141" s="19"/>
      <c r="Z141" s="26" t="str">
        <f t="shared" si="34"/>
        <v/>
      </c>
      <c r="AA141" s="171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5" customHeight="1">
      <c r="A142" s="78"/>
      <c r="B142" s="198"/>
      <c r="C142" s="199"/>
      <c r="D142" s="199"/>
      <c r="E142" s="199"/>
      <c r="F142" s="199"/>
      <c r="G142" s="199"/>
      <c r="H142" s="204"/>
      <c r="I142" s="101"/>
      <c r="J142" s="102"/>
      <c r="K142" s="21" t="str">
        <f t="shared" si="29"/>
        <v/>
      </c>
      <c r="L142" s="102" t="s">
        <v>24</v>
      </c>
      <c r="M142" s="102">
        <v>1</v>
      </c>
      <c r="N142" s="21" t="str">
        <f t="shared" si="30"/>
        <v>公斤</v>
      </c>
      <c r="O142" s="102" t="s">
        <v>31</v>
      </c>
      <c r="P142" s="102">
        <v>0.05</v>
      </c>
      <c r="Q142" s="21" t="str">
        <f t="shared" si="31"/>
        <v>公斤</v>
      </c>
      <c r="R142" s="22"/>
      <c r="S142" s="22"/>
      <c r="T142" s="21" t="str">
        <f t="shared" si="32"/>
        <v/>
      </c>
      <c r="U142" s="102"/>
      <c r="V142" s="152"/>
      <c r="W142" s="21" t="str">
        <f t="shared" si="33"/>
        <v/>
      </c>
      <c r="X142" s="19"/>
      <c r="Y142" s="19"/>
      <c r="Z142" s="26" t="str">
        <f t="shared" si="34"/>
        <v/>
      </c>
      <c r="AA142" s="171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5" customHeight="1">
      <c r="A143" s="78"/>
      <c r="B143" s="198"/>
      <c r="C143" s="199"/>
      <c r="D143" s="199"/>
      <c r="E143" s="199"/>
      <c r="F143" s="199"/>
      <c r="G143" s="199"/>
      <c r="H143" s="204"/>
      <c r="I143" s="101"/>
      <c r="J143" s="102"/>
      <c r="K143" s="21" t="str">
        <f t="shared" si="29"/>
        <v/>
      </c>
      <c r="L143" s="102" t="s">
        <v>31</v>
      </c>
      <c r="M143" s="102">
        <v>0.05</v>
      </c>
      <c r="N143" s="21" t="str">
        <f t="shared" si="30"/>
        <v>公斤</v>
      </c>
      <c r="O143" s="102"/>
      <c r="P143" s="102"/>
      <c r="Q143" s="21" t="str">
        <f t="shared" si="31"/>
        <v/>
      </c>
      <c r="R143" s="22"/>
      <c r="S143" s="22"/>
      <c r="T143" s="21" t="str">
        <f t="shared" si="32"/>
        <v/>
      </c>
      <c r="U143" s="102"/>
      <c r="V143" s="152"/>
      <c r="W143" s="21" t="str">
        <f t="shared" si="33"/>
        <v/>
      </c>
      <c r="X143" s="19"/>
      <c r="Y143" s="19"/>
      <c r="Z143" s="26" t="str">
        <f t="shared" si="34"/>
        <v/>
      </c>
      <c r="AA143" s="171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5" customHeight="1" thickBot="1">
      <c r="A144" s="81"/>
      <c r="B144" s="201"/>
      <c r="C144" s="202"/>
      <c r="D144" s="202"/>
      <c r="E144" s="202"/>
      <c r="F144" s="202"/>
      <c r="G144" s="202"/>
      <c r="H144" s="205"/>
      <c r="I144" s="103"/>
      <c r="J144" s="107"/>
      <c r="K144" s="28" t="str">
        <f t="shared" si="29"/>
        <v/>
      </c>
      <c r="L144" s="107"/>
      <c r="M144" s="107"/>
      <c r="N144" s="28" t="str">
        <f t="shared" si="30"/>
        <v/>
      </c>
      <c r="O144" s="107"/>
      <c r="P144" s="107"/>
      <c r="Q144" s="28" t="str">
        <f t="shared" si="31"/>
        <v/>
      </c>
      <c r="R144" s="29"/>
      <c r="S144" s="29"/>
      <c r="T144" s="28" t="str">
        <f t="shared" si="32"/>
        <v/>
      </c>
      <c r="U144" s="124"/>
      <c r="V144" s="249"/>
      <c r="W144" s="28" t="str">
        <f t="shared" si="33"/>
        <v/>
      </c>
      <c r="X144" s="27"/>
      <c r="Y144" s="27"/>
      <c r="Z144" s="30" t="str">
        <f t="shared" si="34"/>
        <v/>
      </c>
      <c r="AA144" s="172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5" customHeight="1">
      <c r="A145" s="77" t="s">
        <v>144</v>
      </c>
      <c r="B145" s="252">
        <v>5.3</v>
      </c>
      <c r="C145" s="196">
        <v>2.5</v>
      </c>
      <c r="D145" s="196">
        <v>1.6</v>
      </c>
      <c r="E145" s="196">
        <v>3</v>
      </c>
      <c r="F145" s="196">
        <v>0</v>
      </c>
      <c r="G145" s="196">
        <v>0</v>
      </c>
      <c r="H145" s="197">
        <v>713</v>
      </c>
      <c r="I145" s="323" t="s">
        <v>148</v>
      </c>
      <c r="J145" s="319"/>
      <c r="K145" s="37" t="str">
        <f t="shared" si="29"/>
        <v/>
      </c>
      <c r="L145" s="323" t="s">
        <v>288</v>
      </c>
      <c r="M145" s="329"/>
      <c r="N145" s="37" t="str">
        <f t="shared" si="30"/>
        <v/>
      </c>
      <c r="O145" s="323" t="s">
        <v>317</v>
      </c>
      <c r="P145" s="329"/>
      <c r="Q145" s="37" t="str">
        <f t="shared" si="31"/>
        <v/>
      </c>
      <c r="R145" s="71" t="s">
        <v>18</v>
      </c>
      <c r="S145" s="71"/>
      <c r="T145" s="70" t="str">
        <f t="shared" si="32"/>
        <v/>
      </c>
      <c r="U145" s="323" t="s">
        <v>238</v>
      </c>
      <c r="V145" s="327"/>
      <c r="W145" s="37" t="str">
        <f t="shared" si="33"/>
        <v/>
      </c>
      <c r="X145" s="19" t="s">
        <v>120</v>
      </c>
      <c r="Y145" s="83"/>
      <c r="Z145" s="26" t="str">
        <f t="shared" si="34"/>
        <v/>
      </c>
      <c r="AA145" s="170" t="s">
        <v>145</v>
      </c>
      <c r="AB145" s="64" t="str">
        <f>A145</f>
        <v>S5</v>
      </c>
      <c r="AC145" s="64" t="str">
        <f>I146&amp;" "&amp;I147&amp;" "&amp;I148&amp;" "&amp;I149&amp;" "&amp;I150&amp;" "&amp;I151</f>
        <v xml:space="preserve">米 紅藜 糙米   </v>
      </c>
      <c r="AD145" s="64" t="str">
        <f>L146&amp;" "&amp;L147&amp;" "&amp;L148&amp;" "&amp;L149&amp;" "&amp;L150&amp;" "&amp;L151</f>
        <v xml:space="preserve">豆干 馬鈴薯 胡蘿蔔 冷凍毛豆仁 薑 </v>
      </c>
      <c r="AE145" s="64" t="str">
        <f>O146&amp;" "&amp;O147&amp;" "&amp;O148&amp;" "&amp;O149&amp;" "&amp;O150&amp;" "&amp;O151</f>
        <v xml:space="preserve">甘藍 鴨鹹蛋 胡蘿蔔 薑  </v>
      </c>
      <c r="AF145" s="64" t="str">
        <f>R146&amp;" "&amp;R147&amp;" "&amp;R148&amp;" "&amp;R149&amp;" "&amp;R150&amp;" "&amp;R151</f>
        <v xml:space="preserve">蔬菜 薑    </v>
      </c>
      <c r="AG145" s="64" t="str">
        <f>U146&amp;" "&amp;U147&amp;" "&amp;U148&amp;" "&amp;U149&amp;" "&amp;U150&amp;" "&amp;U151</f>
        <v xml:space="preserve">豆腐 時蔬 味噌   </v>
      </c>
      <c r="AH145" s="64" t="str">
        <f>X146&amp;" "&amp;X147&amp;" "&amp;X148&amp;" "&amp;X149&amp;" "&amp;X150&amp;" "&amp;X151</f>
        <v xml:space="preserve">點心     </v>
      </c>
      <c r="AI145" s="64" t="str">
        <f>AA146&amp;" "&amp;AA147&amp;" "&amp;AA148&amp;" "&amp;AA149&amp;" "&amp;AA150&amp;" "&amp;AA151</f>
        <v xml:space="preserve">有機豆奶     </v>
      </c>
      <c r="AJ145" s="64" t="e">
        <f>#REF!&amp;" "&amp;#REF!&amp;" "&amp;#REF!&amp;" "&amp;#REF!&amp;" "&amp;#REF!&amp;" "&amp;#REF!</f>
        <v>#REF!</v>
      </c>
    </row>
    <row r="146" spans="1:36" ht="15" customHeight="1">
      <c r="A146" s="78"/>
      <c r="B146" s="253"/>
      <c r="C146" s="199"/>
      <c r="D146" s="199"/>
      <c r="E146" s="199"/>
      <c r="F146" s="199"/>
      <c r="G146" s="199"/>
      <c r="H146" s="200"/>
      <c r="I146" s="98" t="s">
        <v>19</v>
      </c>
      <c r="J146" s="98">
        <v>8</v>
      </c>
      <c r="K146" s="21" t="str">
        <f t="shared" si="29"/>
        <v>公斤</v>
      </c>
      <c r="L146" s="98" t="s">
        <v>65</v>
      </c>
      <c r="M146" s="98">
        <v>5.7</v>
      </c>
      <c r="N146" s="21" t="str">
        <f t="shared" si="30"/>
        <v>公斤</v>
      </c>
      <c r="O146" s="98" t="s">
        <v>38</v>
      </c>
      <c r="P146" s="98">
        <v>6.5</v>
      </c>
      <c r="Q146" s="21" t="str">
        <f t="shared" si="31"/>
        <v>公斤</v>
      </c>
      <c r="R146" s="23" t="s">
        <v>15</v>
      </c>
      <c r="S146" s="23">
        <v>7</v>
      </c>
      <c r="T146" s="21" t="str">
        <f t="shared" si="32"/>
        <v>公斤</v>
      </c>
      <c r="U146" s="98" t="s">
        <v>21</v>
      </c>
      <c r="V146" s="155">
        <v>2</v>
      </c>
      <c r="W146" s="21" t="str">
        <f t="shared" si="33"/>
        <v>公斤</v>
      </c>
      <c r="X146" s="19" t="s">
        <v>120</v>
      </c>
      <c r="Y146" s="19">
        <v>5</v>
      </c>
      <c r="Z146" s="26" t="str">
        <f t="shared" si="34"/>
        <v>公斤</v>
      </c>
      <c r="AA146" s="171" t="s">
        <v>145</v>
      </c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5" customHeight="1">
      <c r="A147" s="79">
        <v>45289</v>
      </c>
      <c r="B147" s="253"/>
      <c r="C147" s="199"/>
      <c r="D147" s="199"/>
      <c r="E147" s="199"/>
      <c r="F147" s="199"/>
      <c r="G147" s="199"/>
      <c r="H147" s="200"/>
      <c r="I147" s="98" t="s">
        <v>58</v>
      </c>
      <c r="J147" s="98">
        <v>0.1</v>
      </c>
      <c r="K147" s="21" t="str">
        <f t="shared" si="29"/>
        <v>公斤</v>
      </c>
      <c r="L147" s="98" t="s">
        <v>59</v>
      </c>
      <c r="M147" s="98">
        <v>3.5</v>
      </c>
      <c r="N147" s="21" t="str">
        <f t="shared" si="30"/>
        <v>公斤</v>
      </c>
      <c r="O147" s="98" t="s">
        <v>102</v>
      </c>
      <c r="P147" s="98">
        <v>2</v>
      </c>
      <c r="Q147" s="21" t="str">
        <f t="shared" si="31"/>
        <v>公斤</v>
      </c>
      <c r="R147" s="22" t="s">
        <v>31</v>
      </c>
      <c r="S147" s="22">
        <v>0.05</v>
      </c>
      <c r="T147" s="21" t="str">
        <f t="shared" si="32"/>
        <v>公斤</v>
      </c>
      <c r="U147" s="98" t="s">
        <v>18</v>
      </c>
      <c r="V147" s="155">
        <v>2</v>
      </c>
      <c r="W147" s="21" t="str">
        <f t="shared" si="33"/>
        <v>公斤</v>
      </c>
      <c r="X147" s="19"/>
      <c r="Y147" s="19"/>
      <c r="Z147" s="26" t="str">
        <f t="shared" si="34"/>
        <v/>
      </c>
      <c r="AA147" s="194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5" customHeight="1">
      <c r="A148" s="78"/>
      <c r="B148" s="253"/>
      <c r="C148" s="199"/>
      <c r="D148" s="199"/>
      <c r="E148" s="199"/>
      <c r="F148" s="199"/>
      <c r="G148" s="199"/>
      <c r="H148" s="200"/>
      <c r="I148" s="98" t="s">
        <v>37</v>
      </c>
      <c r="J148" s="98">
        <v>2</v>
      </c>
      <c r="K148" s="21" t="str">
        <f t="shared" si="29"/>
        <v>公斤</v>
      </c>
      <c r="L148" s="98" t="s">
        <v>24</v>
      </c>
      <c r="M148" s="98">
        <v>0.5</v>
      </c>
      <c r="N148" s="21" t="str">
        <f t="shared" si="30"/>
        <v>公斤</v>
      </c>
      <c r="O148" s="98" t="s">
        <v>24</v>
      </c>
      <c r="P148" s="98">
        <v>0.5</v>
      </c>
      <c r="Q148" s="21" t="str">
        <f t="shared" si="31"/>
        <v>公斤</v>
      </c>
      <c r="R148" s="22"/>
      <c r="S148" s="22"/>
      <c r="T148" s="21" t="str">
        <f t="shared" si="32"/>
        <v/>
      </c>
      <c r="U148" s="98" t="s">
        <v>48</v>
      </c>
      <c r="V148" s="155">
        <v>0.6</v>
      </c>
      <c r="W148" s="21" t="str">
        <f t="shared" si="33"/>
        <v>公斤</v>
      </c>
      <c r="X148" s="19"/>
      <c r="Y148" s="19"/>
      <c r="Z148" s="26" t="str">
        <f t="shared" si="34"/>
        <v/>
      </c>
      <c r="AA148" s="171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5" customHeight="1">
      <c r="A149" s="78"/>
      <c r="B149" s="253"/>
      <c r="C149" s="199"/>
      <c r="D149" s="199"/>
      <c r="E149" s="199"/>
      <c r="F149" s="199"/>
      <c r="G149" s="199"/>
      <c r="H149" s="200"/>
      <c r="I149" s="98"/>
      <c r="J149" s="98"/>
      <c r="K149" s="21" t="str">
        <f t="shared" si="29"/>
        <v/>
      </c>
      <c r="L149" s="98" t="s">
        <v>103</v>
      </c>
      <c r="M149" s="98">
        <v>1</v>
      </c>
      <c r="N149" s="21" t="str">
        <f t="shared" si="30"/>
        <v>公斤</v>
      </c>
      <c r="O149" s="98" t="s">
        <v>31</v>
      </c>
      <c r="P149" s="98">
        <v>0.05</v>
      </c>
      <c r="Q149" s="21" t="str">
        <f t="shared" si="31"/>
        <v>公斤</v>
      </c>
      <c r="R149" s="22"/>
      <c r="S149" s="22"/>
      <c r="T149" s="21" t="str">
        <f t="shared" si="32"/>
        <v/>
      </c>
      <c r="U149" s="98"/>
      <c r="V149" s="155"/>
      <c r="W149" s="21" t="str">
        <f t="shared" si="33"/>
        <v/>
      </c>
      <c r="X149" s="19"/>
      <c r="Y149" s="19"/>
      <c r="Z149" s="26" t="str">
        <f t="shared" si="34"/>
        <v/>
      </c>
      <c r="AA149" s="171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5" customHeight="1">
      <c r="A150" s="78"/>
      <c r="B150" s="253"/>
      <c r="C150" s="199"/>
      <c r="D150" s="199"/>
      <c r="E150" s="199"/>
      <c r="F150" s="199"/>
      <c r="G150" s="199"/>
      <c r="H150" s="200"/>
      <c r="I150" s="98"/>
      <c r="J150" s="98"/>
      <c r="K150" s="21" t="str">
        <f t="shared" si="29"/>
        <v/>
      </c>
      <c r="L150" s="98" t="s">
        <v>31</v>
      </c>
      <c r="M150" s="98">
        <v>0.05</v>
      </c>
      <c r="N150" s="21" t="str">
        <f t="shared" si="30"/>
        <v>公斤</v>
      </c>
      <c r="O150" s="98"/>
      <c r="P150" s="98"/>
      <c r="Q150" s="21" t="str">
        <f t="shared" si="31"/>
        <v/>
      </c>
      <c r="R150" s="22"/>
      <c r="S150" s="22"/>
      <c r="T150" s="21" t="str">
        <f t="shared" si="32"/>
        <v/>
      </c>
      <c r="U150" s="98"/>
      <c r="V150" s="155"/>
      <c r="W150" s="21" t="str">
        <f t="shared" si="33"/>
        <v/>
      </c>
      <c r="X150" s="19"/>
      <c r="Y150" s="19"/>
      <c r="Z150" s="26" t="str">
        <f t="shared" si="34"/>
        <v/>
      </c>
      <c r="AA150" s="171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5" customHeight="1" thickBot="1">
      <c r="A151" s="81"/>
      <c r="B151" s="254"/>
      <c r="C151" s="202"/>
      <c r="D151" s="202"/>
      <c r="E151" s="202"/>
      <c r="F151" s="202"/>
      <c r="G151" s="202"/>
      <c r="H151" s="203"/>
      <c r="I151" s="100"/>
      <c r="J151" s="100"/>
      <c r="K151" s="28" t="str">
        <f t="shared" si="29"/>
        <v/>
      </c>
      <c r="L151" s="100"/>
      <c r="M151" s="100"/>
      <c r="N151" s="28" t="str">
        <f t="shared" si="30"/>
        <v/>
      </c>
      <c r="O151" s="100"/>
      <c r="P151" s="100"/>
      <c r="Q151" s="28" t="str">
        <f t="shared" si="31"/>
        <v/>
      </c>
      <c r="R151" s="29"/>
      <c r="S151" s="29"/>
      <c r="T151" s="28" t="str">
        <f t="shared" si="32"/>
        <v/>
      </c>
      <c r="U151" s="100"/>
      <c r="V151" s="154"/>
      <c r="W151" s="28" t="str">
        <f t="shared" si="33"/>
        <v/>
      </c>
      <c r="X151" s="27"/>
      <c r="Y151" s="27"/>
      <c r="Z151" s="30" t="str">
        <f t="shared" si="34"/>
        <v/>
      </c>
      <c r="AA151" s="172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s="186" customFormat="1" ht="22.8" customHeight="1">
      <c r="A152" s="524" t="s">
        <v>113</v>
      </c>
      <c r="B152" s="524"/>
      <c r="C152" s="524"/>
      <c r="D152" s="524"/>
      <c r="E152" s="524"/>
      <c r="F152" s="524"/>
      <c r="G152" s="524"/>
      <c r="H152" s="524"/>
      <c r="I152" s="524"/>
      <c r="J152" s="524"/>
      <c r="K152" s="524"/>
      <c r="L152" s="524"/>
      <c r="M152" s="524"/>
      <c r="N152" s="524"/>
      <c r="O152" s="524"/>
      <c r="P152" s="524"/>
      <c r="Q152" s="524"/>
      <c r="R152" s="524"/>
      <c r="S152" s="524"/>
      <c r="T152" s="524"/>
      <c r="U152" s="185"/>
      <c r="V152" s="185"/>
    </row>
    <row r="153" spans="1:36" s="186" customFormat="1" ht="15" customHeight="1">
      <c r="A153" s="505" t="s">
        <v>245</v>
      </c>
      <c r="B153" s="505"/>
      <c r="C153" s="505"/>
      <c r="D153" s="505"/>
      <c r="E153" s="505"/>
      <c r="F153" s="505"/>
      <c r="G153" s="505"/>
      <c r="H153" s="505"/>
      <c r="I153" s="505"/>
      <c r="J153" s="505"/>
      <c r="K153" s="505"/>
      <c r="L153" s="187"/>
      <c r="M153" s="188"/>
      <c r="N153" s="188"/>
      <c r="O153" s="189"/>
      <c r="P153" s="189"/>
      <c r="Q153" s="189"/>
      <c r="R153" s="188"/>
      <c r="S153" s="188"/>
      <c r="T153" s="188"/>
    </row>
    <row r="154" spans="1:36" s="186" customFormat="1" ht="15" customHeight="1">
      <c r="A154" s="505" t="s">
        <v>243</v>
      </c>
      <c r="B154" s="505"/>
      <c r="C154" s="505"/>
      <c r="D154" s="505"/>
      <c r="E154" s="505"/>
      <c r="F154" s="505"/>
      <c r="G154" s="505"/>
      <c r="H154" s="505"/>
      <c r="I154" s="505"/>
      <c r="J154" s="505"/>
      <c r="K154" s="505"/>
      <c r="L154" s="505"/>
      <c r="M154" s="505"/>
      <c r="N154" s="505"/>
      <c r="O154" s="505"/>
      <c r="P154" s="505"/>
      <c r="Q154" s="505"/>
      <c r="R154" s="505"/>
      <c r="S154" s="505"/>
      <c r="T154" s="505"/>
      <c r="U154" s="190"/>
      <c r="V154" s="190"/>
    </row>
    <row r="155" spans="1:36" s="191" customFormat="1" ht="15.75" customHeight="1">
      <c r="A155" s="506" t="s">
        <v>351</v>
      </c>
      <c r="B155" s="507"/>
      <c r="C155" s="507"/>
      <c r="D155" s="507"/>
      <c r="E155" s="507"/>
      <c r="F155" s="507"/>
      <c r="G155" s="507"/>
      <c r="H155" s="507"/>
      <c r="I155" s="507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</row>
    <row r="156" spans="1:36" ht="15.75" customHeight="1"/>
    <row r="157" spans="1:36" ht="15.75" customHeight="1"/>
    <row r="158" spans="1:36" ht="15.75" customHeight="1"/>
    <row r="159" spans="1:36" ht="15.75" customHeight="1"/>
  </sheetData>
  <mergeCells count="74">
    <mergeCell ref="U131:V131"/>
    <mergeCell ref="U138:V138"/>
    <mergeCell ref="I138:J138"/>
    <mergeCell ref="L138:M138"/>
    <mergeCell ref="O138:P138"/>
    <mergeCell ref="I131:J131"/>
    <mergeCell ref="L131:M131"/>
    <mergeCell ref="O131:P131"/>
    <mergeCell ref="U5:V5"/>
    <mergeCell ref="U33:V33"/>
    <mergeCell ref="U40:V40"/>
    <mergeCell ref="U47:V47"/>
    <mergeCell ref="U54:V54"/>
    <mergeCell ref="U61:V61"/>
    <mergeCell ref="U68:V68"/>
    <mergeCell ref="U75:V75"/>
    <mergeCell ref="U89:V89"/>
    <mergeCell ref="U96:V96"/>
    <mergeCell ref="U103:V103"/>
    <mergeCell ref="U110:V110"/>
    <mergeCell ref="U124:V124"/>
    <mergeCell ref="I124:J124"/>
    <mergeCell ref="L124:M124"/>
    <mergeCell ref="O124:P124"/>
    <mergeCell ref="I103:J103"/>
    <mergeCell ref="L103:M103"/>
    <mergeCell ref="O103:P103"/>
    <mergeCell ref="I110:J110"/>
    <mergeCell ref="L110:M110"/>
    <mergeCell ref="O110:P110"/>
    <mergeCell ref="I89:J89"/>
    <mergeCell ref="L89:M89"/>
    <mergeCell ref="O89:P89"/>
    <mergeCell ref="I96:J96"/>
    <mergeCell ref="L96:M96"/>
    <mergeCell ref="O96:P96"/>
    <mergeCell ref="I68:J68"/>
    <mergeCell ref="L68:M68"/>
    <mergeCell ref="O68:P68"/>
    <mergeCell ref="I75:J75"/>
    <mergeCell ref="L75:M75"/>
    <mergeCell ref="O75:P75"/>
    <mergeCell ref="I54:J54"/>
    <mergeCell ref="L54:M54"/>
    <mergeCell ref="O54:P54"/>
    <mergeCell ref="I61:J61"/>
    <mergeCell ref="O61:P61"/>
    <mergeCell ref="I40:J40"/>
    <mergeCell ref="L40:M40"/>
    <mergeCell ref="O40:P40"/>
    <mergeCell ref="I47:J47"/>
    <mergeCell ref="L47:M47"/>
    <mergeCell ref="O47:P47"/>
    <mergeCell ref="O19:P19"/>
    <mergeCell ref="L26:M26"/>
    <mergeCell ref="O26:P26"/>
    <mergeCell ref="I33:J33"/>
    <mergeCell ref="L33:M33"/>
    <mergeCell ref="A152:T152"/>
    <mergeCell ref="A153:K153"/>
    <mergeCell ref="A154:T154"/>
    <mergeCell ref="A155:U155"/>
    <mergeCell ref="A1:AA1"/>
    <mergeCell ref="A2:AA2"/>
    <mergeCell ref="A3:AA3"/>
    <mergeCell ref="A115:A116"/>
    <mergeCell ref="I5:J5"/>
    <mergeCell ref="L5:M5"/>
    <mergeCell ref="O5:P5"/>
    <mergeCell ref="I12:J12"/>
    <mergeCell ref="L12:M12"/>
    <mergeCell ref="O12:P12"/>
    <mergeCell ref="I19:J19"/>
    <mergeCell ref="L19:M19"/>
  </mergeCells>
  <phoneticPr fontId="11" type="noConversion"/>
  <pageMargins left="0.39370078740157483" right="0" top="0.59055118110236227" bottom="0" header="0" footer="0"/>
  <pageSetup paperSize="9" scale="76" fitToHeight="0" orientation="landscape" r:id="rId1"/>
  <rowBreaks count="4" manualBreakCount="4">
    <brk id="11" max="26" man="1"/>
    <brk id="46" max="26" man="1"/>
    <brk id="81" max="26" man="1"/>
    <brk id="116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zoomScale="110" zoomScaleNormal="110" workbookViewId="0">
      <selection activeCell="P22" sqref="P22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8" ht="31.2" customHeight="1" thickBot="1">
      <c r="A1" s="574" t="s">
        <v>350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251"/>
      <c r="W1" s="251"/>
      <c r="X1" s="251"/>
      <c r="Y1" s="251"/>
      <c r="Z1" s="251"/>
      <c r="AA1" s="251"/>
      <c r="AB1" s="251"/>
    </row>
    <row r="2" spans="1:28" ht="15.75" customHeight="1" thickBot="1">
      <c r="A2" s="331" t="s">
        <v>239</v>
      </c>
      <c r="B2" s="332" t="s">
        <v>1</v>
      </c>
      <c r="C2" s="54" t="s">
        <v>9</v>
      </c>
      <c r="D2" s="54" t="s">
        <v>106</v>
      </c>
      <c r="E2" s="55" t="s">
        <v>12</v>
      </c>
      <c r="F2" s="56" t="s">
        <v>107</v>
      </c>
      <c r="G2" s="35" t="s">
        <v>13</v>
      </c>
      <c r="H2" s="56" t="s">
        <v>108</v>
      </c>
      <c r="I2" s="35" t="s">
        <v>15</v>
      </c>
      <c r="J2" s="56" t="s">
        <v>110</v>
      </c>
      <c r="K2" s="35" t="s">
        <v>16</v>
      </c>
      <c r="L2" s="56" t="s">
        <v>111</v>
      </c>
      <c r="M2" s="55" t="s">
        <v>112</v>
      </c>
      <c r="N2" s="55" t="s">
        <v>112</v>
      </c>
      <c r="O2" s="35" t="s">
        <v>2</v>
      </c>
      <c r="P2" s="35" t="s">
        <v>3</v>
      </c>
      <c r="Q2" s="35" t="s">
        <v>4</v>
      </c>
      <c r="R2" s="35" t="s">
        <v>5</v>
      </c>
      <c r="S2" s="35" t="s">
        <v>6</v>
      </c>
      <c r="T2" s="35" t="s">
        <v>7</v>
      </c>
      <c r="U2" s="57" t="s">
        <v>8</v>
      </c>
    </row>
    <row r="3" spans="1:28" ht="15.75" customHeight="1">
      <c r="A3" s="330">
        <v>45261</v>
      </c>
      <c r="B3" s="49" t="str">
        <f>'非偏鄉計劃學校(素)國小'!A5</f>
        <v>O5</v>
      </c>
      <c r="C3" s="49" t="str">
        <f>'非偏鄉計劃學校(素)國小'!I5</f>
        <v>紫米飯</v>
      </c>
      <c r="D3" s="50" t="str">
        <f>'非偏鄉計劃學校(素)國小'!AC5</f>
        <v xml:space="preserve">米 黑糯米 糙米   </v>
      </c>
      <c r="E3" s="49" t="str">
        <f>'非偏鄉計劃學校(素)國小'!L5</f>
        <v>花生麵筋</v>
      </c>
      <c r="F3" s="50" t="str">
        <f>'非偏鄉計劃學校(素)國小'!AD5</f>
        <v xml:space="preserve">麵筋泡 生鮮花生仁 薑   </v>
      </c>
      <c r="G3" s="49" t="str">
        <f>'非偏鄉計劃學校(素)國小'!O5</f>
        <v>關東煮</v>
      </c>
      <c r="H3" s="49" t="str">
        <f>'非偏鄉計劃學校(素)國小'!AE5</f>
        <v xml:space="preserve">素黑輪 白蘿蔔 甜玉米 薑 味醂 </v>
      </c>
      <c r="I3" s="49" t="str">
        <f>'非偏鄉計劃學校(素)國小'!R5</f>
        <v>時蔬</v>
      </c>
      <c r="J3" s="50" t="str">
        <f>'非偏鄉計劃學校(素)國小'!AF5</f>
        <v xml:space="preserve">蔬菜 薑    </v>
      </c>
      <c r="K3" s="49" t="str">
        <f>'非偏鄉計劃學校(素)國小'!U5</f>
        <v>時蔬湯</v>
      </c>
      <c r="L3" s="50" t="str">
        <f>'非偏鄉計劃學校(素)國小'!AG5</f>
        <v xml:space="preserve">時蔬 素羊肉 薑   </v>
      </c>
      <c r="M3" s="50" t="str">
        <f>'非偏鄉計劃學校(素)國小'!AH5</f>
        <v xml:space="preserve">點心     </v>
      </c>
      <c r="N3" s="50" t="str">
        <f>'非偏鄉計劃學校(素)國小'!AI5</f>
        <v xml:space="preserve">有機豆奶     </v>
      </c>
      <c r="O3" s="51">
        <f>'非偏鄉計劃學校(素)國小'!B5</f>
        <v>5.7</v>
      </c>
      <c r="P3" s="51">
        <f>'非偏鄉計劃學校(素)國小'!C5</f>
        <v>2.8</v>
      </c>
      <c r="Q3" s="51">
        <f>'非偏鄉計劃學校(素)國小'!D5</f>
        <v>1.3</v>
      </c>
      <c r="R3" s="51">
        <f>'非偏鄉計劃學校(素)國小'!E5</f>
        <v>3</v>
      </c>
      <c r="S3" s="51">
        <f>'非偏鄉計劃學校(素)國小'!F5</f>
        <v>0</v>
      </c>
      <c r="T3" s="51">
        <f>'非偏鄉計劃學校(素)國小'!G5</f>
        <v>0</v>
      </c>
      <c r="U3" s="52">
        <f>'非偏鄉計劃學校(素)國小'!H5</f>
        <v>777</v>
      </c>
    </row>
    <row r="4" spans="1:28" ht="15.75" customHeight="1">
      <c r="A4" s="166">
        <v>45264</v>
      </c>
      <c r="B4" s="44" t="str">
        <f>'非偏鄉計劃學校(素)國小'!A12</f>
        <v>P1</v>
      </c>
      <c r="C4" s="44" t="str">
        <f>'非偏鄉計劃學校(素)國小'!I12</f>
        <v>白米飯</v>
      </c>
      <c r="D4" s="45" t="str">
        <f>'非偏鄉計劃學校(素)國小'!AC12</f>
        <v xml:space="preserve">米     </v>
      </c>
      <c r="E4" s="44" t="str">
        <f>'非偏鄉計劃學校(素)國小'!L12</f>
        <v>海結百頁</v>
      </c>
      <c r="F4" s="45" t="str">
        <f>'非偏鄉計劃學校(素)國小'!AD12</f>
        <v xml:space="preserve">百頁豆腐 乾海帶 胡蘿蔔 薑  </v>
      </c>
      <c r="G4" s="44" t="str">
        <f>'非偏鄉計劃學校(素)國小'!O12</f>
        <v>蛋香時蔬</v>
      </c>
      <c r="H4" s="44" t="str">
        <f>'非偏鄉計劃學校(素)國小'!AE12</f>
        <v xml:space="preserve">時蔬 雞蛋 薑   </v>
      </c>
      <c r="I4" s="44" t="str">
        <f>'非偏鄉計劃學校(素)國小'!R12</f>
        <v>時蔬</v>
      </c>
      <c r="J4" s="45" t="str">
        <f>'非偏鄉計劃學校(素)國小'!AF12</f>
        <v xml:space="preserve">蔬菜 薑    </v>
      </c>
      <c r="K4" s="44" t="str">
        <f>'非偏鄉計劃學校(素)國小'!U12</f>
        <v>金針湯</v>
      </c>
      <c r="L4" s="45" t="str">
        <f>'非偏鄉計劃學校(素)國小'!AG12</f>
        <v xml:space="preserve">金針菜乾 素羊肉 薑   </v>
      </c>
      <c r="M4" s="45" t="str">
        <f>'非偏鄉計劃學校(素)國小'!AH12</f>
        <v xml:space="preserve">點心     </v>
      </c>
      <c r="N4" s="45" t="str">
        <f>'非偏鄉計劃學校(素)國小'!AI12</f>
        <v xml:space="preserve">     </v>
      </c>
      <c r="O4" s="46">
        <f>'非偏鄉計劃學校(素)國小'!B12</f>
        <v>5</v>
      </c>
      <c r="P4" s="46">
        <f>'非偏鄉計劃學校(素)國小'!C12</f>
        <v>1.8</v>
      </c>
      <c r="Q4" s="46">
        <f>'非偏鄉計劃學校(素)國小'!D12</f>
        <v>1.7</v>
      </c>
      <c r="R4" s="46">
        <f>'非偏鄉計劃學校(素)國小'!E12</f>
        <v>3</v>
      </c>
      <c r="S4" s="46">
        <f>'非偏鄉計劃學校(素)國小'!F12</f>
        <v>0</v>
      </c>
      <c r="T4" s="46">
        <f>'非偏鄉計劃學校(素)國小'!G12</f>
        <v>0</v>
      </c>
      <c r="U4" s="47">
        <f>'非偏鄉計劃學校(素)國小'!H12</f>
        <v>663</v>
      </c>
    </row>
    <row r="5" spans="1:28" ht="15.75" customHeight="1">
      <c r="A5" s="166">
        <v>45265</v>
      </c>
      <c r="B5" s="44" t="str">
        <f>'非偏鄉計劃學校(素)國小'!A19</f>
        <v>P2</v>
      </c>
      <c r="C5" s="44" t="str">
        <f>'非偏鄉計劃學校(素)國小'!I19</f>
        <v>糙米飯</v>
      </c>
      <c r="D5" s="45" t="str">
        <f>'非偏鄉計劃學校(素)國小'!AC19</f>
        <v xml:space="preserve">米 糙米    </v>
      </c>
      <c r="E5" s="44" t="str">
        <f>'非偏鄉計劃學校(素)國小'!L19</f>
        <v>芹香豆包</v>
      </c>
      <c r="F5" s="45" t="str">
        <f>'非偏鄉計劃學校(素)國小'!AD19</f>
        <v xml:space="preserve">豆包 甜椒(青皮) 芹菜 薑  </v>
      </c>
      <c r="G5" s="44" t="str">
        <f>'非偏鄉計劃學校(素)國小'!O19</f>
        <v>紅仁炒蛋</v>
      </c>
      <c r="H5" s="44" t="str">
        <f>'非偏鄉計劃學校(素)國小'!AE19</f>
        <v xml:space="preserve">雞蛋 胡蘿蔔 薑   </v>
      </c>
      <c r="I5" s="44" t="str">
        <f>'非偏鄉計劃學校(素)國小'!R19</f>
        <v>時蔬</v>
      </c>
      <c r="J5" s="45" t="str">
        <f>'非偏鄉計劃學校(素)國小'!AF19</f>
        <v xml:space="preserve">蔬菜 薑    </v>
      </c>
      <c r="K5" s="44" t="str">
        <f>'非偏鄉計劃學校(素)國小'!U19</f>
        <v>四神湯</v>
      </c>
      <c r="L5" s="45" t="str">
        <f>'非偏鄉計劃學校(素)國小'!AG19</f>
        <v xml:space="preserve">小薏仁 蓮子 芡實 淮山 素羊肉 </v>
      </c>
      <c r="M5" s="45" t="str">
        <f>'非偏鄉計劃學校(素)國小'!AH19</f>
        <v xml:space="preserve">點心     </v>
      </c>
      <c r="N5" s="45" t="str">
        <f>'非偏鄉計劃學校(素)國小'!AI19</f>
        <v xml:space="preserve">     </v>
      </c>
      <c r="O5" s="46">
        <f>'非偏鄉計劃學校(素)國小'!B19</f>
        <v>5.4</v>
      </c>
      <c r="P5" s="46">
        <f>'非偏鄉計劃學校(素)國小'!C19</f>
        <v>2</v>
      </c>
      <c r="Q5" s="46">
        <f>'非偏鄉計劃學校(素)國小'!D19</f>
        <v>1.8</v>
      </c>
      <c r="R5" s="46">
        <f>'非偏鄉計劃學校(素)國小'!E19</f>
        <v>3</v>
      </c>
      <c r="S5" s="46">
        <f>'非偏鄉計劃學校(素)國小'!F19</f>
        <v>0</v>
      </c>
      <c r="T5" s="46">
        <f>'非偏鄉計劃學校(素)國小'!G19</f>
        <v>0</v>
      </c>
      <c r="U5" s="47">
        <f>'非偏鄉計劃學校(素)國小'!H19</f>
        <v>708</v>
      </c>
    </row>
    <row r="6" spans="1:28" ht="15.75" customHeight="1">
      <c r="A6" s="166">
        <v>45266</v>
      </c>
      <c r="B6" s="44" t="str">
        <f>'非偏鄉計劃學校(素)國小'!A26</f>
        <v>P3</v>
      </c>
      <c r="C6" s="44" t="str">
        <f>'非偏鄉計劃學校(素)國小'!I26</f>
        <v>南瓜炊粉特餐</v>
      </c>
      <c r="D6" s="45" t="str">
        <f>'非偏鄉計劃學校(素)國小'!AC26</f>
        <v xml:space="preserve">炊粉     </v>
      </c>
      <c r="E6" s="44" t="str">
        <f>'非偏鄉計劃學校(素)國小'!L26</f>
        <v>鳳梨豆干</v>
      </c>
      <c r="F6" s="45" t="str">
        <f>'非偏鄉計劃學校(素)國小'!AD26</f>
        <v xml:space="preserve">豆干 鳳梨罐頭 芹菜 薑  </v>
      </c>
      <c r="G6" s="44" t="str">
        <f>'非偏鄉計劃學校(素)國小'!O26</f>
        <v>拌飯配料</v>
      </c>
      <c r="H6" s="44" t="str">
        <f>'非偏鄉計劃學校(素)國小'!AE26</f>
        <v xml:space="preserve">南瓜 時蔬 素香鬆 素肉燥 薑 </v>
      </c>
      <c r="I6" s="44" t="str">
        <f>'非偏鄉計劃學校(素)國小'!R26</f>
        <v>時蔬</v>
      </c>
      <c r="J6" s="45" t="str">
        <f>'非偏鄉計劃學校(素)國小'!AF26</f>
        <v xml:space="preserve">蔬菜 薑    </v>
      </c>
      <c r="K6" s="44" t="str">
        <f>'非偏鄉計劃學校(素)國小'!U26</f>
        <v>沙茶素羹</v>
      </c>
      <c r="L6" s="45" t="str">
        <f>'非偏鄉計劃學校(素)國小'!AG26</f>
        <v>素肉羹 脆筍 胡蘿蔔 時蔬 薑 沙茶醬</v>
      </c>
      <c r="M6" s="45" t="str">
        <f>'非偏鄉計劃學校(素)國小'!AH26</f>
        <v xml:space="preserve">點心     </v>
      </c>
      <c r="N6" s="45" t="str">
        <f>'非偏鄉計劃學校(素)國小'!AI26</f>
        <v xml:space="preserve">     </v>
      </c>
      <c r="O6" s="46">
        <f>'非偏鄉計劃學校(素)國小'!B26</f>
        <v>5</v>
      </c>
      <c r="P6" s="46">
        <f>'非偏鄉計劃學校(素)國小'!C26</f>
        <v>1.5</v>
      </c>
      <c r="Q6" s="46">
        <f>'非偏鄉計劃學校(素)國小'!D26</f>
        <v>1.8</v>
      </c>
      <c r="R6" s="46">
        <f>'非偏鄉計劃學校(素)國小'!E26</f>
        <v>3</v>
      </c>
      <c r="S6" s="46">
        <f>'非偏鄉計劃學校(素)國小'!F26</f>
        <v>0</v>
      </c>
      <c r="T6" s="46">
        <f>'非偏鄉計劃學校(素)國小'!G26</f>
        <v>0</v>
      </c>
      <c r="U6" s="47">
        <f>'非偏鄉計劃學校(素)國小'!H26</f>
        <v>643</v>
      </c>
    </row>
    <row r="7" spans="1:28" ht="15.75" customHeight="1">
      <c r="A7" s="166">
        <v>45267</v>
      </c>
      <c r="B7" s="44" t="str">
        <f>'非偏鄉計劃學校(素)國小'!A33</f>
        <v>P4</v>
      </c>
      <c r="C7" s="44" t="str">
        <f>'非偏鄉計劃學校(素)國小'!I33</f>
        <v>糙米飯</v>
      </c>
      <c r="D7" s="45" t="str">
        <f>'非偏鄉計劃學校(素)國小'!AC33</f>
        <v xml:space="preserve">米 糙米    </v>
      </c>
      <c r="E7" s="44" t="str">
        <f>'非偏鄉計劃學校(素)國小'!L33</f>
        <v>打拋油腐</v>
      </c>
      <c r="F7" s="45" t="str">
        <f>'非偏鄉計劃學校(素)國小'!AD33</f>
        <v>四角油豆腐 時瓜 大番茄 胡蘿蔔 九層塔 薑</v>
      </c>
      <c r="G7" s="44" t="str">
        <f>'非偏鄉計劃學校(素)國小'!O33</f>
        <v>川耳佐蛋</v>
      </c>
      <c r="H7" s="44" t="str">
        <f>'非偏鄉計劃學校(素)國小'!AE33</f>
        <v xml:space="preserve">雞蛋 時蔬 川耳 薑  </v>
      </c>
      <c r="I7" s="44" t="str">
        <f>'非偏鄉計劃學校(素)國小'!R33</f>
        <v>時蔬</v>
      </c>
      <c r="J7" s="45" t="str">
        <f>'非偏鄉計劃學校(素)國小'!AF33</f>
        <v xml:space="preserve">蔬菜 薑    </v>
      </c>
      <c r="K7" s="44" t="str">
        <f>'非偏鄉計劃學校(素)國小'!U33</f>
        <v>綠豆西米露</v>
      </c>
      <c r="L7" s="45" t="str">
        <f>'非偏鄉計劃學校(素)國小'!AG33</f>
        <v xml:space="preserve">西谷米 綠豆 紅砂糖   </v>
      </c>
      <c r="M7" s="45" t="str">
        <f>'非偏鄉計劃學校(素)國小'!AH33</f>
        <v xml:space="preserve">點心     </v>
      </c>
      <c r="N7" s="45" t="str">
        <f>'非偏鄉計劃學校(素)國小'!AI33</f>
        <v xml:space="preserve">     </v>
      </c>
      <c r="O7" s="46">
        <f>'非偏鄉計劃學校(素)國小'!B33</f>
        <v>6.2</v>
      </c>
      <c r="P7" s="46">
        <f>'非偏鄉計劃學校(素)國小'!C33</f>
        <v>1.7</v>
      </c>
      <c r="Q7" s="46">
        <f>'非偏鄉計劃學校(素)國小'!D33</f>
        <v>1.7</v>
      </c>
      <c r="R7" s="46">
        <f>'非偏鄉計劃學校(素)國小'!E33</f>
        <v>3</v>
      </c>
      <c r="S7" s="46">
        <f>'非偏鄉計劃學校(素)國小'!F33</f>
        <v>0</v>
      </c>
      <c r="T7" s="46">
        <f>'非偏鄉計劃學校(素)國小'!G33</f>
        <v>0</v>
      </c>
      <c r="U7" s="47">
        <f>'非偏鄉計劃學校(素)國小'!H33</f>
        <v>730</v>
      </c>
    </row>
    <row r="8" spans="1:28" ht="15.75" customHeight="1">
      <c r="A8" s="166">
        <v>45268</v>
      </c>
      <c r="B8" s="44" t="str">
        <f>'非偏鄉計劃學校(素)國小'!A40</f>
        <v>P5</v>
      </c>
      <c r="C8" s="44" t="str">
        <f>'非偏鄉計劃學校(素)國小'!I40</f>
        <v>紅藜飯</v>
      </c>
      <c r="D8" s="45" t="str">
        <f>'非偏鄉計劃學校(素)國小'!AC40</f>
        <v xml:space="preserve">米 紅藜 糙米   </v>
      </c>
      <c r="E8" s="44" t="str">
        <f>'非偏鄉計劃學校(素)國小'!L40</f>
        <v>紅燒麵腸</v>
      </c>
      <c r="F8" s="45" t="str">
        <f>'非偏鄉計劃學校(素)國小'!AD40</f>
        <v xml:space="preserve">麵腸 白蘿蔔 薑   </v>
      </c>
      <c r="G8" s="44" t="str">
        <f>'非偏鄉計劃學校(素)國小'!O40</f>
        <v>炒寧波年糕</v>
      </c>
      <c r="H8" s="44" t="str">
        <f>'非偏鄉計劃學校(素)國小'!AE40</f>
        <v>年糕 豆包 結球白菜 雞蛋 胡蘿蔔 薑</v>
      </c>
      <c r="I8" s="44" t="str">
        <f>'非偏鄉計劃學校(素)國小'!R40</f>
        <v>時蔬</v>
      </c>
      <c r="J8" s="45" t="str">
        <f>'非偏鄉計劃學校(素)國小'!AF40</f>
        <v xml:space="preserve">蔬菜 薑    </v>
      </c>
      <c r="K8" s="44" t="str">
        <f>'非偏鄉計劃學校(素)國小'!U40</f>
        <v>時蔬湯</v>
      </c>
      <c r="L8" s="45" t="str">
        <f>'非偏鄉計劃學校(素)國小'!AG40</f>
        <v xml:space="preserve">時蔬 薑    </v>
      </c>
      <c r="M8" s="45" t="str">
        <f>'非偏鄉計劃學校(素)國小'!AH40</f>
        <v xml:space="preserve">點心     </v>
      </c>
      <c r="N8" s="45" t="str">
        <f>'非偏鄉計劃學校(素)國小'!AI40</f>
        <v xml:space="preserve">有機豆奶     </v>
      </c>
      <c r="O8" s="46">
        <f>'非偏鄉計劃學校(素)國小'!B40</f>
        <v>5.7</v>
      </c>
      <c r="P8" s="46">
        <f>'非偏鄉計劃學校(素)國小'!C40</f>
        <v>2.2999999999999998</v>
      </c>
      <c r="Q8" s="46">
        <f>'非偏鄉計劃學校(素)國小'!D40</f>
        <v>1.8</v>
      </c>
      <c r="R8" s="46">
        <f>'非偏鄉計劃學校(素)國小'!E40</f>
        <v>3</v>
      </c>
      <c r="S8" s="46">
        <f>'非偏鄉計劃學校(素)國小'!F40</f>
        <v>0</v>
      </c>
      <c r="T8" s="46">
        <f>'非偏鄉計劃學校(素)國小'!G40</f>
        <v>0</v>
      </c>
      <c r="U8" s="47">
        <f>'非偏鄉計劃學校(素)國小'!H40</f>
        <v>752</v>
      </c>
    </row>
    <row r="9" spans="1:28" ht="15.75" customHeight="1">
      <c r="A9" s="166">
        <v>45271</v>
      </c>
      <c r="B9" s="44" t="str">
        <f>'非偏鄉計劃學校(素)國小'!A47</f>
        <v>Q1</v>
      </c>
      <c r="C9" s="44" t="str">
        <f>'非偏鄉計劃學校(素)國小'!I47</f>
        <v>紫米飯</v>
      </c>
      <c r="D9" s="45" t="str">
        <f>'非偏鄉計劃學校(素)國小'!AC47</f>
        <v xml:space="preserve">米 黑糯米 糙米   </v>
      </c>
      <c r="E9" s="44" t="str">
        <f>'非偏鄉計劃學校(素)國小'!L47</f>
        <v>回鍋凍腐</v>
      </c>
      <c r="F9" s="45" t="str">
        <f>'非偏鄉計劃學校(素)國小'!AD47</f>
        <v xml:space="preserve">凍豆腐 時蔬 胡蘿蔔 薑  </v>
      </c>
      <c r="G9" s="44" t="str">
        <f>'非偏鄉計劃學校(素)國小'!O47</f>
        <v>蛋香白菜</v>
      </c>
      <c r="H9" s="44" t="str">
        <f>'非偏鄉計劃學校(素)國小'!AE47</f>
        <v xml:space="preserve">雞蛋 結球白菜 胡蘿蔔 素火腿 薑 </v>
      </c>
      <c r="I9" s="44" t="str">
        <f>'非偏鄉計劃學校(素)國小'!R47</f>
        <v>時蔬</v>
      </c>
      <c r="J9" s="45" t="str">
        <f>'非偏鄉計劃學校(素)國小'!AF47</f>
        <v xml:space="preserve">蔬菜 薑    </v>
      </c>
      <c r="K9" s="44" t="str">
        <f>'非偏鄉計劃學校(素)國小'!U47</f>
        <v>時蔬湯</v>
      </c>
      <c r="L9" s="45" t="str">
        <f>'非偏鄉計劃學校(素)國小'!AG47</f>
        <v xml:space="preserve">時蔬 素羊肉 薑 枸杞  </v>
      </c>
      <c r="M9" s="45" t="str">
        <f>'非偏鄉計劃學校(素)國小'!AH47</f>
        <v xml:space="preserve">點心     </v>
      </c>
      <c r="N9" s="45" t="str">
        <f>'非偏鄉計劃學校(素)國小'!AI47</f>
        <v xml:space="preserve">     </v>
      </c>
      <c r="O9" s="46">
        <f>'非偏鄉計劃學校(素)國小'!B47</f>
        <v>5.2</v>
      </c>
      <c r="P9" s="46">
        <f>'非偏鄉計劃學校(素)國小'!C47</f>
        <v>2</v>
      </c>
      <c r="Q9" s="46">
        <f>'非偏鄉計劃學校(素)國小'!D47</f>
        <v>2.1</v>
      </c>
      <c r="R9" s="46">
        <f>'非偏鄉計劃學校(素)國小'!E47</f>
        <v>3</v>
      </c>
      <c r="S9" s="46">
        <f>'非偏鄉計劃學校(素)國小'!F47</f>
        <v>0</v>
      </c>
      <c r="T9" s="46">
        <f>'非偏鄉計劃學校(素)國小'!G47</f>
        <v>0</v>
      </c>
      <c r="U9" s="47">
        <f>'非偏鄉計劃學校(素)國小'!H47</f>
        <v>702</v>
      </c>
    </row>
    <row r="10" spans="1:28" ht="15.75" customHeight="1">
      <c r="A10" s="166">
        <v>45272</v>
      </c>
      <c r="B10" s="44" t="str">
        <f>'非偏鄉計劃學校(素)國小'!A54</f>
        <v>Q2</v>
      </c>
      <c r="C10" s="44" t="str">
        <f>'非偏鄉計劃學校(素)國小'!I54</f>
        <v>糙米飯</v>
      </c>
      <c r="D10" s="45" t="str">
        <f>'非偏鄉計劃學校(素)國小'!AC54</f>
        <v xml:space="preserve">米 糙米    </v>
      </c>
      <c r="E10" s="44" t="str">
        <f>'非偏鄉計劃學校(素)國小'!L54</f>
        <v>堅果麵腸</v>
      </c>
      <c r="F10" s="45" t="str">
        <f>'非偏鄉計劃學校(素)國小'!AD54</f>
        <v xml:space="preserve">麵腸 時蔬 腰果 南瓜子 薑 </v>
      </c>
      <c r="G10" s="44" t="str">
        <f>'非偏鄉計劃學校(素)國小'!O54</f>
        <v>三杯杏鮑菇</v>
      </c>
      <c r="H10" s="44" t="str">
        <f>'非偏鄉計劃學校(素)國小'!AE54</f>
        <v xml:space="preserve">四角油豆腐 杏鮑菇 胡蘿蔔 九層塔 薑 </v>
      </c>
      <c r="I10" s="44" t="str">
        <f>'非偏鄉計劃學校(素)國小'!R54</f>
        <v>時蔬</v>
      </c>
      <c r="J10" s="45" t="str">
        <f>'非偏鄉計劃學校(素)國小'!AF54</f>
        <v xml:space="preserve">蔬菜 薑    </v>
      </c>
      <c r="K10" s="44" t="str">
        <f>'非偏鄉計劃學校(素)國小'!U54</f>
        <v>味噌海芽湯</v>
      </c>
      <c r="L10" s="45" t="str">
        <f>'非偏鄉計劃學校(素)國小'!AG54</f>
        <v xml:space="preserve">乾裙帶菜 白蘿蔔 味噌 薑  </v>
      </c>
      <c r="M10" s="45" t="str">
        <f>'非偏鄉計劃學校(素)國小'!AH54</f>
        <v xml:space="preserve">點心     </v>
      </c>
      <c r="N10" s="45" t="str">
        <f>'非偏鄉計劃學校(素)國小'!AI54</f>
        <v xml:space="preserve">     </v>
      </c>
      <c r="O10" s="46">
        <f>'非偏鄉計劃學校(素)國小'!B54</f>
        <v>5</v>
      </c>
      <c r="P10" s="46">
        <f>'非偏鄉計劃學校(素)國小'!C54</f>
        <v>2.5</v>
      </c>
      <c r="Q10" s="46">
        <f>'非偏鄉計劃學校(素)國小'!D54</f>
        <v>1.7</v>
      </c>
      <c r="R10" s="46">
        <f>'非偏鄉計劃學校(素)國小'!E54</f>
        <v>3</v>
      </c>
      <c r="S10" s="46">
        <f>'非偏鄉計劃學校(素)國小'!F54</f>
        <v>0</v>
      </c>
      <c r="T10" s="46">
        <f>'非偏鄉計劃學校(素)國小'!G54</f>
        <v>0</v>
      </c>
      <c r="U10" s="47">
        <f>'非偏鄉計劃學校(素)國小'!H54</f>
        <v>715</v>
      </c>
    </row>
    <row r="11" spans="1:28" ht="15.75" customHeight="1">
      <c r="A11" s="166">
        <v>45273</v>
      </c>
      <c r="B11" s="44" t="str">
        <f>'非偏鄉計劃學校(素)國小'!A61</f>
        <v>Q3</v>
      </c>
      <c r="C11" s="44" t="str">
        <f>'非偏鄉計劃學校(素)國小'!I61</f>
        <v>刈包特餐</v>
      </c>
      <c r="D11" s="45" t="str">
        <f>'非偏鄉計劃學校(素)國小'!AC61</f>
        <v xml:space="preserve">刈包     </v>
      </c>
      <c r="E11" s="44" t="str">
        <f>'非偏鄉計劃學校(素)國小'!L61</f>
        <v>酸菜素排</v>
      </c>
      <c r="F11" s="45" t="str">
        <f>'非偏鄉計劃學校(素)國小'!AD61</f>
        <v xml:space="preserve">素排 酸菜 薑   </v>
      </c>
      <c r="G11" s="44" t="str">
        <f>'非偏鄉計劃學校(素)國小'!O61</f>
        <v>關東煮</v>
      </c>
      <c r="H11" s="44" t="str">
        <f>'非偏鄉計劃學校(素)國小'!AE61</f>
        <v xml:space="preserve">素黑輪 白蘿蔔 甜玉米 薑 味醂 </v>
      </c>
      <c r="I11" s="44" t="str">
        <f>'非偏鄉計劃學校(素)國小'!R61</f>
        <v>時蔬</v>
      </c>
      <c r="J11" s="45" t="str">
        <f>'非偏鄉計劃學校(素)國小'!AF61</f>
        <v xml:space="preserve">蔬菜 薑    </v>
      </c>
      <c r="K11" s="44" t="str">
        <f>'非偏鄉計劃學校(素)國小'!U61</f>
        <v>芋頭糙米粥</v>
      </c>
      <c r="L11" s="45" t="str">
        <f>'非偏鄉計劃學校(素)國小'!AG61</f>
        <v>豆包 糙米 冷凍芋頭塊 時蔬 乾香菇 雞蛋</v>
      </c>
      <c r="M11" s="45" t="str">
        <f>'非偏鄉計劃學校(素)國小'!AH61</f>
        <v xml:space="preserve">點心     </v>
      </c>
      <c r="N11" s="45" t="str">
        <f>'非偏鄉計劃學校(素)國小'!AI61</f>
        <v xml:space="preserve">     </v>
      </c>
      <c r="O11" s="46">
        <f>'非偏鄉計劃學校(素)國小'!B61</f>
        <v>4.8</v>
      </c>
      <c r="P11" s="46">
        <f>'非偏鄉計劃學校(素)國小'!C61</f>
        <v>3.2</v>
      </c>
      <c r="Q11" s="46">
        <f>'非偏鄉計劃學校(素)國小'!D61</f>
        <v>1.3</v>
      </c>
      <c r="R11" s="46">
        <f>'非偏鄉計劃學校(素)國小'!E61</f>
        <v>3</v>
      </c>
      <c r="S11" s="46">
        <f>'非偏鄉計劃學校(素)國小'!F61</f>
        <v>0</v>
      </c>
      <c r="T11" s="46">
        <f>'非偏鄉計劃學校(素)國小'!G61</f>
        <v>0</v>
      </c>
      <c r="U11" s="47">
        <f>'非偏鄉計劃學校(素)國小'!H61</f>
        <v>744</v>
      </c>
    </row>
    <row r="12" spans="1:28" ht="15.75" customHeight="1">
      <c r="A12" s="166">
        <v>45274</v>
      </c>
      <c r="B12" s="44" t="str">
        <f>'非偏鄉計劃學校(素)國小'!A68</f>
        <v>Q4</v>
      </c>
      <c r="C12" s="44" t="str">
        <f>'非偏鄉計劃學校(素)國小'!I68</f>
        <v>糙米飯</v>
      </c>
      <c r="D12" s="45" t="str">
        <f>'非偏鄉計劃學校(素)國小'!AC68</f>
        <v xml:space="preserve">米 糙米    </v>
      </c>
      <c r="E12" s="44" t="str">
        <f>'非偏鄉計劃學校(素)國小'!L68</f>
        <v>麻油蔬菜凍腐</v>
      </c>
      <c r="F12" s="45" t="str">
        <f>'非偏鄉計劃學校(素)國小'!AD68</f>
        <v xml:space="preserve">凍豆腐 甘藍 薑 枸杞 麻油 </v>
      </c>
      <c r="G12" s="44" t="str">
        <f>'非偏鄉計劃學校(素)國小'!O68</f>
        <v>螞蟻上樹</v>
      </c>
      <c r="H12" s="44" t="str">
        <f>'非偏鄉計劃學校(素)國小'!AE68</f>
        <v xml:space="preserve">冬粉 素肉 時蔬 胡蘿蔔 乾木耳 </v>
      </c>
      <c r="I12" s="44" t="str">
        <f>'非偏鄉計劃學校(素)國小'!R68</f>
        <v>時蔬</v>
      </c>
      <c r="J12" s="45" t="str">
        <f>'非偏鄉計劃學校(素)國小'!AF68</f>
        <v xml:space="preserve">蔬菜 薑    </v>
      </c>
      <c r="K12" s="44" t="str">
        <f>'非偏鄉計劃學校(素)國小'!U68</f>
        <v>銀耳甜湯</v>
      </c>
      <c r="L12" s="45" t="str">
        <f>'非偏鄉計劃學校(素)國小'!AG68</f>
        <v xml:space="preserve">乾銀耳 紅砂糖 枸杞   </v>
      </c>
      <c r="M12" s="45" t="str">
        <f>'非偏鄉計劃學校(素)國小'!AH68</f>
        <v xml:space="preserve">點心     </v>
      </c>
      <c r="N12" s="45" t="str">
        <f>'非偏鄉計劃學校(素)國小'!AI68</f>
        <v xml:space="preserve">     </v>
      </c>
      <c r="O12" s="46">
        <f>'非偏鄉計劃學校(素)國小'!B68</f>
        <v>5.5</v>
      </c>
      <c r="P12" s="46">
        <f>'非偏鄉計劃學校(素)國小'!C68</f>
        <v>1.7</v>
      </c>
      <c r="Q12" s="46">
        <f>'非偏鄉計劃學校(素)國小'!D68</f>
        <v>1.4</v>
      </c>
      <c r="R12" s="46">
        <f>'非偏鄉計劃學校(素)國小'!E68</f>
        <v>3</v>
      </c>
      <c r="S12" s="46">
        <f>'非偏鄉計劃學校(素)國小'!F68</f>
        <v>0</v>
      </c>
      <c r="T12" s="46">
        <f>'非偏鄉計劃學校(素)國小'!G68</f>
        <v>0</v>
      </c>
      <c r="U12" s="47">
        <f>'非偏鄉計劃學校(素)國小'!H68</f>
        <v>683</v>
      </c>
    </row>
    <row r="13" spans="1:28" ht="15.75" customHeight="1">
      <c r="A13" s="166">
        <v>45275</v>
      </c>
      <c r="B13" s="44" t="str">
        <f>'非偏鄉計劃學校(素)國小'!A75</f>
        <v>Q5</v>
      </c>
      <c r="C13" s="44" t="str">
        <f>'非偏鄉計劃學校(素)國小'!I75</f>
        <v>小米飯</v>
      </c>
      <c r="D13" s="45" t="str">
        <f>'非偏鄉計劃學校(素)國小'!AC75</f>
        <v xml:space="preserve">米 小米 糙米   </v>
      </c>
      <c r="E13" s="44" t="str">
        <f>'非偏鄉計劃學校(素)國小'!L75</f>
        <v>京醬豆干</v>
      </c>
      <c r="F13" s="45" t="str">
        <f>'非偏鄉計劃學校(素)國小'!AD75</f>
        <v xml:space="preserve">豆干 時蔬 胡蘿蔔 薑 甜麵醬 </v>
      </c>
      <c r="G13" s="44" t="str">
        <f>'非偏鄉計劃學校(素)國小'!O75</f>
        <v>番茄豆腐</v>
      </c>
      <c r="H13" s="44" t="str">
        <f>'非偏鄉計劃學校(素)國小'!AE75</f>
        <v xml:space="preserve">豆腐 大番茄 薑 蕃茄糊  </v>
      </c>
      <c r="I13" s="44" t="str">
        <f>'非偏鄉計劃學校(素)國小'!R75</f>
        <v>時蔬</v>
      </c>
      <c r="J13" s="45" t="str">
        <f>'非偏鄉計劃學校(素)國小'!AF75</f>
        <v xml:space="preserve">蔬菜 薑    </v>
      </c>
      <c r="K13" s="44" t="str">
        <f>'非偏鄉計劃學校(素)國小'!U75</f>
        <v>冬瓜湯</v>
      </c>
      <c r="L13" s="45" t="str">
        <f>'非偏鄉計劃學校(素)國小'!AG75</f>
        <v xml:space="preserve">冬瓜 素羊肉 薑   </v>
      </c>
      <c r="M13" s="45" t="str">
        <f>'非偏鄉計劃學校(素)國小'!AH75</f>
        <v xml:space="preserve">點心     </v>
      </c>
      <c r="N13" s="45" t="str">
        <f>'非偏鄉計劃學校(素)國小'!AI75</f>
        <v xml:space="preserve">有機豆奶     </v>
      </c>
      <c r="O13" s="46">
        <f>'非偏鄉計劃學校(素)國小'!B75</f>
        <v>5.2</v>
      </c>
      <c r="P13" s="46">
        <f>'非偏鄉計劃學校(素)國小'!C75</f>
        <v>1.9</v>
      </c>
      <c r="Q13" s="46">
        <f>'非偏鄉計劃學校(素)國小'!D75</f>
        <v>1.8</v>
      </c>
      <c r="R13" s="46">
        <f>'非偏鄉計劃學校(素)國小'!E75</f>
        <v>3</v>
      </c>
      <c r="S13" s="46">
        <f>'非偏鄉計劃學校(素)國小'!F75</f>
        <v>0</v>
      </c>
      <c r="T13" s="46">
        <f>'非偏鄉計劃學校(素)國小'!G75</f>
        <v>0</v>
      </c>
      <c r="U13" s="47">
        <f>'非偏鄉計劃學校(素)國小'!H75</f>
        <v>687</v>
      </c>
    </row>
    <row r="14" spans="1:28" ht="15.75" customHeight="1">
      <c r="A14" s="166">
        <v>45278</v>
      </c>
      <c r="B14" s="44" t="str">
        <f>'非偏鄉計劃學校(素)國小'!A82</f>
        <v>R1</v>
      </c>
      <c r="C14" s="44" t="str">
        <f>'非偏鄉計劃學校(素)國小'!I82</f>
        <v>白米飯</v>
      </c>
      <c r="D14" s="45" t="str">
        <f>'非偏鄉計劃學校(素)國小'!AC82</f>
        <v xml:space="preserve">米     </v>
      </c>
      <c r="E14" s="44" t="str">
        <f>'非偏鄉計劃學校(素)國小'!L82</f>
        <v>醬醋凍腐</v>
      </c>
      <c r="F14" s="45" t="str">
        <f>'非偏鄉計劃學校(素)國小'!AD82</f>
        <v xml:space="preserve">凍豆腐 白蘿蔔 胡蘿蔔 月桂葉 滷包 </v>
      </c>
      <c r="G14" s="44" t="str">
        <f>'非偏鄉計劃學校(素)國小'!O82</f>
        <v>蛋香玉菜</v>
      </c>
      <c r="H14" s="44" t="str">
        <f>'非偏鄉計劃學校(素)國小'!AE82</f>
        <v xml:space="preserve">雞蛋 甘藍 薑   </v>
      </c>
      <c r="I14" s="44" t="str">
        <f>'非偏鄉計劃學校(素)國小'!R82</f>
        <v>時蔬</v>
      </c>
      <c r="J14" s="45" t="str">
        <f>'非偏鄉計劃學校(素)國小'!AF82</f>
        <v xml:space="preserve">蔬菜 薑    </v>
      </c>
      <c r="K14" s="44" t="str">
        <f>'非偏鄉計劃學校(素)國小'!U82</f>
        <v>鮮菇紫菜湯</v>
      </c>
      <c r="L14" s="45" t="str">
        <f>'非偏鄉計劃學校(素)國小'!AG82</f>
        <v xml:space="preserve">紫菜 金針菇 薑   </v>
      </c>
      <c r="M14" s="45" t="str">
        <f>'非偏鄉計劃學校(素)國小'!AH82</f>
        <v xml:space="preserve">點心     </v>
      </c>
      <c r="N14" s="45" t="str">
        <f>'非偏鄉計劃學校(素)國小'!AI82</f>
        <v xml:space="preserve">     </v>
      </c>
      <c r="O14" s="46">
        <f>'非偏鄉計劃學校(素)國小'!B82</f>
        <v>5</v>
      </c>
      <c r="P14" s="46">
        <f>'非偏鄉計劃學校(素)國小'!C82</f>
        <v>1.3</v>
      </c>
      <c r="Q14" s="46">
        <f>'非偏鄉計劃學校(素)國小'!D82</f>
        <v>1.5</v>
      </c>
      <c r="R14" s="46">
        <f>'非偏鄉計劃學校(素)國小'!E82</f>
        <v>3</v>
      </c>
      <c r="S14" s="46">
        <f>'非偏鄉計劃學校(素)國小'!F82</f>
        <v>0</v>
      </c>
      <c r="T14" s="46">
        <f>'非偏鄉計劃學校(素)國小'!G82</f>
        <v>0</v>
      </c>
      <c r="U14" s="47">
        <f>'非偏鄉計劃學校(素)國小'!H82</f>
        <v>620</v>
      </c>
    </row>
    <row r="15" spans="1:28" ht="15.75" customHeight="1">
      <c r="A15" s="166">
        <v>45279</v>
      </c>
      <c r="B15" s="44" t="str">
        <f>'非偏鄉計劃學校(素)國小'!A89</f>
        <v>R2</v>
      </c>
      <c r="C15" s="44" t="str">
        <f>'非偏鄉計劃學校(素)國小'!I89</f>
        <v>糙米飯</v>
      </c>
      <c r="D15" s="45" t="str">
        <f>'非偏鄉計劃學校(素)國小'!AC89</f>
        <v xml:space="preserve">米 糙米    </v>
      </c>
      <c r="E15" s="44" t="str">
        <f>'非偏鄉計劃學校(素)國小'!L89</f>
        <v>炸鹹酥雞</v>
      </c>
      <c r="F15" s="45" t="str">
        <f>'非偏鄉計劃學校(素)國小'!AD89</f>
        <v xml:space="preserve">素鹹酥雞丁 百頁豆腐 甘薯條 九層塔  </v>
      </c>
      <c r="G15" s="44" t="str">
        <f>'非偏鄉計劃學校(素)國小'!O89</f>
        <v>鮮燴時蔬</v>
      </c>
      <c r="H15" s="44" t="str">
        <f>'非偏鄉計劃學校(素)國小'!AE89</f>
        <v xml:space="preserve">冷凍玉米筍 鵪鶉蛋 冷凍菜豆(莢) 薑 沙茶醬 </v>
      </c>
      <c r="I15" s="44" t="str">
        <f>'非偏鄉計劃學校(素)國小'!R89</f>
        <v>時蔬</v>
      </c>
      <c r="J15" s="45" t="str">
        <f>'非偏鄉計劃學校(素)國小'!AF89</f>
        <v xml:space="preserve">蔬菜 薑    </v>
      </c>
      <c r="K15" s="44" t="str">
        <f>'非偏鄉計劃學校(素)國小'!U89</f>
        <v>時蔬湯</v>
      </c>
      <c r="L15" s="45" t="str">
        <f>'非偏鄉計劃學校(素)國小'!AG89</f>
        <v xml:space="preserve">時蔬 胡蘿蔔 薑   </v>
      </c>
      <c r="M15" s="45" t="str">
        <f>'非偏鄉計劃學校(素)國小'!AH89</f>
        <v xml:space="preserve">點心     </v>
      </c>
      <c r="N15" s="45" t="str">
        <f>'非偏鄉計劃學校(素)國小'!AI89</f>
        <v xml:space="preserve">     </v>
      </c>
      <c r="O15" s="46">
        <f>'非偏鄉計劃學校(素)國小'!B89</f>
        <v>5.4</v>
      </c>
      <c r="P15" s="46">
        <f>'非偏鄉計劃學校(素)國小'!C89</f>
        <v>1.6</v>
      </c>
      <c r="Q15" s="46">
        <f>'非偏鄉計劃學校(素)國小'!D89</f>
        <v>1.7</v>
      </c>
      <c r="R15" s="46">
        <f>'非偏鄉計劃學校(素)國小'!E89</f>
        <v>3</v>
      </c>
      <c r="S15" s="46">
        <f>'非偏鄉計劃學校(素)國小'!F89</f>
        <v>0</v>
      </c>
      <c r="T15" s="46">
        <f>'非偏鄉計劃學校(素)國小'!G89</f>
        <v>0</v>
      </c>
      <c r="U15" s="47">
        <f>'非偏鄉計劃學校(素)國小'!H89</f>
        <v>676</v>
      </c>
    </row>
    <row r="16" spans="1:28" ht="15.75" customHeight="1">
      <c r="A16" s="166">
        <v>45280</v>
      </c>
      <c r="B16" s="44" t="str">
        <f>'非偏鄉計劃學校(素)國小'!A96</f>
        <v>R3</v>
      </c>
      <c r="C16" s="44" t="str">
        <f>'非偏鄉計劃學校(素)國小'!I96</f>
        <v>拌麵特餐</v>
      </c>
      <c r="D16" s="45" t="str">
        <f>'非偏鄉計劃學校(素)國小'!AC96</f>
        <v xml:space="preserve">麵條     </v>
      </c>
      <c r="E16" s="44" t="str">
        <f>'非偏鄉計劃學校(素)國小'!L96</f>
        <v>滷煎蒸炒蛋</v>
      </c>
      <c r="F16" s="45" t="str">
        <f>'非偏鄉計劃學校(素)國小'!AD96</f>
        <v xml:space="preserve">雞蛋 時蔬    </v>
      </c>
      <c r="G16" s="44" t="str">
        <f>'非偏鄉計劃學校(素)國小'!O96</f>
        <v>拌麵配料</v>
      </c>
      <c r="H16" s="44" t="str">
        <f>'非偏鄉計劃學校(素)國小'!AE96</f>
        <v>豆包 甘藍 芹菜 胡蘿蔔 素肉燥 薑</v>
      </c>
      <c r="I16" s="44" t="str">
        <f>'非偏鄉計劃學校(素)國小'!R96</f>
        <v>時蔬</v>
      </c>
      <c r="J16" s="45" t="str">
        <f>'非偏鄉計劃學校(素)國小'!AF96</f>
        <v xml:space="preserve">蔬菜 薑    </v>
      </c>
      <c r="K16" s="44" t="str">
        <f>'非偏鄉計劃學校(素)國小'!U96</f>
        <v>肉羹湯</v>
      </c>
      <c r="L16" s="45" t="str">
        <f>'非偏鄉計劃學校(素)國小'!AG96</f>
        <v>雞蛋 脆筍 時蔬 素肉羹 乾木耳 沙茶醬</v>
      </c>
      <c r="M16" s="45" t="str">
        <f>'非偏鄉計劃學校(素)國小'!AH96</f>
        <v xml:space="preserve">點心     </v>
      </c>
      <c r="N16" s="45" t="str">
        <f>'非偏鄉計劃學校(素)國小'!AI96</f>
        <v xml:space="preserve">     </v>
      </c>
      <c r="O16" s="46">
        <f>'非偏鄉計劃學校(素)國小'!B96</f>
        <v>5</v>
      </c>
      <c r="P16" s="46">
        <f>'非偏鄉計劃學校(素)國小'!C96</f>
        <v>1.9</v>
      </c>
      <c r="Q16" s="46">
        <f>'非偏鄉計劃學校(素)國小'!D96</f>
        <v>2</v>
      </c>
      <c r="R16" s="46">
        <f>'非偏鄉計劃學校(素)國小'!E96</f>
        <v>3</v>
      </c>
      <c r="S16" s="46">
        <f>'非偏鄉計劃學校(素)國小'!F96</f>
        <v>0</v>
      </c>
      <c r="T16" s="46">
        <f>'非偏鄉計劃學校(素)國小'!G96</f>
        <v>0</v>
      </c>
      <c r="U16" s="47">
        <f>'非偏鄉計劃學校(素)國小'!H96</f>
        <v>678</v>
      </c>
    </row>
    <row r="17" spans="1:21" ht="15.75" customHeight="1">
      <c r="A17" s="166">
        <v>45281</v>
      </c>
      <c r="B17" s="44" t="str">
        <f>'非偏鄉計劃學校(素)國小'!A103</f>
        <v>R4</v>
      </c>
      <c r="C17" s="44" t="str">
        <f>'非偏鄉計劃學校(素)國小'!I103</f>
        <v>糙米飯</v>
      </c>
      <c r="D17" s="45" t="str">
        <f>'非偏鄉計劃學校(素)國小'!AC103</f>
        <v xml:space="preserve">米 糙米    </v>
      </c>
      <c r="E17" s="44" t="str">
        <f>'非偏鄉計劃學校(素)國小'!L103</f>
        <v>咖哩百頁</v>
      </c>
      <c r="F17" s="45" t="str">
        <f>'非偏鄉計劃學校(素)國小'!AD103</f>
        <v xml:space="preserve">百頁豆腐 馬鈴薯 胡蘿蔔 咖哩粉  </v>
      </c>
      <c r="G17" s="44" t="str">
        <f>'非偏鄉計劃學校(素)國小'!O103</f>
        <v>火腿玉菜</v>
      </c>
      <c r="H17" s="44" t="str">
        <f>'非偏鄉計劃學校(素)國小'!AE103</f>
        <v xml:space="preserve">甘藍 素火腿 薑   </v>
      </c>
      <c r="I17" s="44" t="str">
        <f>'非偏鄉計劃學校(素)國小'!R103</f>
        <v>時蔬</v>
      </c>
      <c r="J17" s="45" t="str">
        <f>'非偏鄉計劃學校(素)國小'!AF103</f>
        <v xml:space="preserve">蔬菜 薑    </v>
      </c>
      <c r="K17" s="44" t="str">
        <f>'非偏鄉計劃學校(素)國小'!U103</f>
        <v>紅豆湯圓</v>
      </c>
      <c r="L17" s="45" t="str">
        <f>'非偏鄉計劃學校(素)國小'!AG103</f>
        <v xml:space="preserve">紅白湯圓 紅豆 紅砂糖   </v>
      </c>
      <c r="M17" s="45" t="str">
        <f>'非偏鄉計劃學校(素)國小'!AH103</f>
        <v xml:space="preserve">點心     </v>
      </c>
      <c r="N17" s="45" t="str">
        <f>'非偏鄉計劃學校(素)國小'!AI103</f>
        <v xml:space="preserve">     </v>
      </c>
      <c r="O17" s="46">
        <f>'非偏鄉計劃學校(素)國小'!B103</f>
        <v>5.9</v>
      </c>
      <c r="P17" s="46">
        <f>'非偏鄉計劃學校(素)國小'!C103</f>
        <v>1.4</v>
      </c>
      <c r="Q17" s="46">
        <f>'非偏鄉計劃學校(素)國小'!D103</f>
        <v>1.7</v>
      </c>
      <c r="R17" s="46">
        <f>'非偏鄉計劃學校(素)國小'!E103</f>
        <v>3</v>
      </c>
      <c r="S17" s="46">
        <f>'非偏鄉計劃學校(素)國小'!F103</f>
        <v>0</v>
      </c>
      <c r="T17" s="46">
        <f>'非偏鄉計劃學校(素)國小'!G103</f>
        <v>0</v>
      </c>
      <c r="U17" s="47">
        <f>'非偏鄉計劃學校(素)國小'!H103</f>
        <v>696</v>
      </c>
    </row>
    <row r="18" spans="1:21" ht="15.75" customHeight="1">
      <c r="A18" s="166">
        <v>45282</v>
      </c>
      <c r="B18" s="44" t="str">
        <f>'非偏鄉計劃學校(素)國小'!A110</f>
        <v>R5</v>
      </c>
      <c r="C18" s="44" t="str">
        <f>'非偏鄉計劃學校(素)國小'!I110</f>
        <v>燕麥飯</v>
      </c>
      <c r="D18" s="45" t="str">
        <f>'非偏鄉計劃學校(素)國小'!AC110</f>
        <v xml:space="preserve">米 燕麥 糙米   </v>
      </c>
      <c r="E18" s="44" t="str">
        <f>'非偏鄉計劃學校(素)國小'!L110</f>
        <v>彩椒豆干</v>
      </c>
      <c r="F18" s="45" t="str">
        <f>'非偏鄉計劃學校(素)國小'!AD110</f>
        <v xml:space="preserve">豆干 甜椒 時蔬 薑 味噌 </v>
      </c>
      <c r="G18" s="44" t="str">
        <f>'非偏鄉計劃學校(素)國小'!O110</f>
        <v>培根花椰</v>
      </c>
      <c r="H18" s="44" t="str">
        <f>'非偏鄉計劃學校(素)國小'!AE110</f>
        <v xml:space="preserve">冷凍花椰菜 素培根 薑   </v>
      </c>
      <c r="I18" s="44" t="str">
        <f>'非偏鄉計劃學校(素)國小'!R110</f>
        <v>時蔬</v>
      </c>
      <c r="J18" s="45" t="str">
        <f>'非偏鄉計劃學校(素)國小'!AF110</f>
        <v xml:space="preserve">蔬菜 薑    </v>
      </c>
      <c r="K18" s="44" t="str">
        <f>'非偏鄉計劃學校(素)國小'!U110</f>
        <v>麻油凍腐湯</v>
      </c>
      <c r="L18" s="45" t="str">
        <f>'非偏鄉計劃學校(素)國小'!AG110</f>
        <v xml:space="preserve">凍豆腐 白蘿蔔 薑 麻油  </v>
      </c>
      <c r="M18" s="45" t="str">
        <f>'非偏鄉計劃學校(素)國小'!AH110</f>
        <v xml:space="preserve">點心     </v>
      </c>
      <c r="N18" s="45" t="str">
        <f>'非偏鄉計劃學校(素)國小'!AI110</f>
        <v xml:space="preserve">有機豆奶     </v>
      </c>
      <c r="O18" s="46">
        <f>'非偏鄉計劃學校(素)國小'!B110</f>
        <v>5.2</v>
      </c>
      <c r="P18" s="46">
        <f>'非偏鄉計劃學校(素)國小'!C110</f>
        <v>1.7</v>
      </c>
      <c r="Q18" s="46">
        <f>'非偏鄉計劃學校(素)國小'!D110</f>
        <v>1.8</v>
      </c>
      <c r="R18" s="46">
        <f>'非偏鄉計劃學校(素)國小'!E110</f>
        <v>3</v>
      </c>
      <c r="S18" s="46">
        <f>'非偏鄉計劃學校(素)國小'!F110</f>
        <v>0</v>
      </c>
      <c r="T18" s="46">
        <f>'非偏鄉計劃學校(素)國小'!G110</f>
        <v>0</v>
      </c>
      <c r="U18" s="47">
        <f>'非偏鄉計劃學校(素)國小'!H110</f>
        <v>672</v>
      </c>
    </row>
    <row r="19" spans="1:21" ht="15.75" customHeight="1">
      <c r="A19" s="166">
        <v>45285</v>
      </c>
      <c r="B19" s="44" t="str">
        <f>'非偏鄉計劃學校(素)國小'!A117</f>
        <v>S1</v>
      </c>
      <c r="C19" s="44" t="str">
        <f>'非偏鄉計劃學校(素)國小'!I117</f>
        <v>白米飯</v>
      </c>
      <c r="D19" s="45" t="str">
        <f>'非偏鄉計劃學校(素)國小'!AC117</f>
        <v xml:space="preserve">米     </v>
      </c>
      <c r="E19" s="44" t="str">
        <f>'非偏鄉計劃學校(素)國小'!L117</f>
        <v>白菜凍腐</v>
      </c>
      <c r="F19" s="45" t="str">
        <f>'非偏鄉計劃學校(素)國小'!AD117</f>
        <v xml:space="preserve">凍豆腐 結球白菜 胡蘿蔔 薑  </v>
      </c>
      <c r="G19" s="44" t="str">
        <f>'非偏鄉計劃學校(素)國小'!O117</f>
        <v>毛豆干丁</v>
      </c>
      <c r="H19" s="44" t="str">
        <f>'非偏鄉計劃學校(素)國小'!AE117</f>
        <v xml:space="preserve">冷凍毛豆仁 豆干 胡蘿蔔 生鮮花生仁 薑 </v>
      </c>
      <c r="I19" s="44" t="str">
        <f>'非偏鄉計劃學校(素)國小'!R117</f>
        <v>時蔬</v>
      </c>
      <c r="J19" s="45" t="str">
        <f>'非偏鄉計劃學校(素)國小'!AF117</f>
        <v xml:space="preserve">蔬菜 薑    </v>
      </c>
      <c r="K19" s="44" t="str">
        <f>'非偏鄉計劃學校(素)國小'!U117</f>
        <v>時蔬湯</v>
      </c>
      <c r="L19" s="45" t="str">
        <f>'非偏鄉計劃學校(素)國小'!AG117</f>
        <v xml:space="preserve">時蔬 素羊肉 薑   </v>
      </c>
      <c r="M19" s="45" t="str">
        <f>'非偏鄉計劃學校(素)國小'!AH117</f>
        <v xml:space="preserve">點心     </v>
      </c>
      <c r="N19" s="45" t="str">
        <f>'非偏鄉計劃學校(素)國小'!AI117</f>
        <v xml:space="preserve">     </v>
      </c>
      <c r="O19" s="46">
        <f>'非偏鄉計劃學校(素)國小'!B117</f>
        <v>5</v>
      </c>
      <c r="P19" s="46">
        <f>'非偏鄉計劃學校(素)國小'!C117</f>
        <v>1.8</v>
      </c>
      <c r="Q19" s="46">
        <f>'非偏鄉計劃學校(素)國小'!D117</f>
        <v>1.3</v>
      </c>
      <c r="R19" s="46">
        <f>'非偏鄉計劃學校(素)國小'!E117</f>
        <v>3</v>
      </c>
      <c r="S19" s="46">
        <f>'非偏鄉計劃學校(素)國小'!F117</f>
        <v>0</v>
      </c>
      <c r="T19" s="46">
        <f>'非偏鄉計劃學校(素)國小'!G117</f>
        <v>0</v>
      </c>
      <c r="U19" s="47">
        <f>'非偏鄉計劃學校(素)國小'!H117</f>
        <v>698</v>
      </c>
    </row>
    <row r="20" spans="1:21" ht="15.75" customHeight="1">
      <c r="A20" s="166">
        <v>45286</v>
      </c>
      <c r="B20" s="44" t="str">
        <f>'非偏鄉計劃學校(素)國小'!A124</f>
        <v>S2</v>
      </c>
      <c r="C20" s="44" t="str">
        <f>'非偏鄉計劃學校(素)國小'!I124</f>
        <v>糙米飯</v>
      </c>
      <c r="D20" s="45" t="str">
        <f>'非偏鄉計劃學校(素)國小'!AC124</f>
        <v xml:space="preserve">米 糙米    </v>
      </c>
      <c r="E20" s="44" t="str">
        <f>'非偏鄉計劃學校(素)國小'!L124</f>
        <v>薑汁油腐</v>
      </c>
      <c r="F20" s="45" t="str">
        <f>'非偏鄉計劃學校(素)國小'!AD124</f>
        <v xml:space="preserve">四角油豆腐 甘藍 薑   </v>
      </c>
      <c r="G20" s="44" t="str">
        <f>'非偏鄉計劃學校(素)國小'!O124</f>
        <v>塔香海茸</v>
      </c>
      <c r="H20" s="44" t="str">
        <f>'非偏鄉計劃學校(素)國小'!AE124</f>
        <v xml:space="preserve">海帶茸 素肉絲 九層塔 薑  </v>
      </c>
      <c r="I20" s="44" t="str">
        <f>'非偏鄉計劃學校(素)國小'!R124</f>
        <v>時蔬</v>
      </c>
      <c r="J20" s="45" t="str">
        <f>'非偏鄉計劃學校(素)國小'!AF124</f>
        <v xml:space="preserve">蔬菜 薑    </v>
      </c>
      <c r="K20" s="44" t="str">
        <f>'非偏鄉計劃學校(素)國小'!U124</f>
        <v>紫菜魚丸湯</v>
      </c>
      <c r="L20" s="45" t="str">
        <f>'非偏鄉計劃學校(素)國小'!AG124</f>
        <v xml:space="preserve">紫菜 蔬菜丸子 薑   </v>
      </c>
      <c r="M20" s="45" t="str">
        <f>'非偏鄉計劃學校(素)國小'!AH124</f>
        <v xml:space="preserve">點心     </v>
      </c>
      <c r="N20" s="45" t="str">
        <f>'非偏鄉計劃學校(素)國小'!AI124</f>
        <v xml:space="preserve">     </v>
      </c>
      <c r="O20" s="46">
        <f>'非偏鄉計劃學校(素)國小'!B124</f>
        <v>5</v>
      </c>
      <c r="P20" s="46">
        <f>'非偏鄉計劃學校(素)國小'!C124</f>
        <v>1.8</v>
      </c>
      <c r="Q20" s="46">
        <f>'非偏鄉計劃學校(素)國小'!D124</f>
        <v>1.6</v>
      </c>
      <c r="R20" s="46">
        <f>'非偏鄉計劃學校(素)國小'!E124</f>
        <v>3</v>
      </c>
      <c r="S20" s="46">
        <f>'非偏鄉計劃學校(素)國小'!F124</f>
        <v>0</v>
      </c>
      <c r="T20" s="46">
        <f>'非偏鄉計劃學校(素)國小'!G124</f>
        <v>0</v>
      </c>
      <c r="U20" s="47">
        <f>'非偏鄉計劃學校(素)國小'!H124</f>
        <v>660</v>
      </c>
    </row>
    <row r="21" spans="1:21" ht="15.75" customHeight="1">
      <c r="A21" s="166">
        <v>45287</v>
      </c>
      <c r="B21" s="44" t="str">
        <f>'非偏鄉計劃學校(素)國小'!A131</f>
        <v>S3</v>
      </c>
      <c r="C21" s="44" t="str">
        <f>'非偏鄉計劃學校(素)國小'!I131</f>
        <v>漢堡特餐</v>
      </c>
      <c r="D21" s="45" t="str">
        <f>'非偏鄉計劃學校(素)國小'!AC131</f>
        <v xml:space="preserve">漢堡     </v>
      </c>
      <c r="E21" s="44" t="str">
        <f>'非偏鄉計劃學校(素)國小'!L131</f>
        <v>椒鹽豆包</v>
      </c>
      <c r="F21" s="45" t="str">
        <f>'非偏鄉計劃學校(素)國小'!AD131</f>
        <v xml:space="preserve">豆包 芹菜 薑 胡椒鹽  </v>
      </c>
      <c r="G21" s="44" t="str">
        <f>'非偏鄉計劃學校(素)國小'!O131</f>
        <v>西式配料</v>
      </c>
      <c r="H21" s="44" t="str">
        <f>'非偏鄉計劃學校(素)國小'!AE131</f>
        <v xml:space="preserve">通心麵(熟) 冷凍玉米粒 馬鈴薯 冷凍毛豆仁 蕃茄糊 </v>
      </c>
      <c r="I21" s="44" t="str">
        <f>'非偏鄉計劃學校(素)國小'!R131</f>
        <v>時蔬</v>
      </c>
      <c r="J21" s="45" t="str">
        <f>'非偏鄉計劃學校(素)國小'!AF131</f>
        <v xml:space="preserve">蔬菜 薑    </v>
      </c>
      <c r="K21" s="44" t="str">
        <f>'非偏鄉計劃學校(素)國小'!U131</f>
        <v>南瓜濃湯</v>
      </c>
      <c r="L21" s="45" t="str">
        <f>'非偏鄉計劃學校(素)國小'!AG131</f>
        <v xml:space="preserve">雞蛋 南瓜 胡蘿蔔   </v>
      </c>
      <c r="M21" s="45" t="str">
        <f>'非偏鄉計劃學校(素)國小'!AH131</f>
        <v xml:space="preserve">點心     </v>
      </c>
      <c r="N21" s="45" t="str">
        <f>'非偏鄉計劃學校(素)國小'!AI131</f>
        <v xml:space="preserve">     </v>
      </c>
      <c r="O21" s="46">
        <f>'非偏鄉計劃學校(素)國小'!B131</f>
        <v>4.7</v>
      </c>
      <c r="P21" s="46">
        <f>'非偏鄉計劃學校(素)國小'!C131</f>
        <v>2.6</v>
      </c>
      <c r="Q21" s="46">
        <f>'非偏鄉計劃學校(素)國小'!D131</f>
        <v>1.2</v>
      </c>
      <c r="R21" s="46">
        <f>'非偏鄉計劃學校(素)國小'!E131</f>
        <v>3</v>
      </c>
      <c r="S21" s="46">
        <f>'非偏鄉計劃學校(素)國小'!F131</f>
        <v>0</v>
      </c>
      <c r="T21" s="46">
        <f>'非偏鄉計劃學校(素)國小'!G131</f>
        <v>0</v>
      </c>
      <c r="U21" s="47">
        <f>'非偏鄉計劃學校(素)國小'!H131</f>
        <v>689</v>
      </c>
    </row>
    <row r="22" spans="1:21" ht="15.75" customHeight="1">
      <c r="A22" s="166">
        <v>45288</v>
      </c>
      <c r="B22" s="44" t="str">
        <f>'非偏鄉計劃學校(素)國小'!A138</f>
        <v>S4</v>
      </c>
      <c r="C22" s="44" t="str">
        <f>'非偏鄉計劃學校(素)國小'!I138</f>
        <v>糙米飯</v>
      </c>
      <c r="D22" s="45" t="str">
        <f>'非偏鄉計劃學校(素)國小'!AC138</f>
        <v xml:space="preserve">米 糙米    </v>
      </c>
      <c r="E22" s="44" t="str">
        <f>'非偏鄉計劃學校(素)國小'!L138</f>
        <v>三杯麵腸</v>
      </c>
      <c r="F22" s="45" t="str">
        <f>'非偏鄉計劃學校(素)國小'!AD138</f>
        <v xml:space="preserve">麵腸 杏鮑菇 九層塔 胡蘿蔔 薑 </v>
      </c>
      <c r="G22" s="44" t="str">
        <f>'非偏鄉計劃學校(素)國小'!O138</f>
        <v>蛋香時蔬</v>
      </c>
      <c r="H22" s="44" t="str">
        <f>'非偏鄉計劃學校(素)國小'!AE138</f>
        <v xml:space="preserve">雞蛋 時蔬 乾香菇 薑  </v>
      </c>
      <c r="I22" s="44" t="str">
        <f>'非偏鄉計劃學校(素)國小'!R138</f>
        <v>時蔬</v>
      </c>
      <c r="J22" s="45" t="str">
        <f>'非偏鄉計劃學校(素)國小'!AF138</f>
        <v xml:space="preserve">蔬菜 薑    </v>
      </c>
      <c r="K22" s="44" t="str">
        <f>'非偏鄉計劃學校(素)國小'!U138</f>
        <v>仙草甜湯</v>
      </c>
      <c r="L22" s="45" t="str">
        <f>'非偏鄉計劃學校(素)國小'!AG138</f>
        <v xml:space="preserve">仙草凍 紅砂糖    </v>
      </c>
      <c r="M22" s="45" t="str">
        <f>'非偏鄉計劃學校(素)國小'!AH138</f>
        <v xml:space="preserve">點心     </v>
      </c>
      <c r="N22" s="45" t="str">
        <f>'非偏鄉計劃學校(素)國小'!AI138</f>
        <v xml:space="preserve">     </v>
      </c>
      <c r="O22" s="46">
        <f>'非偏鄉計劃學校(素)國小'!B138</f>
        <v>6.2</v>
      </c>
      <c r="P22" s="46">
        <f>'非偏鄉計劃學校(素)國小'!C138</f>
        <v>2.5</v>
      </c>
      <c r="Q22" s="46">
        <f>'非偏鄉計劃學校(素)國小'!D138</f>
        <v>1.6</v>
      </c>
      <c r="R22" s="46">
        <f>'非偏鄉計劃學校(素)國小'!E138</f>
        <v>3</v>
      </c>
      <c r="S22" s="46">
        <f>'非偏鄉計劃學校(素)國小'!F138</f>
        <v>0</v>
      </c>
      <c r="T22" s="46">
        <f>'非偏鄉計劃學校(素)國小'!G138</f>
        <v>0</v>
      </c>
      <c r="U22" s="47">
        <f>'非偏鄉計劃學校(素)國小'!H138</f>
        <v>776</v>
      </c>
    </row>
    <row r="23" spans="1:21" ht="15.75" customHeight="1" thickBot="1">
      <c r="A23" s="167">
        <v>45289</v>
      </c>
      <c r="B23" s="278" t="str">
        <f>'非偏鄉計劃學校(素)國小'!A145</f>
        <v>S5</v>
      </c>
      <c r="C23" s="278" t="str">
        <f>'非偏鄉計劃學校(素)國小'!I145</f>
        <v>紅藜飯</v>
      </c>
      <c r="D23" s="279" t="str">
        <f>'非偏鄉計劃學校(素)國小'!AC145</f>
        <v xml:space="preserve">米 紅藜 糙米   </v>
      </c>
      <c r="E23" s="278" t="str">
        <f>'非偏鄉計劃學校(素)國小'!L145</f>
        <v>洋芋豆干</v>
      </c>
      <c r="F23" s="279" t="str">
        <f>'非偏鄉計劃學校(素)國小'!AD145</f>
        <v xml:space="preserve">豆干 馬鈴薯 胡蘿蔔 冷凍毛豆仁 薑 </v>
      </c>
      <c r="G23" s="278" t="str">
        <f>'非偏鄉計劃學校(素)國小'!O145</f>
        <v>鹹蛋玉菜</v>
      </c>
      <c r="H23" s="278" t="str">
        <f>'非偏鄉計劃學校(素)國小'!AE145</f>
        <v xml:space="preserve">甘藍 鴨鹹蛋 胡蘿蔔 薑  </v>
      </c>
      <c r="I23" s="278" t="str">
        <f>'非偏鄉計劃學校(素)國小'!R145</f>
        <v>時蔬</v>
      </c>
      <c r="J23" s="279" t="str">
        <f>'非偏鄉計劃學校(素)國小'!AF145</f>
        <v xml:space="preserve">蔬菜 薑    </v>
      </c>
      <c r="K23" s="278" t="str">
        <f>'非偏鄉計劃學校(素)國小'!U145</f>
        <v>味噌豆腐湯</v>
      </c>
      <c r="L23" s="279" t="str">
        <f>'非偏鄉計劃學校(素)國小'!AG145</f>
        <v xml:space="preserve">豆腐 時蔬 味噌   </v>
      </c>
      <c r="M23" s="279" t="str">
        <f>'非偏鄉計劃學校(素)國小'!AH145</f>
        <v xml:space="preserve">點心     </v>
      </c>
      <c r="N23" s="279" t="str">
        <f>'非偏鄉計劃學校(素)國小'!AI145</f>
        <v xml:space="preserve">有機豆奶     </v>
      </c>
      <c r="O23" s="280">
        <f>'非偏鄉計劃學校(素)國小'!B145</f>
        <v>5.3</v>
      </c>
      <c r="P23" s="280">
        <f>'非偏鄉計劃學校(素)國小'!C145</f>
        <v>2.5</v>
      </c>
      <c r="Q23" s="280">
        <f>'非偏鄉計劃學校(素)國小'!D145</f>
        <v>1.6</v>
      </c>
      <c r="R23" s="280">
        <f>'非偏鄉計劃學校(素)國小'!E145</f>
        <v>3</v>
      </c>
      <c r="S23" s="280">
        <f>'非偏鄉計劃學校(素)國小'!F145</f>
        <v>0</v>
      </c>
      <c r="T23" s="280">
        <f>'非偏鄉計劃學校(素)國小'!G145</f>
        <v>0</v>
      </c>
      <c r="U23" s="281">
        <f>'非偏鄉計劃學校(素)國小'!H145</f>
        <v>713</v>
      </c>
    </row>
    <row r="24" spans="1:21" ht="15.75" customHeight="1">
      <c r="M24" s="17"/>
      <c r="N24" s="17"/>
    </row>
    <row r="25" spans="1:21" ht="15.75" customHeight="1">
      <c r="M25" s="17"/>
      <c r="N25" s="17"/>
    </row>
    <row r="26" spans="1:21" ht="15.75" customHeight="1">
      <c r="B26" s="16" t="s">
        <v>113</v>
      </c>
      <c r="M26" s="17"/>
      <c r="N26" s="17"/>
    </row>
    <row r="27" spans="1:21" ht="15.75" customHeight="1">
      <c r="M27" s="17"/>
      <c r="N27" s="17"/>
    </row>
    <row r="28" spans="1:21" ht="15.75" customHeight="1">
      <c r="M28" s="17"/>
      <c r="N28" s="17"/>
    </row>
    <row r="29" spans="1:21" ht="15.75" customHeight="1">
      <c r="M29" s="17"/>
      <c r="N29" s="17"/>
    </row>
    <row r="30" spans="1:21" ht="15.75" customHeight="1">
      <c r="M30" s="17"/>
      <c r="N30" s="17"/>
    </row>
    <row r="31" spans="1:21" ht="15.75" customHeight="1">
      <c r="M31" s="17"/>
      <c r="N31" s="17"/>
    </row>
    <row r="32" spans="1:21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75" customHeight="1">
      <c r="M222" s="17"/>
      <c r="N222" s="17"/>
    </row>
    <row r="223" spans="13:14" ht="15.75" customHeight="1">
      <c r="M223" s="17"/>
      <c r="N223" s="17"/>
    </row>
    <row r="224" spans="13:14" ht="15.75" customHeight="1">
      <c r="M224" s="17"/>
      <c r="N224" s="17"/>
    </row>
    <row r="225" spans="13:14" ht="15.75" customHeight="1">
      <c r="M225" s="17"/>
      <c r="N225" s="17"/>
    </row>
    <row r="226" spans="13:14" ht="15.75" customHeight="1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  <row r="988" spans="13:14" ht="15.6">
      <c r="M988" s="17"/>
      <c r="N988" s="17"/>
    </row>
    <row r="989" spans="13:14" ht="15.6">
      <c r="M989" s="17"/>
      <c r="N989" s="17"/>
    </row>
    <row r="990" spans="13:14" ht="15.6">
      <c r="M990" s="17"/>
      <c r="N990" s="17"/>
    </row>
    <row r="991" spans="13:14" ht="15.6">
      <c r="M991" s="17"/>
      <c r="N991" s="17"/>
    </row>
    <row r="992" spans="13:14" ht="15.6">
      <c r="M992" s="17"/>
      <c r="N992" s="17"/>
    </row>
    <row r="993" spans="13:14" ht="15.6">
      <c r="M993" s="17"/>
      <c r="N993" s="17"/>
    </row>
    <row r="994" spans="13:14" ht="15.6">
      <c r="M994" s="17"/>
      <c r="N994" s="17"/>
    </row>
    <row r="995" spans="13:14" ht="15.6">
      <c r="M995" s="17"/>
      <c r="N995" s="17"/>
    </row>
    <row r="996" spans="13:14" ht="15.6">
      <c r="M996" s="17"/>
      <c r="N996" s="17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9</vt:i4>
      </vt:variant>
    </vt:vector>
  </HeadingPairs>
  <TitlesOfParts>
    <vt:vector size="17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非偏鄉計劃學校(素食)國中</vt:lpstr>
      <vt:lpstr>非偏鄉計劃學校(素)國中月總表</vt:lpstr>
      <vt:lpstr>非偏鄉計劃學校(素)國小</vt:lpstr>
      <vt:lpstr>非偏鄉計劃學校(素)國小月總表</vt:lpstr>
      <vt:lpstr>'非偏鄉計劃學校(素)國小'!Print_Area</vt:lpstr>
      <vt:lpstr>'非偏鄉計劃學校(素)國中月總表'!Print_Area</vt:lpstr>
      <vt:lpstr>'非偏鄉計劃學校(素食)國中'!Print_Area</vt:lpstr>
      <vt:lpstr>'非偏鄉計劃學校(葷)國小'!Print_Area</vt:lpstr>
      <vt:lpstr>'非偏鄉計劃學校(葷)國中'!Print_Area</vt:lpstr>
      <vt:lpstr>'非偏鄉計劃學校(素)國小'!Print_Titles</vt:lpstr>
      <vt:lpstr>'非偏鄉計劃學校(素食)國中'!Print_Titles</vt:lpstr>
      <vt:lpstr>'非偏鄉計劃學校(葷)國小'!Print_Titles</vt:lpstr>
      <vt:lpstr>'非偏鄉計劃學校(葷)國中'!Print_Titles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2023-11-21T08:34:44Z</cp:lastPrinted>
  <dcterms:created xsi:type="dcterms:W3CDTF">2023-07-31T02:00:59Z</dcterms:created>
  <dcterms:modified xsi:type="dcterms:W3CDTF">2023-11-29T12:09:10Z</dcterms:modified>
</cp:coreProperties>
</file>