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4832" yWindow="72" windowWidth="13980" windowHeight="12492" activeTab="1"/>
  </bookViews>
  <sheets>
    <sheet name="國中" sheetId="1" r:id="rId1"/>
    <sheet name="國小" sheetId="29" r:id="rId2"/>
    <sheet name="偏鄉國小 " sheetId="30" r:id="rId3"/>
    <sheet name="國中素" sheetId="28" r:id="rId4"/>
    <sheet name="國小素" sheetId="31" r:id="rId5"/>
    <sheet name="點心附餐" sheetId="26" r:id="rId6"/>
    <sheet name="中心溫度" sheetId="27" r:id="rId7"/>
  </sheets>
  <definedNames>
    <definedName name="_xlnm.Print_Area" localSheetId="2">'偏鄉國小 '!$A$1:$U$153</definedName>
    <definedName name="_xlnm.Print_Area" localSheetId="1">國小!$A$1:$U$153</definedName>
    <definedName name="_xlnm.Print_Area" localSheetId="4">國小素!$A$1:$N$153</definedName>
    <definedName name="_xlnm.Print_Area" localSheetId="0">國中!$A$1:$P$153</definedName>
    <definedName name="_xlnm.Print_Area" localSheetId="3">國中素!$A$1:$P$153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A4" i="27" l="1"/>
  <c r="A5" i="27" s="1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B29" i="31"/>
  <c r="U23" i="31"/>
  <c r="M23" i="31"/>
  <c r="K23" i="31"/>
  <c r="G23" i="31"/>
  <c r="E23" i="31"/>
  <c r="D23" i="31"/>
  <c r="C23" i="31"/>
  <c r="U22" i="31"/>
  <c r="M22" i="31"/>
  <c r="K22" i="31"/>
  <c r="G22" i="31"/>
  <c r="E22" i="31"/>
  <c r="D22" i="31"/>
  <c r="C22" i="31"/>
  <c r="U21" i="31"/>
  <c r="M21" i="31"/>
  <c r="K21" i="31"/>
  <c r="G21" i="31"/>
  <c r="E21" i="31"/>
  <c r="D21" i="31"/>
  <c r="C21" i="31"/>
  <c r="U20" i="31"/>
  <c r="M20" i="31"/>
  <c r="K20" i="31"/>
  <c r="G20" i="31"/>
  <c r="E20" i="31"/>
  <c r="D20" i="31"/>
  <c r="C20" i="31"/>
  <c r="U19" i="31"/>
  <c r="M19" i="31"/>
  <c r="K19" i="31"/>
  <c r="G19" i="31"/>
  <c r="E19" i="31"/>
  <c r="D19" i="31"/>
  <c r="C19" i="31"/>
  <c r="U18" i="31"/>
  <c r="M18" i="31"/>
  <c r="K18" i="31"/>
  <c r="G18" i="31"/>
  <c r="E18" i="31"/>
  <c r="D18" i="31"/>
  <c r="C18" i="31"/>
  <c r="U17" i="31"/>
  <c r="M17" i="31"/>
  <c r="K17" i="31"/>
  <c r="G17" i="31"/>
  <c r="E17" i="31"/>
  <c r="D17" i="31"/>
  <c r="C17" i="31"/>
  <c r="U16" i="31"/>
  <c r="M16" i="31"/>
  <c r="K16" i="31"/>
  <c r="G16" i="31"/>
  <c r="E16" i="31"/>
  <c r="D16" i="31"/>
  <c r="C16" i="31"/>
  <c r="U15" i="31"/>
  <c r="M15" i="31"/>
  <c r="K15" i="31"/>
  <c r="G15" i="31"/>
  <c r="E15" i="31"/>
  <c r="D15" i="31"/>
  <c r="C15" i="31"/>
  <c r="U14" i="31"/>
  <c r="M14" i="31"/>
  <c r="K14" i="31"/>
  <c r="G14" i="31"/>
  <c r="E14" i="31"/>
  <c r="D14" i="31"/>
  <c r="C14" i="31"/>
  <c r="U13" i="31"/>
  <c r="M13" i="31"/>
  <c r="K13" i="31"/>
  <c r="G13" i="31"/>
  <c r="E13" i="31"/>
  <c r="D13" i="31"/>
  <c r="C13" i="31"/>
  <c r="U12" i="31"/>
  <c r="M12" i="31"/>
  <c r="K12" i="31"/>
  <c r="G12" i="31"/>
  <c r="E12" i="31"/>
  <c r="D12" i="31"/>
  <c r="C12" i="31"/>
  <c r="U11" i="31"/>
  <c r="M11" i="31"/>
  <c r="K11" i="31"/>
  <c r="G11" i="31"/>
  <c r="E11" i="31"/>
  <c r="D11" i="31"/>
  <c r="C11" i="31"/>
  <c r="U10" i="31"/>
  <c r="M10" i="31"/>
  <c r="K10" i="31"/>
  <c r="G10" i="31"/>
  <c r="E10" i="31"/>
  <c r="D10" i="31"/>
  <c r="C10" i="31"/>
  <c r="U9" i="31"/>
  <c r="M9" i="31"/>
  <c r="K9" i="31"/>
  <c r="G9" i="31"/>
  <c r="E9" i="31"/>
  <c r="D9" i="31"/>
  <c r="C9" i="31"/>
  <c r="U8" i="31"/>
  <c r="M8" i="31"/>
  <c r="K8" i="31"/>
  <c r="G8" i="31"/>
  <c r="E8" i="31"/>
  <c r="D8" i="31"/>
  <c r="C8" i="31"/>
  <c r="U7" i="31"/>
  <c r="M7" i="31"/>
  <c r="K7" i="31"/>
  <c r="G7" i="31"/>
  <c r="E7" i="31"/>
  <c r="D7" i="31"/>
  <c r="C7" i="31"/>
  <c r="U6" i="31"/>
  <c r="M6" i="31"/>
  <c r="K6" i="31"/>
  <c r="G6" i="31"/>
  <c r="E6" i="31"/>
  <c r="D6" i="31"/>
  <c r="C6" i="31"/>
  <c r="U5" i="31"/>
  <c r="M5" i="31"/>
  <c r="K5" i="31"/>
  <c r="G5" i="31"/>
  <c r="E5" i="31"/>
  <c r="D5" i="31"/>
  <c r="C5" i="31"/>
  <c r="U4" i="31"/>
  <c r="M4" i="31"/>
  <c r="K4" i="31"/>
  <c r="G4" i="31"/>
  <c r="E4" i="31"/>
  <c r="D4" i="31"/>
  <c r="C4" i="31"/>
  <c r="A4" i="31"/>
  <c r="B35" i="31" s="1"/>
  <c r="U3" i="31"/>
  <c r="M3" i="31"/>
  <c r="K3" i="31"/>
  <c r="G3" i="31"/>
  <c r="E3" i="31"/>
  <c r="D3" i="31"/>
  <c r="C3" i="31"/>
  <c r="B3" i="31"/>
  <c r="B28" i="31" s="1"/>
  <c r="B29" i="30"/>
  <c r="U23" i="30"/>
  <c r="M23" i="30"/>
  <c r="K23" i="30"/>
  <c r="G23" i="30"/>
  <c r="E23" i="30"/>
  <c r="D23" i="30"/>
  <c r="C23" i="30"/>
  <c r="U22" i="30"/>
  <c r="M22" i="30"/>
  <c r="K22" i="30"/>
  <c r="G22" i="30"/>
  <c r="E22" i="30"/>
  <c r="D22" i="30"/>
  <c r="C22" i="30"/>
  <c r="U21" i="30"/>
  <c r="M21" i="30"/>
  <c r="K21" i="30"/>
  <c r="G21" i="30"/>
  <c r="E21" i="30"/>
  <c r="D21" i="30"/>
  <c r="C21" i="30"/>
  <c r="U20" i="30"/>
  <c r="M20" i="30"/>
  <c r="K20" i="30"/>
  <c r="G20" i="30"/>
  <c r="E20" i="30"/>
  <c r="D20" i="30"/>
  <c r="C20" i="30"/>
  <c r="U19" i="30"/>
  <c r="M19" i="30"/>
  <c r="K19" i="30"/>
  <c r="G19" i="30"/>
  <c r="E19" i="30"/>
  <c r="D19" i="30"/>
  <c r="C19" i="30"/>
  <c r="U18" i="30"/>
  <c r="M18" i="30"/>
  <c r="K18" i="30"/>
  <c r="G18" i="30"/>
  <c r="E18" i="30"/>
  <c r="D18" i="30"/>
  <c r="C18" i="30"/>
  <c r="U17" i="30"/>
  <c r="M17" i="30"/>
  <c r="K17" i="30"/>
  <c r="G17" i="30"/>
  <c r="E17" i="30"/>
  <c r="D17" i="30"/>
  <c r="C17" i="30"/>
  <c r="U16" i="30"/>
  <c r="M16" i="30"/>
  <c r="K16" i="30"/>
  <c r="G16" i="30"/>
  <c r="E16" i="30"/>
  <c r="D16" i="30"/>
  <c r="C16" i="30"/>
  <c r="U15" i="30"/>
  <c r="M15" i="30"/>
  <c r="K15" i="30"/>
  <c r="G15" i="30"/>
  <c r="E15" i="30"/>
  <c r="D15" i="30"/>
  <c r="C15" i="30"/>
  <c r="U14" i="30"/>
  <c r="M14" i="30"/>
  <c r="K14" i="30"/>
  <c r="G14" i="30"/>
  <c r="E14" i="30"/>
  <c r="D14" i="30"/>
  <c r="C14" i="30"/>
  <c r="U13" i="30"/>
  <c r="M13" i="30"/>
  <c r="K13" i="30"/>
  <c r="G13" i="30"/>
  <c r="E13" i="30"/>
  <c r="D13" i="30"/>
  <c r="C13" i="30"/>
  <c r="U12" i="30"/>
  <c r="M12" i="30"/>
  <c r="K12" i="30"/>
  <c r="G12" i="30"/>
  <c r="E12" i="30"/>
  <c r="D12" i="30"/>
  <c r="C12" i="30"/>
  <c r="U11" i="30"/>
  <c r="M11" i="30"/>
  <c r="K11" i="30"/>
  <c r="G11" i="30"/>
  <c r="E11" i="30"/>
  <c r="D11" i="30"/>
  <c r="C11" i="30"/>
  <c r="U10" i="30"/>
  <c r="M10" i="30"/>
  <c r="K10" i="30"/>
  <c r="G10" i="30"/>
  <c r="E10" i="30"/>
  <c r="D10" i="30"/>
  <c r="C10" i="30"/>
  <c r="U9" i="30"/>
  <c r="M9" i="30"/>
  <c r="K9" i="30"/>
  <c r="G9" i="30"/>
  <c r="E9" i="30"/>
  <c r="D9" i="30"/>
  <c r="C9" i="30"/>
  <c r="U8" i="30"/>
  <c r="M8" i="30"/>
  <c r="K8" i="30"/>
  <c r="G8" i="30"/>
  <c r="E8" i="30"/>
  <c r="D8" i="30"/>
  <c r="C8" i="30"/>
  <c r="U7" i="30"/>
  <c r="M7" i="30"/>
  <c r="K7" i="30"/>
  <c r="G7" i="30"/>
  <c r="E7" i="30"/>
  <c r="D7" i="30"/>
  <c r="C7" i="30"/>
  <c r="U6" i="30"/>
  <c r="M6" i="30"/>
  <c r="K6" i="30"/>
  <c r="G6" i="30"/>
  <c r="E6" i="30"/>
  <c r="D6" i="30"/>
  <c r="C6" i="30"/>
  <c r="U5" i="30"/>
  <c r="M5" i="30"/>
  <c r="K5" i="30"/>
  <c r="G5" i="30"/>
  <c r="E5" i="30"/>
  <c r="D5" i="30"/>
  <c r="C5" i="30"/>
  <c r="U4" i="30"/>
  <c r="M4" i="30"/>
  <c r="K4" i="30"/>
  <c r="G4" i="30"/>
  <c r="E4" i="30"/>
  <c r="D4" i="30"/>
  <c r="C4" i="30"/>
  <c r="A4" i="30"/>
  <c r="B35" i="30" s="1"/>
  <c r="U3" i="30"/>
  <c r="M3" i="30"/>
  <c r="K3" i="30"/>
  <c r="G3" i="30"/>
  <c r="E3" i="30"/>
  <c r="D3" i="30"/>
  <c r="C3" i="30"/>
  <c r="B3" i="30"/>
  <c r="B28" i="30" s="1"/>
  <c r="B29" i="29"/>
  <c r="U23" i="29"/>
  <c r="M23" i="29"/>
  <c r="K23" i="29"/>
  <c r="G23" i="29"/>
  <c r="E23" i="29"/>
  <c r="D23" i="29"/>
  <c r="C23" i="29"/>
  <c r="U22" i="29"/>
  <c r="M22" i="29"/>
  <c r="K22" i="29"/>
  <c r="G22" i="29"/>
  <c r="E22" i="29"/>
  <c r="D22" i="29"/>
  <c r="C22" i="29"/>
  <c r="U21" i="29"/>
  <c r="M21" i="29"/>
  <c r="K21" i="29"/>
  <c r="G21" i="29"/>
  <c r="E21" i="29"/>
  <c r="D21" i="29"/>
  <c r="C21" i="29"/>
  <c r="U20" i="29"/>
  <c r="M20" i="29"/>
  <c r="K20" i="29"/>
  <c r="G20" i="29"/>
  <c r="E20" i="29"/>
  <c r="D20" i="29"/>
  <c r="C20" i="29"/>
  <c r="U19" i="29"/>
  <c r="M19" i="29"/>
  <c r="K19" i="29"/>
  <c r="G19" i="29"/>
  <c r="E19" i="29"/>
  <c r="D19" i="29"/>
  <c r="C19" i="29"/>
  <c r="U18" i="29"/>
  <c r="M18" i="29"/>
  <c r="K18" i="29"/>
  <c r="G18" i="29"/>
  <c r="E18" i="29"/>
  <c r="D18" i="29"/>
  <c r="C18" i="29"/>
  <c r="U17" i="29"/>
  <c r="M17" i="29"/>
  <c r="K17" i="29"/>
  <c r="G17" i="29"/>
  <c r="E17" i="29"/>
  <c r="D17" i="29"/>
  <c r="C17" i="29"/>
  <c r="U16" i="29"/>
  <c r="M16" i="29"/>
  <c r="K16" i="29"/>
  <c r="G16" i="29"/>
  <c r="E16" i="29"/>
  <c r="D16" i="29"/>
  <c r="C16" i="29"/>
  <c r="U15" i="29"/>
  <c r="M15" i="29"/>
  <c r="K15" i="29"/>
  <c r="G15" i="29"/>
  <c r="E15" i="29"/>
  <c r="D15" i="29"/>
  <c r="C15" i="29"/>
  <c r="U14" i="29"/>
  <c r="M14" i="29"/>
  <c r="K14" i="29"/>
  <c r="G14" i="29"/>
  <c r="E14" i="29"/>
  <c r="D14" i="29"/>
  <c r="C14" i="29"/>
  <c r="U13" i="29"/>
  <c r="M13" i="29"/>
  <c r="K13" i="29"/>
  <c r="G13" i="29"/>
  <c r="E13" i="29"/>
  <c r="D13" i="29"/>
  <c r="C13" i="29"/>
  <c r="U12" i="29"/>
  <c r="M12" i="29"/>
  <c r="K12" i="29"/>
  <c r="G12" i="29"/>
  <c r="E12" i="29"/>
  <c r="D12" i="29"/>
  <c r="C12" i="29"/>
  <c r="U11" i="29"/>
  <c r="M11" i="29"/>
  <c r="K11" i="29"/>
  <c r="G11" i="29"/>
  <c r="E11" i="29"/>
  <c r="D11" i="29"/>
  <c r="C11" i="29"/>
  <c r="U10" i="29"/>
  <c r="M10" i="29"/>
  <c r="K10" i="29"/>
  <c r="G10" i="29"/>
  <c r="E10" i="29"/>
  <c r="D10" i="29"/>
  <c r="C10" i="29"/>
  <c r="U9" i="29"/>
  <c r="M9" i="29"/>
  <c r="K9" i="29"/>
  <c r="G9" i="29"/>
  <c r="E9" i="29"/>
  <c r="D9" i="29"/>
  <c r="C9" i="29"/>
  <c r="U8" i="29"/>
  <c r="M8" i="29"/>
  <c r="K8" i="29"/>
  <c r="G8" i="29"/>
  <c r="E8" i="29"/>
  <c r="D8" i="29"/>
  <c r="C8" i="29"/>
  <c r="U7" i="29"/>
  <c r="M7" i="29"/>
  <c r="K7" i="29"/>
  <c r="G7" i="29"/>
  <c r="E7" i="29"/>
  <c r="D7" i="29"/>
  <c r="C7" i="29"/>
  <c r="U6" i="29"/>
  <c r="M6" i="29"/>
  <c r="K6" i="29"/>
  <c r="G6" i="29"/>
  <c r="E6" i="29"/>
  <c r="D6" i="29"/>
  <c r="C6" i="29"/>
  <c r="U5" i="29"/>
  <c r="M5" i="29"/>
  <c r="K5" i="29"/>
  <c r="G5" i="29"/>
  <c r="E5" i="29"/>
  <c r="D5" i="29"/>
  <c r="C5" i="29"/>
  <c r="U4" i="29"/>
  <c r="M4" i="29"/>
  <c r="K4" i="29"/>
  <c r="G4" i="29"/>
  <c r="E4" i="29"/>
  <c r="D4" i="29"/>
  <c r="C4" i="29"/>
  <c r="A4" i="29"/>
  <c r="B4" i="29" s="1"/>
  <c r="B34" i="29" s="1"/>
  <c r="U3" i="29"/>
  <c r="M3" i="29"/>
  <c r="K3" i="29"/>
  <c r="G3" i="29"/>
  <c r="E3" i="29"/>
  <c r="D3" i="29"/>
  <c r="C3" i="29"/>
  <c r="B3" i="29"/>
  <c r="B28" i="29" s="1"/>
  <c r="L18" i="31"/>
  <c r="H11" i="31"/>
  <c r="L23" i="31"/>
  <c r="H16" i="31"/>
  <c r="F8" i="31"/>
  <c r="L19" i="31"/>
  <c r="H12" i="31"/>
  <c r="F4" i="31"/>
  <c r="F14" i="30"/>
  <c r="L18" i="30"/>
  <c r="L10" i="30"/>
  <c r="F13" i="30"/>
  <c r="H22" i="30"/>
  <c r="H14" i="30"/>
  <c r="H6" i="30"/>
  <c r="F12" i="30"/>
  <c r="L15" i="29"/>
  <c r="H8" i="29"/>
  <c r="H7" i="29"/>
  <c r="L14" i="29"/>
  <c r="L22" i="29"/>
  <c r="H15" i="29"/>
  <c r="F7" i="29"/>
  <c r="F3" i="31"/>
  <c r="F18" i="31"/>
  <c r="L9" i="31"/>
  <c r="L14" i="31"/>
  <c r="H7" i="31"/>
  <c r="F19" i="31"/>
  <c r="L10" i="31"/>
  <c r="F10" i="30"/>
  <c r="L17" i="30"/>
  <c r="L9" i="30"/>
  <c r="H21" i="30"/>
  <c r="H13" i="30"/>
  <c r="H5" i="30"/>
  <c r="F15" i="29"/>
  <c r="L5" i="29"/>
  <c r="F22" i="29"/>
  <c r="L13" i="29"/>
  <c r="L15" i="31"/>
  <c r="L20" i="31"/>
  <c r="H13" i="31"/>
  <c r="F5" i="31"/>
  <c r="L16" i="31"/>
  <c r="F20" i="30"/>
  <c r="L23" i="30"/>
  <c r="L7" i="30"/>
  <c r="H19" i="30"/>
  <c r="H11" i="30"/>
  <c r="F21" i="29"/>
  <c r="L12" i="29"/>
  <c r="L20" i="29"/>
  <c r="F11" i="29"/>
  <c r="H12" i="29"/>
  <c r="F4" i="29"/>
  <c r="H14" i="31"/>
  <c r="F11" i="31"/>
  <c r="H15" i="31"/>
  <c r="F7" i="30"/>
  <c r="L13" i="30"/>
  <c r="F3" i="30"/>
  <c r="H9" i="30"/>
  <c r="L18" i="29"/>
  <c r="L17" i="29"/>
  <c r="F10" i="29"/>
  <c r="F17" i="31"/>
  <c r="H21" i="31"/>
  <c r="F15" i="30"/>
  <c r="L11" i="30"/>
  <c r="H15" i="30"/>
  <c r="H7" i="30"/>
  <c r="F9" i="29"/>
  <c r="H22" i="29"/>
  <c r="H4" i="29"/>
  <c r="F23" i="31"/>
  <c r="H3" i="31"/>
  <c r="F11" i="30"/>
  <c r="H23" i="29"/>
  <c r="L6" i="29"/>
  <c r="F14" i="29"/>
  <c r="H6" i="29"/>
  <c r="H8" i="31"/>
  <c r="H9" i="31"/>
  <c r="L15" i="30"/>
  <c r="F6" i="30"/>
  <c r="H3" i="30"/>
  <c r="F3" i="29"/>
  <c r="L19" i="29"/>
  <c r="H19" i="31"/>
  <c r="F7" i="31"/>
  <c r="L5" i="30"/>
  <c r="F21" i="30"/>
  <c r="H13" i="29"/>
  <c r="H18" i="29"/>
  <c r="L3" i="31"/>
  <c r="F13" i="31"/>
  <c r="L3" i="30"/>
  <c r="F8" i="29"/>
  <c r="L7" i="29"/>
  <c r="H17" i="31"/>
  <c r="F9" i="31"/>
  <c r="H22" i="31"/>
  <c r="F14" i="31"/>
  <c r="L5" i="31"/>
  <c r="H18" i="31"/>
  <c r="F10" i="31"/>
  <c r="F22" i="30"/>
  <c r="F9" i="30"/>
  <c r="L16" i="30"/>
  <c r="L8" i="30"/>
  <c r="F8" i="30"/>
  <c r="H20" i="30"/>
  <c r="H12" i="30"/>
  <c r="H4" i="30"/>
  <c r="L21" i="29"/>
  <c r="H14" i="29"/>
  <c r="L3" i="29"/>
  <c r="F5" i="29"/>
  <c r="L11" i="29"/>
  <c r="H21" i="29"/>
  <c r="F13" i="29"/>
  <c r="L4" i="29"/>
  <c r="H23" i="31"/>
  <c r="F15" i="31"/>
  <c r="L6" i="31"/>
  <c r="F20" i="31"/>
  <c r="L11" i="31"/>
  <c r="H4" i="31"/>
  <c r="F16" i="31"/>
  <c r="L7" i="31"/>
  <c r="F17" i="30"/>
  <c r="L22" i="30"/>
  <c r="L14" i="30"/>
  <c r="L6" i="30"/>
  <c r="F5" i="30"/>
  <c r="H18" i="30"/>
  <c r="H10" i="30"/>
  <c r="F23" i="30"/>
  <c r="H20" i="29"/>
  <c r="F12" i="29"/>
  <c r="H19" i="29"/>
  <c r="F20" i="29"/>
  <c r="H10" i="29"/>
  <c r="F19" i="29"/>
  <c r="L10" i="29"/>
  <c r="H3" i="29"/>
  <c r="L21" i="31"/>
  <c r="F6" i="31"/>
  <c r="L22" i="31"/>
  <c r="L21" i="30"/>
  <c r="H17" i="30"/>
  <c r="H11" i="29"/>
  <c r="L23" i="29"/>
  <c r="F6" i="29"/>
  <c r="F12" i="31"/>
  <c r="L4" i="31"/>
  <c r="H23" i="30"/>
  <c r="H17" i="29"/>
  <c r="F16" i="29"/>
  <c r="F21" i="31"/>
  <c r="L12" i="31"/>
  <c r="H5" i="31"/>
  <c r="L17" i="31"/>
  <c r="H10" i="31"/>
  <c r="F22" i="31"/>
  <c r="L13" i="31"/>
  <c r="H6" i="31"/>
  <c r="F18" i="30"/>
  <c r="L20" i="30"/>
  <c r="L12" i="30"/>
  <c r="L4" i="30"/>
  <c r="F4" i="30"/>
  <c r="H16" i="30"/>
  <c r="H8" i="30"/>
  <c r="F19" i="30"/>
  <c r="F18" i="29"/>
  <c r="L9" i="29"/>
  <c r="L8" i="29"/>
  <c r="F17" i="29"/>
  <c r="F23" i="29"/>
  <c r="L16" i="29"/>
  <c r="H9" i="29"/>
  <c r="H5" i="29"/>
  <c r="H20" i="31"/>
  <c r="L8" i="31"/>
  <c r="L19" i="30"/>
  <c r="F16" i="30"/>
  <c r="H16" i="29"/>
  <c r="A5" i="31" l="1"/>
  <c r="B41" i="31" s="1"/>
  <c r="B4" i="31"/>
  <c r="B34" i="31" s="1"/>
  <c r="A5" i="30"/>
  <c r="B4" i="30"/>
  <c r="B34" i="30" s="1"/>
  <c r="B35" i="29"/>
  <c r="A5" i="29"/>
  <c r="B29" i="28"/>
  <c r="W23" i="28"/>
  <c r="O23" i="28"/>
  <c r="M23" i="28"/>
  <c r="I23" i="28"/>
  <c r="G23" i="28"/>
  <c r="E23" i="28"/>
  <c r="D23" i="28"/>
  <c r="C23" i="28"/>
  <c r="W22" i="28"/>
  <c r="O22" i="28"/>
  <c r="M22" i="28"/>
  <c r="I22" i="28"/>
  <c r="G22" i="28"/>
  <c r="E22" i="28"/>
  <c r="D22" i="28"/>
  <c r="C22" i="28"/>
  <c r="W21" i="28"/>
  <c r="O21" i="28"/>
  <c r="M21" i="28"/>
  <c r="I21" i="28"/>
  <c r="G21" i="28"/>
  <c r="E21" i="28"/>
  <c r="D21" i="28"/>
  <c r="C21" i="28"/>
  <c r="W20" i="28"/>
  <c r="O20" i="28"/>
  <c r="M20" i="28"/>
  <c r="I20" i="28"/>
  <c r="G20" i="28"/>
  <c r="E20" i="28"/>
  <c r="D20" i="28"/>
  <c r="C20" i="28"/>
  <c r="W19" i="28"/>
  <c r="O19" i="28"/>
  <c r="M19" i="28"/>
  <c r="I19" i="28"/>
  <c r="G19" i="28"/>
  <c r="E19" i="28"/>
  <c r="D19" i="28"/>
  <c r="C19" i="28"/>
  <c r="W18" i="28"/>
  <c r="O18" i="28"/>
  <c r="M18" i="28"/>
  <c r="I18" i="28"/>
  <c r="G18" i="28"/>
  <c r="E18" i="28"/>
  <c r="D18" i="28"/>
  <c r="C18" i="28"/>
  <c r="W17" i="28"/>
  <c r="O17" i="28"/>
  <c r="M17" i="28"/>
  <c r="I17" i="28"/>
  <c r="G17" i="28"/>
  <c r="E17" i="28"/>
  <c r="D17" i="28"/>
  <c r="C17" i="28"/>
  <c r="W16" i="28"/>
  <c r="O16" i="28"/>
  <c r="M16" i="28"/>
  <c r="I16" i="28"/>
  <c r="G16" i="28"/>
  <c r="E16" i="28"/>
  <c r="D16" i="28"/>
  <c r="C16" i="28"/>
  <c r="W15" i="28"/>
  <c r="O15" i="28"/>
  <c r="M15" i="28"/>
  <c r="I15" i="28"/>
  <c r="G15" i="28"/>
  <c r="E15" i="28"/>
  <c r="D15" i="28"/>
  <c r="C15" i="28"/>
  <c r="W14" i="28"/>
  <c r="O14" i="28"/>
  <c r="M14" i="28"/>
  <c r="I14" i="28"/>
  <c r="G14" i="28"/>
  <c r="E14" i="28"/>
  <c r="D14" i="28"/>
  <c r="C14" i="28"/>
  <c r="W13" i="28"/>
  <c r="O13" i="28"/>
  <c r="M13" i="28"/>
  <c r="I13" i="28"/>
  <c r="G13" i="28"/>
  <c r="E13" i="28"/>
  <c r="D13" i="28"/>
  <c r="C13" i="28"/>
  <c r="W12" i="28"/>
  <c r="O12" i="28"/>
  <c r="M12" i="28"/>
  <c r="I12" i="28"/>
  <c r="G12" i="28"/>
  <c r="E12" i="28"/>
  <c r="D12" i="28"/>
  <c r="C12" i="28"/>
  <c r="W11" i="28"/>
  <c r="O11" i="28"/>
  <c r="M11" i="28"/>
  <c r="I11" i="28"/>
  <c r="G11" i="28"/>
  <c r="E11" i="28"/>
  <c r="D11" i="28"/>
  <c r="C11" i="28"/>
  <c r="W10" i="28"/>
  <c r="O10" i="28"/>
  <c r="M10" i="28"/>
  <c r="I10" i="28"/>
  <c r="G10" i="28"/>
  <c r="E10" i="28"/>
  <c r="D10" i="28"/>
  <c r="C10" i="28"/>
  <c r="W9" i="28"/>
  <c r="O9" i="28"/>
  <c r="M9" i="28"/>
  <c r="I9" i="28"/>
  <c r="G9" i="28"/>
  <c r="E9" i="28"/>
  <c r="D9" i="28"/>
  <c r="C9" i="28"/>
  <c r="W8" i="28"/>
  <c r="O8" i="28"/>
  <c r="M8" i="28"/>
  <c r="I8" i="28"/>
  <c r="G8" i="28"/>
  <c r="E8" i="28"/>
  <c r="D8" i="28"/>
  <c r="C8" i="28"/>
  <c r="W7" i="28"/>
  <c r="O7" i="28"/>
  <c r="M7" i="28"/>
  <c r="I7" i="28"/>
  <c r="G7" i="28"/>
  <c r="E7" i="28"/>
  <c r="D7" i="28"/>
  <c r="C7" i="28"/>
  <c r="W6" i="28"/>
  <c r="O6" i="28"/>
  <c r="M6" i="28"/>
  <c r="I6" i="28"/>
  <c r="G6" i="28"/>
  <c r="E6" i="28"/>
  <c r="D6" i="28"/>
  <c r="C6" i="28"/>
  <c r="W5" i="28"/>
  <c r="O5" i="28"/>
  <c r="M5" i="28"/>
  <c r="I5" i="28"/>
  <c r="G5" i="28"/>
  <c r="E5" i="28"/>
  <c r="D5" i="28"/>
  <c r="C5" i="28"/>
  <c r="W4" i="28"/>
  <c r="O4" i="28"/>
  <c r="M4" i="28"/>
  <c r="I4" i="28"/>
  <c r="G4" i="28"/>
  <c r="E4" i="28"/>
  <c r="D4" i="28"/>
  <c r="C4" i="28"/>
  <c r="A4" i="28"/>
  <c r="A5" i="28" s="1"/>
  <c r="W3" i="28"/>
  <c r="O3" i="28"/>
  <c r="M3" i="28"/>
  <c r="I3" i="28"/>
  <c r="G3" i="28"/>
  <c r="E3" i="28"/>
  <c r="D3" i="28"/>
  <c r="C3" i="28"/>
  <c r="B3" i="28"/>
  <c r="B28" i="28" s="1"/>
  <c r="N16" i="28"/>
  <c r="J18" i="28"/>
  <c r="J14" i="28"/>
  <c r="F22" i="28"/>
  <c r="H21" i="28"/>
  <c r="F5" i="28"/>
  <c r="N12" i="28"/>
  <c r="F3" i="28"/>
  <c r="J10" i="28"/>
  <c r="N23" i="28"/>
  <c r="N11" i="28"/>
  <c r="H3" i="28"/>
  <c r="F16" i="28"/>
  <c r="N7" i="28"/>
  <c r="N9" i="28"/>
  <c r="H23" i="28"/>
  <c r="J21" i="28"/>
  <c r="F18" i="28"/>
  <c r="H20" i="28"/>
  <c r="J7" i="28"/>
  <c r="N20" i="28"/>
  <c r="H10" i="28"/>
  <c r="J23" i="28"/>
  <c r="N13" i="28"/>
  <c r="J22" i="28"/>
  <c r="J4" i="28"/>
  <c r="F10" i="28"/>
  <c r="F21" i="28"/>
  <c r="F15" i="28"/>
  <c r="J19" i="28"/>
  <c r="N6" i="28"/>
  <c r="H19" i="28"/>
  <c r="N22" i="28"/>
  <c r="H12" i="28"/>
  <c r="N15" i="28"/>
  <c r="F8" i="28"/>
  <c r="J6" i="28"/>
  <c r="N21" i="28"/>
  <c r="N18" i="28"/>
  <c r="J15" i="28"/>
  <c r="J13" i="28"/>
  <c r="H15" i="28"/>
  <c r="N19" i="28"/>
  <c r="J9" i="28"/>
  <c r="F14" i="28"/>
  <c r="H7" i="28"/>
  <c r="N5" i="28"/>
  <c r="F9" i="28"/>
  <c r="H17" i="28"/>
  <c r="N3" i="28"/>
  <c r="N14" i="28"/>
  <c r="H4" i="28"/>
  <c r="F20" i="28"/>
  <c r="J16" i="28"/>
  <c r="N8" i="28"/>
  <c r="H13" i="28"/>
  <c r="J3" i="28"/>
  <c r="J17" i="28"/>
  <c r="H9" i="28"/>
  <c r="F12" i="28"/>
  <c r="F7" i="28"/>
  <c r="F23" i="28"/>
  <c r="F13" i="28"/>
  <c r="H14" i="28"/>
  <c r="H6" i="28"/>
  <c r="J12" i="28"/>
  <c r="F4" i="28"/>
  <c r="J8" i="28"/>
  <c r="H11" i="28"/>
  <c r="H16" i="28"/>
  <c r="J20" i="28"/>
  <c r="H8" i="28"/>
  <c r="H22" i="28"/>
  <c r="F11" i="28"/>
  <c r="J5" i="28"/>
  <c r="N4" i="28"/>
  <c r="H5" i="28"/>
  <c r="N17" i="28"/>
  <c r="F17" i="28"/>
  <c r="F6" i="28"/>
  <c r="J11" i="28"/>
  <c r="H18" i="28"/>
  <c r="N10" i="28"/>
  <c r="F19" i="28"/>
  <c r="B5" i="31" l="1"/>
  <c r="B40" i="31" s="1"/>
  <c r="A6" i="31"/>
  <c r="A7" i="31"/>
  <c r="B47" i="31"/>
  <c r="B6" i="31"/>
  <c r="B46" i="31" s="1"/>
  <c r="B41" i="30"/>
  <c r="B5" i="30"/>
  <c r="B40" i="30" s="1"/>
  <c r="A6" i="30"/>
  <c r="B41" i="29"/>
  <c r="B5" i="29"/>
  <c r="B40" i="29" s="1"/>
  <c r="A6" i="29"/>
  <c r="A6" i="28"/>
  <c r="B41" i="28"/>
  <c r="B5" i="28"/>
  <c r="B40" i="28" s="1"/>
  <c r="B35" i="28"/>
  <c r="B4" i="28"/>
  <c r="B34" i="28" s="1"/>
  <c r="O22" i="1"/>
  <c r="O21" i="1"/>
  <c r="O20" i="1"/>
  <c r="O12" i="1"/>
  <c r="O19" i="1"/>
  <c r="O17" i="1"/>
  <c r="O18" i="1"/>
  <c r="O5" i="1"/>
  <c r="A8" i="31" l="1"/>
  <c r="B53" i="31"/>
  <c r="B7" i="31"/>
  <c r="B52" i="31" s="1"/>
  <c r="B47" i="30"/>
  <c r="B6" i="30"/>
  <c r="B46" i="30" s="1"/>
  <c r="A7" i="30"/>
  <c r="A7" i="29"/>
  <c r="B47" i="29"/>
  <c r="B6" i="29"/>
  <c r="B46" i="29" s="1"/>
  <c r="A7" i="28"/>
  <c r="B6" i="28"/>
  <c r="B46" i="28" s="1"/>
  <c r="B47" i="28"/>
  <c r="B59" i="31" l="1"/>
  <c r="B8" i="31"/>
  <c r="B58" i="31" s="1"/>
  <c r="A9" i="31"/>
  <c r="B53" i="30"/>
  <c r="B7" i="30"/>
  <c r="B52" i="30" s="1"/>
  <c r="A8" i="30"/>
  <c r="B7" i="29"/>
  <c r="B52" i="29" s="1"/>
  <c r="A8" i="29"/>
  <c r="B53" i="29"/>
  <c r="B53" i="28"/>
  <c r="A8" i="28"/>
  <c r="B7" i="28"/>
  <c r="B52" i="28" s="1"/>
  <c r="A10" i="31" l="1"/>
  <c r="B65" i="31"/>
  <c r="B9" i="31"/>
  <c r="B64" i="31" s="1"/>
  <c r="B8" i="30"/>
  <c r="B58" i="30" s="1"/>
  <c r="A9" i="30"/>
  <c r="B59" i="30"/>
  <c r="B59" i="29"/>
  <c r="A9" i="29"/>
  <c r="B8" i="29"/>
  <c r="B58" i="29" s="1"/>
  <c r="A9" i="28"/>
  <c r="B59" i="28"/>
  <c r="B8" i="28"/>
  <c r="B58" i="28" s="1"/>
  <c r="E17" i="1"/>
  <c r="B18" i="27" s="1"/>
  <c r="A11" i="31" l="1"/>
  <c r="B71" i="31"/>
  <c r="B10" i="31"/>
  <c r="B70" i="31" s="1"/>
  <c r="B65" i="30"/>
  <c r="B9" i="30"/>
  <c r="B64" i="30" s="1"/>
  <c r="A10" i="30"/>
  <c r="A10" i="29"/>
  <c r="B65" i="29"/>
  <c r="B9" i="29"/>
  <c r="B64" i="29" s="1"/>
  <c r="A10" i="28"/>
  <c r="B65" i="28"/>
  <c r="B9" i="28"/>
  <c r="B64" i="28" s="1"/>
  <c r="B77" i="31" l="1"/>
  <c r="B11" i="31"/>
  <c r="B76" i="31" s="1"/>
  <c r="A12" i="31"/>
  <c r="B71" i="30"/>
  <c r="B10" i="30"/>
  <c r="B70" i="30" s="1"/>
  <c r="A11" i="30"/>
  <c r="A11" i="29"/>
  <c r="B10" i="29"/>
  <c r="B70" i="29" s="1"/>
  <c r="B71" i="29"/>
  <c r="A11" i="28"/>
  <c r="B71" i="28"/>
  <c r="B10" i="28"/>
  <c r="B70" i="28" s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D10" i="1"/>
  <c r="C10" i="1"/>
  <c r="A13" i="31" l="1"/>
  <c r="B83" i="31"/>
  <c r="B12" i="31"/>
  <c r="B82" i="31" s="1"/>
  <c r="B77" i="30"/>
  <c r="B11" i="30"/>
  <c r="B76" i="30" s="1"/>
  <c r="A12" i="30"/>
  <c r="B77" i="29"/>
  <c r="B11" i="29"/>
  <c r="B76" i="29" s="1"/>
  <c r="A12" i="29"/>
  <c r="B11" i="28"/>
  <c r="B76" i="28" s="1"/>
  <c r="A12" i="28"/>
  <c r="B77" i="28"/>
  <c r="B89" i="31" l="1"/>
  <c r="B13" i="31"/>
  <c r="B88" i="31" s="1"/>
  <c r="A14" i="31"/>
  <c r="B83" i="30"/>
  <c r="B12" i="30"/>
  <c r="B82" i="30" s="1"/>
  <c r="A13" i="30"/>
  <c r="A13" i="29"/>
  <c r="B83" i="29"/>
  <c r="B12" i="29"/>
  <c r="B82" i="29" s="1"/>
  <c r="A13" i="28"/>
  <c r="B83" i="28"/>
  <c r="B12" i="28"/>
  <c r="B82" i="28" s="1"/>
  <c r="B95" i="31" l="1"/>
  <c r="B14" i="31"/>
  <c r="B94" i="31" s="1"/>
  <c r="A15" i="31"/>
  <c r="B89" i="30"/>
  <c r="B13" i="30"/>
  <c r="B88" i="30" s="1"/>
  <c r="A14" i="30"/>
  <c r="B13" i="29"/>
  <c r="B88" i="29" s="1"/>
  <c r="A14" i="29"/>
  <c r="B89" i="29"/>
  <c r="A14" i="28"/>
  <c r="B89" i="28"/>
  <c r="B13" i="28"/>
  <c r="B88" i="28" s="1"/>
  <c r="A16" i="31" l="1"/>
  <c r="B101" i="31"/>
  <c r="B15" i="31"/>
  <c r="B100" i="31" s="1"/>
  <c r="B95" i="30"/>
  <c r="B14" i="30"/>
  <c r="B94" i="30" s="1"/>
  <c r="A15" i="30"/>
  <c r="B95" i="29"/>
  <c r="B14" i="29"/>
  <c r="B94" i="29" s="1"/>
  <c r="A15" i="29"/>
  <c r="A15" i="28"/>
  <c r="B95" i="28"/>
  <c r="B14" i="28"/>
  <c r="B94" i="28" s="1"/>
  <c r="H23" i="1"/>
  <c r="J23" i="1"/>
  <c r="N23" i="1"/>
  <c r="F23" i="1"/>
  <c r="B107" i="31" l="1"/>
  <c r="B16" i="31"/>
  <c r="B106" i="31" s="1"/>
  <c r="A17" i="31"/>
  <c r="B101" i="30"/>
  <c r="B15" i="30"/>
  <c r="B100" i="30" s="1"/>
  <c r="A16" i="30"/>
  <c r="A16" i="29"/>
  <c r="B101" i="29"/>
  <c r="B15" i="29"/>
  <c r="B100" i="29" s="1"/>
  <c r="A16" i="28"/>
  <c r="B101" i="28"/>
  <c r="B15" i="28"/>
  <c r="B100" i="28" s="1"/>
  <c r="O23" i="1"/>
  <c r="M23" i="1"/>
  <c r="M22" i="1"/>
  <c r="I23" i="1"/>
  <c r="I22" i="1"/>
  <c r="G23" i="1"/>
  <c r="D24" i="27" s="1"/>
  <c r="G22" i="1"/>
  <c r="D23" i="27" s="1"/>
  <c r="E22" i="1"/>
  <c r="B23" i="27" s="1"/>
  <c r="E23" i="1"/>
  <c r="B24" i="27" s="1"/>
  <c r="O16" i="1"/>
  <c r="O15" i="1"/>
  <c r="O14" i="1"/>
  <c r="O13" i="1"/>
  <c r="O11" i="1"/>
  <c r="O10" i="1"/>
  <c r="O9" i="1"/>
  <c r="O8" i="1"/>
  <c r="O7" i="1"/>
  <c r="O6" i="1"/>
  <c r="O4" i="1"/>
  <c r="O3" i="1"/>
  <c r="J22" i="1"/>
  <c r="H22" i="1"/>
  <c r="N22" i="1"/>
  <c r="F22" i="1"/>
  <c r="B113" i="31" l="1"/>
  <c r="B17" i="31"/>
  <c r="B112" i="31" s="1"/>
  <c r="A18" i="31"/>
  <c r="B107" i="30"/>
  <c r="B16" i="30"/>
  <c r="B106" i="30" s="1"/>
  <c r="A17" i="30"/>
  <c r="A17" i="29"/>
  <c r="B16" i="29"/>
  <c r="B106" i="29" s="1"/>
  <c r="B107" i="29"/>
  <c r="A17" i="28"/>
  <c r="B107" i="28"/>
  <c r="B16" i="28"/>
  <c r="B106" i="28" s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B3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l="1"/>
  <c r="A20" i="1" s="1"/>
  <c r="A21" i="1" s="1"/>
  <c r="A19" i="31"/>
  <c r="B119" i="31"/>
  <c r="B18" i="31"/>
  <c r="B118" i="31" s="1"/>
  <c r="B113" i="30"/>
  <c r="B17" i="30"/>
  <c r="B112" i="30" s="1"/>
  <c r="A18" i="30"/>
  <c r="B113" i="29"/>
  <c r="B17" i="29"/>
  <c r="B112" i="29" s="1"/>
  <c r="A18" i="29"/>
  <c r="B17" i="28"/>
  <c r="B112" i="28" s="1"/>
  <c r="A18" i="28"/>
  <c r="B113" i="28"/>
  <c r="B7" i="1"/>
  <c r="B13" i="1"/>
  <c r="B4" i="1"/>
  <c r="B10" i="1"/>
  <c r="B16" i="1"/>
  <c r="B8" i="1"/>
  <c r="B14" i="1"/>
  <c r="B9" i="1"/>
  <c r="B15" i="1"/>
  <c r="B5" i="1"/>
  <c r="B11" i="1"/>
  <c r="B17" i="1"/>
  <c r="B6" i="1"/>
  <c r="B12" i="1"/>
  <c r="B18" i="1"/>
  <c r="A22" i="1" l="1"/>
  <c r="B21" i="1"/>
  <c r="B20" i="1"/>
  <c r="B19" i="1"/>
  <c r="A20" i="31"/>
  <c r="B125" i="31"/>
  <c r="B19" i="31"/>
  <c r="B124" i="31" s="1"/>
  <c r="B119" i="30"/>
  <c r="B18" i="30"/>
  <c r="B118" i="30" s="1"/>
  <c r="A19" i="30"/>
  <c r="A19" i="29"/>
  <c r="B119" i="29"/>
  <c r="B18" i="29"/>
  <c r="B118" i="29" s="1"/>
  <c r="A19" i="28"/>
  <c r="B119" i="28"/>
  <c r="B18" i="28"/>
  <c r="B118" i="28" s="1"/>
  <c r="A23" i="1" l="1"/>
  <c r="B143" i="1"/>
  <c r="B22" i="1"/>
  <c r="B142" i="1" s="1"/>
  <c r="B131" i="31"/>
  <c r="B20" i="31"/>
  <c r="B130" i="31" s="1"/>
  <c r="A21" i="31"/>
  <c r="B125" i="30"/>
  <c r="B19" i="30"/>
  <c r="B124" i="30" s="1"/>
  <c r="A20" i="30"/>
  <c r="B19" i="29"/>
  <c r="B124" i="29" s="1"/>
  <c r="A20" i="29"/>
  <c r="B125" i="29"/>
  <c r="A20" i="28"/>
  <c r="B125" i="28"/>
  <c r="B19" i="28"/>
  <c r="B124" i="28" s="1"/>
  <c r="B136" i="1"/>
  <c r="B130" i="1"/>
  <c r="B124" i="1"/>
  <c r="B118" i="1"/>
  <c r="B112" i="1"/>
  <c r="B106" i="1"/>
  <c r="B100" i="1"/>
  <c r="B94" i="1"/>
  <c r="B88" i="1"/>
  <c r="B82" i="1"/>
  <c r="B76" i="1"/>
  <c r="B70" i="1"/>
  <c r="B64" i="1"/>
  <c r="B58" i="1"/>
  <c r="B52" i="1"/>
  <c r="B46" i="1"/>
  <c r="B23" i="1" l="1"/>
  <c r="B148" i="1" s="1"/>
  <c r="B149" i="1"/>
  <c r="A22" i="31"/>
  <c r="B137" i="31"/>
  <c r="B21" i="31"/>
  <c r="B136" i="31" s="1"/>
  <c r="B131" i="30"/>
  <c r="B20" i="30"/>
  <c r="B130" i="30" s="1"/>
  <c r="A21" i="30"/>
  <c r="B131" i="29"/>
  <c r="B20" i="29"/>
  <c r="B130" i="29" s="1"/>
  <c r="A21" i="29"/>
  <c r="B131" i="28"/>
  <c r="B20" i="28"/>
  <c r="B130" i="28" s="1"/>
  <c r="A21" i="28"/>
  <c r="A23" i="31" l="1"/>
  <c r="B143" i="31"/>
  <c r="B22" i="31"/>
  <c r="B142" i="31" s="1"/>
  <c r="B137" i="30"/>
  <c r="B21" i="30"/>
  <c r="B136" i="30" s="1"/>
  <c r="A22" i="30"/>
  <c r="A22" i="29"/>
  <c r="B137" i="29"/>
  <c r="B21" i="29"/>
  <c r="B136" i="29" s="1"/>
  <c r="A22" i="28"/>
  <c r="B137" i="28"/>
  <c r="B21" i="28"/>
  <c r="B136" i="28" s="1"/>
  <c r="B149" i="31" l="1"/>
  <c r="B23" i="31"/>
  <c r="B148" i="31" s="1"/>
  <c r="B143" i="30"/>
  <c r="B22" i="30"/>
  <c r="B142" i="30" s="1"/>
  <c r="A23" i="30"/>
  <c r="A23" i="29"/>
  <c r="B143" i="29"/>
  <c r="B22" i="29"/>
  <c r="B142" i="29" s="1"/>
  <c r="A23" i="28"/>
  <c r="B143" i="28"/>
  <c r="B22" i="28"/>
  <c r="B142" i="28" s="1"/>
  <c r="B23" i="30" l="1"/>
  <c r="B148" i="30" s="1"/>
  <c r="B149" i="30"/>
  <c r="B149" i="29"/>
  <c r="B23" i="29"/>
  <c r="B148" i="29" s="1"/>
  <c r="B149" i="28"/>
  <c r="B23" i="28"/>
  <c r="B148" i="28" s="1"/>
  <c r="M21" i="1" l="1"/>
  <c r="M20" i="1"/>
  <c r="M19" i="1"/>
  <c r="M18" i="1"/>
  <c r="M17" i="1"/>
  <c r="I21" i="1"/>
  <c r="I20" i="1"/>
  <c r="I19" i="1"/>
  <c r="I18" i="1"/>
  <c r="I17" i="1"/>
  <c r="G21" i="1"/>
  <c r="D22" i="27" s="1"/>
  <c r="G20" i="1"/>
  <c r="D21" i="27" s="1"/>
  <c r="G19" i="1"/>
  <c r="D20" i="27" s="1"/>
  <c r="G18" i="1"/>
  <c r="D19" i="27" s="1"/>
  <c r="G17" i="1"/>
  <c r="D18" i="27" s="1"/>
  <c r="F18" i="1"/>
  <c r="N18" i="1"/>
  <c r="J20" i="1"/>
  <c r="J18" i="1"/>
  <c r="N21" i="1"/>
  <c r="F20" i="1"/>
  <c r="J19" i="1"/>
  <c r="F19" i="1"/>
  <c r="J17" i="1"/>
  <c r="N19" i="1"/>
  <c r="H20" i="1"/>
  <c r="J21" i="1"/>
  <c r="F21" i="1"/>
  <c r="H19" i="1"/>
  <c r="H17" i="1"/>
  <c r="N17" i="1"/>
  <c r="H21" i="1"/>
  <c r="H18" i="1"/>
  <c r="N20" i="1"/>
  <c r="F17" i="1"/>
  <c r="M12" i="1" l="1"/>
  <c r="M8" i="1"/>
  <c r="I12" i="1"/>
  <c r="G12" i="1"/>
  <c r="D13" i="27" s="1"/>
  <c r="E12" i="1"/>
  <c r="B13" i="27" s="1"/>
  <c r="E21" i="1"/>
  <c r="B22" i="27" s="1"/>
  <c r="E20" i="1"/>
  <c r="B21" i="27" s="1"/>
  <c r="E19" i="1"/>
  <c r="B20" i="27" s="1"/>
  <c r="E18" i="1"/>
  <c r="B19" i="27" s="1"/>
  <c r="B40" i="1"/>
  <c r="J12" i="1"/>
  <c r="F12" i="1"/>
  <c r="H12" i="1"/>
  <c r="N12" i="1"/>
  <c r="N8" i="1"/>
  <c r="B34" i="1" l="1"/>
  <c r="B28" i="1"/>
  <c r="E6" i="1" l="1"/>
  <c r="B7" i="27" s="1"/>
  <c r="M16" i="1" l="1"/>
  <c r="M15" i="1"/>
  <c r="M14" i="1"/>
  <c r="M13" i="1"/>
  <c r="I16" i="1"/>
  <c r="I15" i="1"/>
  <c r="I14" i="1"/>
  <c r="I13" i="1"/>
  <c r="G16" i="1"/>
  <c r="D17" i="27" s="1"/>
  <c r="G15" i="1"/>
  <c r="D16" i="27" s="1"/>
  <c r="G14" i="1"/>
  <c r="D15" i="27" s="1"/>
  <c r="G13" i="1"/>
  <c r="D14" i="27" s="1"/>
  <c r="N11" i="1"/>
  <c r="H15" i="1"/>
  <c r="J13" i="1"/>
  <c r="N16" i="1"/>
  <c r="J16" i="1"/>
  <c r="H16" i="1"/>
  <c r="F15" i="1"/>
  <c r="F13" i="1"/>
  <c r="F16" i="1"/>
  <c r="H13" i="1"/>
  <c r="J15" i="1"/>
  <c r="J14" i="1"/>
  <c r="F14" i="1"/>
  <c r="N13" i="1"/>
  <c r="H14" i="1"/>
  <c r="N15" i="1"/>
  <c r="N14" i="1"/>
  <c r="E16" i="1" l="1"/>
  <c r="B17" i="27" s="1"/>
  <c r="E15" i="1"/>
  <c r="B16" i="27" s="1"/>
  <c r="E14" i="1"/>
  <c r="B15" i="27" s="1"/>
  <c r="E13" i="1"/>
  <c r="B14" i="27" s="1"/>
  <c r="G10" i="1" l="1"/>
  <c r="D11" i="27" s="1"/>
  <c r="H10" i="1"/>
  <c r="D5" i="1" l="1"/>
  <c r="J7" i="1"/>
  <c r="M5" i="1" l="1"/>
  <c r="M9" i="1"/>
  <c r="M6" i="1"/>
  <c r="G11" i="1"/>
  <c r="D12" i="27" s="1"/>
  <c r="N10" i="1"/>
  <c r="J8" i="1"/>
  <c r="J6" i="1"/>
  <c r="N5" i="1"/>
  <c r="N7" i="1"/>
  <c r="J11" i="1"/>
  <c r="F8" i="1"/>
  <c r="J9" i="1"/>
  <c r="J5" i="1"/>
  <c r="N6" i="1"/>
  <c r="N9" i="1"/>
  <c r="J3" i="1"/>
  <c r="J10" i="1"/>
  <c r="J4" i="1"/>
  <c r="N3" i="1"/>
  <c r="N4" i="1"/>
  <c r="H11" i="1"/>
  <c r="G6" i="1" l="1"/>
  <c r="D7" i="27" s="1"/>
  <c r="F9" i="1"/>
  <c r="F5" i="1"/>
  <c r="H3" i="1"/>
  <c r="H7" i="1"/>
  <c r="F4" i="1"/>
  <c r="H6" i="1"/>
  <c r="F10" i="1"/>
  <c r="F7" i="1"/>
  <c r="F6" i="1"/>
  <c r="F11" i="1"/>
  <c r="H9" i="1"/>
  <c r="H4" i="1"/>
  <c r="F3" i="1"/>
  <c r="H5" i="1"/>
  <c r="H8" i="1"/>
  <c r="D4" i="1" l="1"/>
  <c r="M11" i="1" l="1"/>
  <c r="M10" i="1"/>
  <c r="M7" i="1"/>
  <c r="M4" i="1"/>
  <c r="M3" i="1"/>
  <c r="I11" i="1"/>
  <c r="I10" i="1"/>
  <c r="I9" i="1"/>
  <c r="I8" i="1"/>
  <c r="I7" i="1"/>
  <c r="I6" i="1"/>
  <c r="I5" i="1"/>
  <c r="I4" i="1"/>
  <c r="I3" i="1"/>
  <c r="G9" i="1"/>
  <c r="D10" i="27" s="1"/>
  <c r="G8" i="1"/>
  <c r="D9" i="27" s="1"/>
  <c r="G7" i="1"/>
  <c r="D8" i="27" s="1"/>
  <c r="G5" i="1"/>
  <c r="D6" i="27" s="1"/>
  <c r="G4" i="1"/>
  <c r="D5" i="27" s="1"/>
  <c r="G3" i="1"/>
  <c r="D4" i="27" s="1"/>
  <c r="E11" i="1"/>
  <c r="B12" i="27" s="1"/>
  <c r="E10" i="1"/>
  <c r="B11" i="27" s="1"/>
  <c r="E9" i="1"/>
  <c r="B10" i="27" s="1"/>
  <c r="E8" i="1"/>
  <c r="B9" i="27" s="1"/>
  <c r="E7" i="1"/>
  <c r="B8" i="27" s="1"/>
  <c r="E5" i="1"/>
  <c r="B6" i="27" s="1"/>
  <c r="E4" i="1"/>
  <c r="B5" i="27" s="1"/>
  <c r="E3" i="1"/>
  <c r="B4" i="27" s="1"/>
  <c r="D9" i="1"/>
  <c r="D8" i="1"/>
  <c r="D7" i="1"/>
  <c r="D6" i="1"/>
  <c r="D3" i="1"/>
  <c r="C9" i="1"/>
  <c r="C8" i="1"/>
  <c r="C7" i="1"/>
  <c r="C6" i="1"/>
  <c r="C5" i="1"/>
  <c r="C4" i="1"/>
  <c r="B29" i="1" l="1"/>
  <c r="B35" i="1" l="1"/>
  <c r="B41" i="1" l="1"/>
  <c r="B47" i="1" l="1"/>
  <c r="B53" i="1"/>
  <c r="B59" i="1" l="1"/>
  <c r="B65" i="1"/>
  <c r="B71" i="1" l="1"/>
  <c r="B77" i="1" l="1"/>
  <c r="B83" i="1"/>
  <c r="B95" i="1" l="1"/>
  <c r="B89" i="1"/>
  <c r="B101" i="1" l="1"/>
  <c r="B107" i="1"/>
  <c r="B113" i="1" l="1"/>
  <c r="B119" i="1" l="1"/>
  <c r="B125" i="1" l="1"/>
  <c r="B131" i="1" l="1"/>
  <c r="B137" i="1" l="1"/>
</calcChain>
</file>

<file path=xl/sharedStrings.xml><?xml version="1.0" encoding="utf-8"?>
<sst xmlns="http://schemas.openxmlformats.org/spreadsheetml/2006/main" count="2912" uniqueCount="404">
  <si>
    <t>糙米飯</t>
  </si>
  <si>
    <t>時蔬</t>
  </si>
  <si>
    <t>學年度</t>
    <phoneticPr fontId="1" type="noConversion"/>
  </si>
  <si>
    <t>湯品</t>
  </si>
  <si>
    <t>過敏警語：「本月產品含有蛋、芝麻、含麩之穀物、花生、大豆、魚類、亞硫酸鹽類及其相關製品，不適合其過敏體質者食用」</t>
  </si>
  <si>
    <t>主食</t>
  </si>
  <si>
    <t>主菜</t>
  </si>
  <si>
    <t>副菜一</t>
  </si>
  <si>
    <t>副菜二</t>
  </si>
  <si>
    <t>蔬菜</t>
  </si>
  <si>
    <t>米</t>
  </si>
  <si>
    <t>大蒜</t>
  </si>
  <si>
    <t>糙米</t>
  </si>
  <si>
    <t>津吉-本店使用台灣豬肉</t>
    <phoneticPr fontId="1" type="noConversion"/>
  </si>
  <si>
    <t>重/公斤</t>
    <phoneticPr fontId="1" type="noConversion"/>
  </si>
  <si>
    <t>大蒜</t>
    <phoneticPr fontId="1" type="noConversion"/>
  </si>
  <si>
    <r>
      <rPr>
        <sz val="12"/>
        <color rgb="FF000000"/>
        <rFont val="DFKai-SB"/>
        <family val="4"/>
        <charset val="136"/>
      </rPr>
      <t>重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DFKai-SB"/>
        <family val="4"/>
        <charset val="136"/>
      </rPr>
      <t>公斤</t>
    </r>
    <phoneticPr fontId="1" type="noConversion"/>
  </si>
  <si>
    <t>綠豆芽</t>
    <phoneticPr fontId="1" type="noConversion"/>
  </si>
  <si>
    <t>培根</t>
    <phoneticPr fontId="1" type="noConversion"/>
  </si>
  <si>
    <t>穀/份</t>
    <phoneticPr fontId="1" type="noConversion"/>
  </si>
  <si>
    <t>豆/份</t>
    <phoneticPr fontId="1" type="noConversion"/>
  </si>
  <si>
    <t>蔬/份</t>
    <phoneticPr fontId="1" type="noConversion"/>
  </si>
  <si>
    <t>油/份</t>
    <phoneticPr fontId="1" type="noConversion"/>
  </si>
  <si>
    <t>果/份</t>
    <phoneticPr fontId="1" type="noConversion"/>
  </si>
  <si>
    <t>熱量</t>
    <phoneticPr fontId="1" type="noConversion"/>
  </si>
  <si>
    <t>大蒜</t>
    <phoneticPr fontId="1" type="noConversion"/>
  </si>
  <si>
    <t>豆腐</t>
    <phoneticPr fontId="1" type="noConversion"/>
  </si>
  <si>
    <t>培根芽菜</t>
    <phoneticPr fontId="1" type="noConversion"/>
  </si>
  <si>
    <t>日期</t>
    <phoneticPr fontId="9" type="noConversion"/>
  </si>
  <si>
    <t>主食明細</t>
  </si>
  <si>
    <t>主菜明細</t>
  </si>
  <si>
    <t>副菜一明細</t>
  </si>
  <si>
    <t>副菜二明細</t>
  </si>
  <si>
    <t>蔬菜明細</t>
  </si>
  <si>
    <t>湯品明細</t>
  </si>
  <si>
    <t>蔬菜大蒜</t>
    <phoneticPr fontId="1" type="noConversion"/>
  </si>
  <si>
    <t>津吉</t>
    <phoneticPr fontId="1" type="noConversion"/>
  </si>
  <si>
    <t>茄汁豆腐</t>
    <phoneticPr fontId="1" type="noConversion"/>
  </si>
  <si>
    <t>番茄醬</t>
    <phoneticPr fontId="1" type="noConversion"/>
  </si>
  <si>
    <t>洋蔥</t>
    <phoneticPr fontId="1" type="noConversion"/>
  </si>
  <si>
    <t>大蒜</t>
    <phoneticPr fontId="1" type="noConversion"/>
  </si>
  <si>
    <t>星期</t>
    <phoneticPr fontId="1" type="noConversion"/>
  </si>
  <si>
    <t>中學</t>
    <phoneticPr fontId="1" type="noConversion"/>
  </si>
  <si>
    <t>國民</t>
  </si>
  <si>
    <t>紅藜飯</t>
  </si>
  <si>
    <t>紅藜</t>
  </si>
  <si>
    <t>白米飯</t>
  </si>
  <si>
    <t>西式特餐</t>
  </si>
  <si>
    <t>義大利麵</t>
  </si>
  <si>
    <t>小米飯</t>
  </si>
  <si>
    <t>小米</t>
  </si>
  <si>
    <t>米粉</t>
    <phoneticPr fontId="9" type="noConversion"/>
  </si>
  <si>
    <t>紫米飯</t>
  </si>
  <si>
    <t>黑糯米</t>
  </si>
  <si>
    <t>燕麥飯</t>
  </si>
  <si>
    <t>燕麥</t>
  </si>
  <si>
    <t>刈包特餐</t>
  </si>
  <si>
    <t>刈包</t>
  </si>
  <si>
    <t>日期</t>
    <phoneticPr fontId="1" type="noConversion"/>
  </si>
  <si>
    <t>月葷食菜單-7案</t>
    <phoneticPr fontId="1" type="noConversion"/>
  </si>
  <si>
    <t>豬絞肉</t>
  </si>
  <si>
    <t>肉雞</t>
  </si>
  <si>
    <t>胡蘿蔔</t>
  </si>
  <si>
    <t>白蘿蔔</t>
    <phoneticPr fontId="9" type="noConversion"/>
  </si>
  <si>
    <t>鹹豬肉片</t>
  </si>
  <si>
    <t>豬後腿肉</t>
  </si>
  <si>
    <t>洋蔥</t>
  </si>
  <si>
    <t>茄汁肉醬</t>
  </si>
  <si>
    <t>馬鈴薯</t>
  </si>
  <si>
    <t>蕃茄醬</t>
  </si>
  <si>
    <t>咖哩雞</t>
  </si>
  <si>
    <t>咖哩粉</t>
  </si>
  <si>
    <t>胡蘿蔔</t>
    <phoneticPr fontId="9" type="noConversion"/>
  </si>
  <si>
    <t>梅林辣醬油</t>
    <phoneticPr fontId="9" type="noConversion"/>
  </si>
  <si>
    <t>薑</t>
  </si>
  <si>
    <t>筍干滷肉</t>
  </si>
  <si>
    <t>麻竹筍干</t>
  </si>
  <si>
    <t>麵輪</t>
    <phoneticPr fontId="1" type="noConversion"/>
  </si>
  <si>
    <t>酸菜肉片</t>
    <phoneticPr fontId="9" type="noConversion"/>
  </si>
  <si>
    <t>酸菜</t>
  </si>
  <si>
    <t>魚丁</t>
    <phoneticPr fontId="9" type="noConversion"/>
  </si>
  <si>
    <t>時蔬</t>
    <phoneticPr fontId="9" type="noConversion"/>
  </si>
  <si>
    <t>綠豆芽</t>
  </si>
  <si>
    <t>乾木耳</t>
  </si>
  <si>
    <t>豆干</t>
  </si>
  <si>
    <t>雞蛋</t>
  </si>
  <si>
    <t>結球白菜</t>
    <phoneticPr fontId="9" type="noConversion"/>
  </si>
  <si>
    <t>乾香菇</t>
    <phoneticPr fontId="9" type="noConversion"/>
  </si>
  <si>
    <t>金針湯</t>
    <phoneticPr fontId="1" type="noConversion"/>
  </si>
  <si>
    <t>金針菜乾</t>
    <phoneticPr fontId="1" type="noConversion"/>
  </si>
  <si>
    <t>冬粉</t>
  </si>
  <si>
    <t>鮮菇豆腐</t>
    <phoneticPr fontId="9" type="noConversion"/>
  </si>
  <si>
    <t>豆腐</t>
  </si>
  <si>
    <t>杏鮑菇</t>
    <phoneticPr fontId="9" type="noConversion"/>
  </si>
  <si>
    <t>果汁</t>
    <phoneticPr fontId="1" type="noConversion"/>
  </si>
  <si>
    <t>水果</t>
    <phoneticPr fontId="1" type="noConversion"/>
  </si>
  <si>
    <t>水果</t>
    <phoneticPr fontId="1" type="noConversion"/>
  </si>
  <si>
    <t>小餐包</t>
    <phoneticPr fontId="1" type="noConversion"/>
  </si>
  <si>
    <t>薑</t>
    <phoneticPr fontId="1" type="noConversion"/>
  </si>
  <si>
    <t>金針湯</t>
    <phoneticPr fontId="1" type="noConversion"/>
  </si>
  <si>
    <t>金針菜乾</t>
    <phoneticPr fontId="1" type="noConversion"/>
  </si>
  <si>
    <t>榨菜</t>
    <phoneticPr fontId="1" type="noConversion"/>
  </si>
  <si>
    <t>薑</t>
    <phoneticPr fontId="1" type="noConversion"/>
  </si>
  <si>
    <t xml:space="preserve"> 食材明細（食材重量以100人份計量，營養分析以個人計量,其中肉雞包含23%骨頭之採購量，每周供應特餐一次，當日得混搭供應，國中4菜1湯1附餐，國小3菜1湯1附餐）</t>
    <phoneticPr fontId="1" type="noConversion"/>
  </si>
  <si>
    <t>時瓜</t>
    <phoneticPr fontId="9" type="noConversion"/>
  </si>
  <si>
    <t>乾香菇</t>
  </si>
  <si>
    <t>綠豆湯</t>
  </si>
  <si>
    <t>百頁</t>
  </si>
  <si>
    <t>綠豆</t>
  </si>
  <si>
    <t>凍豆腐</t>
    <phoneticPr fontId="9" type="noConversion"/>
  </si>
  <si>
    <t>豆皮</t>
    <phoneticPr fontId="9" type="noConversion"/>
  </si>
  <si>
    <t>金針菜乾</t>
  </si>
  <si>
    <t>結球白菜</t>
    <phoneticPr fontId="9" type="noConversion"/>
  </si>
  <si>
    <t>乾香菇</t>
    <phoneticPr fontId="9" type="noConversion"/>
  </si>
  <si>
    <t>海帶結</t>
    <phoneticPr fontId="9" type="noConversion"/>
  </si>
  <si>
    <t>胡蘿蔔</t>
    <phoneticPr fontId="9" type="noConversion"/>
  </si>
  <si>
    <t>味噌蔬湯</t>
    <phoneticPr fontId="9" type="noConversion"/>
  </si>
  <si>
    <t>雞蛋</t>
    <phoneticPr fontId="9" type="noConversion"/>
  </si>
  <si>
    <t>杏鮑菇</t>
    <phoneticPr fontId="9" type="noConversion"/>
  </si>
  <si>
    <t>味噌</t>
  </si>
  <si>
    <t>蛋花芽湯</t>
    <phoneticPr fontId="9" type="noConversion"/>
  </si>
  <si>
    <t>結球白菜</t>
  </si>
  <si>
    <t>時瓜湯</t>
    <phoneticPr fontId="9" type="noConversion"/>
  </si>
  <si>
    <t>枸杞</t>
    <phoneticPr fontId="9" type="noConversion"/>
  </si>
  <si>
    <t>蘿蔔湯</t>
    <phoneticPr fontId="9" type="noConversion"/>
  </si>
  <si>
    <t>素火腿</t>
    <phoneticPr fontId="9" type="noConversion"/>
  </si>
  <si>
    <t>醬油</t>
  </si>
  <si>
    <t>紅砂糖</t>
  </si>
  <si>
    <t>素沙茶醬</t>
    <phoneticPr fontId="9" type="noConversion"/>
  </si>
  <si>
    <t>時瓜</t>
    <phoneticPr fontId="9" type="noConversion"/>
  </si>
  <si>
    <t>麵輪</t>
  </si>
  <si>
    <t>酸菜麵腸</t>
    <phoneticPr fontId="9" type="noConversion"/>
  </si>
  <si>
    <t>糙米粥</t>
  </si>
  <si>
    <t>金針菇</t>
    <phoneticPr fontId="9" type="noConversion"/>
  </si>
  <si>
    <t>時蔬</t>
    <phoneticPr fontId="1" type="noConversion"/>
  </si>
  <si>
    <t>豆包</t>
    <phoneticPr fontId="9" type="noConversion"/>
  </si>
  <si>
    <t>有機豆漿</t>
    <phoneticPr fontId="1" type="noConversion"/>
  </si>
  <si>
    <t>附餐一</t>
    <phoneticPr fontId="1" type="noConversion"/>
  </si>
  <si>
    <t>附餐二</t>
    <phoneticPr fontId="1" type="noConversion"/>
  </si>
  <si>
    <t>TAP豆漿</t>
    <phoneticPr fontId="1" type="noConversion"/>
  </si>
  <si>
    <t>乳/分</t>
    <phoneticPr fontId="1" type="noConversion"/>
  </si>
  <si>
    <t>烹調中心(產品)溫度標準值：</t>
  </si>
  <si>
    <r>
      <t>(1)素菜類：75</t>
    </r>
    <r>
      <rPr>
        <sz val="9"/>
        <color theme="1"/>
        <rFont val="新細明體"/>
        <family val="1"/>
        <charset val="136"/>
      </rPr>
      <t>℃以上，(2)葷菜類：85℃以上</t>
    </r>
    <phoneticPr fontId="1" type="noConversion"/>
  </si>
  <si>
    <t>日期</t>
    <phoneticPr fontId="1" type="noConversion"/>
  </si>
  <si>
    <t>菜餚名稱</t>
    <phoneticPr fontId="1" type="noConversion"/>
  </si>
  <si>
    <r>
      <t>溫度(</t>
    </r>
    <r>
      <rPr>
        <sz val="9"/>
        <color theme="1"/>
        <rFont val="新細明體"/>
        <family val="1"/>
        <charset val="136"/>
      </rPr>
      <t>℃)</t>
    </r>
    <phoneticPr fontId="1" type="noConversion"/>
  </si>
  <si>
    <t>確認者</t>
    <phoneticPr fontId="1" type="noConversion"/>
  </si>
  <si>
    <t>菜餚名稱</t>
    <phoneticPr fontId="1" type="noConversion"/>
  </si>
  <si>
    <r>
      <t>溫度(</t>
    </r>
    <r>
      <rPr>
        <sz val="9"/>
        <color theme="1"/>
        <rFont val="新細明體"/>
        <family val="1"/>
        <charset val="136"/>
      </rPr>
      <t>℃)</t>
    </r>
    <phoneticPr fontId="1" type="noConversion"/>
  </si>
  <si>
    <t>廚師</t>
    <phoneticPr fontId="1" type="noConversion"/>
  </si>
  <si>
    <t>循環</t>
    <phoneticPr fontId="1" type="noConversion"/>
  </si>
  <si>
    <t>N5</t>
    <phoneticPr fontId="1" type="noConversion"/>
  </si>
  <si>
    <t>蔭鳳梨雞</t>
    <phoneticPr fontId="9" type="noConversion"/>
  </si>
  <si>
    <t>肉雞</t>
    <phoneticPr fontId="9" type="noConversion"/>
  </si>
  <si>
    <t>白蘿蔔</t>
    <phoneticPr fontId="9" type="noConversion"/>
  </si>
  <si>
    <t>蔭鳳梨醬</t>
    <phoneticPr fontId="9" type="noConversion"/>
  </si>
  <si>
    <t>蛋香冬粉</t>
    <phoneticPr fontId="9" type="noConversion"/>
  </si>
  <si>
    <t>雞蛋</t>
    <phoneticPr fontId="9" type="noConversion"/>
  </si>
  <si>
    <t>鮮蔬油腐</t>
    <phoneticPr fontId="9" type="noConversion"/>
  </si>
  <si>
    <t>四角油豆腐</t>
    <phoneticPr fontId="9" type="noConversion"/>
  </si>
  <si>
    <t>時蔬</t>
    <phoneticPr fontId="1" type="noConversion"/>
  </si>
  <si>
    <t>時瓜湯</t>
    <phoneticPr fontId="9" type="noConversion"/>
  </si>
  <si>
    <t>時瓜</t>
    <phoneticPr fontId="9" type="noConversion"/>
  </si>
  <si>
    <t>胡蘿蔔</t>
    <phoneticPr fontId="9" type="noConversion"/>
  </si>
  <si>
    <t>豬骨</t>
    <phoneticPr fontId="9" type="noConversion"/>
  </si>
  <si>
    <t>水果</t>
    <phoneticPr fontId="1" type="noConversion"/>
  </si>
  <si>
    <t>魚排</t>
    <phoneticPr fontId="9" type="noConversion"/>
  </si>
  <si>
    <t>豬絞肉</t>
    <phoneticPr fontId="1" type="noConversion"/>
  </si>
  <si>
    <t>田園花椰</t>
    <phoneticPr fontId="1" type="noConversion"/>
  </si>
  <si>
    <t>花椰菜</t>
    <phoneticPr fontId="1" type="noConversion"/>
  </si>
  <si>
    <t>馬鈴薯</t>
    <phoneticPr fontId="1" type="noConversion"/>
  </si>
  <si>
    <t>筍干燒雞</t>
    <phoneticPr fontId="1" type="noConversion"/>
  </si>
  <si>
    <t>肉雞</t>
    <phoneticPr fontId="1" type="noConversion"/>
  </si>
  <si>
    <t>碎脯豆干</t>
    <phoneticPr fontId="9" type="noConversion"/>
  </si>
  <si>
    <t>蘿蔔乾</t>
    <phoneticPr fontId="9" type="noConversion"/>
  </si>
  <si>
    <t>白蘿蔔</t>
    <phoneticPr fontId="9" type="noConversion"/>
  </si>
  <si>
    <t>胡蘿蔔</t>
    <phoneticPr fontId="9" type="noConversion"/>
  </si>
  <si>
    <t>雞堡</t>
    <phoneticPr fontId="9" type="noConversion"/>
  </si>
  <si>
    <t>O1</t>
    <phoneticPr fontId="1" type="noConversion"/>
  </si>
  <si>
    <t>O2</t>
    <phoneticPr fontId="1" type="noConversion"/>
  </si>
  <si>
    <t>O3</t>
    <phoneticPr fontId="1" type="noConversion"/>
  </si>
  <si>
    <t>O4</t>
    <phoneticPr fontId="1" type="noConversion"/>
  </si>
  <si>
    <t>O5</t>
    <phoneticPr fontId="1" type="noConversion"/>
  </si>
  <si>
    <t>海結燒肉</t>
    <phoneticPr fontId="1" type="noConversion"/>
  </si>
  <si>
    <t>海帶結</t>
    <phoneticPr fontId="1" type="noConversion"/>
  </si>
  <si>
    <t>豆皮西魯</t>
    <phoneticPr fontId="9" type="noConversion"/>
  </si>
  <si>
    <t>豆皮</t>
    <phoneticPr fontId="9" type="noConversion"/>
  </si>
  <si>
    <t>培根豆芽</t>
    <phoneticPr fontId="9" type="noConversion"/>
  </si>
  <si>
    <t>培根</t>
    <phoneticPr fontId="9" type="noConversion"/>
  </si>
  <si>
    <t>甘藍蛋香</t>
    <phoneticPr fontId="9" type="noConversion"/>
  </si>
  <si>
    <t>甘藍</t>
    <phoneticPr fontId="9" type="noConversion"/>
  </si>
  <si>
    <t>時瓜凍腐</t>
    <phoneticPr fontId="9" type="noConversion"/>
  </si>
  <si>
    <t>凍豆腐</t>
    <phoneticPr fontId="9" type="noConversion"/>
  </si>
  <si>
    <t>時瓜</t>
    <phoneticPr fontId="9" type="noConversion"/>
  </si>
  <si>
    <t>野菜混炒</t>
    <phoneticPr fontId="9" type="noConversion"/>
  </si>
  <si>
    <t>野菜天</t>
    <phoneticPr fontId="9" type="noConversion"/>
  </si>
  <si>
    <t>時蔬</t>
    <phoneticPr fontId="9" type="noConversion"/>
  </si>
  <si>
    <t>椒鹽薯餅</t>
    <phoneticPr fontId="9" type="noConversion"/>
  </si>
  <si>
    <t>薯餅</t>
    <phoneticPr fontId="9" type="noConversion"/>
  </si>
  <si>
    <t>味噌芽湯</t>
    <phoneticPr fontId="9" type="noConversion"/>
  </si>
  <si>
    <t>乾裙帶菜</t>
    <phoneticPr fontId="9" type="noConversion"/>
  </si>
  <si>
    <t>味噌</t>
    <phoneticPr fontId="9" type="noConversion"/>
  </si>
  <si>
    <t>柴魚片</t>
  </si>
  <si>
    <t>時蔬湯</t>
    <phoneticPr fontId="9" type="noConversion"/>
  </si>
  <si>
    <t>豬骨</t>
    <phoneticPr fontId="9" type="noConversion"/>
  </si>
  <si>
    <t>時瓜</t>
  </si>
  <si>
    <t>燒仙草</t>
    <phoneticPr fontId="9" type="noConversion"/>
  </si>
  <si>
    <t>仙草凍</t>
    <phoneticPr fontId="9" type="noConversion"/>
  </si>
  <si>
    <t>西谷米</t>
    <phoneticPr fontId="9" type="noConversion"/>
  </si>
  <si>
    <t>金針湯</t>
    <phoneticPr fontId="9" type="noConversion"/>
  </si>
  <si>
    <t>榨菜</t>
    <phoneticPr fontId="9" type="noConversion"/>
  </si>
  <si>
    <t>堅果</t>
    <phoneticPr fontId="1" type="noConversion"/>
  </si>
  <si>
    <t>培根甘藍</t>
    <phoneticPr fontId="9" type="noConversion"/>
  </si>
  <si>
    <t>醬相雞翅</t>
    <phoneticPr fontId="9" type="noConversion"/>
  </si>
  <si>
    <t>三節翅</t>
    <phoneticPr fontId="9" type="noConversion"/>
  </si>
  <si>
    <t>沙茶參鮮</t>
    <phoneticPr fontId="9" type="noConversion"/>
  </si>
  <si>
    <t>阿根廷魷</t>
    <phoneticPr fontId="9" type="noConversion"/>
  </si>
  <si>
    <t>虱目魚丸</t>
    <phoneticPr fontId="9" type="noConversion"/>
  </si>
  <si>
    <t>結球白菜</t>
    <phoneticPr fontId="9" type="noConversion"/>
  </si>
  <si>
    <t>沙茶醬</t>
    <phoneticPr fontId="9" type="noConversion"/>
  </si>
  <si>
    <t>醬瓜燒雞</t>
    <phoneticPr fontId="9" type="noConversion"/>
  </si>
  <si>
    <t>肉雞</t>
    <phoneticPr fontId="9" type="noConversion"/>
  </si>
  <si>
    <t>醃漬花胡瓜</t>
    <phoneticPr fontId="9" type="noConversion"/>
  </si>
  <si>
    <t>大蔥</t>
    <phoneticPr fontId="9" type="noConversion"/>
  </si>
  <si>
    <t>醃鹹豬肉粉</t>
    <phoneticPr fontId="9" type="noConversion"/>
  </si>
  <si>
    <t>P5</t>
    <phoneticPr fontId="1" type="noConversion"/>
  </si>
  <si>
    <t>P4</t>
    <phoneticPr fontId="1" type="noConversion"/>
  </si>
  <si>
    <t>P3</t>
    <phoneticPr fontId="1" type="noConversion"/>
  </si>
  <si>
    <t>P2</t>
    <phoneticPr fontId="1" type="noConversion"/>
  </si>
  <si>
    <t>P1</t>
    <phoneticPr fontId="1" type="noConversion"/>
  </si>
  <si>
    <t>麻婆豆腐</t>
    <phoneticPr fontId="9" type="noConversion"/>
  </si>
  <si>
    <t>豬絞肉</t>
    <phoneticPr fontId="9" type="noConversion"/>
  </si>
  <si>
    <t>冷凍菜豆(莢)</t>
    <phoneticPr fontId="9" type="noConversion"/>
  </si>
  <si>
    <t>豆瓣醬</t>
    <phoneticPr fontId="9" type="noConversion"/>
  </si>
  <si>
    <t>雙味錦燒</t>
    <phoneticPr fontId="9" type="noConversion"/>
  </si>
  <si>
    <t>冷凍玉米筍</t>
    <phoneticPr fontId="9" type="noConversion"/>
  </si>
  <si>
    <t>香竹腸</t>
    <phoneticPr fontId="9" type="noConversion"/>
  </si>
  <si>
    <t>蛋花芽湯</t>
    <phoneticPr fontId="9" type="noConversion"/>
  </si>
  <si>
    <t>雞蛋</t>
    <phoneticPr fontId="9" type="noConversion"/>
  </si>
  <si>
    <t>薑</t>
    <phoneticPr fontId="9" type="noConversion"/>
  </si>
  <si>
    <t>螞蟻上樹</t>
    <phoneticPr fontId="9" type="noConversion"/>
  </si>
  <si>
    <t>冬粉</t>
    <phoneticPr fontId="9" type="noConversion"/>
  </si>
  <si>
    <t>五香豆干</t>
    <phoneticPr fontId="9" type="noConversion"/>
  </si>
  <si>
    <t>豆干</t>
    <phoneticPr fontId="9" type="noConversion"/>
  </si>
  <si>
    <t>滷包</t>
    <phoneticPr fontId="9" type="noConversion"/>
  </si>
  <si>
    <t>時瓜湯</t>
    <phoneticPr fontId="9" type="noConversion"/>
  </si>
  <si>
    <t>麥香雞塊</t>
    <phoneticPr fontId="9" type="noConversion"/>
  </si>
  <si>
    <t>雞塊</t>
    <phoneticPr fontId="9" type="noConversion"/>
  </si>
  <si>
    <t>玉米濃湯</t>
    <phoneticPr fontId="9" type="noConversion"/>
  </si>
  <si>
    <t>玉米粒罐頭</t>
    <phoneticPr fontId="9" type="noConversion"/>
  </si>
  <si>
    <t>玉米醬罐頭</t>
    <phoneticPr fontId="9" type="noConversion"/>
  </si>
  <si>
    <t>玉米濃湯粉</t>
    <phoneticPr fontId="9" type="noConversion"/>
  </si>
  <si>
    <t>肉絲芽菜</t>
    <phoneticPr fontId="9" type="noConversion"/>
  </si>
  <si>
    <t>豬後腿肉</t>
    <phoneticPr fontId="9" type="noConversion"/>
  </si>
  <si>
    <t>綠豆芽</t>
    <phoneticPr fontId="9" type="noConversion"/>
  </si>
  <si>
    <t>乾木耳</t>
    <phoneticPr fontId="9" type="noConversion"/>
  </si>
  <si>
    <t>香滷油腐</t>
    <phoneticPr fontId="9" type="noConversion"/>
  </si>
  <si>
    <t>四角油豆腐</t>
    <phoneticPr fontId="9" type="noConversion"/>
  </si>
  <si>
    <t>大蒜</t>
    <phoneticPr fontId="9" type="noConversion"/>
  </si>
  <si>
    <t>紅砂糖</t>
    <phoneticPr fontId="9" type="noConversion"/>
  </si>
  <si>
    <t>芹香豆干</t>
    <phoneticPr fontId="9" type="noConversion"/>
  </si>
  <si>
    <t>芹菜</t>
    <phoneticPr fontId="9" type="noConversion"/>
  </si>
  <si>
    <t>滷野菜天</t>
    <phoneticPr fontId="9" type="noConversion"/>
  </si>
  <si>
    <t>Q1</t>
    <phoneticPr fontId="1" type="noConversion"/>
  </si>
  <si>
    <t>Q2</t>
    <phoneticPr fontId="1" type="noConversion"/>
  </si>
  <si>
    <t>Q3</t>
    <phoneticPr fontId="1" type="noConversion"/>
  </si>
  <si>
    <t>Q4</t>
    <phoneticPr fontId="1" type="noConversion"/>
  </si>
  <si>
    <t>Q5</t>
    <phoneticPr fontId="1" type="noConversion"/>
  </si>
  <si>
    <t>醬醋雙滷</t>
    <phoneticPr fontId="1" type="noConversion"/>
  </si>
  <si>
    <t>雞水煮蛋</t>
    <phoneticPr fontId="9" type="noConversion"/>
  </si>
  <si>
    <t>炊飯特餐</t>
    <phoneticPr fontId="9" type="noConversion"/>
  </si>
  <si>
    <t>炊飯配料</t>
    <phoneticPr fontId="1" type="noConversion"/>
  </si>
  <si>
    <t>乾香菇</t>
    <phoneticPr fontId="9" type="noConversion"/>
  </si>
  <si>
    <t>油蔥酥</t>
    <phoneticPr fontId="9" type="noConversion"/>
  </si>
  <si>
    <t>枸杞菇湯</t>
    <phoneticPr fontId="9" type="noConversion"/>
  </si>
  <si>
    <t>金針菇</t>
    <phoneticPr fontId="9" type="noConversion"/>
  </si>
  <si>
    <t>麻油</t>
    <phoneticPr fontId="9" type="noConversion"/>
  </si>
  <si>
    <t>枸杞</t>
    <phoneticPr fontId="9" type="noConversion"/>
  </si>
  <si>
    <t>豆干混炒</t>
    <phoneticPr fontId="9" type="noConversion"/>
  </si>
  <si>
    <t>滷香竹腸</t>
    <phoneticPr fontId="9" type="noConversion"/>
  </si>
  <si>
    <t>冬至湯圓</t>
    <phoneticPr fontId="9" type="noConversion"/>
  </si>
  <si>
    <t>小湯圓</t>
    <phoneticPr fontId="9" type="noConversion"/>
  </si>
  <si>
    <t>豉相參鮮</t>
    <phoneticPr fontId="9" type="noConversion"/>
  </si>
  <si>
    <t>魚丁</t>
    <phoneticPr fontId="9" type="noConversion"/>
  </si>
  <si>
    <t>絞肉甘藍</t>
    <phoneticPr fontId="9" type="noConversion"/>
  </si>
  <si>
    <t>南洋雞堡</t>
    <phoneticPr fontId="9" type="noConversion"/>
  </si>
  <si>
    <t>R1</t>
    <phoneticPr fontId="1" type="noConversion"/>
  </si>
  <si>
    <t>R2</t>
    <phoneticPr fontId="1" type="noConversion"/>
  </si>
  <si>
    <t>R3</t>
    <phoneticPr fontId="1" type="noConversion"/>
  </si>
  <si>
    <t>R4</t>
    <phoneticPr fontId="1" type="noConversion"/>
  </si>
  <si>
    <t>R5</t>
    <phoneticPr fontId="1" type="noConversion"/>
  </si>
  <si>
    <t>豆輪</t>
    <phoneticPr fontId="1" type="noConversion"/>
  </si>
  <si>
    <t>調味里雞</t>
    <phoneticPr fontId="9" type="noConversion"/>
  </si>
  <si>
    <t>香雞排</t>
    <phoneticPr fontId="9" type="noConversion"/>
  </si>
  <si>
    <t>鮮菇豆腐</t>
    <phoneticPr fontId="9" type="noConversion"/>
  </si>
  <si>
    <t>豆腐</t>
    <phoneticPr fontId="9" type="noConversion"/>
  </si>
  <si>
    <t>杏鮑菇</t>
    <phoneticPr fontId="9" type="noConversion"/>
  </si>
  <si>
    <t>培根芽菜</t>
    <phoneticPr fontId="9" type="noConversion"/>
  </si>
  <si>
    <t>培根</t>
    <phoneticPr fontId="9" type="noConversion"/>
  </si>
  <si>
    <t>胡蘿蔔</t>
    <phoneticPr fontId="9" type="noConversion"/>
  </si>
  <si>
    <t>蛋香雙色</t>
    <phoneticPr fontId="9" type="noConversion"/>
  </si>
  <si>
    <t>肉排</t>
    <phoneticPr fontId="9" type="noConversion"/>
  </si>
  <si>
    <t>蛋香冬粉</t>
    <phoneticPr fontId="9" type="noConversion"/>
  </si>
  <si>
    <t>蔬香燒腐</t>
    <phoneticPr fontId="9" type="noConversion"/>
  </si>
  <si>
    <t>梅干燒雞</t>
    <phoneticPr fontId="9" type="noConversion"/>
  </si>
  <si>
    <t>梅乾菜</t>
    <phoneticPr fontId="9" type="noConversion"/>
  </si>
  <si>
    <t>胡蘿蔔</t>
    <phoneticPr fontId="1" type="noConversion"/>
  </si>
  <si>
    <t>蘿蔔湯</t>
    <phoneticPr fontId="9" type="noConversion"/>
  </si>
  <si>
    <t>豬骨</t>
    <phoneticPr fontId="1" type="noConversion"/>
  </si>
  <si>
    <t>米粉特餐</t>
    <phoneticPr fontId="9" type="noConversion"/>
  </si>
  <si>
    <t>翅腿雙滷</t>
    <phoneticPr fontId="9" type="noConversion"/>
  </si>
  <si>
    <t>翅小腿</t>
    <phoneticPr fontId="9" type="noConversion"/>
  </si>
  <si>
    <t>海帶結</t>
    <phoneticPr fontId="9" type="noConversion"/>
  </si>
  <si>
    <t>米粉配料</t>
    <phoneticPr fontId="9" type="noConversion"/>
  </si>
  <si>
    <t>三絲羹湯</t>
    <phoneticPr fontId="9" type="noConversion"/>
  </si>
  <si>
    <t>泡菜肉片</t>
    <phoneticPr fontId="9" type="noConversion"/>
  </si>
  <si>
    <t>韓式泡菜</t>
    <phoneticPr fontId="9" type="noConversion"/>
  </si>
  <si>
    <t>豆皮白菜</t>
    <phoneticPr fontId="9" type="noConversion"/>
  </si>
  <si>
    <t>枸杞銀耳</t>
    <phoneticPr fontId="9" type="noConversion"/>
  </si>
  <si>
    <t>乾銀耳</t>
    <phoneticPr fontId="9" type="noConversion"/>
  </si>
  <si>
    <t>蝦仁豆腐</t>
    <phoneticPr fontId="9" type="noConversion"/>
  </si>
  <si>
    <t>蝦仁</t>
    <phoneticPr fontId="9" type="noConversion"/>
  </si>
  <si>
    <t>豆腐</t>
    <phoneticPr fontId="9" type="noConversion"/>
  </si>
  <si>
    <t>木須佐蛋</t>
  </si>
  <si>
    <t>洋蔥</t>
    <phoneticPr fontId="9" type="noConversion"/>
  </si>
  <si>
    <t>味噌蔬湯</t>
    <phoneticPr fontId="9" type="noConversion"/>
  </si>
  <si>
    <t>海苔</t>
    <phoneticPr fontId="1" type="noConversion"/>
  </si>
  <si>
    <t>堅果</t>
    <phoneticPr fontId="1" type="noConversion"/>
  </si>
  <si>
    <t>小饅頭</t>
    <phoneticPr fontId="1" type="noConversion"/>
  </si>
  <si>
    <t>原味薯餅</t>
    <phoneticPr fontId="9" type="noConversion"/>
  </si>
  <si>
    <t>薯餅</t>
    <phoneticPr fontId="9" type="noConversion"/>
  </si>
  <si>
    <t>黃金魚塊</t>
    <phoneticPr fontId="9" type="noConversion"/>
  </si>
  <si>
    <t>椒鹽魚排</t>
    <phoneticPr fontId="9" type="noConversion"/>
  </si>
  <si>
    <t>豆瓣燒雞</t>
    <phoneticPr fontId="1" type="noConversion"/>
  </si>
  <si>
    <t>肉雞</t>
    <phoneticPr fontId="1" type="noConversion"/>
  </si>
  <si>
    <t>海帶結</t>
    <phoneticPr fontId="1" type="noConversion"/>
  </si>
  <si>
    <t>胡蘿蔔</t>
    <phoneticPr fontId="9" type="noConversion"/>
  </si>
  <si>
    <t>乾木耳</t>
    <phoneticPr fontId="9" type="noConversion"/>
  </si>
  <si>
    <t>調味肉排</t>
    <phoneticPr fontId="9" type="noConversion"/>
  </si>
  <si>
    <t>家常雞塊</t>
    <phoneticPr fontId="9" type="noConversion"/>
  </si>
  <si>
    <t>蔬菜薑</t>
  </si>
  <si>
    <t xml:space="preserve"> 食材明細（食材重量以100人份計量，營養分析以個人計量,其中百頁包含23%骨頭之採購量，每周供應特餐一次，當日得混搭供應，國中4菜1湯1附餐，國小3菜1湯1附餐）</t>
  </si>
  <si>
    <t>素肉</t>
  </si>
  <si>
    <t>毛豆豆芽</t>
  </si>
  <si>
    <t>毛豆</t>
  </si>
  <si>
    <t>毛豆甘藍</t>
  </si>
  <si>
    <t>素火腿</t>
    <phoneticPr fontId="9" type="noConversion"/>
  </si>
  <si>
    <t>酸菜麵腸</t>
    <phoneticPr fontId="9" type="noConversion"/>
  </si>
  <si>
    <t>麵腸</t>
    <phoneticPr fontId="1" type="noConversion"/>
  </si>
  <si>
    <t>油豆腐</t>
    <phoneticPr fontId="9" type="noConversion"/>
  </si>
  <si>
    <t>咖哩百頁</t>
    <phoneticPr fontId="1" type="noConversion"/>
  </si>
  <si>
    <t>海結麵輪</t>
    <phoneticPr fontId="1" type="noConversion"/>
  </si>
  <si>
    <t>醬瓜麵筋</t>
    <phoneticPr fontId="9" type="noConversion"/>
  </si>
  <si>
    <t>麵筋</t>
    <phoneticPr fontId="1" type="noConversion"/>
  </si>
  <si>
    <t>豆皮芽菜</t>
    <phoneticPr fontId="9" type="noConversion"/>
  </si>
  <si>
    <t>豆皮</t>
    <phoneticPr fontId="1" type="noConversion"/>
  </si>
  <si>
    <t>月素食菜單-7案</t>
    <phoneticPr fontId="1" type="noConversion"/>
  </si>
  <si>
    <t>鹹相麵輪</t>
    <phoneticPr fontId="1" type="noConversion"/>
  </si>
  <si>
    <t>醬相麵腸</t>
    <phoneticPr fontId="9" type="noConversion"/>
  </si>
  <si>
    <t>麵腸</t>
    <phoneticPr fontId="9" type="noConversion"/>
  </si>
  <si>
    <t>素沙茶醬</t>
    <phoneticPr fontId="9" type="noConversion"/>
  </si>
  <si>
    <t>茄汁若醬</t>
    <phoneticPr fontId="1" type="noConversion"/>
  </si>
  <si>
    <t>麵筋芽菜</t>
    <phoneticPr fontId="1" type="noConversion"/>
  </si>
  <si>
    <t>麵筋</t>
    <phoneticPr fontId="1" type="noConversion"/>
  </si>
  <si>
    <t>筍干油腐</t>
    <phoneticPr fontId="1" type="noConversion"/>
  </si>
  <si>
    <t>油豆腐</t>
    <phoneticPr fontId="1" type="noConversion"/>
  </si>
  <si>
    <t>百頁</t>
    <phoneticPr fontId="9" type="noConversion"/>
  </si>
  <si>
    <t>調味豆包</t>
    <phoneticPr fontId="9" type="noConversion"/>
  </si>
  <si>
    <t>豆瓣百頁</t>
    <phoneticPr fontId="1" type="noConversion"/>
  </si>
  <si>
    <t>百頁</t>
    <phoneticPr fontId="1" type="noConversion"/>
  </si>
  <si>
    <t>豉相麵輪</t>
    <phoneticPr fontId="9" type="noConversion"/>
  </si>
  <si>
    <t>麵輪</t>
    <phoneticPr fontId="9" type="noConversion"/>
  </si>
  <si>
    <t>豆皮甘藍</t>
    <phoneticPr fontId="9" type="noConversion"/>
  </si>
  <si>
    <t>豆皮</t>
    <phoneticPr fontId="1" type="noConversion"/>
  </si>
  <si>
    <t>風味毛豆</t>
    <phoneticPr fontId="9" type="noConversion"/>
  </si>
  <si>
    <t>毛豆</t>
    <phoneticPr fontId="9" type="noConversion"/>
  </si>
  <si>
    <t>雞蛋</t>
    <phoneticPr fontId="9" type="noConversion"/>
  </si>
  <si>
    <t>脆筍</t>
    <phoneticPr fontId="9" type="noConversion"/>
  </si>
  <si>
    <t>麵輪雙滷</t>
    <phoneticPr fontId="9" type="noConversion"/>
  </si>
  <si>
    <t>泡菜油腐</t>
    <phoneticPr fontId="9" type="noConversion"/>
  </si>
  <si>
    <t>密汁豆干</t>
    <phoneticPr fontId="9" type="noConversion"/>
  </si>
  <si>
    <t>豆干</t>
    <phoneticPr fontId="9" type="noConversion"/>
  </si>
  <si>
    <t>毛豆芽菜</t>
    <phoneticPr fontId="1" type="noConversion"/>
  </si>
  <si>
    <t>毛豆豆腐</t>
    <phoneticPr fontId="9" type="noConversion"/>
  </si>
  <si>
    <t>梅干麵筋</t>
    <phoneticPr fontId="9" type="noConversion"/>
  </si>
  <si>
    <t>麵筋</t>
    <phoneticPr fontId="1" type="noConversion"/>
  </si>
  <si>
    <t>家常百頁</t>
    <phoneticPr fontId="9" type="noConversion"/>
  </si>
  <si>
    <t>素火腿</t>
    <phoneticPr fontId="9" type="noConversion"/>
  </si>
  <si>
    <t>家常豆包</t>
    <phoneticPr fontId="9" type="noConversion"/>
  </si>
  <si>
    <t>豆包</t>
    <phoneticPr fontId="9" type="noConversion"/>
  </si>
  <si>
    <t>沙茶凍腐</t>
    <phoneticPr fontId="9" type="noConversion"/>
  </si>
  <si>
    <t>凍豆腐</t>
    <phoneticPr fontId="9" type="noConversion"/>
  </si>
  <si>
    <t>小學</t>
    <phoneticPr fontId="1" type="noConversion"/>
  </si>
  <si>
    <t>芝麻飯</t>
    <phoneticPr fontId="1" type="noConversion"/>
  </si>
  <si>
    <t>芝麻(熟)</t>
    <phoneticPr fontId="1" type="noConversion"/>
  </si>
  <si>
    <t>花生仁湯</t>
    <phoneticPr fontId="9" type="noConversion"/>
  </si>
  <si>
    <t>月菜單編排說明:一、每周三五吃有機蔬菜。二每週五附餐二有機豆漿</t>
    <phoneticPr fontId="1" type="noConversion"/>
  </si>
  <si>
    <t>蜂蜜蛋糕</t>
    <phoneticPr fontId="1" type="noConversion"/>
  </si>
  <si>
    <t>TAP豆漿/水果</t>
    <phoneticPr fontId="1" type="noConversion"/>
  </si>
  <si>
    <t>水果/TAP豆漿</t>
    <phoneticPr fontId="1" type="noConversion"/>
  </si>
  <si>
    <t xml:space="preserve">午餐廚房  </t>
    <phoneticPr fontId="1" type="noConversion"/>
  </si>
  <si>
    <t>美崙國中</t>
    <phoneticPr fontId="1" type="noConversion"/>
  </si>
  <si>
    <t>蔭相麵輪</t>
    <phoneticPr fontId="9" type="noConversion"/>
  </si>
  <si>
    <t>麵輪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</si>
</sst>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[$-404]aaaa;@"/>
  </numFmts>
  <fonts count="5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0" tint="-0.14999847407452621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2"/>
      <color theme="1"/>
      <name val="DFKai-SB"/>
      <family val="4"/>
      <charset val="136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9"/>
      <name val="新細明體"/>
      <family val="3"/>
      <charset val="136"/>
      <scheme val="minor"/>
    </font>
    <font>
      <sz val="8"/>
      <color theme="1"/>
      <name val="標楷體"/>
      <family val="4"/>
      <charset val="136"/>
    </font>
    <font>
      <sz val="12"/>
      <name val="標楷體"/>
      <family val="4"/>
      <charset val="136"/>
    </font>
    <font>
      <sz val="12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11"/>
      <color theme="1"/>
      <name val="標楷體"/>
      <family val="4"/>
      <charset val="136"/>
    </font>
    <font>
      <sz val="11"/>
      <color rgb="FF000000"/>
      <name val="DFKai-SB"/>
      <family val="4"/>
      <charset val="136"/>
    </font>
    <font>
      <sz val="10"/>
      <color theme="1"/>
      <name val="標楷體"/>
      <family val="4"/>
      <charset val="136"/>
    </font>
    <font>
      <sz val="12"/>
      <color theme="1" tint="0.14999847407452621"/>
      <name val="DFKai-SB"/>
      <family val="4"/>
      <charset val="136"/>
    </font>
    <font>
      <sz val="12"/>
      <color theme="1" tint="0.14999847407452621"/>
      <name val="新細明體"/>
      <family val="2"/>
      <scheme val="minor"/>
    </font>
    <font>
      <sz val="14"/>
      <color theme="1" tint="0.14999847407452621"/>
      <name val="標楷體"/>
      <family val="4"/>
      <charset val="136"/>
    </font>
    <font>
      <sz val="12"/>
      <color theme="1" tint="0.14999847407452621"/>
      <name val="標楷體"/>
      <family val="4"/>
      <charset val="136"/>
    </font>
    <font>
      <sz val="12"/>
      <name val="DFKai-SB"/>
      <family val="4"/>
      <charset val="136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2"/>
      <color theme="1" tint="0.14999847407452621"/>
      <name val="Times New Roman"/>
      <family val="1"/>
    </font>
    <font>
      <sz val="12"/>
      <color theme="1" tint="0.249977111117893"/>
      <name val="標楷體"/>
      <family val="4"/>
      <charset val="136"/>
    </font>
    <font>
      <sz val="14"/>
      <color theme="1"/>
      <name val="Times New Roman"/>
      <family val="1"/>
    </font>
    <font>
      <sz val="11"/>
      <color theme="1"/>
      <name val="DFKai-SB"/>
      <family val="4"/>
      <charset val="136"/>
    </font>
    <font>
      <sz val="12"/>
      <name val="新細明體"/>
      <family val="2"/>
      <scheme val="minor"/>
    </font>
    <font>
      <sz val="11"/>
      <color theme="1"/>
      <name val="Times New Roman"/>
      <family val="1"/>
    </font>
    <font>
      <sz val="12"/>
      <color theme="1"/>
      <name val="Microsoft JhengHei UI"/>
      <family val="2"/>
      <charset val="136"/>
    </font>
    <font>
      <sz val="9"/>
      <color theme="1"/>
      <name val="DFKai-SB"/>
      <family val="4"/>
      <charset val="136"/>
    </font>
    <font>
      <sz val="10"/>
      <color theme="1"/>
      <name val="DFKai-SB"/>
      <family val="4"/>
      <charset val="136"/>
    </font>
    <font>
      <sz val="6"/>
      <color theme="1"/>
      <name val="標楷體"/>
      <family val="4"/>
      <charset val="136"/>
    </font>
    <font>
      <sz val="9"/>
      <name val="DFKai-SB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 tint="0.14999847407452621"/>
      <name val="新細明體"/>
      <family val="1"/>
      <charset val="136"/>
      <scheme val="minor"/>
    </font>
    <font>
      <sz val="11"/>
      <color theme="0" tint="-0.499984740745262"/>
      <name val="DFKai-SB"/>
      <family val="4"/>
      <charset val="136"/>
    </font>
    <font>
      <sz val="12"/>
      <color theme="1"/>
      <name val="細明體"/>
      <family val="3"/>
      <charset val="136"/>
    </font>
    <font>
      <sz val="9"/>
      <color theme="1"/>
      <name val="新細明體"/>
      <family val="2"/>
      <charset val="136"/>
      <scheme val="minor"/>
    </font>
    <font>
      <sz val="9"/>
      <color theme="1"/>
      <name val="新細明體"/>
      <family val="1"/>
      <charset val="136"/>
    </font>
    <font>
      <sz val="9"/>
      <color theme="1"/>
      <name val="新細明體"/>
      <family val="1"/>
      <charset val="136"/>
      <scheme val="minor"/>
    </font>
    <font>
      <sz val="11"/>
      <color rgb="FF000000"/>
      <name val="標楷體"/>
      <family val="4"/>
      <charset val="136"/>
    </font>
    <font>
      <sz val="10"/>
      <name val="標楷體"/>
      <family val="4"/>
      <charset val="136"/>
    </font>
    <font>
      <sz val="10"/>
      <color theme="1" tint="0.14999847407452621"/>
      <name val="Times New Roman"/>
      <family val="1"/>
    </font>
    <font>
      <sz val="10"/>
      <color theme="1" tint="0.14999847407452621"/>
      <name val="標楷體"/>
      <family val="4"/>
      <charset val="136"/>
    </font>
    <font>
      <sz val="10"/>
      <color rgb="FF000000"/>
      <name val="DFKai-SB"/>
      <family val="4"/>
      <charset val="136"/>
    </font>
    <font>
      <sz val="10"/>
      <color theme="1" tint="0.14999847407452621"/>
      <name val="DFKai-SB"/>
      <family val="4"/>
      <charset val="136"/>
    </font>
    <font>
      <sz val="10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rgb="FF000000"/>
      </left>
      <right/>
      <top/>
      <bottom/>
      <diagonal/>
    </border>
    <border>
      <left style="thin">
        <color theme="0" tint="-0.499984740745262"/>
      </left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2">
    <xf numFmtId="0" fontId="0" fillId="0" borderId="0">
      <alignment vertical="center"/>
    </xf>
    <xf numFmtId="0" fontId="12" fillId="0" borderId="0"/>
  </cellStyleXfs>
  <cellXfs count="31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Border="1" applyAlignment="1">
      <alignment horizontal="center" vertical="center" shrinkToFit="1"/>
    </xf>
    <xf numFmtId="0" fontId="24" fillId="0" borderId="0" xfId="0" applyFont="1" applyFill="1" applyBorder="1" applyAlignment="1">
      <alignment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left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/>
    <xf numFmtId="0" fontId="11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/>
    <xf numFmtId="0" fontId="2" fillId="0" borderId="1" xfId="0" applyFont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 shrinkToFit="1"/>
    </xf>
    <xf numFmtId="0" fontId="17" fillId="0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 shrinkToFit="1"/>
    </xf>
    <xf numFmtId="0" fontId="14" fillId="0" borderId="1" xfId="0" applyFont="1" applyFill="1" applyBorder="1" applyAlignment="1">
      <alignment horizontal="left" vertical="center" shrinkToFit="1"/>
    </xf>
    <xf numFmtId="0" fontId="11" fillId="0" borderId="1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/>
    </xf>
    <xf numFmtId="0" fontId="29" fillId="2" borderId="1" xfId="0" applyFont="1" applyFill="1" applyBorder="1" applyAlignment="1">
      <alignment horizontal="left" vertical="center" shrinkToFi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 shrinkToFit="1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/>
    </xf>
    <xf numFmtId="0" fontId="17" fillId="2" borderId="0" xfId="0" applyFont="1" applyFill="1" applyBorder="1" applyAlignment="1">
      <alignment horizontal="left" vertical="center"/>
    </xf>
    <xf numFmtId="0" fontId="32" fillId="0" borderId="5" xfId="0" applyFont="1" applyBorder="1" applyAlignment="1">
      <alignment vertical="center"/>
    </xf>
    <xf numFmtId="0" fontId="7" fillId="3" borderId="2" xfId="0" applyFont="1" applyFill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shrinkToFit="1"/>
    </xf>
    <xf numFmtId="0" fontId="7" fillId="3" borderId="0" xfId="0" applyFont="1" applyFill="1" applyBorder="1" applyAlignment="1">
      <alignment horizontal="left" shrinkToFit="1"/>
    </xf>
    <xf numFmtId="0" fontId="20" fillId="2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18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4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left" vertical="center" shrinkToFit="1"/>
    </xf>
    <xf numFmtId="0" fontId="17" fillId="0" borderId="1" xfId="0" applyFont="1" applyFill="1" applyBorder="1" applyAlignment="1">
      <alignment vertical="center"/>
    </xf>
    <xf numFmtId="0" fontId="17" fillId="2" borderId="1" xfId="0" applyFont="1" applyFill="1" applyBorder="1" applyAlignment="1">
      <alignment horizontal="left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center" shrinkToFit="1"/>
    </xf>
    <xf numFmtId="0" fontId="17" fillId="0" borderId="1" xfId="0" applyFont="1" applyFill="1" applyBorder="1" applyAlignment="1">
      <alignment horizontal="left" shrinkToFit="1"/>
    </xf>
    <xf numFmtId="0" fontId="24" fillId="2" borderId="1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vertical="center" shrinkToFit="1"/>
    </xf>
    <xf numFmtId="0" fontId="17" fillId="0" borderId="1" xfId="0" applyFont="1" applyBorder="1" applyAlignment="1">
      <alignment horizontal="left" vertical="center" shrinkToFit="1"/>
    </xf>
    <xf numFmtId="0" fontId="20" fillId="2" borderId="1" xfId="0" applyFont="1" applyFill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24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 shrinkToFit="1"/>
    </xf>
    <xf numFmtId="0" fontId="32" fillId="0" borderId="1" xfId="0" applyFont="1" applyBorder="1" applyAlignment="1">
      <alignment horizontal="left" vertical="center" shrinkToFit="1"/>
    </xf>
    <xf numFmtId="176" fontId="13" fillId="0" borderId="9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shrinkToFit="1"/>
    </xf>
    <xf numFmtId="0" fontId="3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17" fillId="0" borderId="7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shrinkToFit="1"/>
    </xf>
    <xf numFmtId="0" fontId="22" fillId="3" borderId="8" xfId="0" applyFont="1" applyFill="1" applyBorder="1" applyAlignment="1">
      <alignment horizontal="left" vertical="center" shrinkToFit="1"/>
    </xf>
    <xf numFmtId="0" fontId="7" fillId="3" borderId="8" xfId="0" applyFont="1" applyFill="1" applyBorder="1" applyAlignment="1">
      <alignment horizontal="left" vertical="center" shrinkToFit="1"/>
    </xf>
    <xf numFmtId="0" fontId="35" fillId="3" borderId="1" xfId="0" applyFont="1" applyFill="1" applyBorder="1" applyAlignment="1">
      <alignment horizontal="center" vertical="center" shrinkToFit="1"/>
    </xf>
    <xf numFmtId="0" fontId="38" fillId="2" borderId="1" xfId="0" applyFont="1" applyFill="1" applyBorder="1" applyAlignment="1">
      <alignment horizontal="left" vertical="center"/>
    </xf>
    <xf numFmtId="0" fontId="18" fillId="2" borderId="7" xfId="0" applyFont="1" applyFill="1" applyBorder="1" applyAlignment="1">
      <alignment horizontal="left"/>
    </xf>
    <xf numFmtId="0" fontId="38" fillId="0" borderId="1" xfId="0" applyFont="1" applyBorder="1" applyAlignment="1">
      <alignment horizontal="left" vertical="center"/>
    </xf>
    <xf numFmtId="0" fontId="17" fillId="0" borderId="11" xfId="0" applyFont="1" applyFill="1" applyBorder="1" applyAlignment="1">
      <alignment vertical="center"/>
    </xf>
    <xf numFmtId="0" fontId="17" fillId="0" borderId="3" xfId="0" applyFont="1" applyFill="1" applyBorder="1" applyAlignment="1">
      <alignment horizontal="center"/>
    </xf>
    <xf numFmtId="0" fontId="38" fillId="2" borderId="1" xfId="0" applyFont="1" applyFill="1" applyBorder="1" applyAlignment="1">
      <alignment horizontal="left"/>
    </xf>
    <xf numFmtId="0" fontId="39" fillId="0" borderId="1" xfId="0" applyFont="1" applyBorder="1" applyAlignment="1">
      <alignment horizontal="left" vertical="center" shrinkToFit="1"/>
    </xf>
    <xf numFmtId="0" fontId="15" fillId="3" borderId="8" xfId="0" applyFont="1" applyFill="1" applyBorder="1" applyAlignment="1">
      <alignment horizontal="left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left" shrinkToFit="1"/>
    </xf>
    <xf numFmtId="0" fontId="36" fillId="3" borderId="1" xfId="0" applyFont="1" applyFill="1" applyBorder="1" applyAlignment="1">
      <alignment horizontal="left" vertical="center" shrinkToFit="1"/>
    </xf>
    <xf numFmtId="0" fontId="35" fillId="3" borderId="1" xfId="0" applyFont="1" applyFill="1" applyBorder="1" applyAlignment="1">
      <alignment horizontal="center" shrinkToFit="1"/>
    </xf>
    <xf numFmtId="0" fontId="19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35" fillId="3" borderId="1" xfId="0" applyFont="1" applyFill="1" applyBorder="1" applyAlignment="1">
      <alignment horizontal="left" vertical="center"/>
    </xf>
    <xf numFmtId="0" fontId="35" fillId="3" borderId="1" xfId="0" applyFont="1" applyFill="1" applyBorder="1" applyAlignment="1">
      <alignment horizontal="left" vertical="center" shrinkToFit="1"/>
    </xf>
    <xf numFmtId="0" fontId="35" fillId="3" borderId="1" xfId="0" applyFont="1" applyFill="1" applyBorder="1" applyAlignment="1">
      <alignment horizontal="left" shrinkToFit="1"/>
    </xf>
    <xf numFmtId="0" fontId="24" fillId="3" borderId="1" xfId="0" applyFont="1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left" vertical="center" shrinkToFit="1"/>
    </xf>
    <xf numFmtId="0" fontId="30" fillId="0" borderId="9" xfId="0" applyFont="1" applyBorder="1" applyAlignment="1"/>
    <xf numFmtId="0" fontId="34" fillId="0" borderId="8" xfId="0" applyFont="1" applyBorder="1" applyAlignment="1">
      <alignment horizontal="center" vertical="center" shrinkToFit="1"/>
    </xf>
    <xf numFmtId="0" fontId="33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 shrinkToFit="1"/>
    </xf>
    <xf numFmtId="0" fontId="21" fillId="0" borderId="8" xfId="0" applyFont="1" applyBorder="1" applyAlignment="1">
      <alignment horizontal="left" vertical="center" shrinkToFit="1"/>
    </xf>
    <xf numFmtId="0" fontId="27" fillId="0" borderId="12" xfId="0" applyFont="1" applyBorder="1" applyAlignment="1">
      <alignment horizontal="left" vertical="center" shrinkToFit="1"/>
    </xf>
    <xf numFmtId="0" fontId="39" fillId="0" borderId="2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 shrinkToFit="1"/>
    </xf>
    <xf numFmtId="0" fontId="3" fillId="0" borderId="9" xfId="0" applyFont="1" applyBorder="1" applyAlignment="1">
      <alignment vertical="center"/>
    </xf>
    <xf numFmtId="0" fontId="35" fillId="3" borderId="9" xfId="0" applyFont="1" applyFill="1" applyBorder="1" applyAlignment="1">
      <alignment horizontal="center" vertical="center" shrinkToFit="1"/>
    </xf>
    <xf numFmtId="0" fontId="35" fillId="3" borderId="9" xfId="0" applyFont="1" applyFill="1" applyBorder="1" applyAlignment="1">
      <alignment horizontal="center" shrinkToFit="1"/>
    </xf>
    <xf numFmtId="0" fontId="7" fillId="3" borderId="9" xfId="0" applyFont="1" applyFill="1" applyBorder="1" applyAlignment="1">
      <alignment horizontal="left" vertical="center" shrinkToFit="1"/>
    </xf>
    <xf numFmtId="0" fontId="7" fillId="3" borderId="9" xfId="0" applyFont="1" applyFill="1" applyBorder="1" applyAlignment="1">
      <alignment horizontal="left" shrinkToFit="1"/>
    </xf>
    <xf numFmtId="0" fontId="20" fillId="0" borderId="1" xfId="0" applyFont="1" applyFill="1" applyBorder="1" applyAlignment="1">
      <alignment horizontal="left" vertical="center"/>
    </xf>
    <xf numFmtId="0" fontId="29" fillId="2" borderId="7" xfId="0" applyFont="1" applyFill="1" applyBorder="1" applyAlignment="1">
      <alignment horizontal="left" vertical="center" shrinkToFit="1"/>
    </xf>
    <xf numFmtId="0" fontId="27" fillId="0" borderId="2" xfId="0" applyFont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left" vertical="center" shrinkToFit="1"/>
    </xf>
    <xf numFmtId="0" fontId="40" fillId="0" borderId="1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10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 shrinkToFit="1"/>
    </xf>
    <xf numFmtId="0" fontId="39" fillId="0" borderId="0" xfId="0" applyFont="1" applyBorder="1" applyAlignment="1">
      <alignment horizontal="left" vertical="center" shrinkToFit="1"/>
    </xf>
    <xf numFmtId="0" fontId="40" fillId="0" borderId="0" xfId="0" applyFont="1" applyBorder="1" applyAlignment="1">
      <alignment horizontal="left" vertical="center" shrinkToFit="1"/>
    </xf>
    <xf numFmtId="0" fontId="41" fillId="0" borderId="0" xfId="0" applyFont="1" applyBorder="1">
      <alignment vertical="center"/>
    </xf>
    <xf numFmtId="0" fontId="41" fillId="0" borderId="0" xfId="0" applyFont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shrinkToFit="1"/>
    </xf>
    <xf numFmtId="0" fontId="17" fillId="3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 shrinkToFit="1"/>
    </xf>
    <xf numFmtId="0" fontId="17" fillId="3" borderId="1" xfId="0" applyFont="1" applyFill="1" applyBorder="1" applyAlignment="1">
      <alignment horizontal="left" vertical="center" shrinkToFit="1"/>
    </xf>
    <xf numFmtId="0" fontId="17" fillId="3" borderId="1" xfId="0" applyFont="1" applyFill="1" applyBorder="1" applyAlignment="1">
      <alignment horizontal="left" shrinkToFit="1"/>
    </xf>
    <xf numFmtId="0" fontId="17" fillId="3" borderId="1" xfId="0" applyFont="1" applyFill="1" applyBorder="1" applyAlignment="1">
      <alignment horizontal="center"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38" fillId="3" borderId="1" xfId="0" applyFont="1" applyFill="1" applyBorder="1" applyAlignment="1">
      <alignment horizontal="left" vertical="center" shrinkToFit="1"/>
    </xf>
    <xf numFmtId="0" fontId="20" fillId="3" borderId="1" xfId="0" applyFont="1" applyFill="1" applyBorder="1" applyAlignment="1">
      <alignment horizontal="left" vertical="center" shrinkToFit="1"/>
    </xf>
    <xf numFmtId="0" fontId="38" fillId="3" borderId="1" xfId="0" applyFont="1" applyFill="1" applyBorder="1" applyAlignment="1">
      <alignment horizontal="left" shrinkToFit="1"/>
    </xf>
    <xf numFmtId="0" fontId="20" fillId="3" borderId="1" xfId="0" applyFont="1" applyFill="1" applyBorder="1" applyAlignment="1">
      <alignment horizontal="left" shrinkToFit="1"/>
    </xf>
    <xf numFmtId="0" fontId="7" fillId="3" borderId="2" xfId="0" applyFont="1" applyFill="1" applyBorder="1" applyAlignment="1">
      <alignment vertical="center"/>
    </xf>
    <xf numFmtId="0" fontId="32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left" vertical="center" shrinkToFit="1"/>
    </xf>
    <xf numFmtId="0" fontId="37" fillId="0" borderId="8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 vertical="center"/>
    </xf>
    <xf numFmtId="0" fontId="21" fillId="3" borderId="13" xfId="0" applyFont="1" applyFill="1" applyBorder="1" applyAlignment="1">
      <alignment horizontal="left" vertical="center" shrinkToFit="1"/>
    </xf>
    <xf numFmtId="0" fontId="7" fillId="3" borderId="13" xfId="0" applyFont="1" applyFill="1" applyBorder="1" applyAlignment="1">
      <alignment horizontal="left" vertical="center" shrinkToFit="1"/>
    </xf>
    <xf numFmtId="0" fontId="21" fillId="3" borderId="1" xfId="0" applyFont="1" applyFill="1" applyBorder="1" applyAlignment="1">
      <alignment horizontal="left" vertical="center" shrinkToFit="1"/>
    </xf>
    <xf numFmtId="0" fontId="11" fillId="3" borderId="1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horizontal="center" shrinkToFit="1"/>
    </xf>
    <xf numFmtId="0" fontId="21" fillId="0" borderId="1" xfId="0" applyFont="1" applyFill="1" applyBorder="1" applyAlignment="1">
      <alignment horizontal="left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shrinkToFit="1"/>
    </xf>
    <xf numFmtId="0" fontId="21" fillId="0" borderId="1" xfId="0" applyFont="1" applyFill="1" applyBorder="1" applyAlignment="1">
      <alignment horizontal="left" vertical="center" shrinkToFit="1"/>
    </xf>
    <xf numFmtId="0" fontId="21" fillId="0" borderId="1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left" vertical="center" shrinkToFit="1"/>
    </xf>
    <xf numFmtId="0" fontId="20" fillId="0" borderId="1" xfId="0" applyFont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shrinkToFit="1"/>
    </xf>
    <xf numFmtId="0" fontId="19" fillId="0" borderId="7" xfId="0" applyFont="1" applyBorder="1" applyAlignment="1">
      <alignment horizontal="left" vertical="center"/>
    </xf>
    <xf numFmtId="0" fontId="11" fillId="3" borderId="1" xfId="0" applyFont="1" applyFill="1" applyBorder="1" applyAlignment="1">
      <alignment horizontal="center" vertical="center" shrinkToFit="1"/>
    </xf>
    <xf numFmtId="0" fontId="35" fillId="3" borderId="9" xfId="0" applyFont="1" applyFill="1" applyBorder="1" applyAlignment="1">
      <alignment horizontal="left" vertical="center" shrinkToFit="1"/>
    </xf>
    <xf numFmtId="0" fontId="35" fillId="3" borderId="9" xfId="0" applyFont="1" applyFill="1" applyBorder="1" applyAlignment="1">
      <alignment horizontal="left" shrinkToFit="1"/>
    </xf>
    <xf numFmtId="0" fontId="7" fillId="3" borderId="2" xfId="0" applyFont="1" applyFill="1" applyBorder="1" applyAlignment="1">
      <alignment horizontal="left" vertical="center" shrinkToFit="1"/>
    </xf>
    <xf numFmtId="0" fontId="21" fillId="3" borderId="2" xfId="0" applyFont="1" applyFill="1" applyBorder="1" applyAlignment="1">
      <alignment horizontal="left" vertical="center" shrinkToFit="1"/>
    </xf>
    <xf numFmtId="0" fontId="17" fillId="0" borderId="7" xfId="0" applyFont="1" applyFill="1" applyBorder="1" applyAlignment="1">
      <alignment horizontal="center" vertical="center" shrinkToFit="1"/>
    </xf>
    <xf numFmtId="0" fontId="17" fillId="0" borderId="7" xfId="0" applyFont="1" applyFill="1" applyBorder="1" applyAlignment="1">
      <alignment horizontal="center" shrinkToFit="1"/>
    </xf>
    <xf numFmtId="0" fontId="18" fillId="0" borderId="8" xfId="0" applyFont="1" applyFill="1" applyBorder="1" applyAlignment="1">
      <alignment vertical="center"/>
    </xf>
    <xf numFmtId="0" fontId="18" fillId="2" borderId="8" xfId="0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 shrinkToFit="1"/>
    </xf>
    <xf numFmtId="0" fontId="17" fillId="2" borderId="3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shrinkToFit="1"/>
    </xf>
    <xf numFmtId="0" fontId="44" fillId="3" borderId="1" xfId="0" applyFont="1" applyFill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left" vertical="center" shrinkToFit="1"/>
    </xf>
    <xf numFmtId="0" fontId="21" fillId="3" borderId="1" xfId="0" applyFont="1" applyFill="1" applyBorder="1" applyAlignment="1">
      <alignment horizontal="left" shrinkToFit="1"/>
    </xf>
    <xf numFmtId="0" fontId="17" fillId="0" borderId="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left" vertical="center"/>
    </xf>
    <xf numFmtId="0" fontId="38" fillId="2" borderId="3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20" fillId="0" borderId="8" xfId="0" applyFont="1" applyBorder="1" applyAlignment="1">
      <alignment vertical="center"/>
    </xf>
    <xf numFmtId="0" fontId="18" fillId="0" borderId="8" xfId="0" applyFont="1" applyBorder="1" applyAlignment="1">
      <alignment horizontal="left" vertical="center"/>
    </xf>
    <xf numFmtId="0" fontId="7" fillId="3" borderId="3" xfId="0" applyFont="1" applyFill="1" applyBorder="1" applyAlignment="1">
      <alignment vertical="center" shrinkToFit="1"/>
    </xf>
    <xf numFmtId="0" fontId="7" fillId="3" borderId="3" xfId="0" applyFont="1" applyFill="1" applyBorder="1" applyAlignment="1">
      <alignment horizontal="left" vertical="center" shrinkToFit="1"/>
    </xf>
    <xf numFmtId="0" fontId="20" fillId="0" borderId="7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20" fillId="0" borderId="3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center"/>
    </xf>
    <xf numFmtId="0" fontId="32" fillId="0" borderId="9" xfId="0" applyFont="1" applyBorder="1" applyAlignment="1">
      <alignment vertical="center"/>
    </xf>
    <xf numFmtId="177" fontId="16" fillId="0" borderId="9" xfId="0" applyNumberFormat="1" applyFont="1" applyBorder="1" applyAlignment="1">
      <alignment horizontal="center" vertical="center" wrapText="1"/>
    </xf>
    <xf numFmtId="177" fontId="16" fillId="0" borderId="0" xfId="0" applyNumberFormat="1" applyFont="1" applyBorder="1" applyAlignment="1">
      <alignment horizontal="center" vertical="center" wrapText="1"/>
    </xf>
    <xf numFmtId="0" fontId="45" fillId="0" borderId="1" xfId="0" applyFont="1" applyBorder="1" applyAlignment="1">
      <alignment horizontal="left"/>
    </xf>
    <xf numFmtId="0" fontId="32" fillId="0" borderId="8" xfId="0" applyFont="1" applyFill="1" applyBorder="1" applyAlignment="1">
      <alignment horizontal="center" vertical="center"/>
    </xf>
    <xf numFmtId="0" fontId="46" fillId="2" borderId="1" xfId="0" applyFont="1" applyFill="1" applyBorder="1" applyAlignment="1">
      <alignment horizontal="center" vertical="center"/>
    </xf>
    <xf numFmtId="176" fontId="46" fillId="2" borderId="1" xfId="0" applyNumberFormat="1" applyFont="1" applyFill="1" applyBorder="1" applyAlignment="1">
      <alignment vertical="center"/>
    </xf>
    <xf numFmtId="0" fontId="47" fillId="0" borderId="0" xfId="0" applyFont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8" fillId="3" borderId="1" xfId="0" applyFont="1" applyFill="1" applyBorder="1" applyAlignment="1">
      <alignment horizontal="center" vertical="center" shrinkToFit="1"/>
    </xf>
    <xf numFmtId="176" fontId="46" fillId="2" borderId="1" xfId="0" applyNumberFormat="1" applyFont="1" applyFill="1" applyBorder="1" applyAlignment="1">
      <alignment horizontal="center" vertical="center"/>
    </xf>
    <xf numFmtId="0" fontId="49" fillId="3" borderId="1" xfId="0" applyFont="1" applyFill="1" applyBorder="1" applyAlignment="1">
      <alignment horizontal="center" vertical="center" shrinkToFit="1"/>
    </xf>
    <xf numFmtId="0" fontId="46" fillId="2" borderId="1" xfId="0" applyFont="1" applyFill="1" applyBorder="1" applyAlignment="1">
      <alignment vertical="center"/>
    </xf>
    <xf numFmtId="0" fontId="46" fillId="0" borderId="1" xfId="0" applyFont="1" applyBorder="1" applyAlignment="1">
      <alignment horizontal="center" vertical="center"/>
    </xf>
    <xf numFmtId="176" fontId="46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177" fontId="46" fillId="0" borderId="1" xfId="0" applyNumberFormat="1" applyFont="1" applyBorder="1" applyAlignment="1">
      <alignment horizontal="center" vertical="center"/>
    </xf>
    <xf numFmtId="176" fontId="50" fillId="0" borderId="1" xfId="0" applyNumberFormat="1" applyFont="1" applyBorder="1" applyAlignment="1">
      <alignment horizontal="left" vertical="center"/>
    </xf>
    <xf numFmtId="0" fontId="18" fillId="0" borderId="7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left" shrinkToFit="1"/>
    </xf>
    <xf numFmtId="0" fontId="7" fillId="3" borderId="16" xfId="0" applyFont="1" applyFill="1" applyBorder="1" applyAlignment="1">
      <alignment horizontal="left" shrinkToFit="1"/>
    </xf>
    <xf numFmtId="0" fontId="0" fillId="0" borderId="16" xfId="0" applyFont="1" applyBorder="1" applyAlignment="1">
      <alignment horizontal="left" vertical="center" shrinkToFit="1"/>
    </xf>
    <xf numFmtId="0" fontId="7" fillId="3" borderId="16" xfId="0" applyFont="1" applyFill="1" applyBorder="1" applyAlignment="1">
      <alignment horizontal="left"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center" shrinkToFit="1"/>
    </xf>
    <xf numFmtId="0" fontId="3" fillId="0" borderId="0" xfId="0" applyFont="1" applyAlignment="1">
      <alignment horizontal="left" vertical="center" shrinkToFit="1"/>
    </xf>
    <xf numFmtId="0" fontId="7" fillId="3" borderId="7" xfId="0" applyFont="1" applyFill="1" applyBorder="1" applyAlignment="1">
      <alignment horizontal="left" shrinkToFit="1"/>
    </xf>
    <xf numFmtId="0" fontId="35" fillId="3" borderId="7" xfId="0" applyFont="1" applyFill="1" applyBorder="1" applyAlignment="1">
      <alignment horizontal="left" vertical="center" shrinkToFit="1"/>
    </xf>
    <xf numFmtId="0" fontId="20" fillId="2" borderId="8" xfId="0" applyFont="1" applyFill="1" applyBorder="1" applyAlignment="1">
      <alignment vertical="center"/>
    </xf>
    <xf numFmtId="0" fontId="3" fillId="0" borderId="8" xfId="0" applyFont="1" applyBorder="1" applyAlignment="1">
      <alignment vertical="center"/>
    </xf>
    <xf numFmtId="0" fontId="0" fillId="0" borderId="8" xfId="0" applyFont="1" applyBorder="1" applyAlignment="1">
      <alignment horizontal="left" vertical="center" shrinkToFit="1"/>
    </xf>
    <xf numFmtId="0" fontId="7" fillId="3" borderId="3" xfId="0" applyFont="1" applyFill="1" applyBorder="1" applyAlignment="1">
      <alignment horizontal="center" shrinkToFit="1"/>
    </xf>
    <xf numFmtId="0" fontId="7" fillId="3" borderId="3" xfId="0" applyFont="1" applyFill="1" applyBorder="1" applyAlignment="1">
      <alignment horizontal="left" shrinkToFit="1"/>
    </xf>
    <xf numFmtId="0" fontId="17" fillId="3" borderId="2" xfId="0" applyFont="1" applyFill="1" applyBorder="1" applyAlignment="1">
      <alignment horizontal="left" vertical="center" shrinkToFit="1"/>
    </xf>
    <xf numFmtId="0" fontId="38" fillId="3" borderId="2" xfId="0" applyFont="1" applyFill="1" applyBorder="1" applyAlignment="1">
      <alignment horizontal="left" vertical="center" shrinkToFit="1"/>
    </xf>
    <xf numFmtId="0" fontId="7" fillId="3" borderId="2" xfId="0" applyFont="1" applyFill="1" applyBorder="1" applyAlignment="1">
      <alignment horizontal="left" shrinkToFit="1"/>
    </xf>
    <xf numFmtId="0" fontId="17" fillId="2" borderId="2" xfId="0" applyFont="1" applyFill="1" applyBorder="1" applyAlignment="1">
      <alignment horizontal="left" vertical="center"/>
    </xf>
    <xf numFmtId="0" fontId="35" fillId="3" borderId="7" xfId="0" applyFont="1" applyFill="1" applyBorder="1" applyAlignment="1">
      <alignment horizontal="left" shrinkToFit="1"/>
    </xf>
    <xf numFmtId="0" fontId="21" fillId="0" borderId="3" xfId="0" applyFont="1" applyFill="1" applyBorder="1" applyAlignment="1">
      <alignment horizontal="center"/>
    </xf>
    <xf numFmtId="0" fontId="18" fillId="2" borderId="3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left"/>
    </xf>
    <xf numFmtId="0" fontId="7" fillId="3" borderId="14" xfId="0" applyFont="1" applyFill="1" applyBorder="1" applyAlignment="1">
      <alignment horizontal="center" vertical="center" shrinkToFit="1"/>
    </xf>
    <xf numFmtId="0" fontId="35" fillId="3" borderId="3" xfId="0" applyFont="1" applyFill="1" applyBorder="1" applyAlignment="1">
      <alignment horizontal="center" vertical="center" shrinkToFit="1"/>
    </xf>
    <xf numFmtId="0" fontId="7" fillId="3" borderId="14" xfId="0" applyFont="1" applyFill="1" applyBorder="1" applyAlignment="1">
      <alignment horizontal="left" vertical="center" shrinkToFit="1"/>
    </xf>
    <xf numFmtId="0" fontId="35" fillId="3" borderId="17" xfId="0" applyFont="1" applyFill="1" applyBorder="1" applyAlignment="1">
      <alignment horizontal="center" vertical="center" shrinkToFit="1"/>
    </xf>
    <xf numFmtId="0" fontId="7" fillId="3" borderId="13" xfId="0" applyFont="1" applyFill="1" applyBorder="1" applyAlignment="1">
      <alignment horizontal="left" shrinkToFit="1"/>
    </xf>
    <xf numFmtId="0" fontId="35" fillId="3" borderId="17" xfId="0" applyFont="1" applyFill="1" applyBorder="1" applyAlignment="1">
      <alignment horizontal="center" shrinkToFit="1"/>
    </xf>
    <xf numFmtId="0" fontId="3" fillId="0" borderId="17" xfId="0" applyFont="1" applyBorder="1" applyAlignment="1">
      <alignment vertical="center"/>
    </xf>
    <xf numFmtId="0" fontId="0" fillId="0" borderId="13" xfId="0" applyFont="1" applyBorder="1" applyAlignment="1">
      <alignment horizontal="left" vertical="center" shrinkToFit="1"/>
    </xf>
    <xf numFmtId="0" fontId="35" fillId="3" borderId="18" xfId="0" applyFont="1" applyFill="1" applyBorder="1" applyAlignment="1">
      <alignment horizontal="center" vertical="center" shrinkToFit="1"/>
    </xf>
    <xf numFmtId="0" fontId="7" fillId="3" borderId="19" xfId="0" applyFont="1" applyFill="1" applyBorder="1" applyAlignment="1">
      <alignment horizontal="left" vertical="center" shrinkToFit="1"/>
    </xf>
    <xf numFmtId="0" fontId="7" fillId="3" borderId="1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47" fillId="0" borderId="1" xfId="0" applyFont="1" applyBorder="1" applyAlignment="1">
      <alignment horizontal="left" vertical="center" shrinkToFit="1"/>
    </xf>
    <xf numFmtId="0" fontId="43" fillId="0" borderId="0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176" fontId="13" fillId="0" borderId="7" xfId="0" applyNumberFormat="1" applyFont="1" applyBorder="1" applyAlignment="1">
      <alignment horizontal="center" vertical="center" wrapText="1"/>
    </xf>
    <xf numFmtId="176" fontId="13" fillId="0" borderId="11" xfId="0" applyNumberFormat="1" applyFont="1" applyBorder="1" applyAlignment="1">
      <alignment horizontal="center" vertical="center" wrapText="1"/>
    </xf>
    <xf numFmtId="176" fontId="13" fillId="0" borderId="2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3"/>
  <sheetViews>
    <sheetView topLeftCell="A19" zoomScale="70" zoomScaleNormal="70" zoomScaleSheetLayoutView="100" workbookViewId="0">
      <selection activeCell="AD22" sqref="AD22"/>
    </sheetView>
  </sheetViews>
  <sheetFormatPr defaultColWidth="9" defaultRowHeight="19.8"/>
  <cols>
    <col min="1" max="1" width="6.21875" style="1" customWidth="1"/>
    <col min="2" max="2" width="4.33203125" style="261" customWidth="1"/>
    <col min="3" max="3" width="5" style="1" customWidth="1"/>
    <col min="4" max="4" width="8" style="1" customWidth="1"/>
    <col min="5" max="5" width="9" style="16" customWidth="1"/>
    <col min="6" max="6" width="13.6640625" style="16" customWidth="1"/>
    <col min="7" max="7" width="9" style="1" customWidth="1"/>
    <col min="8" max="8" width="14.109375" style="1" customWidth="1"/>
    <col min="9" max="9" width="9" style="1" customWidth="1"/>
    <col min="10" max="10" width="18.109375" style="1" customWidth="1"/>
    <col min="11" max="11" width="7" style="1" customWidth="1"/>
    <col min="12" max="12" width="11.21875" style="1" bestFit="1" customWidth="1"/>
    <col min="13" max="13" width="9.88671875" style="1" customWidth="1"/>
    <col min="14" max="14" width="12.88671875" style="5" customWidth="1"/>
    <col min="15" max="15" width="5.44140625" style="8" customWidth="1"/>
    <col min="16" max="16" width="5.33203125" style="9" customWidth="1"/>
    <col min="17" max="18" width="6.33203125" style="9" customWidth="1"/>
    <col min="19" max="19" width="6" style="9" customWidth="1"/>
    <col min="20" max="20" width="6.6640625" style="9" customWidth="1"/>
    <col min="21" max="21" width="5.109375" style="1" customWidth="1"/>
    <col min="22" max="22" width="4.6640625" style="1" customWidth="1"/>
    <col min="23" max="23" width="4.77734375" style="1" customWidth="1"/>
    <col min="24" max="16384" width="9" style="1"/>
  </cols>
  <sheetData>
    <row r="1" spans="1:23">
      <c r="A1" s="79"/>
      <c r="B1" s="245"/>
      <c r="C1" s="4"/>
      <c r="D1" s="1">
        <v>112</v>
      </c>
      <c r="E1" s="16" t="s">
        <v>2</v>
      </c>
      <c r="F1" s="4" t="s">
        <v>43</v>
      </c>
      <c r="G1" s="4" t="s">
        <v>42</v>
      </c>
      <c r="H1" s="14">
        <v>12</v>
      </c>
      <c r="I1" s="1" t="s">
        <v>59</v>
      </c>
      <c r="K1" s="58" t="s">
        <v>13</v>
      </c>
      <c r="M1" s="6"/>
      <c r="N1" s="58"/>
    </row>
    <row r="2" spans="1:23" ht="16.5" customHeight="1">
      <c r="A2" s="146" t="s">
        <v>28</v>
      </c>
      <c r="B2" s="246" t="s">
        <v>41</v>
      </c>
      <c r="C2" s="55" t="s">
        <v>5</v>
      </c>
      <c r="D2" s="189" t="s">
        <v>29</v>
      </c>
      <c r="E2" s="59" t="s">
        <v>6</v>
      </c>
      <c r="F2" s="118" t="s">
        <v>30</v>
      </c>
      <c r="G2" s="56" t="s">
        <v>7</v>
      </c>
      <c r="H2" s="119" t="s">
        <v>31</v>
      </c>
      <c r="I2" s="57" t="s">
        <v>8</v>
      </c>
      <c r="J2" s="118" t="s">
        <v>32</v>
      </c>
      <c r="K2" s="20" t="s">
        <v>9</v>
      </c>
      <c r="L2" s="35" t="s">
        <v>33</v>
      </c>
      <c r="M2" s="20" t="s">
        <v>3</v>
      </c>
      <c r="N2" s="35" t="s">
        <v>34</v>
      </c>
      <c r="O2" s="34" t="s">
        <v>137</v>
      </c>
      <c r="P2" s="34" t="s">
        <v>138</v>
      </c>
      <c r="Q2" s="31" t="s">
        <v>19</v>
      </c>
      <c r="R2" s="31" t="s">
        <v>20</v>
      </c>
      <c r="S2" s="32" t="s">
        <v>21</v>
      </c>
      <c r="T2" s="31" t="s">
        <v>22</v>
      </c>
      <c r="U2" s="33" t="s">
        <v>140</v>
      </c>
      <c r="V2" s="31" t="s">
        <v>23</v>
      </c>
      <c r="W2" s="32" t="s">
        <v>24</v>
      </c>
    </row>
    <row r="3" spans="1:23" ht="23.1" customHeight="1">
      <c r="A3" s="115">
        <v>45261</v>
      </c>
      <c r="B3" s="247" t="str">
        <f>IF(A3="","",RIGHT(TEXT(WEEKDAY(A3),"[$-404]aaaa;@"),1))</f>
        <v>五</v>
      </c>
      <c r="C3" s="116" t="str">
        <f>C28</f>
        <v>燕麥飯</v>
      </c>
      <c r="D3" s="118" t="str">
        <f>C29&amp;C30</f>
        <v>米燕麥</v>
      </c>
      <c r="E3" s="19" t="str">
        <f>E28</f>
        <v>蔭鳳梨雞</v>
      </c>
      <c r="F3" s="40" t="str">
        <f>PHONETIC(E29:E33)</f>
        <v>肉雞白蘿蔔胡蘿蔔大蒜蔭鳳梨醬</v>
      </c>
      <c r="G3" s="18" t="str">
        <f>G28</f>
        <v>蛋香冬粉</v>
      </c>
      <c r="H3" s="40" t="str">
        <f>PHONETIC(G29:G33)</f>
        <v>雞蛋冬粉時蔬乾木耳大蒜</v>
      </c>
      <c r="I3" s="34" t="str">
        <f>I28</f>
        <v>鮮蔬油腐</v>
      </c>
      <c r="J3" s="40" t="str">
        <f>PHONETIC(I29:I33)</f>
        <v>四角油豆腐時蔬大蒜</v>
      </c>
      <c r="K3" s="36" t="s">
        <v>1</v>
      </c>
      <c r="L3" s="132" t="s">
        <v>35</v>
      </c>
      <c r="M3" s="30" t="str">
        <f>M28</f>
        <v>時瓜湯</v>
      </c>
      <c r="N3" s="166" t="str">
        <f>PHONETIC(M29:M32)</f>
        <v>時瓜胡蘿蔔豬骨薑</v>
      </c>
      <c r="O3" s="30" t="str">
        <f>O28</f>
        <v>水果</v>
      </c>
      <c r="P3" s="167" t="s">
        <v>136</v>
      </c>
      <c r="Q3" s="44">
        <v>5.2</v>
      </c>
      <c r="R3" s="44">
        <v>2.5</v>
      </c>
      <c r="S3" s="45">
        <v>2</v>
      </c>
      <c r="T3" s="44">
        <v>2.9</v>
      </c>
      <c r="U3" s="36"/>
      <c r="V3" s="46">
        <v>1</v>
      </c>
      <c r="W3" s="47">
        <f t="shared" ref="W3:W23" si="0">Q3*70+R3*75+S3*25+T3*45+U3*120+V3*60</f>
        <v>792</v>
      </c>
    </row>
    <row r="4" spans="1:23" ht="23.1" customHeight="1">
      <c r="A4" s="115">
        <f>IF(A3="","",IF(MONTH(A3)&lt;&gt;MONTH(A3+1),"",A3+3))</f>
        <v>45264</v>
      </c>
      <c r="B4" s="247" t="str">
        <f t="shared" ref="B4:B23" si="1">IF(A4="","",RIGHT(TEXT(WEEKDAY(A4),"[$-404]aaaa;@"),1))</f>
        <v>一</v>
      </c>
      <c r="C4" s="116" t="str">
        <f>C34</f>
        <v>白米飯</v>
      </c>
      <c r="D4" s="118" t="str">
        <f>C35&amp;B36</f>
        <v>米</v>
      </c>
      <c r="E4" s="19" t="str">
        <f>E34</f>
        <v>椒鹽魚排</v>
      </c>
      <c r="F4" s="114" t="str">
        <f>PHONETIC(E35:E39)</f>
        <v>魚排</v>
      </c>
      <c r="G4" s="34" t="str">
        <f>G34</f>
        <v>茄汁豆腐</v>
      </c>
      <c r="H4" s="40" t="str">
        <f>PHONETIC(G35:G39)</f>
        <v>豆腐洋蔥豬絞肉番茄醬大蒜</v>
      </c>
      <c r="I4" s="34" t="str">
        <f>I34</f>
        <v>田園花椰</v>
      </c>
      <c r="J4" s="114" t="str">
        <f>PHONETIC(I35:I39)</f>
        <v>花椰菜馬鈴薯大蒜</v>
      </c>
      <c r="K4" s="36" t="s">
        <v>1</v>
      </c>
      <c r="L4" s="132" t="s">
        <v>35</v>
      </c>
      <c r="M4" s="113" t="str">
        <f>M34</f>
        <v>味噌芽湯</v>
      </c>
      <c r="N4" s="166" t="str">
        <f>PHONETIC(M35:M38)</f>
        <v>乾裙帶菜味噌薑柴魚片</v>
      </c>
      <c r="O4" s="30" t="str">
        <f>O34</f>
        <v>果汁</v>
      </c>
      <c r="Q4" s="44">
        <v>5.6</v>
      </c>
      <c r="R4" s="44">
        <v>2.5</v>
      </c>
      <c r="S4" s="45">
        <v>1.7</v>
      </c>
      <c r="T4" s="44">
        <v>2.8</v>
      </c>
      <c r="U4" s="36"/>
      <c r="V4" s="46"/>
      <c r="W4" s="47">
        <f t="shared" si="0"/>
        <v>748</v>
      </c>
    </row>
    <row r="5" spans="1:23" ht="23.1" customHeight="1">
      <c r="A5" s="115">
        <f t="shared" ref="A5:A23" si="2">IF(A4="","",IF(MONTH(A4)&lt;&gt;MONTH(A4+1),"",A4+1))</f>
        <v>45265</v>
      </c>
      <c r="B5" s="247" t="str">
        <f t="shared" si="1"/>
        <v>二</v>
      </c>
      <c r="C5" s="117" t="str">
        <f>C40</f>
        <v>糙米飯</v>
      </c>
      <c r="D5" s="118" t="str">
        <f>C41&amp;B42</f>
        <v>米</v>
      </c>
      <c r="E5" s="19" t="str">
        <f>E40</f>
        <v>筍干燒雞</v>
      </c>
      <c r="F5" s="114" t="str">
        <f>PHONETIC(E41:E45)</f>
        <v>肉雞麻竹筍干大蒜</v>
      </c>
      <c r="G5" s="18" t="str">
        <f>G40</f>
        <v>碎脯豆干</v>
      </c>
      <c r="H5" s="40" t="str">
        <f>PHONETIC(G41:G45)</f>
        <v>豆干蘿蔔乾白蘿蔔胡蘿蔔大蒜</v>
      </c>
      <c r="I5" s="34" t="str">
        <f>I40</f>
        <v>原味薯餅</v>
      </c>
      <c r="J5" s="40" t="str">
        <f>PHONETIC(I41:I45)</f>
        <v>薯餅</v>
      </c>
      <c r="K5" s="36" t="s">
        <v>1</v>
      </c>
      <c r="L5" s="132" t="s">
        <v>35</v>
      </c>
      <c r="M5" s="30" t="str">
        <f>M40</f>
        <v>時蔬湯</v>
      </c>
      <c r="N5" s="166" t="str">
        <f>PHONETIC(M41:M45)</f>
        <v>時蔬胡蘿蔔豬骨</v>
      </c>
      <c r="O5" s="30" t="str">
        <f>O40</f>
        <v>TAP豆漿</v>
      </c>
      <c r="Q5" s="44">
        <v>5</v>
      </c>
      <c r="R5" s="44">
        <v>2.5</v>
      </c>
      <c r="S5" s="45">
        <v>1.8</v>
      </c>
      <c r="T5" s="44">
        <v>2.9</v>
      </c>
      <c r="U5" s="36"/>
      <c r="V5" s="46"/>
      <c r="W5" s="47">
        <f t="shared" si="0"/>
        <v>713</v>
      </c>
    </row>
    <row r="6" spans="1:23" ht="23.1" customHeight="1">
      <c r="A6" s="115">
        <f t="shared" si="2"/>
        <v>45266</v>
      </c>
      <c r="B6" s="247" t="str">
        <f t="shared" si="1"/>
        <v>三</v>
      </c>
      <c r="C6" s="117" t="str">
        <f>C46</f>
        <v>刈包特餐</v>
      </c>
      <c r="D6" s="118" t="str">
        <f>C47&amp;B48</f>
        <v>刈包</v>
      </c>
      <c r="E6" s="19" t="str">
        <f>E46</f>
        <v>酸菜肉片</v>
      </c>
      <c r="F6" s="114" t="str">
        <f>PHONETIC(E47:E51)</f>
        <v>豬後腿肉酸菜大蒜</v>
      </c>
      <c r="G6" s="18" t="str">
        <f>G46</f>
        <v>豆皮西魯</v>
      </c>
      <c r="H6" s="114" t="str">
        <f>PHONETIC(G47:G51)</f>
        <v>豆皮結球白菜乾香菇胡蘿蔔大蒜</v>
      </c>
      <c r="I6" s="83" t="str">
        <f>I46</f>
        <v>黃金魚塊</v>
      </c>
      <c r="J6" s="40" t="str">
        <f>PHONETIC(I47:I51)</f>
        <v>黃金魚塊</v>
      </c>
      <c r="K6" s="36" t="s">
        <v>1</v>
      </c>
      <c r="L6" s="132" t="s">
        <v>35</v>
      </c>
      <c r="M6" s="42" t="str">
        <f>M46</f>
        <v>糙米粥</v>
      </c>
      <c r="N6" s="166" t="str">
        <f>PHONETIC(M47:M51)</f>
        <v>雞蛋糙米胡蘿蔔乾香菇時瓜</v>
      </c>
      <c r="O6" s="30" t="str">
        <f>O46</f>
        <v>小餐包</v>
      </c>
      <c r="Q6" s="44">
        <v>5</v>
      </c>
      <c r="R6" s="44">
        <v>2.5</v>
      </c>
      <c r="S6" s="45">
        <v>1.6</v>
      </c>
      <c r="T6" s="44">
        <v>2.9</v>
      </c>
      <c r="U6" s="36"/>
      <c r="V6" s="46"/>
      <c r="W6" s="47">
        <f t="shared" si="0"/>
        <v>708</v>
      </c>
    </row>
    <row r="7" spans="1:23" ht="23.1" customHeight="1">
      <c r="A7" s="115">
        <f t="shared" si="2"/>
        <v>45267</v>
      </c>
      <c r="B7" s="247" t="str">
        <f t="shared" si="1"/>
        <v>四</v>
      </c>
      <c r="C7" s="117" t="str">
        <f>C52</f>
        <v>糙米飯</v>
      </c>
      <c r="D7" s="118" t="str">
        <f>C53&amp;C54</f>
        <v>米糙米</v>
      </c>
      <c r="E7" s="19" t="str">
        <f>E52</f>
        <v>咖哩雞</v>
      </c>
      <c r="F7" s="40" t="str">
        <f>PHONETIC(E53:E57)</f>
        <v>肉雞馬鈴薯洋蔥咖哩粉</v>
      </c>
      <c r="G7" s="18" t="str">
        <f>G52</f>
        <v>培根豆芽</v>
      </c>
      <c r="H7" s="114" t="str">
        <f>PHONETIC(G53:G57)</f>
        <v>培根綠豆芽胡蘿蔔大蒜</v>
      </c>
      <c r="I7" s="34" t="str">
        <f>I52</f>
        <v>野菜混炒</v>
      </c>
      <c r="J7" s="40" t="str">
        <f>PHONETIC(I53:I56)</f>
        <v>野菜天時蔬大蒜</v>
      </c>
      <c r="K7" s="36" t="s">
        <v>1</v>
      </c>
      <c r="L7" s="132" t="s">
        <v>35</v>
      </c>
      <c r="M7" s="30" t="str">
        <f>M52</f>
        <v>燒仙草</v>
      </c>
      <c r="N7" s="166" t="str">
        <f>PHONETIC(M53:M56)</f>
        <v>仙草凍紅砂糖西谷米</v>
      </c>
      <c r="O7" s="30" t="str">
        <f>O52</f>
        <v>堅果</v>
      </c>
      <c r="Q7" s="164">
        <v>5</v>
      </c>
      <c r="R7" s="44">
        <v>2.5</v>
      </c>
      <c r="S7" s="45">
        <v>2</v>
      </c>
      <c r="T7" s="44">
        <v>2.7</v>
      </c>
      <c r="U7" s="36"/>
      <c r="V7" s="46"/>
      <c r="W7" s="47">
        <f t="shared" si="0"/>
        <v>709</v>
      </c>
    </row>
    <row r="8" spans="1:23" ht="23.1" customHeight="1">
      <c r="A8" s="115">
        <f>IF(A7="","",IF(MONTH(A7)&lt;&gt;MONTH(A7+1),"",A7+1))</f>
        <v>45268</v>
      </c>
      <c r="B8" s="247" t="str">
        <f t="shared" si="1"/>
        <v>五</v>
      </c>
      <c r="C8" s="117" t="str">
        <f>C58</f>
        <v>小米飯</v>
      </c>
      <c r="D8" s="118" t="str">
        <f>C59&amp;C60</f>
        <v>米小米</v>
      </c>
      <c r="E8" s="19" t="str">
        <f>E58</f>
        <v>海結燒肉</v>
      </c>
      <c r="F8" s="40" t="str">
        <f>PHONETIC(E59:E63)</f>
        <v>豬後腿肉海帶結豆輪大蒜</v>
      </c>
      <c r="G8" s="18" t="str">
        <f>G58</f>
        <v>甘藍蛋香</v>
      </c>
      <c r="H8" s="40" t="str">
        <f>PHONETIC(G59:G63)</f>
        <v>雞蛋甘藍胡蘿蔔大蒜</v>
      </c>
      <c r="I8" s="34" t="str">
        <f>I58</f>
        <v>時瓜凍腐</v>
      </c>
      <c r="J8" s="40" t="str">
        <f>PHONETIC(I59:I62)</f>
        <v>凍豆腐時瓜大蒜</v>
      </c>
      <c r="K8" s="36" t="s">
        <v>1</v>
      </c>
      <c r="L8" s="132" t="s">
        <v>35</v>
      </c>
      <c r="M8" s="30" t="str">
        <f>M58</f>
        <v>金針湯</v>
      </c>
      <c r="N8" s="166" t="str">
        <f>PHONETIC(M59:M63)</f>
        <v>金針菜乾榨菜薑豬骨</v>
      </c>
      <c r="O8" s="30" t="str">
        <f>O58</f>
        <v>水果</v>
      </c>
      <c r="P8" s="167" t="s">
        <v>136</v>
      </c>
      <c r="Q8" s="44">
        <v>5.2</v>
      </c>
      <c r="R8" s="44">
        <v>2.5</v>
      </c>
      <c r="S8" s="45">
        <v>2</v>
      </c>
      <c r="T8" s="44">
        <v>2.9</v>
      </c>
      <c r="U8" s="36"/>
      <c r="V8" s="46">
        <v>1</v>
      </c>
      <c r="W8" s="47">
        <f t="shared" si="0"/>
        <v>792</v>
      </c>
    </row>
    <row r="9" spans="1:23" ht="23.1" customHeight="1">
      <c r="A9" s="115">
        <f>IF(A8="","",IF(MONTH(A8)&lt;&gt;MONTH(A8+1),"",A8+3))</f>
        <v>45271</v>
      </c>
      <c r="B9" s="247" t="str">
        <f t="shared" si="1"/>
        <v>一</v>
      </c>
      <c r="C9" s="117" t="str">
        <f>C64</f>
        <v>白米飯</v>
      </c>
      <c r="D9" s="118" t="str">
        <f>C65&amp;B66</f>
        <v>米</v>
      </c>
      <c r="E9" s="19" t="str">
        <f>E64</f>
        <v>醬相雞翅</v>
      </c>
      <c r="F9" s="114" t="str">
        <f>PHONETIC(E65:E69)</f>
        <v>三節翅大蒜</v>
      </c>
      <c r="G9" s="18" t="str">
        <f>G64</f>
        <v>麻婆豆腐</v>
      </c>
      <c r="H9" s="40" t="str">
        <f>PHONETIC(G65:G69)</f>
        <v>豆腐豬絞肉冷凍菜豆(莢)大蒜豆瓣醬</v>
      </c>
      <c r="I9" s="18" t="str">
        <f>I64</f>
        <v>雙味錦燒</v>
      </c>
      <c r="J9" s="40" t="str">
        <f>PHONETIC(I65:I68)</f>
        <v>冷凍玉米筍香竹腸大蒜</v>
      </c>
      <c r="K9" s="36" t="s">
        <v>1</v>
      </c>
      <c r="L9" s="132" t="s">
        <v>35</v>
      </c>
      <c r="M9" s="113" t="str">
        <f>M64</f>
        <v>蛋花芽湯</v>
      </c>
      <c r="N9" s="166" t="str">
        <f>PHONETIC(M65:M69)</f>
        <v>雞蛋乾裙帶菜薑</v>
      </c>
      <c r="O9" s="30" t="str">
        <f>O64</f>
        <v>果汁</v>
      </c>
      <c r="Q9" s="44">
        <v>5</v>
      </c>
      <c r="R9" s="44">
        <v>2.5</v>
      </c>
      <c r="S9" s="45">
        <v>1.7</v>
      </c>
      <c r="T9" s="44">
        <v>3</v>
      </c>
      <c r="U9" s="36"/>
      <c r="V9" s="46"/>
      <c r="W9" s="47">
        <f t="shared" si="0"/>
        <v>715</v>
      </c>
    </row>
    <row r="10" spans="1:23" ht="23.1" customHeight="1">
      <c r="A10" s="115">
        <f t="shared" si="2"/>
        <v>45272</v>
      </c>
      <c r="B10" s="247" t="str">
        <f t="shared" si="1"/>
        <v>二</v>
      </c>
      <c r="C10" s="117" t="str">
        <f>C70</f>
        <v>糙米飯</v>
      </c>
      <c r="D10" s="118" t="str">
        <f>C71&amp;C72</f>
        <v>米糙米</v>
      </c>
      <c r="E10" s="19" t="str">
        <f>E70</f>
        <v>沙茶參鮮</v>
      </c>
      <c r="F10" s="40" t="str">
        <f>PHONETIC(E71:E75)</f>
        <v>阿根廷魷虱目魚丸結球白菜沙茶醬大蒜</v>
      </c>
      <c r="G10" s="18" t="str">
        <f>G70</f>
        <v>螞蟻上樹</v>
      </c>
      <c r="H10" s="40" t="str">
        <f>PHONETIC(G71:G75)</f>
        <v>豬絞肉冬粉胡蘿蔔乾木耳大蒜</v>
      </c>
      <c r="I10" s="34" t="str">
        <f>I70</f>
        <v>五香豆干</v>
      </c>
      <c r="J10" s="114" t="str">
        <f>PHONETIC(I71:I75)</f>
        <v>豆干滷包大蒜</v>
      </c>
      <c r="K10" s="36" t="s">
        <v>1</v>
      </c>
      <c r="L10" s="132" t="s">
        <v>35</v>
      </c>
      <c r="M10" s="30" t="str">
        <f>M70</f>
        <v>時瓜湯</v>
      </c>
      <c r="N10" s="166" t="str">
        <f>PHONETIC(M71:M75)</f>
        <v>時瓜胡蘿蔔豬骨</v>
      </c>
      <c r="O10" s="30" t="str">
        <f>O70</f>
        <v>TAP豆漿</v>
      </c>
      <c r="Q10" s="44">
        <v>5</v>
      </c>
      <c r="R10" s="44">
        <v>2.5</v>
      </c>
      <c r="S10" s="45">
        <v>1.6</v>
      </c>
      <c r="T10" s="44">
        <v>2.9</v>
      </c>
      <c r="U10" s="36"/>
      <c r="V10" s="46"/>
      <c r="W10" s="47">
        <f t="shared" si="0"/>
        <v>708</v>
      </c>
    </row>
    <row r="11" spans="1:23" ht="23.1" customHeight="1">
      <c r="A11" s="115">
        <f t="shared" si="2"/>
        <v>45273</v>
      </c>
      <c r="B11" s="247" t="str">
        <f t="shared" si="1"/>
        <v>三</v>
      </c>
      <c r="C11" s="117" t="str">
        <f>C76</f>
        <v>西式特餐</v>
      </c>
      <c r="D11" s="118" t="str">
        <f>C77&amp;B78</f>
        <v>義大利麵</v>
      </c>
      <c r="E11" s="19" t="str">
        <f>E76</f>
        <v>茄汁肉醬</v>
      </c>
      <c r="F11" s="40" t="str">
        <f>PHONETIC(E77:E81)</f>
        <v>豬絞肉馬鈴薯洋蔥蕃茄醬大蒜</v>
      </c>
      <c r="G11" s="18" t="str">
        <f>G76</f>
        <v>培根甘藍</v>
      </c>
      <c r="H11" s="40" t="str">
        <f>PHONETIC(G77:G81)</f>
        <v>培根甘藍胡蘿蔔大蒜</v>
      </c>
      <c r="I11" s="34" t="str">
        <f>I76</f>
        <v>麥香雞塊</v>
      </c>
      <c r="J11" s="40" t="str">
        <f>PHONETIC(I77:I81)</f>
        <v>雞塊</v>
      </c>
      <c r="K11" s="36" t="s">
        <v>1</v>
      </c>
      <c r="L11" s="132" t="s">
        <v>35</v>
      </c>
      <c r="M11" s="42" t="str">
        <f>M76</f>
        <v>玉米濃湯</v>
      </c>
      <c r="N11" s="166" t="str">
        <f>PHONETIC(M77:M80)</f>
        <v>雞蛋玉米粒罐頭玉米醬罐頭玉米濃湯粉</v>
      </c>
      <c r="O11" s="30" t="str">
        <f>O76</f>
        <v>小餐包</v>
      </c>
      <c r="Q11" s="44">
        <v>4</v>
      </c>
      <c r="R11" s="44">
        <v>2.5</v>
      </c>
      <c r="S11" s="45">
        <v>1.6</v>
      </c>
      <c r="T11" s="44">
        <v>2.9</v>
      </c>
      <c r="U11" s="36"/>
      <c r="V11" s="46"/>
      <c r="W11" s="47">
        <f t="shared" si="0"/>
        <v>638</v>
      </c>
    </row>
    <row r="12" spans="1:23" ht="23.1" customHeight="1">
      <c r="A12" s="115">
        <f t="shared" si="2"/>
        <v>45274</v>
      </c>
      <c r="B12" s="247" t="str">
        <f t="shared" si="1"/>
        <v>四</v>
      </c>
      <c r="C12" s="117" t="str">
        <f>C82</f>
        <v>糙米飯</v>
      </c>
      <c r="D12" s="118" t="str">
        <f>C83&amp;C84</f>
        <v>米糙米</v>
      </c>
      <c r="E12" s="19" t="str">
        <f>E82</f>
        <v>醬瓜燒雞</v>
      </c>
      <c r="F12" s="40" t="str">
        <f>PHONETIC(E83:E87)</f>
        <v>肉雞醃漬花胡瓜白蘿蔔胡蘿蔔大蒜</v>
      </c>
      <c r="G12" s="19" t="str">
        <f>G82</f>
        <v>肉絲芽菜</v>
      </c>
      <c r="H12" s="40" t="str">
        <f>PHONETIC(G83:G87)</f>
        <v>豬後腿肉綠豆芽乾木耳大蒜</v>
      </c>
      <c r="I12" s="34" t="str">
        <f>I82</f>
        <v>香滷油腐</v>
      </c>
      <c r="J12" s="40" t="str">
        <f>PHONETIC(I83:I87)</f>
        <v>四角油豆腐時瓜大蒜</v>
      </c>
      <c r="K12" s="36" t="s">
        <v>1</v>
      </c>
      <c r="L12" s="132" t="s">
        <v>35</v>
      </c>
      <c r="M12" s="113" t="str">
        <f>M82</f>
        <v>綠豆湯</v>
      </c>
      <c r="N12" s="166" t="str">
        <f>PHONETIC(M83:M87)</f>
        <v>綠豆紅砂糖</v>
      </c>
      <c r="O12" s="8" t="str">
        <f>O82</f>
        <v>海苔</v>
      </c>
      <c r="Q12" s="164">
        <v>5.4</v>
      </c>
      <c r="R12" s="44">
        <v>2.5</v>
      </c>
      <c r="S12" s="45">
        <v>1.8</v>
      </c>
      <c r="T12" s="44">
        <v>2.9</v>
      </c>
      <c r="U12" s="36"/>
      <c r="V12" s="46"/>
      <c r="W12" s="47">
        <f t="shared" si="0"/>
        <v>741</v>
      </c>
    </row>
    <row r="13" spans="1:23" ht="23.1" customHeight="1">
      <c r="A13" s="115">
        <f>IF(A12="","",IF(MONTH(A12)&lt;&gt;MONTH(A12+1),"",A12+1))</f>
        <v>45275</v>
      </c>
      <c r="B13" s="247" t="str">
        <f t="shared" si="1"/>
        <v>五</v>
      </c>
      <c r="C13" s="117" t="str">
        <f>C88</f>
        <v>紅藜飯</v>
      </c>
      <c r="D13" s="118" t="str">
        <f>C89&amp;C90</f>
        <v>米紅藜</v>
      </c>
      <c r="E13" s="19" t="str">
        <f>E88</f>
        <v>鹹豬肉片</v>
      </c>
      <c r="F13" s="40" t="str">
        <f>PHONETIC(E89:E93)</f>
        <v>豬後腿肉洋蔥大蔥醃鹹豬肉粉大蒜</v>
      </c>
      <c r="G13" s="19" t="str">
        <f>G88</f>
        <v>芹香豆干</v>
      </c>
      <c r="H13" s="40" t="str">
        <f>PHONETIC(G89:G93)</f>
        <v>豆干芹菜乾木耳大蒜</v>
      </c>
      <c r="I13" s="19" t="str">
        <f>I88</f>
        <v>滷野菜天</v>
      </c>
      <c r="J13" s="114" t="str">
        <f>PHONETIC(I89:I93)</f>
        <v>野菜天大蒜</v>
      </c>
      <c r="K13" s="36" t="s">
        <v>1</v>
      </c>
      <c r="L13" s="132" t="s">
        <v>35</v>
      </c>
      <c r="M13" s="19" t="str">
        <f>M88</f>
        <v>時蔬湯</v>
      </c>
      <c r="N13" s="165" t="str">
        <f>PHONETIC(M89:M93)</f>
        <v>時蔬胡蘿蔔豬骨</v>
      </c>
      <c r="O13" s="30" t="str">
        <f>O88</f>
        <v>水果</v>
      </c>
      <c r="P13" s="167" t="s">
        <v>136</v>
      </c>
      <c r="Q13" s="44">
        <v>5</v>
      </c>
      <c r="R13" s="44">
        <v>2.5</v>
      </c>
      <c r="S13" s="45">
        <v>2</v>
      </c>
      <c r="T13" s="44">
        <v>2.9</v>
      </c>
      <c r="U13" s="36"/>
      <c r="V13" s="46">
        <v>1</v>
      </c>
      <c r="W13" s="47">
        <f t="shared" si="0"/>
        <v>778</v>
      </c>
    </row>
    <row r="14" spans="1:23" ht="23.1" customHeight="1">
      <c r="A14" s="115">
        <f>IF(A13="","",IF(MONTH(A13)&lt;&gt;MONTH(A13+1),"",A13+3))</f>
        <v>45278</v>
      </c>
      <c r="B14" s="247" t="str">
        <f t="shared" si="1"/>
        <v>一</v>
      </c>
      <c r="C14" s="117" t="str">
        <f>C94</f>
        <v>白米飯</v>
      </c>
      <c r="D14" s="118" t="str">
        <f>C95&amp;B96</f>
        <v>米</v>
      </c>
      <c r="E14" s="19" t="str">
        <f>E94</f>
        <v>調味里雞</v>
      </c>
      <c r="F14" s="40" t="str">
        <f>PHONETIC(E95:E99)</f>
        <v>香雞排</v>
      </c>
      <c r="G14" s="19" t="str">
        <f>G94</f>
        <v>鮮菇豆腐</v>
      </c>
      <c r="H14" s="40" t="str">
        <f>PHONETIC(G95:G99)</f>
        <v>豆腐杏鮑菇乾木耳大蒜</v>
      </c>
      <c r="I14" s="19" t="str">
        <f>I94</f>
        <v>蛋香雙色</v>
      </c>
      <c r="J14" s="40" t="str">
        <f>PHONETIC(I95:I99)</f>
        <v>雞蛋白蘿蔔胡蘿蔔大蒜</v>
      </c>
      <c r="K14" s="36" t="s">
        <v>1</v>
      </c>
      <c r="L14" s="132" t="s">
        <v>35</v>
      </c>
      <c r="M14" s="19" t="str">
        <f>M94</f>
        <v>味噌芽湯</v>
      </c>
      <c r="N14" s="165" t="str">
        <f>PHONETIC(M95:M99)</f>
        <v>乾裙帶菜味噌薑柴魚片</v>
      </c>
      <c r="O14" s="30" t="str">
        <f>O94</f>
        <v>果汁</v>
      </c>
      <c r="Q14" s="44">
        <v>5</v>
      </c>
      <c r="R14" s="44">
        <v>2.5</v>
      </c>
      <c r="S14" s="45">
        <v>2</v>
      </c>
      <c r="T14" s="44">
        <v>2.9</v>
      </c>
      <c r="U14" s="36"/>
      <c r="V14" s="46"/>
      <c r="W14" s="47">
        <f t="shared" si="0"/>
        <v>718</v>
      </c>
    </row>
    <row r="15" spans="1:23" ht="23.1" customHeight="1">
      <c r="A15" s="115">
        <f t="shared" si="2"/>
        <v>45279</v>
      </c>
      <c r="B15" s="247" t="str">
        <f t="shared" si="1"/>
        <v>二</v>
      </c>
      <c r="C15" s="117" t="str">
        <f>C100</f>
        <v>糙米飯</v>
      </c>
      <c r="D15" s="118" t="str">
        <f>C101&amp;C102</f>
        <v>米糙米</v>
      </c>
      <c r="E15" s="19" t="str">
        <f>E100</f>
        <v>筍干滷肉</v>
      </c>
      <c r="F15" s="114" t="str">
        <f>PHONETIC(E101:E105)</f>
        <v>豬後腿肉麻竹筍干麵輪大蒜大蒜</v>
      </c>
      <c r="G15" s="19" t="str">
        <f>G100</f>
        <v>培根芽菜</v>
      </c>
      <c r="H15" s="40" t="str">
        <f>PHONETIC(G101:G105)</f>
        <v>培根綠豆芽胡蘿蔔乾木耳大蒜</v>
      </c>
      <c r="I15" s="19" t="str">
        <f>I100</f>
        <v>滷野菜天</v>
      </c>
      <c r="J15" s="40" t="str">
        <f>PHONETIC(I101:I105)</f>
        <v>野菜天</v>
      </c>
      <c r="K15" s="36" t="s">
        <v>1</v>
      </c>
      <c r="L15" s="132" t="s">
        <v>35</v>
      </c>
      <c r="M15" s="19" t="str">
        <f>M100</f>
        <v>時蔬湯</v>
      </c>
      <c r="N15" s="165" t="str">
        <f>PHONETIC(M101:M105)</f>
        <v>時蔬胡蘿蔔豬骨</v>
      </c>
      <c r="O15" s="30" t="str">
        <f>O100</f>
        <v>TAP豆漿</v>
      </c>
      <c r="Q15" s="44">
        <v>5</v>
      </c>
      <c r="R15" s="44">
        <v>2.5</v>
      </c>
      <c r="S15" s="45">
        <v>1.7</v>
      </c>
      <c r="T15" s="44">
        <v>2.8</v>
      </c>
      <c r="U15" s="36"/>
      <c r="V15" s="46"/>
      <c r="W15" s="47">
        <f t="shared" si="0"/>
        <v>706</v>
      </c>
    </row>
    <row r="16" spans="1:23" ht="23.1" customHeight="1">
      <c r="A16" s="115">
        <f t="shared" si="2"/>
        <v>45280</v>
      </c>
      <c r="B16" s="247" t="str">
        <f t="shared" si="1"/>
        <v>三</v>
      </c>
      <c r="C16" s="117" t="str">
        <f>C106</f>
        <v>炊飯特餐</v>
      </c>
      <c r="D16" s="118" t="str">
        <f>C107&amp;C108</f>
        <v>米糙米</v>
      </c>
      <c r="E16" s="19" t="str">
        <f>E106</f>
        <v>醬醋雙滷</v>
      </c>
      <c r="F16" s="40" t="str">
        <f>PHONETIC(E107:E111)</f>
        <v>雞水煮蛋白蘿蔔胡蘿蔔梅林辣醬油薑</v>
      </c>
      <c r="G16" s="19" t="str">
        <f>G106</f>
        <v>炊飯配料</v>
      </c>
      <c r="H16" s="114" t="str">
        <f>PHONETIC(G107:G111)</f>
        <v>豬絞肉蘿蔔乾乾香菇油蔥酥大蒜</v>
      </c>
      <c r="I16" s="19" t="str">
        <f>I106</f>
        <v>黃金魚塊</v>
      </c>
      <c r="J16" s="114" t="str">
        <f>PHONETIC(I107:I111)</f>
        <v>黃金魚塊</v>
      </c>
      <c r="K16" s="36" t="s">
        <v>1</v>
      </c>
      <c r="L16" s="132" t="s">
        <v>35</v>
      </c>
      <c r="M16" s="19" t="str">
        <f>M106</f>
        <v>枸杞菇湯</v>
      </c>
      <c r="N16" s="165" t="str">
        <f>PHONETIC(M107:M111)</f>
        <v>金針菇乾木耳時蔬麻油枸杞</v>
      </c>
      <c r="O16" s="30" t="str">
        <f>O106</f>
        <v>小餐包</v>
      </c>
      <c r="Q16" s="44">
        <v>4.2</v>
      </c>
      <c r="R16" s="44">
        <v>2.5</v>
      </c>
      <c r="S16" s="45">
        <v>1.5</v>
      </c>
      <c r="T16" s="44">
        <v>2.8</v>
      </c>
      <c r="U16" s="36"/>
      <c r="V16" s="46"/>
      <c r="W16" s="47">
        <f t="shared" si="0"/>
        <v>645</v>
      </c>
    </row>
    <row r="17" spans="1:28" ht="23.1" customHeight="1">
      <c r="A17" s="115">
        <f t="shared" si="2"/>
        <v>45281</v>
      </c>
      <c r="B17" s="247" t="str">
        <f t="shared" si="1"/>
        <v>四</v>
      </c>
      <c r="C17" s="117" t="str">
        <f>C112</f>
        <v>糙米飯</v>
      </c>
      <c r="D17" s="118" t="str">
        <f>C113&amp;C114</f>
        <v>米糙米</v>
      </c>
      <c r="E17" s="19" t="str">
        <f>E112</f>
        <v>豆瓣燒雞</v>
      </c>
      <c r="F17" s="40" t="str">
        <f>PHONETIC(E113:E117)</f>
        <v>肉雞海帶結大蒜</v>
      </c>
      <c r="G17" s="19" t="str">
        <f>G112</f>
        <v>豆干混炒</v>
      </c>
      <c r="H17" s="40" t="str">
        <f>PHONETIC(G113:G117)</f>
        <v>豆干時蔬胡蘿蔔大蒜</v>
      </c>
      <c r="I17" s="19" t="str">
        <f>I112</f>
        <v>滷香竹腸</v>
      </c>
      <c r="J17" s="40" t="str">
        <f>PHONETIC(I113:I117)</f>
        <v>香竹腸乾木耳大蒜</v>
      </c>
      <c r="K17" s="36" t="s">
        <v>1</v>
      </c>
      <c r="L17" s="132" t="s">
        <v>35</v>
      </c>
      <c r="M17" s="19" t="str">
        <f>M112</f>
        <v>冬至湯圓</v>
      </c>
      <c r="N17" s="165" t="str">
        <f>PHONETIC(M113:M117)</f>
        <v>花生仁湯小湯圓紅砂糖</v>
      </c>
      <c r="O17" s="30" t="str">
        <f>O112</f>
        <v>堅果</v>
      </c>
      <c r="Q17" s="164">
        <v>5.6</v>
      </c>
      <c r="R17" s="44">
        <v>2.5</v>
      </c>
      <c r="S17" s="45">
        <v>2.2000000000000002</v>
      </c>
      <c r="T17" s="44">
        <v>2.9</v>
      </c>
      <c r="U17" s="36"/>
      <c r="V17" s="46"/>
      <c r="W17" s="47">
        <f t="shared" si="0"/>
        <v>765</v>
      </c>
    </row>
    <row r="18" spans="1:28" ht="23.1" customHeight="1">
      <c r="A18" s="115">
        <f>IF(A17="","",IF(MONTH(A17)&lt;&gt;MONTH(A17+1),"",A17+1))</f>
        <v>45282</v>
      </c>
      <c r="B18" s="247" t="str">
        <f t="shared" si="1"/>
        <v>五</v>
      </c>
      <c r="C18" s="117" t="str">
        <f>C118</f>
        <v>芝麻飯</v>
      </c>
      <c r="D18" s="118" t="str">
        <f>C119&amp;C120</f>
        <v>米芝麻(熟)</v>
      </c>
      <c r="E18" s="19" t="str">
        <f>E118</f>
        <v>豉相參鮮</v>
      </c>
      <c r="F18" s="40" t="str">
        <f>PHONETIC(E119:E122)</f>
        <v>魚丁虱目魚丸白蘿蔔大蒜</v>
      </c>
      <c r="G18" s="19" t="str">
        <f>G118</f>
        <v>絞肉甘藍</v>
      </c>
      <c r="H18" s="40" t="str">
        <f>PHONETIC(G119:G123)</f>
        <v>豬絞肉甘藍胡蘿蔔大蒜</v>
      </c>
      <c r="I18" s="19" t="str">
        <f>I118</f>
        <v>南洋雞堡</v>
      </c>
      <c r="J18" s="40" t="str">
        <f>PHONETIC(I119:I123)</f>
        <v>雞堡</v>
      </c>
      <c r="K18" s="36" t="s">
        <v>1</v>
      </c>
      <c r="L18" s="132" t="s">
        <v>35</v>
      </c>
      <c r="M18" s="19" t="str">
        <f>M118</f>
        <v>時瓜湯</v>
      </c>
      <c r="N18" s="165" t="str">
        <f>PHONETIC(M119:M123)</f>
        <v>時瓜胡蘿蔔薑豬骨</v>
      </c>
      <c r="O18" s="30" t="str">
        <f>O118</f>
        <v>水果</v>
      </c>
      <c r="P18" s="167" t="s">
        <v>136</v>
      </c>
      <c r="Q18" s="44">
        <v>5.5</v>
      </c>
      <c r="R18" s="44">
        <v>2.5</v>
      </c>
      <c r="S18" s="45">
        <v>1.8</v>
      </c>
      <c r="T18" s="44">
        <v>2.9</v>
      </c>
      <c r="U18" s="36"/>
      <c r="V18" s="46">
        <v>1</v>
      </c>
      <c r="W18" s="47">
        <f t="shared" si="0"/>
        <v>808</v>
      </c>
    </row>
    <row r="19" spans="1:28" ht="23.1" customHeight="1">
      <c r="A19" s="115">
        <f>IF(A18="","",IF(MONTH(A18)&lt;&gt;MONTH(A18+1),"",A18+3))</f>
        <v>45285</v>
      </c>
      <c r="B19" s="247" t="str">
        <f t="shared" si="1"/>
        <v>一</v>
      </c>
      <c r="C19" s="117" t="str">
        <f>C124</f>
        <v>白米飯</v>
      </c>
      <c r="D19" s="118" t="str">
        <f>C125&amp;C126</f>
        <v>米</v>
      </c>
      <c r="E19" s="19" t="str">
        <f>E124</f>
        <v>調味肉排</v>
      </c>
      <c r="F19" s="40" t="str">
        <f>PHONETIC(E125:E129)</f>
        <v>肉排大蒜</v>
      </c>
      <c r="G19" s="19" t="str">
        <f>G124</f>
        <v>蛋香冬粉</v>
      </c>
      <c r="H19" s="40" t="str">
        <f>PHONETIC(G125:G129)</f>
        <v>雞蛋冬粉時蔬乾木耳大蒜</v>
      </c>
      <c r="I19" s="19" t="str">
        <f>I124</f>
        <v>蔬香燒腐</v>
      </c>
      <c r="J19" s="114" t="str">
        <f>PHONETIC(I125:I129)</f>
        <v>凍豆腐時蔬大蒜</v>
      </c>
      <c r="K19" s="36" t="s">
        <v>1</v>
      </c>
      <c r="L19" s="132" t="s">
        <v>35</v>
      </c>
      <c r="M19" s="19" t="str">
        <f>M124</f>
        <v>金針湯</v>
      </c>
      <c r="N19" s="165" t="str">
        <f>PHONETIC(M125:M129)</f>
        <v>金針菜乾榨菜薑豬骨</v>
      </c>
      <c r="O19" s="30" t="str">
        <f>O124</f>
        <v>果汁</v>
      </c>
      <c r="Q19" s="44">
        <v>5</v>
      </c>
      <c r="R19" s="44">
        <v>2.5</v>
      </c>
      <c r="S19" s="45">
        <v>2.2000000000000002</v>
      </c>
      <c r="T19" s="44">
        <v>2.9</v>
      </c>
      <c r="U19" s="36"/>
      <c r="V19" s="46"/>
      <c r="W19" s="47">
        <f t="shared" si="0"/>
        <v>723</v>
      </c>
    </row>
    <row r="20" spans="1:28" ht="23.1" customHeight="1">
      <c r="A20" s="115">
        <f>IF(A19="","",IF(MONTH(A19)&lt;&gt;MONTH(A19+1),"",A19+1))</f>
        <v>45286</v>
      </c>
      <c r="B20" s="247" t="str">
        <f t="shared" si="1"/>
        <v>二</v>
      </c>
      <c r="C20" s="117" t="str">
        <f>C130</f>
        <v>糙米飯</v>
      </c>
      <c r="D20" s="118" t="str">
        <f>C131&amp;B132</f>
        <v>米</v>
      </c>
      <c r="E20" s="19" t="str">
        <f>E130</f>
        <v>梅干燒雞</v>
      </c>
      <c r="F20" s="40" t="str">
        <f>PHONETIC(E131:E135)</f>
        <v>肉雞梅乾菜大蒜</v>
      </c>
      <c r="G20" s="19" t="str">
        <f>G130</f>
        <v>培根芽菜</v>
      </c>
      <c r="H20" s="40" t="str">
        <f>PHONETIC(G131:G135)</f>
        <v>培根綠豆芽胡蘿蔔大蒜</v>
      </c>
      <c r="I20" s="19" t="str">
        <f>I130</f>
        <v>密汁豆干</v>
      </c>
      <c r="J20" s="114" t="str">
        <f>PHONETIC(I131:I135)</f>
        <v>豆干大蒜</v>
      </c>
      <c r="K20" s="36" t="s">
        <v>1</v>
      </c>
      <c r="L20" s="132" t="s">
        <v>35</v>
      </c>
      <c r="M20" s="19" t="str">
        <f>M130</f>
        <v>蘿蔔湯</v>
      </c>
      <c r="N20" s="165" t="str">
        <f>PHONETIC(M131:M135)</f>
        <v>白蘿蔔胡蘿蔔豬骨</v>
      </c>
      <c r="O20" s="30" t="str">
        <f>O130</f>
        <v>TAP豆漿</v>
      </c>
      <c r="Q20" s="44">
        <v>5.6</v>
      </c>
      <c r="R20" s="44">
        <v>2.5</v>
      </c>
      <c r="S20" s="45">
        <v>2</v>
      </c>
      <c r="T20" s="44">
        <v>3.1</v>
      </c>
      <c r="U20" s="36"/>
      <c r="V20" s="46"/>
      <c r="W20" s="47">
        <f t="shared" si="0"/>
        <v>769</v>
      </c>
    </row>
    <row r="21" spans="1:28" ht="23.1" customHeight="1">
      <c r="A21" s="115">
        <f t="shared" si="2"/>
        <v>45287</v>
      </c>
      <c r="B21" s="247" t="str">
        <f t="shared" si="1"/>
        <v>三</v>
      </c>
      <c r="C21" s="147" t="str">
        <f>C136</f>
        <v>米粉特餐</v>
      </c>
      <c r="D21" s="118" t="str">
        <f>C137&amp;C138</f>
        <v>米粉</v>
      </c>
      <c r="E21" s="19" t="str">
        <f>E136</f>
        <v>翅腿雙滷</v>
      </c>
      <c r="F21" s="40" t="str">
        <f>PHONETIC(E137:E141)</f>
        <v>翅小腿海帶結胡蘿蔔醬油</v>
      </c>
      <c r="G21" s="153" t="str">
        <f>G136</f>
        <v>米粉配料</v>
      </c>
      <c r="H21" s="40" t="str">
        <f>PHONETIC(G137:G141)</f>
        <v>豬絞肉時蔬胡蘿蔔乾香菇大蒜</v>
      </c>
      <c r="I21" s="153" t="str">
        <f>I136</f>
        <v>家常雞塊</v>
      </c>
      <c r="J21" s="40" t="str">
        <f>PHONETIC(I137:I141)</f>
        <v>雞塊</v>
      </c>
      <c r="K21" s="36" t="s">
        <v>1</v>
      </c>
      <c r="L21" s="132" t="s">
        <v>35</v>
      </c>
      <c r="M21" s="153" t="str">
        <f>M136</f>
        <v>三絲羹湯</v>
      </c>
      <c r="N21" s="165" t="str">
        <f>PHONETIC(M137:M141)</f>
        <v>雞蛋時蔬脆筍乾木耳</v>
      </c>
      <c r="O21" s="30" t="str">
        <f>O136</f>
        <v>小餐包</v>
      </c>
      <c r="Q21" s="44">
        <v>5</v>
      </c>
      <c r="R21" s="44">
        <v>2.5</v>
      </c>
      <c r="S21" s="45">
        <v>1.7</v>
      </c>
      <c r="T21" s="44">
        <v>2.8</v>
      </c>
      <c r="U21" s="29"/>
      <c r="V21" s="46"/>
      <c r="W21" s="47">
        <f t="shared" si="0"/>
        <v>706</v>
      </c>
    </row>
    <row r="22" spans="1:28" ht="23.1" customHeight="1">
      <c r="A22" s="115">
        <f t="shared" si="2"/>
        <v>45288</v>
      </c>
      <c r="B22" s="247" t="str">
        <f t="shared" si="1"/>
        <v>四</v>
      </c>
      <c r="C22" s="148" t="str">
        <f>C142</f>
        <v>糙米飯</v>
      </c>
      <c r="D22" s="190" t="str">
        <f>C143</f>
        <v>米</v>
      </c>
      <c r="E22" s="43" t="str">
        <f>E142</f>
        <v>泡菜肉片</v>
      </c>
      <c r="F22" s="152" t="str">
        <f>PHONETIC(E143:E147)</f>
        <v>豬後腿肉韓式泡菜胡蘿蔔大蒜</v>
      </c>
      <c r="G22" s="151" t="str">
        <f>G142</f>
        <v>豆皮白菜</v>
      </c>
      <c r="H22" s="154" t="str">
        <f>PHONETIC(G143:G147)</f>
        <v>豆皮結球白菜胡蘿蔔乾香菇大蒜</v>
      </c>
      <c r="I22" s="151" t="str">
        <f>I142</f>
        <v>滷野菜天</v>
      </c>
      <c r="J22" s="150" t="str">
        <f>PHONETIC(I143:I147)</f>
        <v>野菜天大蒜</v>
      </c>
      <c r="K22" s="36" t="s">
        <v>1</v>
      </c>
      <c r="L22" s="155" t="s">
        <v>35</v>
      </c>
      <c r="M22" s="151" t="str">
        <f>M142</f>
        <v>枸杞銀耳</v>
      </c>
      <c r="N22" s="154" t="str">
        <f>PHONETIC(M143:M147)</f>
        <v>乾銀耳枸杞紅砂糖</v>
      </c>
      <c r="O22" s="36" t="str">
        <f>O142</f>
        <v>小饅頭</v>
      </c>
      <c r="Q22" s="21">
        <v>4</v>
      </c>
      <c r="R22" s="21">
        <v>2.5</v>
      </c>
      <c r="S22" s="21">
        <v>1.8</v>
      </c>
      <c r="T22" s="21">
        <v>2.9</v>
      </c>
      <c r="U22" s="23"/>
      <c r="V22" s="21"/>
      <c r="W22" s="47">
        <f t="shared" si="0"/>
        <v>643</v>
      </c>
    </row>
    <row r="23" spans="1:28" ht="23.1" customHeight="1">
      <c r="A23" s="115">
        <f t="shared" si="2"/>
        <v>45289</v>
      </c>
      <c r="B23" s="247" t="str">
        <f t="shared" si="1"/>
        <v>五</v>
      </c>
      <c r="C23" s="149" t="str">
        <f>C148</f>
        <v>紫米飯</v>
      </c>
      <c r="D23" s="191" t="str">
        <f>C149&amp;C150</f>
        <v>米黑糯米</v>
      </c>
      <c r="E23" s="151" t="str">
        <f>E148</f>
        <v>蝦仁豆腐</v>
      </c>
      <c r="F23" s="154" t="str">
        <f>PHONETIC(E149:E153)</f>
        <v>蝦仁豆腐胡蘿蔔大蒜</v>
      </c>
      <c r="G23" s="151" t="str">
        <f>G148</f>
        <v>木須佐蛋</v>
      </c>
      <c r="H23" s="154" t="str">
        <f>PHONETIC(G149:G153)</f>
        <v>雞蛋胡蘿蔔乾木耳洋蔥大蒜</v>
      </c>
      <c r="I23" s="151" t="str">
        <f>I148</f>
        <v>椒鹽薯餅</v>
      </c>
      <c r="J23" s="150" t="str">
        <f>PHONETIC(I149:I153)</f>
        <v>薯餅</v>
      </c>
      <c r="K23" s="36" t="s">
        <v>1</v>
      </c>
      <c r="L23" s="155" t="s">
        <v>35</v>
      </c>
      <c r="M23" s="151" t="str">
        <f>M148</f>
        <v>味噌蔬湯</v>
      </c>
      <c r="N23" s="154" t="str">
        <f>PHONETIC(M149:M153)</f>
        <v>時蔬味噌薑柴魚片</v>
      </c>
      <c r="O23" s="109" t="str">
        <f>O148</f>
        <v>水果</v>
      </c>
      <c r="P23" s="167" t="s">
        <v>136</v>
      </c>
      <c r="Q23" s="156">
        <v>5</v>
      </c>
      <c r="R23" s="21">
        <v>2.5</v>
      </c>
      <c r="S23" s="21">
        <v>2.2000000000000002</v>
      </c>
      <c r="T23" s="21">
        <v>2.9</v>
      </c>
      <c r="U23" s="23"/>
      <c r="V23" s="21">
        <v>1</v>
      </c>
      <c r="W23" s="47">
        <f t="shared" si="0"/>
        <v>783</v>
      </c>
    </row>
    <row r="24" spans="1:28" ht="23.1" customHeight="1">
      <c r="A24" s="2" t="s">
        <v>4</v>
      </c>
      <c r="B24" s="248"/>
      <c r="C24" s="169"/>
      <c r="D24" s="192"/>
      <c r="E24" s="43"/>
      <c r="F24" s="170"/>
      <c r="G24" s="43"/>
      <c r="H24" s="170"/>
      <c r="I24" s="43"/>
      <c r="J24" s="170"/>
      <c r="K24" s="168"/>
      <c r="L24" s="171"/>
      <c r="M24" s="43"/>
      <c r="N24" s="170"/>
      <c r="O24" s="43"/>
      <c r="P24" s="172"/>
      <c r="Q24" s="10"/>
      <c r="R24" s="10"/>
      <c r="S24" s="10"/>
      <c r="T24" s="10"/>
      <c r="U24" s="4"/>
      <c r="V24" s="10"/>
      <c r="W24" s="157"/>
    </row>
    <row r="25" spans="1:28" ht="23.1" customHeight="1">
      <c r="A25" s="15" t="s">
        <v>396</v>
      </c>
      <c r="B25" s="248"/>
      <c r="C25" s="3"/>
      <c r="D25" s="3"/>
    </row>
    <row r="26" spans="1:28">
      <c r="A26" s="24" t="s">
        <v>103</v>
      </c>
      <c r="B26" s="249"/>
      <c r="C26" s="25"/>
      <c r="D26" s="26"/>
      <c r="E26" s="28"/>
      <c r="F26" s="26"/>
      <c r="G26" s="25"/>
      <c r="H26" s="26"/>
      <c r="I26" s="25"/>
      <c r="J26" s="26"/>
      <c r="K26" s="25"/>
      <c r="L26" s="25"/>
      <c r="M26" s="28"/>
      <c r="N26" s="25"/>
      <c r="O26" s="28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4"/>
    </row>
    <row r="27" spans="1:28">
      <c r="A27" s="194" t="s">
        <v>150</v>
      </c>
      <c r="B27" s="250" t="s">
        <v>58</v>
      </c>
      <c r="C27" s="133" t="s">
        <v>5</v>
      </c>
      <c r="D27" s="124" t="s">
        <v>14</v>
      </c>
      <c r="E27" s="124" t="s">
        <v>6</v>
      </c>
      <c r="F27" s="124" t="s">
        <v>14</v>
      </c>
      <c r="G27" s="122" t="s">
        <v>7</v>
      </c>
      <c r="H27" s="124" t="s">
        <v>14</v>
      </c>
      <c r="I27" s="122" t="s">
        <v>8</v>
      </c>
      <c r="J27" s="124" t="s">
        <v>14</v>
      </c>
      <c r="K27" s="134" t="s">
        <v>9</v>
      </c>
      <c r="L27" s="124" t="s">
        <v>14</v>
      </c>
      <c r="M27" s="122" t="s">
        <v>3</v>
      </c>
      <c r="N27" s="123" t="s">
        <v>16</v>
      </c>
      <c r="O27" s="34" t="s">
        <v>137</v>
      </c>
      <c r="P27" s="34" t="s">
        <v>138</v>
      </c>
      <c r="Q27" s="21"/>
      <c r="R27" s="21"/>
      <c r="S27" s="22"/>
      <c r="T27" s="21"/>
      <c r="U27" s="23"/>
      <c r="V27" s="23"/>
      <c r="W27" s="23"/>
      <c r="X27" s="23"/>
      <c r="Y27" s="23"/>
      <c r="Z27" s="23"/>
      <c r="AA27" s="23"/>
    </row>
    <row r="28" spans="1:28" s="7" customFormat="1" ht="16.5" customHeight="1">
      <c r="A28" s="11" t="s">
        <v>151</v>
      </c>
      <c r="B28" s="251" t="str">
        <f>B3</f>
        <v>五</v>
      </c>
      <c r="C28" s="195" t="s">
        <v>54</v>
      </c>
      <c r="D28" s="17"/>
      <c r="E28" s="141" t="s">
        <v>152</v>
      </c>
      <c r="F28" s="17"/>
      <c r="G28" s="200" t="s">
        <v>156</v>
      </c>
      <c r="H28" s="201"/>
      <c r="I28" s="200" t="s">
        <v>158</v>
      </c>
      <c r="J28" s="201"/>
      <c r="K28" s="86" t="s">
        <v>1</v>
      </c>
      <c r="L28" s="87"/>
      <c r="M28" s="205" t="s">
        <v>161</v>
      </c>
      <c r="N28" s="204"/>
      <c r="O28" s="207" t="s">
        <v>165</v>
      </c>
      <c r="P28" s="167" t="s">
        <v>136</v>
      </c>
      <c r="Q28" s="48"/>
      <c r="R28" s="13"/>
      <c r="S28" s="13"/>
      <c r="T28" s="11"/>
    </row>
    <row r="29" spans="1:28" s="7" customFormat="1" ht="16.5" customHeight="1">
      <c r="B29" s="252">
        <f>A3</f>
        <v>45261</v>
      </c>
      <c r="C29" s="196" t="s">
        <v>10</v>
      </c>
      <c r="D29" s="198">
        <v>10</v>
      </c>
      <c r="E29" s="199" t="s">
        <v>153</v>
      </c>
      <c r="F29" s="198">
        <v>9</v>
      </c>
      <c r="G29" s="202" t="s">
        <v>157</v>
      </c>
      <c r="H29" s="201">
        <v>1</v>
      </c>
      <c r="I29" s="202" t="s">
        <v>159</v>
      </c>
      <c r="J29" s="201">
        <v>3</v>
      </c>
      <c r="K29" s="91" t="s">
        <v>9</v>
      </c>
      <c r="L29" s="92">
        <v>7</v>
      </c>
      <c r="M29" s="205" t="s">
        <v>162</v>
      </c>
      <c r="N29" s="204">
        <v>3</v>
      </c>
      <c r="Q29" s="49"/>
      <c r="R29" s="50"/>
      <c r="S29" s="12"/>
      <c r="T29" s="11"/>
    </row>
    <row r="30" spans="1:28" s="7" customFormat="1" ht="16.5" customHeight="1">
      <c r="A30" s="94"/>
      <c r="B30" s="253"/>
      <c r="C30" s="197" t="s">
        <v>55</v>
      </c>
      <c r="D30" s="17">
        <v>0.4</v>
      </c>
      <c r="E30" s="142" t="s">
        <v>154</v>
      </c>
      <c r="F30" s="17">
        <v>4</v>
      </c>
      <c r="G30" s="203" t="s">
        <v>90</v>
      </c>
      <c r="H30" s="201">
        <v>0.9</v>
      </c>
      <c r="I30" s="203" t="s">
        <v>160</v>
      </c>
      <c r="J30" s="201">
        <v>3</v>
      </c>
      <c r="K30" s="86" t="s">
        <v>11</v>
      </c>
      <c r="L30" s="87">
        <v>0.05</v>
      </c>
      <c r="M30" s="205" t="s">
        <v>163</v>
      </c>
      <c r="N30" s="204">
        <v>0.1</v>
      </c>
      <c r="Q30" s="49"/>
      <c r="R30" s="50"/>
      <c r="S30" s="12"/>
      <c r="T30" s="11"/>
    </row>
    <row r="31" spans="1:28" s="7" customFormat="1" ht="16.5" customHeight="1">
      <c r="A31" s="94"/>
      <c r="B31" s="254"/>
      <c r="C31" s="139"/>
      <c r="D31" s="103"/>
      <c r="E31" s="142" t="s">
        <v>62</v>
      </c>
      <c r="F31" s="17">
        <v>1</v>
      </c>
      <c r="G31" s="203" t="s">
        <v>1</v>
      </c>
      <c r="H31" s="201">
        <v>3</v>
      </c>
      <c r="I31" s="84" t="s">
        <v>40</v>
      </c>
      <c r="J31" s="131">
        <v>0.05</v>
      </c>
      <c r="K31" s="86"/>
      <c r="L31" s="87"/>
      <c r="M31" s="111" t="s">
        <v>164</v>
      </c>
      <c r="N31" s="206">
        <v>1</v>
      </c>
      <c r="Q31" s="49"/>
      <c r="R31" s="50"/>
      <c r="S31" s="12"/>
      <c r="T31" s="11"/>
    </row>
    <row r="32" spans="1:28" s="7" customFormat="1" ht="16.5" customHeight="1">
      <c r="A32" s="94"/>
      <c r="B32" s="254"/>
      <c r="C32" s="139"/>
      <c r="D32" s="103"/>
      <c r="E32" s="142" t="s">
        <v>11</v>
      </c>
      <c r="F32" s="17">
        <v>0.05</v>
      </c>
      <c r="G32" s="202" t="s">
        <v>83</v>
      </c>
      <c r="H32" s="204">
        <v>0.01</v>
      </c>
      <c r="I32" s="37"/>
      <c r="J32" s="81"/>
      <c r="K32" s="86"/>
      <c r="L32" s="87"/>
      <c r="M32" s="205" t="s">
        <v>74</v>
      </c>
      <c r="N32" s="204">
        <v>0.05</v>
      </c>
      <c r="Q32" s="11"/>
      <c r="R32" s="11"/>
      <c r="S32" s="12"/>
      <c r="T32" s="11"/>
    </row>
    <row r="33" spans="1:20" s="7" customFormat="1" ht="16.5" customHeight="1">
      <c r="A33" s="94"/>
      <c r="B33" s="255"/>
      <c r="C33" s="20"/>
      <c r="D33" s="103"/>
      <c r="E33" s="125" t="s">
        <v>155</v>
      </c>
      <c r="F33" s="137">
        <v>0.01</v>
      </c>
      <c r="G33" s="202" t="s">
        <v>11</v>
      </c>
      <c r="H33" s="204">
        <v>0.05</v>
      </c>
      <c r="I33" s="96"/>
      <c r="J33" s="38"/>
      <c r="K33" s="86"/>
      <c r="L33" s="87"/>
      <c r="M33" s="96"/>
      <c r="N33" s="93"/>
      <c r="Q33" s="11"/>
      <c r="R33" s="11"/>
      <c r="S33" s="12"/>
      <c r="T33" s="11"/>
    </row>
    <row r="34" spans="1:20" s="7" customFormat="1" ht="16.5" customHeight="1">
      <c r="A34" s="210" t="s">
        <v>178</v>
      </c>
      <c r="B34" s="251" t="str">
        <f>B4</f>
        <v>一</v>
      </c>
      <c r="C34" s="178" t="s">
        <v>46</v>
      </c>
      <c r="D34" s="180"/>
      <c r="E34" s="179" t="s">
        <v>332</v>
      </c>
      <c r="F34" s="180"/>
      <c r="G34" s="163" t="s">
        <v>37</v>
      </c>
      <c r="H34" s="85"/>
      <c r="I34" s="181" t="s">
        <v>168</v>
      </c>
      <c r="J34" s="181"/>
      <c r="K34" s="86" t="s">
        <v>1</v>
      </c>
      <c r="L34" s="87"/>
      <c r="M34" s="176" t="s">
        <v>199</v>
      </c>
      <c r="N34" s="17"/>
      <c r="O34" s="112" t="s">
        <v>94</v>
      </c>
      <c r="P34" s="127"/>
      <c r="Q34" s="51"/>
      <c r="R34" s="52"/>
      <c r="S34" s="13"/>
      <c r="T34" s="11"/>
    </row>
    <row r="35" spans="1:20" s="7" customFormat="1" ht="16.5" customHeight="1">
      <c r="B35" s="256">
        <f>A4</f>
        <v>45264</v>
      </c>
      <c r="C35" s="182" t="s">
        <v>10</v>
      </c>
      <c r="D35" s="180">
        <v>10</v>
      </c>
      <c r="E35" s="183" t="s">
        <v>166</v>
      </c>
      <c r="F35" s="184">
        <v>6.5</v>
      </c>
      <c r="G35" s="99" t="s">
        <v>26</v>
      </c>
      <c r="H35" s="89">
        <v>4</v>
      </c>
      <c r="I35" s="185" t="s">
        <v>169</v>
      </c>
      <c r="J35" s="186">
        <v>7</v>
      </c>
      <c r="K35" s="91" t="s">
        <v>9</v>
      </c>
      <c r="L35" s="92">
        <v>7</v>
      </c>
      <c r="M35" s="176" t="s">
        <v>200</v>
      </c>
      <c r="N35" s="17">
        <v>0.2</v>
      </c>
      <c r="O35" s="129"/>
      <c r="P35" s="89"/>
      <c r="Q35" s="48"/>
      <c r="R35" s="53"/>
      <c r="S35" s="12"/>
      <c r="T35" s="11"/>
    </row>
    <row r="36" spans="1:20" s="7" customFormat="1" ht="16.5" customHeight="1">
      <c r="A36" s="80"/>
      <c r="B36" s="257"/>
      <c r="C36" s="182"/>
      <c r="D36" s="103"/>
      <c r="E36" s="183"/>
      <c r="F36" s="184"/>
      <c r="G36" s="95" t="s">
        <v>39</v>
      </c>
      <c r="H36" s="89">
        <v>2</v>
      </c>
      <c r="I36" s="187" t="s">
        <v>170</v>
      </c>
      <c r="J36" s="186">
        <v>2</v>
      </c>
      <c r="K36" s="86" t="s">
        <v>11</v>
      </c>
      <c r="L36" s="87">
        <v>0.05</v>
      </c>
      <c r="M36" s="176" t="s">
        <v>201</v>
      </c>
      <c r="N36" s="17">
        <v>0.1</v>
      </c>
      <c r="O36" s="120"/>
      <c r="P36" s="89"/>
      <c r="Q36" s="51"/>
      <c r="R36" s="53"/>
      <c r="S36" s="12"/>
      <c r="T36" s="11"/>
    </row>
    <row r="37" spans="1:20" s="7" customFormat="1" ht="16.5" customHeight="1">
      <c r="A37" s="80"/>
      <c r="B37" s="254"/>
      <c r="C37" s="139"/>
      <c r="D37" s="103"/>
      <c r="E37" s="183"/>
      <c r="F37" s="184"/>
      <c r="G37" s="95" t="s">
        <v>167</v>
      </c>
      <c r="H37" s="89">
        <v>1</v>
      </c>
      <c r="I37" s="185" t="s">
        <v>11</v>
      </c>
      <c r="J37" s="184">
        <v>0.05</v>
      </c>
      <c r="K37" s="86"/>
      <c r="L37" s="87"/>
      <c r="M37" s="176" t="s">
        <v>74</v>
      </c>
      <c r="N37" s="17">
        <v>0.05</v>
      </c>
      <c r="O37" s="121"/>
      <c r="P37" s="81"/>
      <c r="Q37" s="51"/>
      <c r="R37" s="53"/>
      <c r="S37" s="12"/>
      <c r="T37" s="11"/>
    </row>
    <row r="38" spans="1:20" s="7" customFormat="1" ht="16.5" customHeight="1">
      <c r="A38" s="80"/>
      <c r="B38" s="254"/>
      <c r="C38" s="139"/>
      <c r="D38" s="103"/>
      <c r="E38" s="183"/>
      <c r="F38" s="184"/>
      <c r="G38" s="37" t="s">
        <v>38</v>
      </c>
      <c r="H38" s="81"/>
      <c r="I38" s="185"/>
      <c r="J38" s="184"/>
      <c r="K38" s="86"/>
      <c r="L38" s="87"/>
      <c r="M38" s="176" t="s">
        <v>202</v>
      </c>
      <c r="N38" s="17">
        <v>0.01</v>
      </c>
      <c r="O38" s="121"/>
      <c r="P38" s="81"/>
      <c r="Q38" s="49"/>
      <c r="R38" s="54"/>
      <c r="S38" s="12"/>
      <c r="T38" s="11"/>
    </row>
    <row r="39" spans="1:20" s="7" customFormat="1" ht="16.5" customHeight="1">
      <c r="A39" s="80"/>
      <c r="B39" s="257"/>
      <c r="C39" s="182"/>
      <c r="D39" s="103"/>
      <c r="E39" s="101"/>
      <c r="F39" s="38"/>
      <c r="G39" s="37" t="s">
        <v>25</v>
      </c>
      <c r="H39" s="81">
        <v>0.5</v>
      </c>
      <c r="I39" s="185"/>
      <c r="J39" s="184"/>
      <c r="K39" s="86"/>
      <c r="L39" s="87"/>
      <c r="M39" s="182"/>
      <c r="N39" s="184"/>
      <c r="Q39" s="11"/>
      <c r="R39" s="11"/>
      <c r="S39" s="12"/>
      <c r="T39" s="11"/>
    </row>
    <row r="40" spans="1:20" s="7" customFormat="1" ht="16.5" customHeight="1">
      <c r="A40" s="7" t="s">
        <v>179</v>
      </c>
      <c r="B40" s="251" t="str">
        <f>B5</f>
        <v>二</v>
      </c>
      <c r="C40" s="188" t="s">
        <v>0</v>
      </c>
      <c r="D40" s="193"/>
      <c r="E40" s="102" t="s">
        <v>171</v>
      </c>
      <c r="F40" s="137"/>
      <c r="G40" s="102" t="s">
        <v>173</v>
      </c>
      <c r="H40" s="17"/>
      <c r="I40" s="136" t="s">
        <v>329</v>
      </c>
      <c r="J40" s="136"/>
      <c r="K40" s="86" t="s">
        <v>1</v>
      </c>
      <c r="L40" s="87"/>
      <c r="M40" s="176" t="s">
        <v>203</v>
      </c>
      <c r="N40" s="17"/>
      <c r="O40" s="145" t="s">
        <v>139</v>
      </c>
      <c r="Q40" s="11"/>
      <c r="R40" s="11"/>
      <c r="S40" s="13"/>
      <c r="T40" s="11"/>
    </row>
    <row r="41" spans="1:20" s="7" customFormat="1" ht="16.5" customHeight="1">
      <c r="B41" s="256">
        <f>A5</f>
        <v>45265</v>
      </c>
      <c r="C41" s="176" t="s">
        <v>10</v>
      </c>
      <c r="D41" s="17">
        <v>7</v>
      </c>
      <c r="E41" s="125" t="s">
        <v>172</v>
      </c>
      <c r="F41" s="137">
        <v>9</v>
      </c>
      <c r="G41" s="125" t="s">
        <v>84</v>
      </c>
      <c r="H41" s="17">
        <v>3</v>
      </c>
      <c r="I41" s="142" t="s">
        <v>330</v>
      </c>
      <c r="J41" s="136">
        <v>4</v>
      </c>
      <c r="K41" s="91" t="s">
        <v>9</v>
      </c>
      <c r="L41" s="92">
        <v>7</v>
      </c>
      <c r="M41" s="176" t="s">
        <v>196</v>
      </c>
      <c r="N41" s="17">
        <v>3</v>
      </c>
      <c r="Q41" s="11"/>
      <c r="R41" s="11"/>
      <c r="S41" s="12"/>
      <c r="T41" s="11"/>
    </row>
    <row r="42" spans="1:20" s="7" customFormat="1" ht="16.5" customHeight="1">
      <c r="A42" s="94"/>
      <c r="B42" s="255"/>
      <c r="C42" s="176" t="s">
        <v>12</v>
      </c>
      <c r="D42" s="17">
        <v>3</v>
      </c>
      <c r="E42" s="125" t="s">
        <v>76</v>
      </c>
      <c r="F42" s="137">
        <v>1</v>
      </c>
      <c r="G42" s="32" t="s">
        <v>174</v>
      </c>
      <c r="H42" s="17">
        <v>1</v>
      </c>
      <c r="I42" s="142"/>
      <c r="J42" s="137"/>
      <c r="K42" s="86" t="s">
        <v>11</v>
      </c>
      <c r="L42" s="87">
        <v>0.05</v>
      </c>
      <c r="M42" s="176" t="s">
        <v>176</v>
      </c>
      <c r="N42" s="17">
        <v>0.5</v>
      </c>
      <c r="Q42" s="11"/>
      <c r="R42" s="11"/>
      <c r="S42" s="12"/>
      <c r="T42" s="11"/>
    </row>
    <row r="43" spans="1:20" s="7" customFormat="1" ht="16.5" customHeight="1">
      <c r="A43" s="94"/>
      <c r="B43" s="254"/>
      <c r="C43" s="139"/>
      <c r="D43" s="103"/>
      <c r="G43" s="125" t="s">
        <v>175</v>
      </c>
      <c r="H43" s="17">
        <v>3</v>
      </c>
      <c r="I43" s="142"/>
      <c r="J43" s="137"/>
      <c r="K43" s="86"/>
      <c r="L43" s="87"/>
      <c r="M43" s="176" t="s">
        <v>204</v>
      </c>
      <c r="N43" s="17">
        <v>1</v>
      </c>
      <c r="Q43" s="11"/>
      <c r="R43" s="11"/>
      <c r="S43" s="12"/>
      <c r="T43" s="11"/>
    </row>
    <row r="44" spans="1:20" s="7" customFormat="1" ht="16.5" customHeight="1">
      <c r="A44" s="94"/>
      <c r="B44" s="254"/>
      <c r="C44" s="139"/>
      <c r="D44" s="103"/>
      <c r="E44" s="125" t="s">
        <v>11</v>
      </c>
      <c r="F44" s="137">
        <v>0.05</v>
      </c>
      <c r="G44" s="125" t="s">
        <v>176</v>
      </c>
      <c r="H44" s="17">
        <v>1</v>
      </c>
      <c r="I44" s="142"/>
      <c r="J44" s="137"/>
      <c r="K44" s="86"/>
      <c r="L44" s="87"/>
      <c r="M44" s="37"/>
      <c r="N44" s="93"/>
      <c r="Q44" s="11"/>
      <c r="R44" s="11"/>
      <c r="S44" s="12"/>
      <c r="T44" s="11"/>
    </row>
    <row r="45" spans="1:20" s="7" customFormat="1" ht="16.5" customHeight="1">
      <c r="A45" s="94"/>
      <c r="B45" s="254"/>
      <c r="C45" s="139"/>
      <c r="D45" s="103"/>
      <c r="E45" s="82"/>
      <c r="F45" s="38"/>
      <c r="G45" s="125" t="s">
        <v>11</v>
      </c>
      <c r="H45" s="17">
        <v>0.05</v>
      </c>
      <c r="I45" s="218"/>
      <c r="J45" s="219"/>
      <c r="K45" s="86"/>
      <c r="L45" s="87"/>
      <c r="M45" s="96"/>
      <c r="N45" s="93"/>
      <c r="Q45" s="11"/>
      <c r="R45" s="11"/>
      <c r="S45" s="12"/>
      <c r="T45" s="11"/>
    </row>
    <row r="46" spans="1:20" s="7" customFormat="1" ht="16.5" customHeight="1">
      <c r="A46" s="7" t="s">
        <v>180</v>
      </c>
      <c r="B46" s="251" t="str">
        <f>B6</f>
        <v>三</v>
      </c>
      <c r="C46" s="188" t="s">
        <v>56</v>
      </c>
      <c r="D46" s="193"/>
      <c r="E46" s="102" t="s">
        <v>78</v>
      </c>
      <c r="F46" s="17"/>
      <c r="G46" s="176" t="s">
        <v>185</v>
      </c>
      <c r="H46" s="214"/>
      <c r="I46" s="17" t="s">
        <v>331</v>
      </c>
      <c r="J46" s="17"/>
      <c r="K46" s="216" t="s">
        <v>1</v>
      </c>
      <c r="L46" s="87"/>
      <c r="M46" s="176" t="s">
        <v>132</v>
      </c>
      <c r="N46" s="176"/>
      <c r="O46" s="145" t="s">
        <v>97</v>
      </c>
      <c r="Q46" s="11"/>
      <c r="T46" s="11"/>
    </row>
    <row r="47" spans="1:20" s="7" customFormat="1" ht="16.5" customHeight="1">
      <c r="B47" s="256">
        <f>A6</f>
        <v>45266</v>
      </c>
      <c r="C47" s="176" t="s">
        <v>57</v>
      </c>
      <c r="D47" s="17">
        <v>4</v>
      </c>
      <c r="E47" s="125" t="s">
        <v>65</v>
      </c>
      <c r="F47" s="17">
        <v>7</v>
      </c>
      <c r="G47" s="211" t="s">
        <v>186</v>
      </c>
      <c r="H47" s="215">
        <v>0.3</v>
      </c>
      <c r="I47" s="17" t="s">
        <v>331</v>
      </c>
      <c r="J47" s="17">
        <v>4</v>
      </c>
      <c r="K47" s="217" t="s">
        <v>9</v>
      </c>
      <c r="L47" s="92">
        <v>7</v>
      </c>
      <c r="M47" s="176" t="s">
        <v>85</v>
      </c>
      <c r="N47" s="17">
        <v>1</v>
      </c>
      <c r="Q47" s="11"/>
      <c r="T47" s="11"/>
    </row>
    <row r="48" spans="1:20" s="7" customFormat="1" ht="16.5" customHeight="1">
      <c r="A48" s="80"/>
      <c r="B48" s="255"/>
      <c r="C48" s="139"/>
      <c r="D48" s="103"/>
      <c r="E48" s="125" t="s">
        <v>79</v>
      </c>
      <c r="F48" s="17">
        <v>3</v>
      </c>
      <c r="G48" s="125" t="s">
        <v>121</v>
      </c>
      <c r="H48" s="17">
        <v>7</v>
      </c>
      <c r="I48" s="220"/>
      <c r="J48" s="221"/>
      <c r="K48" s="86" t="s">
        <v>11</v>
      </c>
      <c r="L48" s="87">
        <v>0.05</v>
      </c>
      <c r="M48" s="176" t="s">
        <v>12</v>
      </c>
      <c r="N48" s="17">
        <v>4</v>
      </c>
      <c r="Q48" s="11"/>
      <c r="T48" s="11"/>
    </row>
    <row r="49" spans="1:22" s="7" customFormat="1" ht="16.5" customHeight="1">
      <c r="A49" s="80"/>
      <c r="B49" s="255"/>
      <c r="C49" s="109"/>
      <c r="D49" s="103"/>
      <c r="E49" s="125" t="s">
        <v>11</v>
      </c>
      <c r="F49" s="17">
        <v>0.05</v>
      </c>
      <c r="G49" s="125" t="s">
        <v>105</v>
      </c>
      <c r="H49" s="17">
        <v>0.01</v>
      </c>
      <c r="I49" s="37"/>
      <c r="J49" s="93"/>
      <c r="K49" s="86"/>
      <c r="L49" s="87"/>
      <c r="M49" s="176" t="s">
        <v>62</v>
      </c>
      <c r="N49" s="17">
        <v>0.5</v>
      </c>
      <c r="Q49" s="11"/>
      <c r="T49" s="11"/>
    </row>
    <row r="50" spans="1:22" s="7" customFormat="1" ht="16.5" customHeight="1">
      <c r="A50" s="80"/>
      <c r="B50" s="255"/>
      <c r="C50" s="20"/>
      <c r="D50" s="103"/>
      <c r="E50" s="125"/>
      <c r="F50" s="17"/>
      <c r="G50" s="125" t="s">
        <v>62</v>
      </c>
      <c r="H50" s="17">
        <v>0.5</v>
      </c>
      <c r="I50" s="37"/>
      <c r="J50" s="93"/>
      <c r="K50" s="86"/>
      <c r="L50" s="87"/>
      <c r="M50" s="176" t="s">
        <v>105</v>
      </c>
      <c r="N50" s="17">
        <v>0.05</v>
      </c>
      <c r="Q50" s="11"/>
      <c r="T50" s="11"/>
    </row>
    <row r="51" spans="1:22" s="7" customFormat="1" ht="16.5" customHeight="1">
      <c r="A51" s="80"/>
      <c r="B51" s="254"/>
      <c r="C51" s="139"/>
      <c r="D51" s="103"/>
      <c r="E51" s="20"/>
      <c r="F51" s="17"/>
      <c r="G51" s="125" t="s">
        <v>11</v>
      </c>
      <c r="H51" s="17">
        <v>0.05</v>
      </c>
      <c r="I51" s="37"/>
      <c r="J51" s="93"/>
      <c r="K51" s="86"/>
      <c r="L51" s="87"/>
      <c r="M51" s="176" t="s">
        <v>205</v>
      </c>
      <c r="N51" s="17">
        <v>2</v>
      </c>
      <c r="Q51" s="11"/>
      <c r="T51" s="11"/>
    </row>
    <row r="52" spans="1:22" s="7" customFormat="1" ht="16.5" customHeight="1">
      <c r="A52" s="7" t="s">
        <v>181</v>
      </c>
      <c r="B52" s="251" t="str">
        <f>B7</f>
        <v>四</v>
      </c>
      <c r="C52" s="188" t="s">
        <v>0</v>
      </c>
      <c r="D52" s="193"/>
      <c r="E52" s="102" t="s">
        <v>70</v>
      </c>
      <c r="F52" s="17"/>
      <c r="G52" s="102" t="s">
        <v>187</v>
      </c>
      <c r="H52" s="17"/>
      <c r="I52" s="162" t="s">
        <v>194</v>
      </c>
      <c r="J52" s="162"/>
      <c r="K52" s="86" t="s">
        <v>1</v>
      </c>
      <c r="L52" s="87"/>
      <c r="M52" s="176" t="s">
        <v>206</v>
      </c>
      <c r="N52" s="17"/>
      <c r="O52" s="145" t="s">
        <v>211</v>
      </c>
      <c r="P52" s="167"/>
      <c r="Q52" s="62"/>
      <c r="R52" s="63"/>
      <c r="S52" s="52"/>
      <c r="T52" s="63"/>
      <c r="V52" s="52"/>
    </row>
    <row r="53" spans="1:22" s="7" customFormat="1" ht="16.5" customHeight="1">
      <c r="B53" s="256">
        <f>A7</f>
        <v>45267</v>
      </c>
      <c r="C53" s="20" t="s">
        <v>10</v>
      </c>
      <c r="D53" s="17">
        <v>7</v>
      </c>
      <c r="E53" s="125" t="s">
        <v>61</v>
      </c>
      <c r="F53" s="17">
        <v>9</v>
      </c>
      <c r="G53" s="125" t="s">
        <v>188</v>
      </c>
      <c r="H53" s="17">
        <v>0.3</v>
      </c>
      <c r="I53" s="212" t="s">
        <v>195</v>
      </c>
      <c r="J53" s="162">
        <v>3</v>
      </c>
      <c r="K53" s="91" t="s">
        <v>9</v>
      </c>
      <c r="L53" s="92">
        <v>7</v>
      </c>
      <c r="M53" s="176" t="s">
        <v>207</v>
      </c>
      <c r="N53" s="17">
        <v>3</v>
      </c>
      <c r="P53" s="61"/>
      <c r="Q53" s="54"/>
      <c r="R53" s="48"/>
      <c r="S53" s="53"/>
      <c r="T53" s="48"/>
      <c r="V53" s="53"/>
    </row>
    <row r="54" spans="1:22" s="7" customFormat="1" ht="16.5" customHeight="1">
      <c r="B54" s="258"/>
      <c r="C54" s="20" t="s">
        <v>12</v>
      </c>
      <c r="D54" s="17">
        <v>3</v>
      </c>
      <c r="E54" s="125" t="s">
        <v>68</v>
      </c>
      <c r="F54" s="17">
        <v>4.5</v>
      </c>
      <c r="G54" s="125" t="s">
        <v>82</v>
      </c>
      <c r="H54" s="17">
        <v>6</v>
      </c>
      <c r="I54" s="213" t="s">
        <v>196</v>
      </c>
      <c r="J54" s="162">
        <v>2</v>
      </c>
      <c r="K54" s="86" t="s">
        <v>11</v>
      </c>
      <c r="L54" s="87">
        <v>0.05</v>
      </c>
      <c r="M54" s="176" t="s">
        <v>127</v>
      </c>
      <c r="N54" s="17">
        <v>1</v>
      </c>
      <c r="P54" s="61"/>
      <c r="Q54" s="54"/>
      <c r="R54" s="64"/>
      <c r="S54" s="64"/>
      <c r="T54" s="64"/>
      <c r="V54" s="65"/>
    </row>
    <row r="55" spans="1:22" s="7" customFormat="1" ht="16.5" customHeight="1">
      <c r="A55" s="94"/>
      <c r="B55" s="255"/>
      <c r="C55" s="20"/>
      <c r="D55" s="103"/>
      <c r="E55" s="125" t="s">
        <v>66</v>
      </c>
      <c r="F55" s="17">
        <v>2</v>
      </c>
      <c r="G55" s="125" t="s">
        <v>62</v>
      </c>
      <c r="H55" s="17">
        <v>0.5</v>
      </c>
      <c r="I55" s="213" t="s">
        <v>11</v>
      </c>
      <c r="J55" s="162">
        <v>0.05</v>
      </c>
      <c r="K55" s="86"/>
      <c r="L55" s="87"/>
      <c r="M55" s="176" t="s">
        <v>208</v>
      </c>
      <c r="N55" s="17">
        <v>0.1</v>
      </c>
      <c r="P55" s="61"/>
      <c r="Q55" s="54"/>
      <c r="R55" s="51"/>
      <c r="S55" s="53"/>
      <c r="T55" s="51"/>
      <c r="V55" s="53"/>
    </row>
    <row r="56" spans="1:22" s="7" customFormat="1" ht="16.5" customHeight="1">
      <c r="A56" s="94"/>
      <c r="B56" s="255"/>
      <c r="C56" s="20"/>
      <c r="D56" s="103"/>
      <c r="E56" s="125" t="s">
        <v>71</v>
      </c>
      <c r="F56" s="17"/>
      <c r="G56" s="125" t="s">
        <v>11</v>
      </c>
      <c r="H56" s="17">
        <v>0.05</v>
      </c>
      <c r="I56" s="142"/>
      <c r="J56" s="17"/>
      <c r="K56" s="86"/>
      <c r="L56" s="87"/>
      <c r="M56" s="37"/>
      <c r="N56" s="93"/>
      <c r="P56" s="61"/>
      <c r="Q56" s="54"/>
      <c r="R56" s="64"/>
      <c r="S56" s="64"/>
      <c r="T56" s="51"/>
      <c r="V56" s="53"/>
    </row>
    <row r="57" spans="1:22" s="7" customFormat="1" ht="16.5" customHeight="1">
      <c r="A57" s="94"/>
      <c r="B57" s="255"/>
      <c r="C57" s="20"/>
      <c r="D57" s="103"/>
      <c r="E57" s="104"/>
      <c r="F57" s="38"/>
      <c r="G57" s="96"/>
      <c r="H57" s="38"/>
      <c r="I57" s="37"/>
      <c r="J57" s="81"/>
      <c r="K57" s="86"/>
      <c r="L57" s="87"/>
      <c r="M57" s="96"/>
      <c r="N57" s="93"/>
      <c r="P57" s="66"/>
      <c r="Q57" s="62"/>
      <c r="R57" s="49"/>
      <c r="S57" s="67"/>
      <c r="T57" s="68"/>
      <c r="V57" s="68"/>
    </row>
    <row r="58" spans="1:22" s="7" customFormat="1" ht="16.5" customHeight="1">
      <c r="A58" s="7" t="s">
        <v>182</v>
      </c>
      <c r="B58" s="251" t="str">
        <f>B8</f>
        <v>五</v>
      </c>
      <c r="C58" s="140" t="s">
        <v>49</v>
      </c>
      <c r="D58" s="17"/>
      <c r="E58" s="102" t="s">
        <v>183</v>
      </c>
      <c r="F58" s="17"/>
      <c r="G58" s="176" t="s">
        <v>189</v>
      </c>
      <c r="H58" s="17"/>
      <c r="I58" s="162" t="s">
        <v>191</v>
      </c>
      <c r="J58" s="162"/>
      <c r="K58" s="86" t="s">
        <v>1</v>
      </c>
      <c r="L58" s="87"/>
      <c r="M58" s="102" t="s">
        <v>209</v>
      </c>
      <c r="N58" s="102"/>
      <c r="O58" s="145" t="s">
        <v>95</v>
      </c>
      <c r="P58" s="167" t="s">
        <v>136</v>
      </c>
      <c r="Q58" s="60"/>
      <c r="R58" s="60"/>
      <c r="S58" s="12"/>
      <c r="T58" s="60"/>
      <c r="V58" s="68"/>
    </row>
    <row r="59" spans="1:22" s="7" customFormat="1" ht="16.5" customHeight="1">
      <c r="B59" s="256">
        <f>A8</f>
        <v>45268</v>
      </c>
      <c r="C59" s="175" t="s">
        <v>10</v>
      </c>
      <c r="D59" s="17">
        <v>10</v>
      </c>
      <c r="E59" s="125" t="s">
        <v>65</v>
      </c>
      <c r="F59" s="17">
        <v>6</v>
      </c>
      <c r="G59" s="125" t="s">
        <v>85</v>
      </c>
      <c r="H59" s="17">
        <v>1.2</v>
      </c>
      <c r="I59" s="212" t="s">
        <v>192</v>
      </c>
      <c r="J59" s="162">
        <v>3</v>
      </c>
      <c r="K59" s="91" t="s">
        <v>9</v>
      </c>
      <c r="L59" s="92">
        <v>7</v>
      </c>
      <c r="M59" s="176" t="s">
        <v>111</v>
      </c>
      <c r="N59" s="17">
        <v>0.1</v>
      </c>
      <c r="Q59" s="11"/>
      <c r="R59" s="11"/>
      <c r="S59" s="12"/>
      <c r="T59" s="11"/>
    </row>
    <row r="60" spans="1:22" s="7" customFormat="1" ht="16.5" customHeight="1">
      <c r="B60" s="251"/>
      <c r="C60" s="175" t="s">
        <v>50</v>
      </c>
      <c r="D60" s="17">
        <v>0.4</v>
      </c>
      <c r="E60" s="125" t="s">
        <v>184</v>
      </c>
      <c r="F60" s="17">
        <v>4</v>
      </c>
      <c r="G60" s="125" t="s">
        <v>190</v>
      </c>
      <c r="H60" s="17">
        <v>5</v>
      </c>
      <c r="I60" s="213" t="s">
        <v>193</v>
      </c>
      <c r="J60" s="162">
        <v>2</v>
      </c>
      <c r="K60" s="86" t="s">
        <v>11</v>
      </c>
      <c r="L60" s="87">
        <v>0.05</v>
      </c>
      <c r="M60" s="176" t="s">
        <v>210</v>
      </c>
      <c r="N60" s="17">
        <v>1</v>
      </c>
      <c r="Q60" s="11"/>
      <c r="R60" s="11"/>
      <c r="S60" s="12"/>
      <c r="T60" s="11"/>
    </row>
    <row r="61" spans="1:22" s="7" customFormat="1" ht="16.5" customHeight="1">
      <c r="A61" s="80"/>
      <c r="B61" s="255"/>
      <c r="C61" s="20"/>
      <c r="D61" s="103"/>
      <c r="E61" s="125" t="s">
        <v>291</v>
      </c>
      <c r="F61" s="137">
        <v>0.1</v>
      </c>
      <c r="G61" s="125" t="s">
        <v>176</v>
      </c>
      <c r="H61" s="17">
        <v>1</v>
      </c>
      <c r="I61" s="213"/>
      <c r="J61" s="162"/>
      <c r="K61" s="86"/>
      <c r="L61" s="87"/>
      <c r="M61" s="176" t="s">
        <v>74</v>
      </c>
      <c r="N61" s="17">
        <v>0.05</v>
      </c>
      <c r="Q61" s="11"/>
      <c r="R61" s="11"/>
      <c r="S61" s="12"/>
      <c r="T61" s="11"/>
    </row>
    <row r="62" spans="1:22" s="7" customFormat="1" ht="16.5" customHeight="1">
      <c r="A62" s="80"/>
      <c r="B62" s="255"/>
      <c r="C62" s="20"/>
      <c r="D62" s="103"/>
      <c r="E62" s="125" t="s">
        <v>11</v>
      </c>
      <c r="F62" s="17">
        <v>0.05</v>
      </c>
      <c r="G62" s="125" t="s">
        <v>11</v>
      </c>
      <c r="H62" s="17">
        <v>0.05</v>
      </c>
      <c r="I62" s="212" t="s">
        <v>11</v>
      </c>
      <c r="J62" s="161">
        <v>0.05</v>
      </c>
      <c r="K62" s="86"/>
      <c r="L62" s="87"/>
      <c r="M62" s="176" t="s">
        <v>204</v>
      </c>
      <c r="N62" s="17">
        <v>1</v>
      </c>
      <c r="Q62" s="11"/>
      <c r="R62" s="11"/>
      <c r="S62" s="12"/>
      <c r="T62" s="11"/>
    </row>
    <row r="63" spans="1:22" s="7" customFormat="1" ht="16.5" customHeight="1">
      <c r="A63" s="80"/>
      <c r="B63" s="255"/>
      <c r="C63" s="20"/>
      <c r="D63" s="103"/>
      <c r="E63" s="82"/>
      <c r="F63" s="81"/>
      <c r="G63" s="82"/>
      <c r="H63" s="81"/>
      <c r="I63" s="139"/>
      <c r="J63" s="139"/>
      <c r="K63" s="86"/>
      <c r="L63" s="87"/>
      <c r="M63" s="37"/>
      <c r="N63" s="93"/>
      <c r="Q63" s="11"/>
      <c r="R63" s="11"/>
      <c r="S63" s="12"/>
      <c r="T63" s="11"/>
    </row>
    <row r="64" spans="1:22" s="7" customFormat="1" ht="16.5" customHeight="1">
      <c r="A64" s="7" t="s">
        <v>229</v>
      </c>
      <c r="B64" s="251" t="str">
        <f>B9</f>
        <v>一</v>
      </c>
      <c r="C64" s="140" t="s">
        <v>46</v>
      </c>
      <c r="D64" s="17"/>
      <c r="E64" s="142" t="s">
        <v>213</v>
      </c>
      <c r="F64" s="17"/>
      <c r="G64" s="102" t="s">
        <v>230</v>
      </c>
      <c r="H64" s="17"/>
      <c r="I64" s="136" t="s">
        <v>234</v>
      </c>
      <c r="J64" s="136"/>
      <c r="K64" s="86" t="s">
        <v>1</v>
      </c>
      <c r="L64" s="87"/>
      <c r="M64" s="176" t="s">
        <v>237</v>
      </c>
      <c r="N64" s="17"/>
      <c r="O64" s="112" t="s">
        <v>94</v>
      </c>
      <c r="P64" s="61"/>
      <c r="Q64" s="62"/>
      <c r="R64" s="63"/>
      <c r="S64" s="52"/>
      <c r="T64" s="63"/>
      <c r="V64" s="52"/>
    </row>
    <row r="65" spans="1:22" s="7" customFormat="1" ht="16.5" customHeight="1">
      <c r="B65" s="252">
        <f>A9</f>
        <v>45271</v>
      </c>
      <c r="C65" s="20" t="s">
        <v>10</v>
      </c>
      <c r="D65" s="17">
        <v>10</v>
      </c>
      <c r="E65" s="142" t="s">
        <v>214</v>
      </c>
      <c r="F65" s="17">
        <v>9</v>
      </c>
      <c r="G65" s="125" t="s">
        <v>92</v>
      </c>
      <c r="H65" s="17">
        <v>5</v>
      </c>
      <c r="I65" s="142" t="s">
        <v>235</v>
      </c>
      <c r="J65" s="136">
        <v>1</v>
      </c>
      <c r="K65" s="91" t="s">
        <v>9</v>
      </c>
      <c r="L65" s="92">
        <v>7</v>
      </c>
      <c r="M65" s="176" t="s">
        <v>238</v>
      </c>
      <c r="N65" s="17">
        <v>1</v>
      </c>
      <c r="O65" s="129"/>
      <c r="P65" s="61"/>
      <c r="Q65" s="54"/>
      <c r="R65" s="48"/>
      <c r="S65" s="53"/>
      <c r="T65" s="48"/>
      <c r="V65" s="53"/>
    </row>
    <row r="66" spans="1:22" s="7" customFormat="1" ht="16.5" customHeight="1">
      <c r="A66" s="94"/>
      <c r="B66" s="254"/>
      <c r="C66" s="139"/>
      <c r="D66" s="103"/>
      <c r="E66" s="125" t="s">
        <v>11</v>
      </c>
      <c r="F66" s="17">
        <v>0.05</v>
      </c>
      <c r="G66" s="125" t="s">
        <v>231</v>
      </c>
      <c r="H66" s="17">
        <v>1</v>
      </c>
      <c r="I66" s="142" t="s">
        <v>236</v>
      </c>
      <c r="J66" s="136">
        <v>3</v>
      </c>
      <c r="K66" s="86" t="s">
        <v>11</v>
      </c>
      <c r="L66" s="87">
        <v>0.05</v>
      </c>
      <c r="M66" s="176" t="s">
        <v>200</v>
      </c>
      <c r="N66" s="17">
        <v>0.2</v>
      </c>
      <c r="O66" s="120"/>
      <c r="P66" s="61"/>
      <c r="Q66" s="54"/>
      <c r="R66" s="64"/>
      <c r="S66" s="64"/>
      <c r="T66" s="64"/>
      <c r="V66" s="65"/>
    </row>
    <row r="67" spans="1:22" s="7" customFormat="1" ht="16.5" customHeight="1">
      <c r="A67" s="94"/>
      <c r="B67" s="254"/>
      <c r="C67" s="139"/>
      <c r="D67" s="103"/>
      <c r="E67" s="125"/>
      <c r="F67" s="137"/>
      <c r="G67" s="125" t="s">
        <v>232</v>
      </c>
      <c r="H67" s="17">
        <v>1</v>
      </c>
      <c r="I67" s="142" t="s">
        <v>11</v>
      </c>
      <c r="J67" s="17">
        <v>0.05</v>
      </c>
      <c r="K67" s="86"/>
      <c r="L67" s="87"/>
      <c r="M67" s="176"/>
      <c r="N67" s="17"/>
      <c r="O67" s="121"/>
      <c r="P67" s="61"/>
      <c r="Q67" s="54"/>
      <c r="R67" s="51"/>
      <c r="S67" s="53"/>
      <c r="T67" s="51"/>
      <c r="V67" s="53"/>
    </row>
    <row r="68" spans="1:22" s="7" customFormat="1" ht="16.5" customHeight="1">
      <c r="A68" s="94"/>
      <c r="B68" s="255"/>
      <c r="C68" s="20"/>
      <c r="D68" s="103"/>
      <c r="E68" s="125"/>
      <c r="F68" s="137"/>
      <c r="G68" s="125" t="s">
        <v>11</v>
      </c>
      <c r="H68" s="17">
        <v>0.05</v>
      </c>
      <c r="I68" s="37"/>
      <c r="J68" s="81"/>
      <c r="K68" s="86"/>
      <c r="L68" s="87"/>
      <c r="M68" s="176" t="s">
        <v>239</v>
      </c>
      <c r="N68" s="17">
        <v>0.01</v>
      </c>
      <c r="O68" s="121"/>
      <c r="P68" s="61"/>
      <c r="Q68" s="54"/>
      <c r="R68" s="64"/>
      <c r="S68" s="64"/>
      <c r="T68" s="51"/>
      <c r="V68" s="53"/>
    </row>
    <row r="69" spans="1:22" s="7" customFormat="1" ht="16.5" customHeight="1">
      <c r="A69" s="94"/>
      <c r="B69" s="255"/>
      <c r="C69" s="20"/>
      <c r="D69" s="103"/>
      <c r="E69" s="275"/>
      <c r="F69" s="219"/>
      <c r="G69" s="276" t="s">
        <v>233</v>
      </c>
      <c r="H69" s="277"/>
      <c r="I69" s="37"/>
      <c r="J69" s="81"/>
      <c r="K69" s="86"/>
      <c r="L69" s="87"/>
      <c r="M69" s="37"/>
      <c r="N69" s="126"/>
      <c r="P69" s="66"/>
      <c r="Q69" s="62"/>
      <c r="R69" s="49"/>
      <c r="S69" s="67"/>
      <c r="T69" s="68"/>
      <c r="V69" s="68"/>
    </row>
    <row r="70" spans="1:22" s="7" customFormat="1" ht="16.5" customHeight="1">
      <c r="A70" s="7" t="s">
        <v>228</v>
      </c>
      <c r="B70" s="259" t="str">
        <f>B10</f>
        <v>二</v>
      </c>
      <c r="C70" s="140" t="s">
        <v>0</v>
      </c>
      <c r="D70" s="214"/>
      <c r="E70" s="142" t="s">
        <v>215</v>
      </c>
      <c r="F70" s="17"/>
      <c r="G70" s="244" t="s">
        <v>240</v>
      </c>
      <c r="H70" s="17"/>
      <c r="I70" s="273" t="s">
        <v>242</v>
      </c>
      <c r="J70" s="136"/>
      <c r="K70" s="86" t="s">
        <v>1</v>
      </c>
      <c r="L70" s="87"/>
      <c r="M70" s="176" t="s">
        <v>245</v>
      </c>
      <c r="N70" s="17"/>
      <c r="O70" s="145" t="s">
        <v>139</v>
      </c>
      <c r="P70" s="13"/>
      <c r="Q70" s="11"/>
      <c r="S70" s="163"/>
      <c r="T70" s="85"/>
    </row>
    <row r="71" spans="1:22" s="7" customFormat="1" ht="16.5" customHeight="1">
      <c r="B71" s="260">
        <f>A10</f>
        <v>45272</v>
      </c>
      <c r="C71" s="20" t="s">
        <v>10</v>
      </c>
      <c r="D71" s="214">
        <v>7</v>
      </c>
      <c r="E71" s="142" t="s">
        <v>216</v>
      </c>
      <c r="F71" s="17">
        <v>4</v>
      </c>
      <c r="G71" s="125" t="s">
        <v>231</v>
      </c>
      <c r="H71" s="17">
        <v>1</v>
      </c>
      <c r="I71" s="274" t="s">
        <v>243</v>
      </c>
      <c r="J71" s="136">
        <v>4.5</v>
      </c>
      <c r="K71" s="91" t="s">
        <v>9</v>
      </c>
      <c r="L71" s="92">
        <v>7</v>
      </c>
      <c r="M71" s="111" t="s">
        <v>193</v>
      </c>
      <c r="N71" s="242">
        <v>4</v>
      </c>
      <c r="P71" s="50"/>
      <c r="Q71" s="11"/>
      <c r="S71" s="99"/>
      <c r="T71" s="89"/>
    </row>
    <row r="72" spans="1:22" s="7" customFormat="1" ht="16.5" customHeight="1">
      <c r="B72" s="259"/>
      <c r="C72" s="20" t="s">
        <v>12</v>
      </c>
      <c r="D72" s="214">
        <v>3</v>
      </c>
      <c r="E72" s="142" t="s">
        <v>217</v>
      </c>
      <c r="F72" s="17">
        <v>3</v>
      </c>
      <c r="G72" s="125" t="s">
        <v>241</v>
      </c>
      <c r="H72" s="17">
        <v>1</v>
      </c>
      <c r="I72" s="274"/>
      <c r="J72" s="176"/>
      <c r="K72" s="86" t="s">
        <v>11</v>
      </c>
      <c r="L72" s="87">
        <v>0.05</v>
      </c>
      <c r="M72" s="32" t="s">
        <v>176</v>
      </c>
      <c r="N72" s="17">
        <v>1</v>
      </c>
      <c r="P72" s="50"/>
      <c r="Q72" s="60"/>
      <c r="S72" s="95"/>
      <c r="T72" s="89"/>
    </row>
    <row r="73" spans="1:22" s="7" customFormat="1" ht="16.5" customHeight="1">
      <c r="A73" s="139"/>
      <c r="B73" s="254"/>
      <c r="C73" s="139"/>
      <c r="D73" s="231"/>
      <c r="E73" s="142" t="s">
        <v>218</v>
      </c>
      <c r="F73" s="17">
        <v>4</v>
      </c>
      <c r="G73" s="125" t="s">
        <v>176</v>
      </c>
      <c r="H73" s="17">
        <v>1</v>
      </c>
      <c r="I73" s="274" t="s">
        <v>244</v>
      </c>
      <c r="J73" s="17"/>
      <c r="K73" s="86"/>
      <c r="L73" s="87"/>
      <c r="M73" s="176" t="s">
        <v>204</v>
      </c>
      <c r="N73" s="17">
        <v>1</v>
      </c>
      <c r="P73" s="50"/>
      <c r="Q73" s="60"/>
      <c r="S73" s="95"/>
      <c r="T73" s="89"/>
    </row>
    <row r="74" spans="1:22" s="7" customFormat="1" ht="16.5" customHeight="1">
      <c r="A74" s="105"/>
      <c r="B74" s="255"/>
      <c r="C74" s="20"/>
      <c r="D74" s="231"/>
      <c r="E74" s="142" t="s">
        <v>219</v>
      </c>
      <c r="F74" s="17">
        <v>0.01</v>
      </c>
      <c r="G74" s="125" t="s">
        <v>83</v>
      </c>
      <c r="H74" s="17">
        <v>0.01</v>
      </c>
      <c r="I74" s="274" t="s">
        <v>11</v>
      </c>
      <c r="J74" s="17">
        <v>0.05</v>
      </c>
      <c r="K74" s="86"/>
      <c r="L74" s="87"/>
      <c r="M74" s="86"/>
      <c r="N74" s="126"/>
      <c r="P74" s="50"/>
      <c r="Q74" s="11"/>
      <c r="S74" s="37"/>
      <c r="T74" s="81"/>
    </row>
    <row r="75" spans="1:22" s="7" customFormat="1" ht="16.5" customHeight="1">
      <c r="A75" s="105"/>
      <c r="B75" s="255"/>
      <c r="C75" s="20"/>
      <c r="D75" s="231"/>
      <c r="E75" s="142" t="s">
        <v>11</v>
      </c>
      <c r="F75" s="17">
        <v>0.05</v>
      </c>
      <c r="G75" s="125" t="s">
        <v>11</v>
      </c>
      <c r="H75" s="17">
        <v>0.05</v>
      </c>
      <c r="I75" s="121"/>
      <c r="J75" s="81"/>
      <c r="K75" s="86"/>
      <c r="L75" s="87"/>
      <c r="M75" s="96"/>
      <c r="N75" s="126"/>
      <c r="Q75" s="11"/>
      <c r="R75" s="11"/>
      <c r="S75" s="12"/>
      <c r="T75" s="11"/>
    </row>
    <row r="76" spans="1:22" s="7" customFormat="1" ht="16.5" customHeight="1">
      <c r="A76" s="7" t="s">
        <v>227</v>
      </c>
      <c r="B76" s="251" t="str">
        <f>B11</f>
        <v>三</v>
      </c>
      <c r="C76" s="188" t="s">
        <v>47</v>
      </c>
      <c r="D76" s="193"/>
      <c r="E76" s="234" t="s">
        <v>67</v>
      </c>
      <c r="F76" s="235"/>
      <c r="G76" s="278" t="s">
        <v>212</v>
      </c>
      <c r="H76" s="279"/>
      <c r="I76" s="17" t="s">
        <v>246</v>
      </c>
      <c r="J76" s="17"/>
      <c r="K76" s="86" t="s">
        <v>1</v>
      </c>
      <c r="L76" s="87"/>
      <c r="M76" s="224" t="s">
        <v>248</v>
      </c>
      <c r="N76" s="198"/>
      <c r="O76" s="145" t="s">
        <v>97</v>
      </c>
    </row>
    <row r="77" spans="1:22" s="7" customFormat="1" ht="16.5" customHeight="1">
      <c r="B77" s="252">
        <f>A11</f>
        <v>45273</v>
      </c>
      <c r="C77" s="176" t="s">
        <v>48</v>
      </c>
      <c r="D77" s="17">
        <v>6</v>
      </c>
      <c r="E77" s="125" t="s">
        <v>60</v>
      </c>
      <c r="F77" s="137">
        <v>7</v>
      </c>
      <c r="G77" s="125" t="s">
        <v>188</v>
      </c>
      <c r="H77" s="136">
        <v>0.3</v>
      </c>
      <c r="I77" s="142" t="s">
        <v>247</v>
      </c>
      <c r="J77" s="17">
        <v>4</v>
      </c>
      <c r="K77" s="91" t="s">
        <v>9</v>
      </c>
      <c r="L77" s="92">
        <v>7</v>
      </c>
      <c r="M77" s="224" t="s">
        <v>238</v>
      </c>
      <c r="N77" s="198">
        <v>0.6</v>
      </c>
    </row>
    <row r="78" spans="1:22" s="7" customFormat="1" ht="16.5" customHeight="1">
      <c r="A78" s="139"/>
      <c r="B78" s="254"/>
      <c r="C78" s="176"/>
      <c r="D78" s="103"/>
      <c r="E78" s="125" t="s">
        <v>68</v>
      </c>
      <c r="F78" s="137">
        <v>4.5</v>
      </c>
      <c r="G78" s="199" t="s">
        <v>190</v>
      </c>
      <c r="H78" s="136">
        <v>7</v>
      </c>
      <c r="I78" s="98"/>
      <c r="J78" s="81"/>
      <c r="K78" s="86" t="s">
        <v>11</v>
      </c>
      <c r="L78" s="87">
        <v>0.05</v>
      </c>
      <c r="M78" s="224" t="s">
        <v>249</v>
      </c>
      <c r="N78" s="198">
        <v>2</v>
      </c>
    </row>
    <row r="79" spans="1:22" s="7" customFormat="1" ht="16.5" customHeight="1">
      <c r="A79" s="139"/>
      <c r="B79" s="254"/>
      <c r="C79" s="176"/>
      <c r="D79" s="103"/>
      <c r="E79" s="125" t="s">
        <v>66</v>
      </c>
      <c r="F79" s="137">
        <v>2</v>
      </c>
      <c r="G79" s="125" t="s">
        <v>176</v>
      </c>
      <c r="H79" s="17">
        <v>0.5</v>
      </c>
      <c r="I79" s="37"/>
      <c r="J79" s="81"/>
      <c r="K79" s="86"/>
      <c r="L79" s="87"/>
      <c r="M79" s="224" t="s">
        <v>250</v>
      </c>
      <c r="N79" s="198">
        <v>1</v>
      </c>
    </row>
    <row r="80" spans="1:22" s="7" customFormat="1" ht="16.5" customHeight="1">
      <c r="A80" s="94"/>
      <c r="B80" s="254"/>
      <c r="C80" s="176"/>
      <c r="D80" s="103"/>
      <c r="E80" s="125" t="s">
        <v>69</v>
      </c>
      <c r="F80" s="17"/>
      <c r="G80" s="138" t="s">
        <v>11</v>
      </c>
      <c r="H80" s="136">
        <v>0.05</v>
      </c>
      <c r="I80" s="37"/>
      <c r="J80" s="81"/>
      <c r="K80" s="86"/>
      <c r="L80" s="87"/>
      <c r="M80" s="224" t="s">
        <v>251</v>
      </c>
      <c r="N80" s="198">
        <v>0.1</v>
      </c>
    </row>
    <row r="81" spans="1:19" s="7" customFormat="1" ht="16.5" customHeight="1">
      <c r="A81" s="94"/>
      <c r="B81" s="254"/>
      <c r="C81" s="139"/>
      <c r="D81" s="103"/>
      <c r="E81" s="125" t="s">
        <v>11</v>
      </c>
      <c r="F81" s="17">
        <v>0.05</v>
      </c>
      <c r="G81" s="100"/>
      <c r="H81" s="81"/>
      <c r="I81" s="96"/>
      <c r="J81" s="38"/>
      <c r="K81" s="86"/>
      <c r="L81" s="87"/>
      <c r="M81" s="95"/>
      <c r="N81" s="128"/>
    </row>
    <row r="82" spans="1:19" ht="16.5" customHeight="1">
      <c r="A82" s="1" t="s">
        <v>226</v>
      </c>
      <c r="B82" s="259" t="str">
        <f>B12</f>
        <v>四</v>
      </c>
      <c r="C82" s="188" t="s">
        <v>0</v>
      </c>
      <c r="D82" s="193"/>
      <c r="E82" s="102" t="s">
        <v>220</v>
      </c>
      <c r="F82" s="17"/>
      <c r="G82" s="222" t="s">
        <v>252</v>
      </c>
      <c r="H82" s="136"/>
      <c r="I82" s="136" t="s">
        <v>256</v>
      </c>
      <c r="J82" s="136"/>
      <c r="K82" s="86" t="s">
        <v>1</v>
      </c>
      <c r="L82" s="87"/>
      <c r="M82" s="176" t="s">
        <v>106</v>
      </c>
      <c r="N82" s="17"/>
      <c r="O82" s="8" t="s">
        <v>326</v>
      </c>
    </row>
    <row r="83" spans="1:19" ht="16.5" customHeight="1">
      <c r="B83" s="260">
        <f>A12</f>
        <v>45274</v>
      </c>
      <c r="C83" s="20" t="s">
        <v>10</v>
      </c>
      <c r="D83" s="17">
        <v>7</v>
      </c>
      <c r="E83" s="125" t="s">
        <v>221</v>
      </c>
      <c r="F83" s="17">
        <v>9</v>
      </c>
      <c r="G83" s="125" t="s">
        <v>253</v>
      </c>
      <c r="H83" s="136">
        <v>1</v>
      </c>
      <c r="I83" s="142" t="s">
        <v>257</v>
      </c>
      <c r="J83" s="136">
        <v>3</v>
      </c>
      <c r="K83" s="91" t="s">
        <v>9</v>
      </c>
      <c r="L83" s="92">
        <v>7</v>
      </c>
      <c r="M83" s="176" t="s">
        <v>108</v>
      </c>
      <c r="N83" s="17">
        <v>2</v>
      </c>
      <c r="O83" s="7"/>
      <c r="P83" s="50"/>
    </row>
    <row r="84" spans="1:19" ht="16.5" customHeight="1">
      <c r="A84" s="105"/>
      <c r="C84" s="20" t="s">
        <v>12</v>
      </c>
      <c r="D84" s="17">
        <v>3</v>
      </c>
      <c r="E84" s="125" t="s">
        <v>222</v>
      </c>
      <c r="F84" s="17">
        <v>1</v>
      </c>
      <c r="G84" s="138" t="s">
        <v>254</v>
      </c>
      <c r="H84" s="136">
        <v>6</v>
      </c>
      <c r="I84" s="142" t="s">
        <v>193</v>
      </c>
      <c r="J84" s="136">
        <v>3</v>
      </c>
      <c r="K84" s="86" t="s">
        <v>11</v>
      </c>
      <c r="L84" s="87">
        <v>0.05</v>
      </c>
      <c r="M84" s="32" t="s">
        <v>259</v>
      </c>
      <c r="N84" s="17">
        <v>1</v>
      </c>
      <c r="O84" s="7"/>
      <c r="P84" s="50"/>
    </row>
    <row r="85" spans="1:19" ht="16.5" customHeight="1">
      <c r="A85" s="23"/>
      <c r="B85" s="262"/>
      <c r="C85" s="23"/>
      <c r="D85" s="103"/>
      <c r="E85" s="125" t="s">
        <v>175</v>
      </c>
      <c r="F85" s="17">
        <v>3</v>
      </c>
      <c r="G85" s="138" t="s">
        <v>255</v>
      </c>
      <c r="H85" s="136">
        <v>0.01</v>
      </c>
      <c r="I85" s="142" t="s">
        <v>258</v>
      </c>
      <c r="J85" s="17">
        <v>0.05</v>
      </c>
      <c r="K85" s="86"/>
      <c r="L85" s="87"/>
      <c r="M85" s="37"/>
      <c r="N85" s="126"/>
      <c r="O85" s="7"/>
    </row>
    <row r="86" spans="1:19" ht="16.5" customHeight="1">
      <c r="A86" s="23"/>
      <c r="B86" s="262"/>
      <c r="C86" s="23"/>
      <c r="D86" s="103"/>
      <c r="E86" s="125" t="s">
        <v>176</v>
      </c>
      <c r="F86" s="17">
        <v>0.5</v>
      </c>
      <c r="G86" s="125" t="s">
        <v>11</v>
      </c>
      <c r="H86" s="17">
        <v>0.05</v>
      </c>
      <c r="I86" s="37"/>
      <c r="J86" s="81"/>
      <c r="K86" s="86"/>
      <c r="L86" s="87"/>
      <c r="M86" s="37"/>
      <c r="N86" s="126"/>
      <c r="O86" s="7"/>
    </row>
    <row r="87" spans="1:19" ht="16.5" customHeight="1">
      <c r="A87" s="23"/>
      <c r="B87" s="262"/>
      <c r="C87" s="23"/>
      <c r="D87" s="103"/>
      <c r="E87" s="125" t="s">
        <v>11</v>
      </c>
      <c r="F87" s="17">
        <v>0.05</v>
      </c>
      <c r="G87" s="37"/>
      <c r="H87" s="38"/>
      <c r="I87" s="96"/>
      <c r="J87" s="38"/>
      <c r="K87" s="86"/>
      <c r="L87" s="87"/>
      <c r="M87" s="96"/>
      <c r="N87" s="126"/>
      <c r="O87" s="7"/>
    </row>
    <row r="88" spans="1:19" ht="16.5" customHeight="1">
      <c r="A88" s="1" t="s">
        <v>225</v>
      </c>
      <c r="B88" s="259" t="str">
        <f>B13</f>
        <v>五</v>
      </c>
      <c r="C88" s="102" t="s">
        <v>44</v>
      </c>
      <c r="D88" s="17"/>
      <c r="E88" s="223" t="s">
        <v>64</v>
      </c>
      <c r="F88" s="17"/>
      <c r="G88" s="177" t="s">
        <v>260</v>
      </c>
      <c r="H88" s="162"/>
      <c r="I88" s="136" t="s">
        <v>262</v>
      </c>
      <c r="J88" s="136"/>
      <c r="K88" s="86" t="s">
        <v>1</v>
      </c>
      <c r="L88" s="87"/>
      <c r="M88" s="176" t="s">
        <v>203</v>
      </c>
      <c r="N88" s="17"/>
      <c r="O88" s="145" t="s">
        <v>96</v>
      </c>
      <c r="P88" s="167" t="s">
        <v>136</v>
      </c>
    </row>
    <row r="89" spans="1:19" ht="16.5" customHeight="1">
      <c r="B89" s="260">
        <f>A13</f>
        <v>45275</v>
      </c>
      <c r="C89" s="176" t="s">
        <v>10</v>
      </c>
      <c r="D89" s="17">
        <v>10</v>
      </c>
      <c r="E89" s="211" t="s">
        <v>65</v>
      </c>
      <c r="F89" s="198">
        <v>6</v>
      </c>
      <c r="G89" s="159" t="s">
        <v>243</v>
      </c>
      <c r="H89" s="162">
        <v>4</v>
      </c>
      <c r="I89" s="142" t="s">
        <v>195</v>
      </c>
      <c r="J89" s="136">
        <v>4</v>
      </c>
      <c r="K89" s="91" t="s">
        <v>9</v>
      </c>
      <c r="L89" s="92">
        <v>7</v>
      </c>
      <c r="M89" s="176" t="s">
        <v>196</v>
      </c>
      <c r="N89" s="17">
        <v>3</v>
      </c>
    </row>
    <row r="90" spans="1:19" ht="16.5" customHeight="1">
      <c r="B90" s="262"/>
      <c r="C90" s="176" t="s">
        <v>45</v>
      </c>
      <c r="D90" s="17">
        <v>0.1</v>
      </c>
      <c r="E90" s="125" t="s">
        <v>66</v>
      </c>
      <c r="F90" s="17">
        <v>3</v>
      </c>
      <c r="G90" s="160" t="s">
        <v>261</v>
      </c>
      <c r="H90" s="162">
        <v>1</v>
      </c>
      <c r="I90" s="142"/>
      <c r="J90" s="136"/>
      <c r="K90" s="86" t="s">
        <v>11</v>
      </c>
      <c r="L90" s="87">
        <v>0.05</v>
      </c>
      <c r="M90" s="32" t="s">
        <v>176</v>
      </c>
      <c r="N90" s="17">
        <v>1</v>
      </c>
    </row>
    <row r="91" spans="1:19" ht="16.5" customHeight="1">
      <c r="A91" s="105"/>
      <c r="B91" s="255"/>
      <c r="C91" s="20"/>
      <c r="D91" s="103"/>
      <c r="E91" s="125" t="s">
        <v>223</v>
      </c>
      <c r="F91" s="17">
        <v>1</v>
      </c>
      <c r="G91" s="160" t="s">
        <v>255</v>
      </c>
      <c r="H91" s="162">
        <v>0.01</v>
      </c>
      <c r="I91" s="142" t="s">
        <v>258</v>
      </c>
      <c r="J91" s="17">
        <v>0.05</v>
      </c>
      <c r="K91" s="86"/>
      <c r="L91" s="87"/>
      <c r="M91" s="176" t="s">
        <v>204</v>
      </c>
      <c r="N91" s="17">
        <v>1</v>
      </c>
    </row>
    <row r="92" spans="1:19" ht="16.5" customHeight="1">
      <c r="A92" s="23"/>
      <c r="B92" s="262"/>
      <c r="C92" s="23"/>
      <c r="D92" s="23"/>
      <c r="E92" s="125" t="s">
        <v>224</v>
      </c>
      <c r="F92" s="17">
        <v>0.05</v>
      </c>
      <c r="G92" s="159" t="s">
        <v>11</v>
      </c>
      <c r="H92" s="161">
        <v>0.05</v>
      </c>
      <c r="I92" s="142"/>
      <c r="J92" s="17"/>
      <c r="K92" s="86"/>
      <c r="L92" s="87"/>
      <c r="M92" s="37"/>
      <c r="N92" s="126"/>
    </row>
    <row r="93" spans="1:19" ht="16.5" customHeight="1">
      <c r="A93" s="23"/>
      <c r="B93" s="262"/>
      <c r="C93" s="23"/>
      <c r="D93" s="23"/>
      <c r="E93" s="125" t="s">
        <v>11</v>
      </c>
      <c r="F93" s="17">
        <v>0.05</v>
      </c>
      <c r="G93" s="37"/>
      <c r="H93" s="81"/>
      <c r="I93" s="95"/>
      <c r="J93" s="39"/>
      <c r="K93" s="86"/>
      <c r="L93" s="87"/>
      <c r="M93" s="237"/>
      <c r="N93" s="238"/>
    </row>
    <row r="94" spans="1:19" ht="16.5" customHeight="1">
      <c r="A94" s="1" t="s">
        <v>263</v>
      </c>
      <c r="B94" s="259" t="str">
        <f>B14</f>
        <v>一</v>
      </c>
      <c r="C94" s="188" t="s">
        <v>46</v>
      </c>
      <c r="D94" s="193"/>
      <c r="E94" s="125" t="s">
        <v>292</v>
      </c>
      <c r="F94" s="17"/>
      <c r="G94" s="176" t="s">
        <v>294</v>
      </c>
      <c r="H94" s="17"/>
      <c r="I94" s="136" t="s">
        <v>300</v>
      </c>
      <c r="J94" s="136"/>
      <c r="K94" s="86" t="s">
        <v>1</v>
      </c>
      <c r="L94" s="87"/>
      <c r="M94" s="176" t="s">
        <v>199</v>
      </c>
      <c r="N94" s="17"/>
      <c r="O94" s="236" t="s">
        <v>94</v>
      </c>
      <c r="R94" s="48"/>
      <c r="S94" s="13"/>
    </row>
    <row r="95" spans="1:19" ht="16.5" customHeight="1">
      <c r="B95" s="260">
        <f>A14</f>
        <v>45278</v>
      </c>
      <c r="C95" s="20" t="s">
        <v>10</v>
      </c>
      <c r="D95" s="17">
        <v>10</v>
      </c>
      <c r="E95" s="211" t="s">
        <v>293</v>
      </c>
      <c r="F95" s="198">
        <v>6</v>
      </c>
      <c r="G95" s="211" t="s">
        <v>295</v>
      </c>
      <c r="H95" s="198">
        <v>5</v>
      </c>
      <c r="I95" s="199" t="s">
        <v>85</v>
      </c>
      <c r="J95" s="226">
        <v>1.8</v>
      </c>
      <c r="K95" s="91" t="s">
        <v>9</v>
      </c>
      <c r="L95" s="92">
        <v>7</v>
      </c>
      <c r="M95" s="176" t="s">
        <v>200</v>
      </c>
      <c r="N95" s="17">
        <v>0.2</v>
      </c>
      <c r="O95" s="129"/>
      <c r="R95" s="49"/>
      <c r="S95" s="50"/>
    </row>
    <row r="96" spans="1:19" ht="16.5" customHeight="1">
      <c r="A96" s="105"/>
      <c r="B96" s="254"/>
      <c r="C96" s="139"/>
      <c r="D96" s="103"/>
      <c r="E96" s="125"/>
      <c r="F96" s="17"/>
      <c r="G96" s="125" t="s">
        <v>296</v>
      </c>
      <c r="H96" s="17">
        <v>2</v>
      </c>
      <c r="I96" s="143" t="s">
        <v>175</v>
      </c>
      <c r="J96" s="136">
        <v>5</v>
      </c>
      <c r="K96" s="86" t="s">
        <v>11</v>
      </c>
      <c r="L96" s="87">
        <v>0.05</v>
      </c>
      <c r="M96" s="176" t="s">
        <v>201</v>
      </c>
      <c r="N96" s="17">
        <v>0.1</v>
      </c>
      <c r="O96" s="120"/>
      <c r="R96" s="49"/>
      <c r="S96" s="50"/>
    </row>
    <row r="97" spans="1:19" ht="16.5" customHeight="1">
      <c r="A97" s="105"/>
      <c r="B97" s="254"/>
      <c r="C97" s="139"/>
      <c r="D97" s="103"/>
      <c r="E97" s="125"/>
      <c r="F97" s="17"/>
      <c r="G97" s="125" t="s">
        <v>83</v>
      </c>
      <c r="H97" s="17">
        <v>0.01</v>
      </c>
      <c r="I97" s="143" t="s">
        <v>176</v>
      </c>
      <c r="J97" s="136">
        <v>1</v>
      </c>
      <c r="K97" s="86"/>
      <c r="L97" s="87"/>
      <c r="M97" s="176" t="s">
        <v>74</v>
      </c>
      <c r="N97" s="17">
        <v>0.05</v>
      </c>
      <c r="O97" s="121"/>
      <c r="R97" s="49"/>
      <c r="S97" s="50"/>
    </row>
    <row r="98" spans="1:19" ht="16.5" customHeight="1">
      <c r="A98" s="105"/>
      <c r="B98" s="254"/>
      <c r="C98" s="139"/>
      <c r="D98" s="103"/>
      <c r="E98" s="125"/>
      <c r="F98" s="17"/>
      <c r="G98" s="125" t="s">
        <v>11</v>
      </c>
      <c r="H98" s="17">
        <v>0.05</v>
      </c>
      <c r="I98" s="143" t="s">
        <v>11</v>
      </c>
      <c r="J98" s="136">
        <v>0.05</v>
      </c>
      <c r="K98" s="86"/>
      <c r="L98" s="87"/>
      <c r="M98" s="176" t="s">
        <v>202</v>
      </c>
      <c r="N98" s="17">
        <v>0.01</v>
      </c>
      <c r="O98" s="121"/>
      <c r="R98" s="49"/>
      <c r="S98" s="50"/>
    </row>
    <row r="99" spans="1:19" ht="16.5" customHeight="1">
      <c r="A99" s="23"/>
      <c r="B99" s="262"/>
      <c r="C99" s="23"/>
      <c r="D99" s="23"/>
      <c r="E99" s="232"/>
      <c r="F99" s="233"/>
      <c r="G99" s="95"/>
      <c r="H99" s="128"/>
      <c r="I99" s="95"/>
      <c r="J99" s="39"/>
      <c r="K99" s="86"/>
      <c r="L99" s="87"/>
      <c r="M99" s="239"/>
      <c r="N99" s="240"/>
      <c r="O99" s="7"/>
    </row>
    <row r="100" spans="1:19" ht="16.5" customHeight="1">
      <c r="A100" s="1" t="s">
        <v>264</v>
      </c>
      <c r="B100" s="259" t="str">
        <f>B15</f>
        <v>二</v>
      </c>
      <c r="C100" s="188" t="s">
        <v>0</v>
      </c>
      <c r="D100" s="230"/>
      <c r="E100" s="102" t="s">
        <v>75</v>
      </c>
      <c r="F100" s="137"/>
      <c r="G100" s="176" t="s">
        <v>297</v>
      </c>
      <c r="H100" s="17"/>
      <c r="I100" s="136" t="s">
        <v>262</v>
      </c>
      <c r="J100" s="136"/>
      <c r="K100" s="86" t="s">
        <v>1</v>
      </c>
      <c r="L100" s="87"/>
      <c r="M100" s="17" t="s">
        <v>203</v>
      </c>
      <c r="N100" s="17"/>
      <c r="O100" s="145" t="s">
        <v>139</v>
      </c>
    </row>
    <row r="101" spans="1:19" ht="16.5" customHeight="1">
      <c r="B101" s="260">
        <f>A15</f>
        <v>45279</v>
      </c>
      <c r="C101" s="20" t="s">
        <v>10</v>
      </c>
      <c r="D101" s="214">
        <v>7</v>
      </c>
      <c r="E101" s="125" t="s">
        <v>65</v>
      </c>
      <c r="F101" s="137">
        <v>6</v>
      </c>
      <c r="G101" s="211" t="s">
        <v>298</v>
      </c>
      <c r="H101" s="198">
        <v>0.5</v>
      </c>
      <c r="I101" s="199" t="s">
        <v>195</v>
      </c>
      <c r="J101" s="226">
        <v>4</v>
      </c>
      <c r="K101" s="91" t="s">
        <v>9</v>
      </c>
      <c r="L101" s="92">
        <v>7</v>
      </c>
      <c r="M101" s="241" t="s">
        <v>196</v>
      </c>
      <c r="N101" s="242">
        <v>3</v>
      </c>
      <c r="O101" s="7"/>
    </row>
    <row r="102" spans="1:19" ht="16.5" customHeight="1">
      <c r="B102" s="259"/>
      <c r="C102" s="20" t="s">
        <v>12</v>
      </c>
      <c r="D102" s="214">
        <v>3</v>
      </c>
      <c r="E102" s="125" t="s">
        <v>76</v>
      </c>
      <c r="F102" s="137">
        <v>1</v>
      </c>
      <c r="G102" s="125" t="s">
        <v>82</v>
      </c>
      <c r="H102" s="17">
        <v>6</v>
      </c>
      <c r="I102" s="100"/>
      <c r="J102" s="81"/>
      <c r="K102" s="86" t="s">
        <v>11</v>
      </c>
      <c r="L102" s="87">
        <v>0.05</v>
      </c>
      <c r="M102" s="109" t="s">
        <v>176</v>
      </c>
      <c r="N102" s="17">
        <v>1</v>
      </c>
      <c r="O102" s="7"/>
    </row>
    <row r="103" spans="1:19" ht="16.5" customHeight="1">
      <c r="A103" s="105"/>
      <c r="B103" s="255"/>
      <c r="C103" s="20"/>
      <c r="D103" s="231"/>
      <c r="E103" s="125" t="s">
        <v>77</v>
      </c>
      <c r="F103" s="137">
        <v>0.1</v>
      </c>
      <c r="G103" s="125" t="s">
        <v>299</v>
      </c>
      <c r="H103" s="17">
        <v>0.5</v>
      </c>
      <c r="I103" s="82"/>
      <c r="J103" s="90"/>
      <c r="K103" s="86"/>
      <c r="L103" s="87"/>
      <c r="M103" s="17" t="s">
        <v>204</v>
      </c>
      <c r="N103" s="17">
        <v>1</v>
      </c>
      <c r="O103" s="7"/>
    </row>
    <row r="104" spans="1:19" ht="16.5" customHeight="1">
      <c r="A104" s="105"/>
      <c r="B104" s="255"/>
      <c r="C104" s="20"/>
      <c r="D104" s="231"/>
      <c r="E104" s="125" t="s">
        <v>11</v>
      </c>
      <c r="F104" s="137">
        <v>0.05</v>
      </c>
      <c r="G104" s="125" t="s">
        <v>83</v>
      </c>
      <c r="H104" s="17">
        <v>0.01</v>
      </c>
      <c r="I104" s="37"/>
      <c r="J104" s="81"/>
      <c r="K104" s="86"/>
      <c r="L104" s="87"/>
      <c r="M104" s="37"/>
      <c r="N104" s="126"/>
      <c r="O104" s="7"/>
    </row>
    <row r="105" spans="1:19" ht="16.5" customHeight="1">
      <c r="A105" s="105"/>
      <c r="B105" s="254"/>
      <c r="C105" s="139"/>
      <c r="D105" s="231"/>
      <c r="E105" s="142" t="s">
        <v>11</v>
      </c>
      <c r="F105" s="17">
        <v>0.05</v>
      </c>
      <c r="G105" s="125" t="s">
        <v>11</v>
      </c>
      <c r="H105" s="17">
        <v>0.05</v>
      </c>
      <c r="I105" s="37"/>
      <c r="J105" s="81"/>
      <c r="K105" s="86"/>
      <c r="L105" s="87"/>
      <c r="M105" s="110"/>
      <c r="N105" s="109"/>
      <c r="O105" s="7"/>
    </row>
    <row r="106" spans="1:19" ht="16.5" customHeight="1">
      <c r="A106" s="1" t="s">
        <v>265</v>
      </c>
      <c r="B106" s="259" t="str">
        <f>B16</f>
        <v>三</v>
      </c>
      <c r="C106" s="188" t="s">
        <v>270</v>
      </c>
      <c r="D106" s="193"/>
      <c r="E106" s="234" t="s">
        <v>268</v>
      </c>
      <c r="F106" s="235"/>
      <c r="G106" s="100" t="s">
        <v>271</v>
      </c>
      <c r="H106" s="126"/>
      <c r="I106" s="17" t="s">
        <v>331</v>
      </c>
      <c r="J106" s="17"/>
      <c r="K106" s="86" t="s">
        <v>1</v>
      </c>
      <c r="L106" s="87"/>
      <c r="M106" s="176" t="s">
        <v>274</v>
      </c>
      <c r="N106" s="17"/>
      <c r="O106" s="145" t="s">
        <v>97</v>
      </c>
    </row>
    <row r="107" spans="1:19" ht="16.5" customHeight="1">
      <c r="B107" s="260">
        <f>A16</f>
        <v>45280</v>
      </c>
      <c r="C107" s="20" t="s">
        <v>10</v>
      </c>
      <c r="D107" s="17">
        <v>8</v>
      </c>
      <c r="E107" s="211" t="s">
        <v>269</v>
      </c>
      <c r="F107" s="198">
        <v>5.5</v>
      </c>
      <c r="G107" s="211" t="s">
        <v>60</v>
      </c>
      <c r="H107" s="198">
        <v>3.5</v>
      </c>
      <c r="I107" s="17" t="s">
        <v>331</v>
      </c>
      <c r="J107" s="17">
        <v>4</v>
      </c>
      <c r="K107" s="91" t="s">
        <v>9</v>
      </c>
      <c r="L107" s="92">
        <v>7</v>
      </c>
      <c r="M107" s="176" t="s">
        <v>275</v>
      </c>
      <c r="N107" s="17">
        <v>2</v>
      </c>
      <c r="O107" s="7"/>
    </row>
    <row r="108" spans="1:19" ht="16.5" customHeight="1">
      <c r="B108" s="259"/>
      <c r="C108" s="20" t="s">
        <v>12</v>
      </c>
      <c r="D108" s="17">
        <v>3</v>
      </c>
      <c r="E108" s="125" t="s">
        <v>175</v>
      </c>
      <c r="F108" s="17">
        <v>3</v>
      </c>
      <c r="G108" s="125" t="s">
        <v>174</v>
      </c>
      <c r="H108" s="17">
        <v>4</v>
      </c>
      <c r="I108" s="142"/>
      <c r="J108" s="176"/>
      <c r="K108" s="86" t="s">
        <v>11</v>
      </c>
      <c r="L108" s="87">
        <v>0.05</v>
      </c>
      <c r="M108" s="176" t="s">
        <v>255</v>
      </c>
      <c r="N108" s="17">
        <v>0.05</v>
      </c>
      <c r="O108" s="7"/>
    </row>
    <row r="109" spans="1:19" ht="16.5" customHeight="1">
      <c r="A109" s="105"/>
      <c r="B109" s="255"/>
      <c r="C109" s="20"/>
      <c r="D109" s="103"/>
      <c r="E109" s="32" t="s">
        <v>72</v>
      </c>
      <c r="F109" s="137">
        <v>0.5</v>
      </c>
      <c r="G109" s="125" t="s">
        <v>272</v>
      </c>
      <c r="H109" s="17">
        <v>0.05</v>
      </c>
      <c r="I109" s="142"/>
      <c r="J109" s="17"/>
      <c r="K109" s="86"/>
      <c r="L109" s="87"/>
      <c r="M109" s="176" t="s">
        <v>196</v>
      </c>
      <c r="N109" s="17">
        <v>2</v>
      </c>
      <c r="O109" s="7"/>
    </row>
    <row r="110" spans="1:19" ht="16.5" customHeight="1">
      <c r="A110" s="105"/>
      <c r="B110" s="255"/>
      <c r="C110" s="20"/>
      <c r="D110" s="103"/>
      <c r="E110" s="125" t="s">
        <v>73</v>
      </c>
      <c r="F110" s="137"/>
      <c r="G110" s="125" t="s">
        <v>273</v>
      </c>
      <c r="H110" s="17">
        <v>0.01</v>
      </c>
      <c r="I110" s="142"/>
      <c r="J110" s="17"/>
      <c r="K110" s="86"/>
      <c r="L110" s="87"/>
      <c r="M110" s="176" t="s">
        <v>276</v>
      </c>
      <c r="N110" s="17">
        <v>0.01</v>
      </c>
      <c r="O110" s="7"/>
    </row>
    <row r="111" spans="1:19" ht="16.5" customHeight="1">
      <c r="A111" s="105"/>
      <c r="B111" s="255"/>
      <c r="C111" s="20"/>
      <c r="D111" s="103"/>
      <c r="E111" s="125" t="s">
        <v>74</v>
      </c>
      <c r="F111" s="137">
        <v>0.05</v>
      </c>
      <c r="G111" s="125" t="s">
        <v>11</v>
      </c>
      <c r="H111" s="17">
        <v>0.05</v>
      </c>
      <c r="I111" s="37"/>
      <c r="J111" s="81"/>
      <c r="K111" s="86"/>
      <c r="L111" s="87"/>
      <c r="M111" s="32" t="s">
        <v>277</v>
      </c>
      <c r="N111" s="225">
        <v>0.01</v>
      </c>
      <c r="O111" s="7"/>
    </row>
    <row r="112" spans="1:19" ht="16.5" customHeight="1">
      <c r="A112" s="1" t="s">
        <v>266</v>
      </c>
      <c r="B112" s="259" t="str">
        <f>B17</f>
        <v>四</v>
      </c>
      <c r="C112" s="188" t="s">
        <v>0</v>
      </c>
      <c r="D112" s="193"/>
      <c r="E112" s="102" t="s">
        <v>333</v>
      </c>
      <c r="F112" s="137"/>
      <c r="G112" s="205" t="s">
        <v>278</v>
      </c>
      <c r="H112" s="204"/>
      <c r="I112" s="136" t="s">
        <v>279</v>
      </c>
      <c r="J112" s="136"/>
      <c r="K112" s="86" t="s">
        <v>1</v>
      </c>
      <c r="L112" s="87"/>
      <c r="M112" s="176" t="s">
        <v>280</v>
      </c>
      <c r="N112" s="17"/>
      <c r="O112" s="8" t="s">
        <v>327</v>
      </c>
    </row>
    <row r="113" spans="1:22" ht="16.5" customHeight="1">
      <c r="B113" s="260">
        <f>A17</f>
        <v>45281</v>
      </c>
      <c r="C113" s="20" t="s">
        <v>10</v>
      </c>
      <c r="D113" s="17">
        <v>7</v>
      </c>
      <c r="E113" s="125" t="s">
        <v>334</v>
      </c>
      <c r="F113" s="137">
        <v>9</v>
      </c>
      <c r="G113" s="202" t="s">
        <v>243</v>
      </c>
      <c r="H113" s="204">
        <v>3</v>
      </c>
      <c r="I113" s="199" t="s">
        <v>236</v>
      </c>
      <c r="J113" s="226">
        <v>4</v>
      </c>
      <c r="K113" s="91" t="s">
        <v>9</v>
      </c>
      <c r="L113" s="92">
        <v>7</v>
      </c>
      <c r="M113" s="176" t="s">
        <v>395</v>
      </c>
      <c r="N113" s="17">
        <v>2</v>
      </c>
      <c r="O113" s="7"/>
    </row>
    <row r="114" spans="1:22" ht="16.5" customHeight="1">
      <c r="B114" s="259"/>
      <c r="C114" s="20" t="s">
        <v>12</v>
      </c>
      <c r="D114" s="17">
        <v>3</v>
      </c>
      <c r="E114" s="125" t="s">
        <v>335</v>
      </c>
      <c r="F114" s="137">
        <v>3</v>
      </c>
      <c r="G114" s="202" t="s">
        <v>196</v>
      </c>
      <c r="H114" s="204">
        <v>3</v>
      </c>
      <c r="I114" s="142" t="s">
        <v>337</v>
      </c>
      <c r="J114" s="17">
        <v>0.01</v>
      </c>
      <c r="K114" s="86" t="s">
        <v>11</v>
      </c>
      <c r="L114" s="87">
        <v>0.05</v>
      </c>
      <c r="M114" s="176" t="s">
        <v>281</v>
      </c>
      <c r="N114" s="17">
        <v>1.5</v>
      </c>
      <c r="O114" s="7"/>
    </row>
    <row r="115" spans="1:22" ht="16.5" customHeight="1">
      <c r="A115" s="23"/>
      <c r="B115" s="262"/>
      <c r="C115" s="23"/>
      <c r="D115" s="23"/>
      <c r="E115" s="125"/>
      <c r="F115" s="137"/>
      <c r="G115" s="202" t="s">
        <v>336</v>
      </c>
      <c r="H115" s="204">
        <v>0.5</v>
      </c>
      <c r="I115" s="142" t="s">
        <v>11</v>
      </c>
      <c r="J115" s="17">
        <v>0.05</v>
      </c>
      <c r="K115" s="86"/>
      <c r="L115" s="87"/>
      <c r="M115" s="32" t="s">
        <v>259</v>
      </c>
      <c r="N115" s="17">
        <v>1</v>
      </c>
      <c r="O115" s="7"/>
    </row>
    <row r="116" spans="1:22" ht="16.5" customHeight="1">
      <c r="A116" s="105"/>
      <c r="B116" s="255"/>
      <c r="C116" s="20"/>
      <c r="D116" s="103"/>
      <c r="E116" s="125" t="s">
        <v>11</v>
      </c>
      <c r="F116" s="137">
        <v>0.05</v>
      </c>
      <c r="G116" s="202" t="s">
        <v>11</v>
      </c>
      <c r="H116" s="204">
        <v>0.05</v>
      </c>
      <c r="I116" s="37"/>
      <c r="J116" s="81"/>
      <c r="K116" s="86"/>
      <c r="L116" s="87"/>
      <c r="M116" s="37"/>
      <c r="N116" s="93"/>
      <c r="O116" s="7"/>
    </row>
    <row r="117" spans="1:22" ht="16.5" customHeight="1">
      <c r="A117" s="105"/>
      <c r="B117" s="255"/>
      <c r="C117" s="20"/>
      <c r="D117" s="103"/>
      <c r="E117" s="106"/>
      <c r="F117" s="128"/>
      <c r="G117" s="37"/>
      <c r="H117" s="126"/>
      <c r="I117" s="227"/>
      <c r="J117" s="228"/>
      <c r="K117" s="86"/>
      <c r="L117" s="87"/>
      <c r="M117" s="95"/>
      <c r="N117" s="107"/>
      <c r="O117" s="7"/>
    </row>
    <row r="118" spans="1:22" ht="16.5" customHeight="1">
      <c r="A118" s="1" t="s">
        <v>267</v>
      </c>
      <c r="B118" s="259" t="str">
        <f>B18</f>
        <v>五</v>
      </c>
      <c r="C118" s="135" t="s">
        <v>393</v>
      </c>
      <c r="D118" s="17"/>
      <c r="E118" s="102" t="s">
        <v>282</v>
      </c>
      <c r="F118" s="17"/>
      <c r="G118" s="176" t="s">
        <v>284</v>
      </c>
      <c r="H118" s="214"/>
      <c r="I118" s="136" t="s">
        <v>285</v>
      </c>
      <c r="J118" s="136"/>
      <c r="K118" s="216" t="s">
        <v>1</v>
      </c>
      <c r="L118" s="87"/>
      <c r="M118" s="176" t="s">
        <v>245</v>
      </c>
      <c r="N118" s="17"/>
      <c r="O118" s="145" t="s">
        <v>96</v>
      </c>
      <c r="P118" s="167" t="s">
        <v>136</v>
      </c>
    </row>
    <row r="119" spans="1:22" ht="16.5" customHeight="1">
      <c r="B119" s="260">
        <f>A18</f>
        <v>45282</v>
      </c>
      <c r="C119" s="176" t="s">
        <v>10</v>
      </c>
      <c r="D119" s="17">
        <v>10</v>
      </c>
      <c r="E119" s="125" t="s">
        <v>283</v>
      </c>
      <c r="F119" s="17">
        <v>4</v>
      </c>
      <c r="G119" s="125" t="s">
        <v>60</v>
      </c>
      <c r="H119" s="214">
        <v>1</v>
      </c>
      <c r="I119" s="199" t="s">
        <v>177</v>
      </c>
      <c r="J119" s="226">
        <v>4</v>
      </c>
      <c r="K119" s="217" t="s">
        <v>9</v>
      </c>
      <c r="L119" s="92">
        <v>7</v>
      </c>
      <c r="M119" s="176" t="s">
        <v>193</v>
      </c>
      <c r="N119" s="17">
        <v>4</v>
      </c>
    </row>
    <row r="120" spans="1:22" ht="16.5" customHeight="1">
      <c r="B120" s="259"/>
      <c r="C120" s="176" t="s">
        <v>394</v>
      </c>
      <c r="D120" s="17">
        <v>0.05</v>
      </c>
      <c r="E120" s="199" t="s">
        <v>217</v>
      </c>
      <c r="F120" s="198">
        <v>3</v>
      </c>
      <c r="G120" s="125" t="s">
        <v>190</v>
      </c>
      <c r="H120" s="17">
        <v>7</v>
      </c>
      <c r="I120" s="130"/>
      <c r="J120" s="229"/>
      <c r="K120" s="86" t="s">
        <v>11</v>
      </c>
      <c r="L120" s="87">
        <v>0.05</v>
      </c>
      <c r="M120" s="32" t="s">
        <v>176</v>
      </c>
      <c r="N120" s="17">
        <v>1</v>
      </c>
    </row>
    <row r="121" spans="1:22" ht="16.5" customHeight="1">
      <c r="A121" s="23"/>
      <c r="B121" s="262"/>
      <c r="C121" s="23"/>
      <c r="D121" s="23"/>
      <c r="E121" s="199" t="s">
        <v>175</v>
      </c>
      <c r="F121" s="198">
        <v>4</v>
      </c>
      <c r="G121" s="125" t="s">
        <v>62</v>
      </c>
      <c r="H121" s="17">
        <v>0.5</v>
      </c>
      <c r="I121" s="84"/>
      <c r="J121" s="131"/>
      <c r="K121" s="86"/>
      <c r="L121" s="87"/>
      <c r="M121" s="176" t="s">
        <v>74</v>
      </c>
      <c r="N121" s="17">
        <v>0.05</v>
      </c>
    </row>
    <row r="122" spans="1:22" ht="16.5" customHeight="1">
      <c r="A122" s="23"/>
      <c r="B122" s="262"/>
      <c r="C122" s="23"/>
      <c r="D122" s="23"/>
      <c r="E122" s="199" t="s">
        <v>11</v>
      </c>
      <c r="F122" s="198">
        <v>0.05</v>
      </c>
      <c r="G122" s="125" t="s">
        <v>11</v>
      </c>
      <c r="H122" s="17">
        <v>0.05</v>
      </c>
      <c r="I122" s="37"/>
      <c r="J122" s="128"/>
      <c r="K122" s="86"/>
      <c r="L122" s="87"/>
      <c r="M122" s="176" t="s">
        <v>204</v>
      </c>
      <c r="N122" s="17">
        <v>1</v>
      </c>
    </row>
    <row r="123" spans="1:22" ht="16.5" customHeight="1">
      <c r="A123" s="105"/>
      <c r="B123" s="254"/>
      <c r="C123" s="139"/>
      <c r="D123" s="103"/>
      <c r="E123" s="109"/>
      <c r="F123" s="109"/>
      <c r="G123" s="37"/>
      <c r="H123" s="81"/>
      <c r="I123" s="37"/>
      <c r="J123" s="81"/>
      <c r="K123" s="86"/>
      <c r="L123" s="87"/>
      <c r="M123" s="95"/>
      <c r="N123" s="107"/>
    </row>
    <row r="124" spans="1:22" ht="16.5" customHeight="1">
      <c r="A124" s="1" t="s">
        <v>286</v>
      </c>
      <c r="B124" s="259" t="str">
        <f>B19</f>
        <v>一</v>
      </c>
      <c r="C124" s="188" t="s">
        <v>46</v>
      </c>
      <c r="D124" s="193"/>
      <c r="E124" s="102" t="s">
        <v>338</v>
      </c>
      <c r="F124" s="17"/>
      <c r="G124" s="288" t="s">
        <v>302</v>
      </c>
      <c r="H124" s="290"/>
      <c r="I124" s="273" t="s">
        <v>303</v>
      </c>
      <c r="J124" s="136"/>
      <c r="K124" s="86" t="s">
        <v>1</v>
      </c>
      <c r="L124" s="87"/>
      <c r="M124" s="97" t="s">
        <v>99</v>
      </c>
      <c r="N124" s="93"/>
      <c r="O124" s="112" t="s">
        <v>94</v>
      </c>
      <c r="P124" s="70"/>
      <c r="Q124" s="49"/>
      <c r="R124" s="67"/>
      <c r="S124" s="69"/>
      <c r="T124" s="70"/>
      <c r="V124" s="70"/>
    </row>
    <row r="125" spans="1:22" ht="16.5" customHeight="1">
      <c r="B125" s="260">
        <f>A19</f>
        <v>45285</v>
      </c>
      <c r="C125" s="176" t="s">
        <v>10</v>
      </c>
      <c r="D125" s="17">
        <v>10</v>
      </c>
      <c r="E125" s="125" t="s">
        <v>301</v>
      </c>
      <c r="F125" s="17">
        <v>6</v>
      </c>
      <c r="G125" s="125" t="s">
        <v>85</v>
      </c>
      <c r="H125" s="17">
        <v>1.1000000000000001</v>
      </c>
      <c r="I125" s="274" t="s">
        <v>192</v>
      </c>
      <c r="J125" s="136">
        <v>3</v>
      </c>
      <c r="K125" s="91" t="s">
        <v>9</v>
      </c>
      <c r="L125" s="92">
        <v>7</v>
      </c>
      <c r="M125" s="98" t="s">
        <v>100</v>
      </c>
      <c r="N125" s="98">
        <v>0.1</v>
      </c>
      <c r="O125" s="7"/>
      <c r="P125" s="71"/>
      <c r="Q125" s="49"/>
      <c r="R125" s="54"/>
      <c r="S125" s="69"/>
      <c r="T125" s="71"/>
      <c r="V125" s="71"/>
    </row>
    <row r="126" spans="1:22" ht="16.5" customHeight="1">
      <c r="B126" s="259"/>
      <c r="C126" s="20"/>
      <c r="D126" s="17"/>
      <c r="E126" s="125"/>
      <c r="F126" s="17"/>
      <c r="G126" s="289" t="s">
        <v>90</v>
      </c>
      <c r="H126" s="235">
        <v>1</v>
      </c>
      <c r="I126" s="274" t="s">
        <v>196</v>
      </c>
      <c r="J126" s="136">
        <v>3</v>
      </c>
      <c r="K126" s="86" t="s">
        <v>11</v>
      </c>
      <c r="L126" s="87">
        <v>0.05</v>
      </c>
      <c r="M126" s="86" t="s">
        <v>101</v>
      </c>
      <c r="N126" s="93">
        <v>1</v>
      </c>
      <c r="O126" s="7"/>
      <c r="P126" s="53"/>
      <c r="Q126" s="72"/>
      <c r="R126" s="54"/>
      <c r="S126" s="51"/>
      <c r="T126" s="53"/>
      <c r="V126" s="53"/>
    </row>
    <row r="127" spans="1:22" ht="16.5" customHeight="1">
      <c r="A127" s="23"/>
      <c r="B127" s="262"/>
      <c r="C127" s="23"/>
      <c r="D127" s="23"/>
      <c r="E127" s="125"/>
      <c r="F127" s="17"/>
      <c r="G127" s="289" t="s">
        <v>196</v>
      </c>
      <c r="H127" s="235">
        <v>3</v>
      </c>
      <c r="I127" s="284"/>
      <c r="J127" s="136"/>
      <c r="K127" s="86"/>
      <c r="L127" s="87"/>
      <c r="M127" s="86" t="s">
        <v>102</v>
      </c>
      <c r="N127" s="93">
        <v>0.05</v>
      </c>
      <c r="O127" s="7"/>
      <c r="P127" s="54"/>
      <c r="Q127" s="49"/>
      <c r="R127" s="54"/>
      <c r="S127" s="73"/>
      <c r="T127" s="54"/>
      <c r="V127" s="54"/>
    </row>
    <row r="128" spans="1:22" ht="16.5" customHeight="1">
      <c r="A128" s="23"/>
      <c r="B128" s="262"/>
      <c r="C128" s="23"/>
      <c r="D128" s="23"/>
      <c r="E128" s="138" t="s">
        <v>11</v>
      </c>
      <c r="F128" s="136">
        <v>0.05</v>
      </c>
      <c r="G128" s="289" t="s">
        <v>83</v>
      </c>
      <c r="H128" s="235">
        <v>0.01</v>
      </c>
      <c r="I128" s="284" t="s">
        <v>11</v>
      </c>
      <c r="J128" s="136">
        <v>0.05</v>
      </c>
      <c r="K128" s="86"/>
      <c r="L128" s="87"/>
      <c r="M128" s="86" t="s">
        <v>308</v>
      </c>
      <c r="N128" s="93">
        <v>1</v>
      </c>
      <c r="O128" s="7"/>
      <c r="P128" s="54"/>
      <c r="Q128" s="49"/>
      <c r="R128" s="54"/>
      <c r="S128" s="49"/>
      <c r="T128" s="54"/>
      <c r="V128" s="54"/>
    </row>
    <row r="129" spans="1:22" ht="16.5" customHeight="1">
      <c r="A129" s="23"/>
      <c r="B129" s="262"/>
      <c r="C129" s="23"/>
      <c r="D129" s="23"/>
      <c r="E129" s="37"/>
      <c r="F129" s="81"/>
      <c r="G129" s="289" t="s">
        <v>11</v>
      </c>
      <c r="H129" s="235">
        <v>0.05</v>
      </c>
      <c r="I129" s="265"/>
      <c r="J129" s="38"/>
      <c r="K129" s="86"/>
      <c r="L129" s="87"/>
      <c r="M129" s="96"/>
      <c r="N129" s="93"/>
      <c r="O129" s="7"/>
      <c r="P129" s="54"/>
      <c r="Q129" s="74"/>
      <c r="R129" s="67"/>
      <c r="S129" s="49"/>
      <c r="T129" s="54"/>
      <c r="V129" s="54"/>
    </row>
    <row r="130" spans="1:22" ht="16.5" customHeight="1">
      <c r="A130" s="1" t="s">
        <v>287</v>
      </c>
      <c r="B130" s="259" t="str">
        <f>B20</f>
        <v>二</v>
      </c>
      <c r="C130" s="188" t="s">
        <v>0</v>
      </c>
      <c r="D130" s="193"/>
      <c r="E130" s="102" t="s">
        <v>304</v>
      </c>
      <c r="F130" s="17"/>
      <c r="G130" s="285" t="s">
        <v>27</v>
      </c>
      <c r="H130" s="286"/>
      <c r="I130" s="273" t="s">
        <v>380</v>
      </c>
      <c r="J130" s="136"/>
      <c r="K130" s="86" t="s">
        <v>1</v>
      </c>
      <c r="L130" s="87"/>
      <c r="M130" s="176" t="s">
        <v>307</v>
      </c>
      <c r="N130" s="17"/>
      <c r="O130" s="145" t="s">
        <v>139</v>
      </c>
      <c r="P130" s="61"/>
      <c r="Q130" s="67"/>
      <c r="R130" s="49"/>
      <c r="S130" s="67"/>
      <c r="T130" s="69"/>
      <c r="V130" s="70"/>
    </row>
    <row r="131" spans="1:22" ht="16.5" customHeight="1">
      <c r="B131" s="260">
        <f>A20</f>
        <v>45286</v>
      </c>
      <c r="C131" s="176" t="s">
        <v>10</v>
      </c>
      <c r="D131" s="17">
        <v>7</v>
      </c>
      <c r="E131" s="125" t="s">
        <v>221</v>
      </c>
      <c r="F131" s="17">
        <v>9</v>
      </c>
      <c r="G131" s="88" t="s">
        <v>18</v>
      </c>
      <c r="H131" s="287">
        <v>0.5</v>
      </c>
      <c r="I131" s="142" t="s">
        <v>381</v>
      </c>
      <c r="J131" s="136">
        <v>4.5</v>
      </c>
      <c r="K131" s="91" t="s">
        <v>9</v>
      </c>
      <c r="L131" s="92">
        <v>7</v>
      </c>
      <c r="M131" s="224" t="s">
        <v>175</v>
      </c>
      <c r="N131" s="198">
        <v>4</v>
      </c>
      <c r="P131" s="75"/>
      <c r="Q131" s="76"/>
      <c r="R131" s="49"/>
      <c r="S131" s="54"/>
      <c r="T131" s="49"/>
      <c r="V131" s="53"/>
    </row>
    <row r="132" spans="1:22" ht="16.5" customHeight="1">
      <c r="A132" s="105"/>
      <c r="B132" s="255"/>
      <c r="C132" s="176" t="s">
        <v>12</v>
      </c>
      <c r="D132" s="17">
        <v>3</v>
      </c>
      <c r="E132" s="125" t="s">
        <v>305</v>
      </c>
      <c r="F132" s="17">
        <v>3</v>
      </c>
      <c r="G132" s="84" t="s">
        <v>17</v>
      </c>
      <c r="H132" s="89">
        <v>5</v>
      </c>
      <c r="I132" s="142"/>
      <c r="J132" s="17"/>
      <c r="K132" s="86" t="s">
        <v>11</v>
      </c>
      <c r="L132" s="87">
        <v>0.05</v>
      </c>
      <c r="M132" s="32" t="s">
        <v>176</v>
      </c>
      <c r="N132" s="17">
        <v>1</v>
      </c>
      <c r="O132" s="7"/>
      <c r="P132" s="61"/>
      <c r="Q132" s="76"/>
      <c r="R132" s="72"/>
      <c r="S132" s="54"/>
      <c r="T132" s="51"/>
      <c r="V132" s="53"/>
    </row>
    <row r="133" spans="1:22" ht="16.5" customHeight="1">
      <c r="A133" s="23"/>
      <c r="B133" s="262"/>
      <c r="C133" s="23"/>
      <c r="D133" s="23"/>
      <c r="E133" s="125"/>
      <c r="F133" s="17"/>
      <c r="G133" s="84" t="s">
        <v>306</v>
      </c>
      <c r="H133" s="89">
        <v>1</v>
      </c>
      <c r="I133" s="142" t="s">
        <v>11</v>
      </c>
      <c r="J133" s="17">
        <v>0.05</v>
      </c>
      <c r="K133" s="86"/>
      <c r="L133" s="87"/>
      <c r="M133" s="176" t="s">
        <v>204</v>
      </c>
      <c r="N133" s="17">
        <v>1</v>
      </c>
      <c r="O133" s="7"/>
      <c r="P133" s="75"/>
      <c r="Q133" s="76"/>
      <c r="R133" s="49"/>
      <c r="S133" s="54"/>
      <c r="T133" s="51"/>
      <c r="V133" s="53"/>
    </row>
    <row r="134" spans="1:22" ht="16.5" customHeight="1">
      <c r="A134" s="23"/>
      <c r="B134" s="262"/>
      <c r="C134" s="23"/>
      <c r="D134" s="23"/>
      <c r="E134" s="125" t="s">
        <v>11</v>
      </c>
      <c r="F134" s="17">
        <v>0.05</v>
      </c>
      <c r="G134" s="37" t="s">
        <v>15</v>
      </c>
      <c r="H134" s="81">
        <v>0.05</v>
      </c>
      <c r="I134" s="37"/>
      <c r="J134" s="81"/>
      <c r="K134" s="86"/>
      <c r="L134" s="87"/>
      <c r="M134" s="37"/>
      <c r="N134" s="93"/>
      <c r="O134" s="7"/>
      <c r="P134" s="49"/>
      <c r="Q134" s="54"/>
      <c r="R134" s="49"/>
      <c r="S134" s="54"/>
      <c r="T134" s="51"/>
      <c r="V134" s="53"/>
    </row>
    <row r="135" spans="1:22" ht="16.5" customHeight="1">
      <c r="A135" s="23"/>
      <c r="B135" s="262"/>
      <c r="C135" s="23"/>
      <c r="D135" s="23"/>
      <c r="E135" s="108"/>
      <c r="F135" s="39"/>
      <c r="G135" s="95"/>
      <c r="H135" s="39"/>
      <c r="I135" s="37"/>
      <c r="J135" s="81"/>
      <c r="K135" s="86"/>
      <c r="L135" s="87"/>
      <c r="M135" s="95"/>
      <c r="N135" s="107"/>
      <c r="O135" s="7"/>
      <c r="P135" s="77"/>
      <c r="Q135" s="67"/>
      <c r="R135" s="74"/>
      <c r="S135" s="67"/>
      <c r="T135" s="78"/>
      <c r="V135" s="67"/>
    </row>
    <row r="136" spans="1:22" ht="16.5" customHeight="1">
      <c r="A136" s="1" t="s">
        <v>288</v>
      </c>
      <c r="B136" s="259" t="str">
        <f>B21</f>
        <v>三</v>
      </c>
      <c r="C136" s="135" t="s">
        <v>309</v>
      </c>
      <c r="D136" s="17"/>
      <c r="E136" s="102" t="s">
        <v>310</v>
      </c>
      <c r="F136" s="17"/>
      <c r="G136" s="243" t="s">
        <v>313</v>
      </c>
      <c r="H136" s="266"/>
      <c r="I136" s="17" t="s">
        <v>339</v>
      </c>
      <c r="J136" s="17"/>
      <c r="K136" s="86" t="s">
        <v>1</v>
      </c>
      <c r="L136" s="87"/>
      <c r="M136" s="17" t="s">
        <v>314</v>
      </c>
      <c r="N136" s="17"/>
      <c r="O136" s="145" t="s">
        <v>97</v>
      </c>
    </row>
    <row r="137" spans="1:22" ht="16.5" customHeight="1">
      <c r="B137" s="260">
        <f>A21</f>
        <v>45287</v>
      </c>
      <c r="C137" s="176" t="s">
        <v>51</v>
      </c>
      <c r="D137" s="17">
        <v>6</v>
      </c>
      <c r="E137" s="125" t="s">
        <v>311</v>
      </c>
      <c r="F137" s="17">
        <v>5</v>
      </c>
      <c r="G137" s="159" t="s">
        <v>231</v>
      </c>
      <c r="H137" s="267">
        <v>3.5</v>
      </c>
      <c r="I137" s="17" t="s">
        <v>247</v>
      </c>
      <c r="J137" s="17">
        <v>4</v>
      </c>
      <c r="K137" s="91" t="s">
        <v>9</v>
      </c>
      <c r="L137" s="92">
        <v>7</v>
      </c>
      <c r="M137" s="17" t="s">
        <v>376</v>
      </c>
      <c r="N137" s="17">
        <v>1</v>
      </c>
    </row>
    <row r="138" spans="1:22" ht="16.5" customHeight="1">
      <c r="B138" s="262"/>
      <c r="C138" s="139"/>
      <c r="D138" s="103"/>
      <c r="E138" s="125" t="s">
        <v>312</v>
      </c>
      <c r="F138" s="17">
        <v>1</v>
      </c>
      <c r="G138" s="160" t="s">
        <v>196</v>
      </c>
      <c r="H138" s="267">
        <v>3</v>
      </c>
      <c r="I138" s="120"/>
      <c r="J138" s="89"/>
      <c r="K138" s="86" t="s">
        <v>11</v>
      </c>
      <c r="L138" s="87">
        <v>0.05</v>
      </c>
      <c r="M138" s="17" t="s">
        <v>196</v>
      </c>
      <c r="N138" s="17">
        <v>2</v>
      </c>
    </row>
    <row r="139" spans="1:22" ht="16.5" customHeight="1">
      <c r="A139" s="23"/>
      <c r="B139" s="262"/>
      <c r="C139" s="139"/>
      <c r="D139" s="103"/>
      <c r="E139" s="125" t="s">
        <v>62</v>
      </c>
      <c r="F139" s="17">
        <v>0.5</v>
      </c>
      <c r="G139" s="158" t="s">
        <v>176</v>
      </c>
      <c r="H139" s="268">
        <v>1</v>
      </c>
      <c r="I139" s="120"/>
      <c r="J139" s="89"/>
      <c r="K139" s="86"/>
      <c r="L139" s="87"/>
      <c r="M139" s="17" t="s">
        <v>377</v>
      </c>
      <c r="N139" s="17">
        <v>2</v>
      </c>
    </row>
    <row r="140" spans="1:22" ht="16.5" customHeight="1">
      <c r="A140" s="23"/>
      <c r="B140" s="262"/>
      <c r="C140" s="139"/>
      <c r="D140" s="103"/>
      <c r="E140" s="125" t="s">
        <v>126</v>
      </c>
      <c r="F140" s="17"/>
      <c r="G140" s="159" t="s">
        <v>272</v>
      </c>
      <c r="H140" s="269">
        <v>0.01</v>
      </c>
      <c r="I140" s="121"/>
      <c r="J140" s="90"/>
      <c r="K140" s="86"/>
      <c r="L140" s="87"/>
      <c r="M140" s="142" t="s">
        <v>255</v>
      </c>
      <c r="N140" s="17">
        <v>0.01</v>
      </c>
    </row>
    <row r="141" spans="1:22" ht="16.5" customHeight="1">
      <c r="A141" s="105"/>
      <c r="B141" s="255"/>
      <c r="C141" s="20"/>
      <c r="D141" s="103"/>
      <c r="E141" s="108"/>
      <c r="F141" s="39"/>
      <c r="G141" s="159" t="s">
        <v>11</v>
      </c>
      <c r="H141" s="269">
        <v>0.05</v>
      </c>
      <c r="I141" s="265"/>
      <c r="J141" s="39"/>
      <c r="K141" s="86"/>
      <c r="L141" s="87"/>
      <c r="M141" s="95"/>
      <c r="N141" s="107"/>
    </row>
    <row r="142" spans="1:22" s="16" customFormat="1" ht="16.2" customHeight="1">
      <c r="A142" s="23" t="s">
        <v>289</v>
      </c>
      <c r="B142" s="263" t="str">
        <f>B22</f>
        <v>四</v>
      </c>
      <c r="C142" s="188" t="s">
        <v>0</v>
      </c>
      <c r="D142" s="193"/>
      <c r="E142" s="17" t="s">
        <v>315</v>
      </c>
      <c r="F142" s="17"/>
      <c r="G142" s="102" t="s">
        <v>317</v>
      </c>
      <c r="H142" s="17"/>
      <c r="I142" s="136" t="s">
        <v>262</v>
      </c>
      <c r="J142" s="136"/>
      <c r="K142" s="86"/>
      <c r="L142" s="87"/>
      <c r="M142" s="176" t="s">
        <v>318</v>
      </c>
      <c r="N142" s="17"/>
      <c r="O142" s="16" t="s">
        <v>328</v>
      </c>
      <c r="Q142" s="9"/>
      <c r="R142" s="9"/>
      <c r="S142" s="9"/>
      <c r="T142" s="9"/>
    </row>
    <row r="143" spans="1:22" s="16" customFormat="1" ht="16.2" customHeight="1">
      <c r="B143" s="264">
        <f>A22</f>
        <v>45288</v>
      </c>
      <c r="C143" s="176" t="s">
        <v>10</v>
      </c>
      <c r="D143" s="17">
        <v>7</v>
      </c>
      <c r="E143" s="142" t="s">
        <v>253</v>
      </c>
      <c r="F143" s="17">
        <v>6</v>
      </c>
      <c r="G143" s="125" t="s">
        <v>186</v>
      </c>
      <c r="H143" s="17">
        <v>0.3</v>
      </c>
      <c r="I143" s="142" t="s">
        <v>195</v>
      </c>
      <c r="J143" s="136">
        <v>4</v>
      </c>
      <c r="K143" s="91"/>
      <c r="L143" s="92"/>
      <c r="M143" s="176" t="s">
        <v>319</v>
      </c>
      <c r="N143" s="17">
        <v>0.2</v>
      </c>
      <c r="O143" s="7"/>
      <c r="Q143" s="9"/>
      <c r="R143" s="9"/>
      <c r="S143" s="9"/>
      <c r="T143" s="9"/>
    </row>
    <row r="144" spans="1:22" s="16" customFormat="1" ht="16.2" customHeight="1">
      <c r="A144" s="109"/>
      <c r="B144" s="254"/>
      <c r="C144" s="176" t="s">
        <v>12</v>
      </c>
      <c r="D144" s="17">
        <v>3</v>
      </c>
      <c r="E144" s="142" t="s">
        <v>316</v>
      </c>
      <c r="F144" s="17">
        <v>3</v>
      </c>
      <c r="G144" s="125" t="s">
        <v>218</v>
      </c>
      <c r="H144" s="17">
        <v>6</v>
      </c>
      <c r="I144" s="142"/>
      <c r="J144" s="17"/>
      <c r="K144" s="86"/>
      <c r="L144" s="87"/>
      <c r="M144" s="176" t="s">
        <v>277</v>
      </c>
      <c r="N144" s="17">
        <v>0.01</v>
      </c>
      <c r="Q144" s="9"/>
      <c r="R144" s="9"/>
      <c r="S144" s="9"/>
      <c r="T144" s="9"/>
    </row>
    <row r="145" spans="1:20" s="16" customFormat="1" ht="16.2" customHeight="1">
      <c r="A145" s="109"/>
      <c r="B145" s="262"/>
      <c r="C145" s="139"/>
      <c r="D145" s="103"/>
      <c r="E145" s="142" t="s">
        <v>62</v>
      </c>
      <c r="F145" s="17">
        <v>0.5</v>
      </c>
      <c r="G145" s="125" t="s">
        <v>62</v>
      </c>
      <c r="H145" s="17">
        <v>0.5</v>
      </c>
      <c r="I145" s="142" t="s">
        <v>11</v>
      </c>
      <c r="J145" s="17">
        <v>0.05</v>
      </c>
      <c r="K145" s="86"/>
      <c r="L145" s="87"/>
      <c r="M145" s="32" t="s">
        <v>259</v>
      </c>
      <c r="N145" s="17">
        <v>1</v>
      </c>
      <c r="O145" s="7"/>
      <c r="Q145" s="9"/>
      <c r="R145" s="9"/>
      <c r="S145" s="9"/>
      <c r="T145" s="9"/>
    </row>
    <row r="146" spans="1:20" s="16" customFormat="1" ht="16.2" customHeight="1">
      <c r="A146" s="109"/>
      <c r="B146" s="262"/>
      <c r="C146" s="139"/>
      <c r="D146" s="103"/>
      <c r="E146" s="109"/>
      <c r="F146" s="225"/>
      <c r="G146" s="125" t="s">
        <v>272</v>
      </c>
      <c r="H146" s="17">
        <v>0.01</v>
      </c>
      <c r="I146" s="125"/>
      <c r="J146" s="17"/>
      <c r="K146" s="86"/>
      <c r="L146" s="87"/>
      <c r="M146" s="37"/>
      <c r="N146" s="93"/>
      <c r="O146" s="7"/>
      <c r="Q146" s="9"/>
      <c r="R146" s="9"/>
      <c r="S146" s="9"/>
      <c r="T146" s="9"/>
    </row>
    <row r="147" spans="1:20" s="16" customFormat="1" ht="16.2" customHeight="1">
      <c r="A147" s="109"/>
      <c r="B147" s="262"/>
      <c r="C147" s="109"/>
      <c r="D147" s="103"/>
      <c r="E147" s="142" t="s">
        <v>11</v>
      </c>
      <c r="F147" s="17">
        <v>0.05</v>
      </c>
      <c r="G147" s="125" t="s">
        <v>11</v>
      </c>
      <c r="H147" s="17">
        <v>0.05</v>
      </c>
      <c r="I147" s="37"/>
      <c r="J147" s="81"/>
      <c r="K147" s="86"/>
      <c r="L147" s="87"/>
      <c r="M147" s="37"/>
      <c r="N147" s="93"/>
      <c r="O147" s="7"/>
      <c r="Q147" s="9"/>
      <c r="R147" s="9"/>
      <c r="S147" s="9"/>
      <c r="T147" s="9"/>
    </row>
    <row r="148" spans="1:20" s="16" customFormat="1" ht="16.2" customHeight="1">
      <c r="A148" s="23" t="s">
        <v>290</v>
      </c>
      <c r="B148" s="263" t="str">
        <f>B23</f>
        <v>五</v>
      </c>
      <c r="C148" s="140" t="s">
        <v>52</v>
      </c>
      <c r="D148" s="17"/>
      <c r="E148" s="125" t="s">
        <v>320</v>
      </c>
      <c r="F148" s="17"/>
      <c r="G148" s="176" t="s">
        <v>323</v>
      </c>
      <c r="H148" s="17"/>
      <c r="I148" s="136" t="s">
        <v>197</v>
      </c>
      <c r="J148" s="136"/>
      <c r="K148" s="86"/>
      <c r="L148" s="87"/>
      <c r="M148" s="176" t="s">
        <v>325</v>
      </c>
      <c r="N148" s="17"/>
      <c r="O148" s="145" t="s">
        <v>96</v>
      </c>
      <c r="P148" s="167" t="s">
        <v>136</v>
      </c>
      <c r="Q148" s="9"/>
      <c r="R148" s="9"/>
      <c r="S148" s="9"/>
      <c r="T148" s="9"/>
    </row>
    <row r="149" spans="1:20" s="16" customFormat="1" ht="16.2" customHeight="1">
      <c r="B149" s="264">
        <f>A23</f>
        <v>45289</v>
      </c>
      <c r="C149" s="198" t="s">
        <v>10</v>
      </c>
      <c r="D149" s="198">
        <v>10</v>
      </c>
      <c r="E149" s="211" t="s">
        <v>321</v>
      </c>
      <c r="F149" s="198">
        <v>4</v>
      </c>
      <c r="G149" s="211" t="s">
        <v>238</v>
      </c>
      <c r="H149" s="198">
        <v>1.8</v>
      </c>
      <c r="I149" s="199" t="s">
        <v>198</v>
      </c>
      <c r="J149" s="226">
        <v>4</v>
      </c>
      <c r="K149" s="91"/>
      <c r="L149" s="92"/>
      <c r="M149" s="224" t="s">
        <v>196</v>
      </c>
      <c r="N149" s="198">
        <v>3</v>
      </c>
      <c r="Q149" s="9"/>
      <c r="R149" s="9"/>
      <c r="S149" s="9"/>
      <c r="T149" s="9"/>
    </row>
    <row r="150" spans="1:20" s="16" customFormat="1" ht="16.2" customHeight="1">
      <c r="A150" s="109"/>
      <c r="B150" s="261"/>
      <c r="C150" s="17" t="s">
        <v>53</v>
      </c>
      <c r="D150" s="17">
        <v>0.4</v>
      </c>
      <c r="E150" s="42" t="s">
        <v>322</v>
      </c>
      <c r="F150" s="204">
        <v>4</v>
      </c>
      <c r="G150" s="125" t="s">
        <v>176</v>
      </c>
      <c r="H150" s="17">
        <v>3</v>
      </c>
      <c r="I150" s="95"/>
      <c r="J150" s="89"/>
      <c r="K150" s="86"/>
      <c r="L150" s="87"/>
      <c r="M150" s="176" t="s">
        <v>119</v>
      </c>
      <c r="N150" s="17">
        <v>0.05</v>
      </c>
      <c r="Q150" s="9"/>
      <c r="R150" s="9"/>
      <c r="S150" s="9"/>
      <c r="T150" s="9"/>
    </row>
    <row r="151" spans="1:20" s="16" customFormat="1" ht="16.2" customHeight="1">
      <c r="A151" s="109"/>
      <c r="B151" s="262"/>
      <c r="C151" s="109"/>
      <c r="D151" s="103"/>
      <c r="E151" s="125" t="s">
        <v>176</v>
      </c>
      <c r="F151" s="17">
        <v>1</v>
      </c>
      <c r="G151" s="125" t="s">
        <v>83</v>
      </c>
      <c r="H151" s="17">
        <v>0.1</v>
      </c>
      <c r="I151" s="95"/>
      <c r="J151" s="89"/>
      <c r="K151" s="86"/>
      <c r="L151" s="87"/>
      <c r="M151" s="176" t="s">
        <v>74</v>
      </c>
      <c r="N151" s="17">
        <v>0.05</v>
      </c>
      <c r="Q151" s="9"/>
      <c r="R151" s="9"/>
      <c r="S151" s="9"/>
      <c r="T151" s="9"/>
    </row>
    <row r="152" spans="1:20" s="16" customFormat="1" ht="16.2" customHeight="1">
      <c r="A152" s="109"/>
      <c r="B152" s="262"/>
      <c r="C152" s="109"/>
      <c r="D152" s="103"/>
      <c r="E152" s="125" t="s">
        <v>11</v>
      </c>
      <c r="F152" s="17">
        <v>0.05</v>
      </c>
      <c r="G152" s="125" t="s">
        <v>324</v>
      </c>
      <c r="H152" s="17">
        <v>1</v>
      </c>
      <c r="I152" s="37"/>
      <c r="J152" s="81"/>
      <c r="K152" s="86"/>
      <c r="L152" s="87"/>
      <c r="M152" s="176" t="s">
        <v>202</v>
      </c>
      <c r="N152" s="17"/>
      <c r="Q152" s="9"/>
      <c r="R152" s="9"/>
      <c r="S152" s="9"/>
      <c r="T152" s="9"/>
    </row>
    <row r="153" spans="1:20" s="16" customFormat="1" ht="16.2" customHeight="1">
      <c r="A153" s="144"/>
      <c r="B153" s="255"/>
      <c r="C153" s="20"/>
      <c r="D153" s="103"/>
      <c r="E153" s="125"/>
      <c r="F153" s="17"/>
      <c r="G153" s="125" t="s">
        <v>11</v>
      </c>
      <c r="H153" s="17">
        <v>0.05</v>
      </c>
      <c r="I153" s="96"/>
      <c r="J153" s="38"/>
      <c r="K153" s="86"/>
      <c r="L153" s="87"/>
      <c r="M153" s="96"/>
      <c r="N153" s="93"/>
      <c r="Q153" s="9"/>
      <c r="R153" s="9"/>
      <c r="S153" s="9"/>
      <c r="T153" s="9"/>
    </row>
  </sheetData>
  <phoneticPr fontId="1" type="noConversion"/>
  <printOptions horizontalCentered="1"/>
  <pageMargins left="3.937007874015748E-2" right="3.937007874015748E-2" top="0" bottom="0" header="0.11811023622047245" footer="0.11811023622047245"/>
  <pageSetup paperSize="9" orientation="landscape" r:id="rId1"/>
  <rowBreaks count="5" manualBreakCount="5">
    <brk id="25" max="15" man="1"/>
    <brk id="33" max="15" man="1"/>
    <brk id="63" max="15" man="1"/>
    <brk id="93" max="15" man="1"/>
    <brk id="123" max="15" man="1"/>
  </rowBreaks>
  <colBreaks count="1" manualBreakCount="1">
    <brk id="16" max="1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3"/>
  <sheetViews>
    <sheetView tabSelected="1" zoomScale="70" zoomScaleNormal="70" zoomScaleSheetLayoutView="100" workbookViewId="0">
      <selection activeCell="C3" sqref="C3:U23"/>
    </sheetView>
  </sheetViews>
  <sheetFormatPr defaultColWidth="9" defaultRowHeight="19.8"/>
  <cols>
    <col min="1" max="1" width="6.21875" style="1" customWidth="1"/>
    <col min="2" max="2" width="4.33203125" style="261" customWidth="1"/>
    <col min="3" max="3" width="5" style="1" customWidth="1"/>
    <col min="4" max="4" width="8" style="1" customWidth="1"/>
    <col min="5" max="5" width="9" style="16" customWidth="1"/>
    <col min="6" max="6" width="13.6640625" style="16" customWidth="1"/>
    <col min="7" max="7" width="9" style="1" customWidth="1"/>
    <col min="8" max="8" width="14.109375" style="1" customWidth="1"/>
    <col min="9" max="10" width="5.21875" style="1" customWidth="1"/>
    <col min="11" max="11" width="9.88671875" style="1" customWidth="1"/>
    <col min="12" max="12" width="12.88671875" style="5" customWidth="1"/>
    <col min="13" max="13" width="5.44140625" style="8" customWidth="1"/>
    <col min="14" max="14" width="5.33203125" style="9" customWidth="1"/>
    <col min="15" max="16" width="6.33203125" style="9" customWidth="1"/>
    <col min="17" max="17" width="6" style="9" customWidth="1"/>
    <col min="18" max="18" width="6.6640625" style="9" customWidth="1"/>
    <col min="19" max="19" width="5.109375" style="1" customWidth="1"/>
    <col min="20" max="20" width="4.6640625" style="1" customWidth="1"/>
    <col min="21" max="21" width="4.77734375" style="1" customWidth="1"/>
    <col min="22" max="16384" width="9" style="1"/>
  </cols>
  <sheetData>
    <row r="1" spans="1:21">
      <c r="A1" s="79"/>
      <c r="B1" s="245"/>
      <c r="C1" s="4"/>
      <c r="D1" s="1">
        <v>112</v>
      </c>
      <c r="E1" s="16" t="s">
        <v>2</v>
      </c>
      <c r="F1" s="4" t="s">
        <v>43</v>
      </c>
      <c r="G1" s="4" t="s">
        <v>392</v>
      </c>
      <c r="H1" s="14">
        <v>12</v>
      </c>
      <c r="I1" s="1" t="s">
        <v>59</v>
      </c>
      <c r="K1" s="6"/>
      <c r="L1" s="58" t="s">
        <v>13</v>
      </c>
    </row>
    <row r="2" spans="1:21" ht="16.5" customHeight="1">
      <c r="A2" s="146" t="s">
        <v>28</v>
      </c>
      <c r="B2" s="246" t="s">
        <v>41</v>
      </c>
      <c r="C2" s="55" t="s">
        <v>5</v>
      </c>
      <c r="D2" s="189" t="s">
        <v>29</v>
      </c>
      <c r="E2" s="59" t="s">
        <v>6</v>
      </c>
      <c r="F2" s="118" t="s">
        <v>30</v>
      </c>
      <c r="G2" s="56" t="s">
        <v>7</v>
      </c>
      <c r="H2" s="119" t="s">
        <v>31</v>
      </c>
      <c r="I2" s="270" t="s">
        <v>9</v>
      </c>
      <c r="J2" s="35" t="s">
        <v>33</v>
      </c>
      <c r="K2" s="270" t="s">
        <v>3</v>
      </c>
      <c r="L2" s="35" t="s">
        <v>34</v>
      </c>
      <c r="M2" s="34" t="s">
        <v>137</v>
      </c>
      <c r="N2" s="34" t="s">
        <v>138</v>
      </c>
      <c r="O2" s="31" t="s">
        <v>19</v>
      </c>
      <c r="P2" s="31" t="s">
        <v>20</v>
      </c>
      <c r="Q2" s="32" t="s">
        <v>21</v>
      </c>
      <c r="R2" s="31" t="s">
        <v>22</v>
      </c>
      <c r="S2" s="33" t="s">
        <v>140</v>
      </c>
      <c r="T2" s="31" t="s">
        <v>23</v>
      </c>
      <c r="U2" s="32" t="s">
        <v>24</v>
      </c>
    </row>
    <row r="3" spans="1:21" ht="23.1" customHeight="1">
      <c r="A3" s="115">
        <v>45261</v>
      </c>
      <c r="B3" s="247" t="str">
        <f>IF(A3="","",RIGHT(TEXT(WEEKDAY(A3),"[$-404]aaaa;@"),1))</f>
        <v>五</v>
      </c>
      <c r="C3" s="116" t="str">
        <f>C28</f>
        <v>燕麥飯</v>
      </c>
      <c r="D3" s="118" t="str">
        <f>C29&amp;C30</f>
        <v>米燕麥</v>
      </c>
      <c r="E3" s="19" t="str">
        <f>E28</f>
        <v>蔭鳳梨雞</v>
      </c>
      <c r="F3" s="40" t="str">
        <f>PHONETIC(E29:E33)</f>
        <v>肉雞白蘿蔔胡蘿蔔大蒜蔭鳳梨醬</v>
      </c>
      <c r="G3" s="18" t="str">
        <f>G28</f>
        <v>蛋香冬粉</v>
      </c>
      <c r="H3" s="40" t="str">
        <f>PHONETIC(G29:G33)</f>
        <v>雞蛋冬粉時蔬乾木耳大蒜</v>
      </c>
      <c r="I3" s="36" t="s">
        <v>1</v>
      </c>
      <c r="J3" s="132" t="s">
        <v>35</v>
      </c>
      <c r="K3" s="30" t="str">
        <f>K28</f>
        <v>時瓜湯</v>
      </c>
      <c r="L3" s="166" t="str">
        <f>PHONETIC(K29:K32)</f>
        <v>時瓜胡蘿蔔豬骨薑</v>
      </c>
      <c r="M3" s="30" t="str">
        <f>M28</f>
        <v>水果</v>
      </c>
      <c r="N3" s="167" t="s">
        <v>136</v>
      </c>
      <c r="O3" s="44">
        <v>5.2</v>
      </c>
      <c r="P3" s="44">
        <v>2.5</v>
      </c>
      <c r="Q3" s="45">
        <v>2</v>
      </c>
      <c r="R3" s="44">
        <v>2.9</v>
      </c>
      <c r="S3" s="36"/>
      <c r="T3" s="46">
        <v>1</v>
      </c>
      <c r="U3" s="47">
        <f t="shared" ref="U3:U23" si="0">O3*70+P3*75+Q3*25+R3*45+S3*120+T3*60</f>
        <v>792</v>
      </c>
    </row>
    <row r="4" spans="1:21" ht="23.1" customHeight="1">
      <c r="A4" s="115">
        <f>IF(A3="","",IF(MONTH(A3)&lt;&gt;MONTH(A3+1),"",A3+3))</f>
        <v>45264</v>
      </c>
      <c r="B4" s="247" t="str">
        <f t="shared" ref="B4:B23" si="1">IF(A4="","",RIGHT(TEXT(WEEKDAY(A4),"[$-404]aaaa;@"),1))</f>
        <v>一</v>
      </c>
      <c r="C4" s="116" t="str">
        <f>C34</f>
        <v>白米飯</v>
      </c>
      <c r="D4" s="118" t="str">
        <f>C35&amp;B36</f>
        <v>米</v>
      </c>
      <c r="E4" s="19" t="str">
        <f>E34</f>
        <v>椒鹽魚排</v>
      </c>
      <c r="F4" s="114" t="str">
        <f>PHONETIC(E35:E39)</f>
        <v>魚排</v>
      </c>
      <c r="G4" s="34" t="str">
        <f>G34</f>
        <v>茄汁豆腐</v>
      </c>
      <c r="H4" s="40" t="str">
        <f>PHONETIC(G35:G39)</f>
        <v>豆腐洋蔥豬絞肉番茄醬大蒜</v>
      </c>
      <c r="I4" s="36" t="s">
        <v>1</v>
      </c>
      <c r="J4" s="132" t="s">
        <v>35</v>
      </c>
      <c r="K4" s="113" t="str">
        <f>K34</f>
        <v>味噌芽湯</v>
      </c>
      <c r="L4" s="166" t="str">
        <f>PHONETIC(K35:K38)</f>
        <v>乾裙帶菜味噌薑柴魚片</v>
      </c>
      <c r="M4" s="30" t="str">
        <f>M34</f>
        <v>果汁</v>
      </c>
      <c r="O4" s="44">
        <v>5.6</v>
      </c>
      <c r="P4" s="44">
        <v>2.5</v>
      </c>
      <c r="Q4" s="45">
        <v>1.7</v>
      </c>
      <c r="R4" s="44">
        <v>2.8</v>
      </c>
      <c r="S4" s="36"/>
      <c r="T4" s="46"/>
      <c r="U4" s="47">
        <f t="shared" si="0"/>
        <v>748</v>
      </c>
    </row>
    <row r="5" spans="1:21" ht="23.1" customHeight="1">
      <c r="A5" s="115">
        <f t="shared" ref="A5:A23" si="2">IF(A4="","",IF(MONTH(A4)&lt;&gt;MONTH(A4+1),"",A4+1))</f>
        <v>45265</v>
      </c>
      <c r="B5" s="247" t="str">
        <f t="shared" si="1"/>
        <v>二</v>
      </c>
      <c r="C5" s="117" t="str">
        <f>C40</f>
        <v>糙米飯</v>
      </c>
      <c r="D5" s="118" t="str">
        <f>C41&amp;B42</f>
        <v>米</v>
      </c>
      <c r="E5" s="19" t="str">
        <f>E40</f>
        <v>筍干燒雞</v>
      </c>
      <c r="F5" s="114" t="str">
        <f>PHONETIC(E41:E45)</f>
        <v>肉雞麻竹筍干大蒜</v>
      </c>
      <c r="G5" s="18" t="str">
        <f>G40</f>
        <v>碎脯豆干</v>
      </c>
      <c r="H5" s="40" t="str">
        <f>PHONETIC(G41:G45)</f>
        <v>豆干蘿蔔乾白蘿蔔胡蘿蔔大蒜</v>
      </c>
      <c r="I5" s="36" t="s">
        <v>1</v>
      </c>
      <c r="J5" s="132" t="s">
        <v>35</v>
      </c>
      <c r="K5" s="30" t="str">
        <f>K40</f>
        <v>時蔬湯</v>
      </c>
      <c r="L5" s="166" t="str">
        <f>PHONETIC(K41:K45)</f>
        <v>時蔬胡蘿蔔豬骨</v>
      </c>
      <c r="M5" s="30" t="str">
        <f>M40</f>
        <v>TAP豆漿/水果</v>
      </c>
      <c r="O5" s="44">
        <v>5</v>
      </c>
      <c r="P5" s="44">
        <v>2.5</v>
      </c>
      <c r="Q5" s="45">
        <v>1.8</v>
      </c>
      <c r="R5" s="44">
        <v>2.9</v>
      </c>
      <c r="S5" s="36"/>
      <c r="T5" s="46"/>
      <c r="U5" s="47">
        <f t="shared" si="0"/>
        <v>713</v>
      </c>
    </row>
    <row r="6" spans="1:21" ht="23.1" customHeight="1">
      <c r="A6" s="115">
        <f t="shared" si="2"/>
        <v>45266</v>
      </c>
      <c r="B6" s="247" t="str">
        <f t="shared" si="1"/>
        <v>三</v>
      </c>
      <c r="C6" s="117" t="str">
        <f>C46</f>
        <v>刈包特餐</v>
      </c>
      <c r="D6" s="118" t="str">
        <f>C47&amp;B48</f>
        <v>刈包</v>
      </c>
      <c r="E6" s="19" t="str">
        <f>E46</f>
        <v>酸菜肉片</v>
      </c>
      <c r="F6" s="114" t="str">
        <f>PHONETIC(E47:E51)</f>
        <v>豬後腿肉酸菜大蒜</v>
      </c>
      <c r="G6" s="18" t="str">
        <f>G46</f>
        <v>豆皮西魯</v>
      </c>
      <c r="H6" s="114" t="str">
        <f>PHONETIC(G47:G51)</f>
        <v>豆皮結球白菜乾香菇胡蘿蔔大蒜</v>
      </c>
      <c r="I6" s="36" t="s">
        <v>1</v>
      </c>
      <c r="J6" s="132" t="s">
        <v>35</v>
      </c>
      <c r="K6" s="42" t="str">
        <f>K46</f>
        <v>糙米粥</v>
      </c>
      <c r="L6" s="166" t="str">
        <f>PHONETIC(K47:K51)</f>
        <v>雞蛋糙米胡蘿蔔乾香菇時瓜</v>
      </c>
      <c r="M6" s="30" t="str">
        <f>M46</f>
        <v>小餐包</v>
      </c>
      <c r="O6" s="44">
        <v>5</v>
      </c>
      <c r="P6" s="44">
        <v>2.5</v>
      </c>
      <c r="Q6" s="45">
        <v>1.6</v>
      </c>
      <c r="R6" s="44">
        <v>2.9</v>
      </c>
      <c r="S6" s="36"/>
      <c r="T6" s="46"/>
      <c r="U6" s="47">
        <f t="shared" si="0"/>
        <v>708</v>
      </c>
    </row>
    <row r="7" spans="1:21" ht="23.1" customHeight="1">
      <c r="A7" s="115">
        <f t="shared" si="2"/>
        <v>45267</v>
      </c>
      <c r="B7" s="247" t="str">
        <f t="shared" si="1"/>
        <v>四</v>
      </c>
      <c r="C7" s="117" t="str">
        <f>C52</f>
        <v>糙米飯</v>
      </c>
      <c r="D7" s="118" t="str">
        <f>C53&amp;C54</f>
        <v>米糙米</v>
      </c>
      <c r="E7" s="19" t="str">
        <f>E52</f>
        <v>咖哩雞</v>
      </c>
      <c r="F7" s="40" t="str">
        <f>PHONETIC(E53:E57)</f>
        <v>肉雞馬鈴薯洋蔥咖哩粉</v>
      </c>
      <c r="G7" s="18" t="str">
        <f>G52</f>
        <v>培根豆芽</v>
      </c>
      <c r="H7" s="114" t="str">
        <f>PHONETIC(G53:G57)</f>
        <v>培根綠豆芽胡蘿蔔大蒜</v>
      </c>
      <c r="I7" s="36" t="s">
        <v>1</v>
      </c>
      <c r="J7" s="132" t="s">
        <v>35</v>
      </c>
      <c r="K7" s="30" t="str">
        <f>K52</f>
        <v>燒仙草</v>
      </c>
      <c r="L7" s="166" t="str">
        <f>PHONETIC(K53:K56)</f>
        <v>仙草凍紅砂糖西谷米</v>
      </c>
      <c r="M7" s="30" t="str">
        <f>M52</f>
        <v>堅果</v>
      </c>
      <c r="O7" s="164">
        <v>5</v>
      </c>
      <c r="P7" s="44">
        <v>2.5</v>
      </c>
      <c r="Q7" s="45">
        <v>2</v>
      </c>
      <c r="R7" s="44">
        <v>2.7</v>
      </c>
      <c r="S7" s="36"/>
      <c r="T7" s="46"/>
      <c r="U7" s="47">
        <f t="shared" si="0"/>
        <v>709</v>
      </c>
    </row>
    <row r="8" spans="1:21" ht="23.1" customHeight="1">
      <c r="A8" s="115">
        <f>IF(A7="","",IF(MONTH(A7)&lt;&gt;MONTH(A7+1),"",A7+1))</f>
        <v>45268</v>
      </c>
      <c r="B8" s="247" t="str">
        <f t="shared" si="1"/>
        <v>五</v>
      </c>
      <c r="C8" s="117" t="str">
        <f>C58</f>
        <v>小米飯</v>
      </c>
      <c r="D8" s="118" t="str">
        <f>C59&amp;C60</f>
        <v>米小米</v>
      </c>
      <c r="E8" s="19" t="str">
        <f>E58</f>
        <v>海結燒肉</v>
      </c>
      <c r="F8" s="40" t="str">
        <f>PHONETIC(E59:E63)</f>
        <v>豬後腿肉海帶結豆輪大蒜</v>
      </c>
      <c r="G8" s="18" t="str">
        <f>G58</f>
        <v>甘藍蛋香</v>
      </c>
      <c r="H8" s="40" t="str">
        <f>PHONETIC(G59:G63)</f>
        <v>雞蛋甘藍胡蘿蔔大蒜</v>
      </c>
      <c r="I8" s="36" t="s">
        <v>1</v>
      </c>
      <c r="J8" s="132" t="s">
        <v>35</v>
      </c>
      <c r="K8" s="30" t="str">
        <f>K58</f>
        <v>金針湯</v>
      </c>
      <c r="L8" s="166" t="str">
        <f>PHONETIC(K59:K63)</f>
        <v>金針菜乾榨菜薑豬骨</v>
      </c>
      <c r="M8" s="30" t="str">
        <f>M58</f>
        <v>水果/TAP豆漿</v>
      </c>
      <c r="N8" s="167" t="s">
        <v>136</v>
      </c>
      <c r="O8" s="44">
        <v>5.2</v>
      </c>
      <c r="P8" s="44">
        <v>2.5</v>
      </c>
      <c r="Q8" s="45">
        <v>2</v>
      </c>
      <c r="R8" s="44">
        <v>2.9</v>
      </c>
      <c r="S8" s="36"/>
      <c r="T8" s="46">
        <v>1</v>
      </c>
      <c r="U8" s="47">
        <f t="shared" si="0"/>
        <v>792</v>
      </c>
    </row>
    <row r="9" spans="1:21" ht="23.1" customHeight="1">
      <c r="A9" s="115">
        <f>IF(A8="","",IF(MONTH(A8)&lt;&gt;MONTH(A8+1),"",A8+3))</f>
        <v>45271</v>
      </c>
      <c r="B9" s="247" t="str">
        <f t="shared" si="1"/>
        <v>一</v>
      </c>
      <c r="C9" s="117" t="str">
        <f>C64</f>
        <v>白米飯</v>
      </c>
      <c r="D9" s="118" t="str">
        <f>C65&amp;B66</f>
        <v>米</v>
      </c>
      <c r="E9" s="19" t="str">
        <f>E64</f>
        <v>醬相雞翅</v>
      </c>
      <c r="F9" s="114" t="str">
        <f>PHONETIC(E65:E69)</f>
        <v>三節翅大蒜</v>
      </c>
      <c r="G9" s="18" t="str">
        <f>G64</f>
        <v>麻婆豆腐</v>
      </c>
      <c r="H9" s="40" t="str">
        <f>PHONETIC(G65:G69)</f>
        <v>豆腐豬絞肉冷凍菜豆(莢)大蒜豆瓣醬</v>
      </c>
      <c r="I9" s="36" t="s">
        <v>1</v>
      </c>
      <c r="J9" s="132" t="s">
        <v>35</v>
      </c>
      <c r="K9" s="113" t="str">
        <f>K64</f>
        <v>蛋花芽湯</v>
      </c>
      <c r="L9" s="166" t="str">
        <f>PHONETIC(K65:K69)</f>
        <v>雞蛋乾裙帶菜薑</v>
      </c>
      <c r="M9" s="30" t="str">
        <f>M64</f>
        <v>果汁</v>
      </c>
      <c r="O9" s="44">
        <v>5</v>
      </c>
      <c r="P9" s="44">
        <v>2.5</v>
      </c>
      <c r="Q9" s="45">
        <v>1.7</v>
      </c>
      <c r="R9" s="44">
        <v>3</v>
      </c>
      <c r="S9" s="36"/>
      <c r="T9" s="46"/>
      <c r="U9" s="47">
        <f t="shared" si="0"/>
        <v>715</v>
      </c>
    </row>
    <row r="10" spans="1:21" ht="23.1" customHeight="1">
      <c r="A10" s="115">
        <f t="shared" si="2"/>
        <v>45272</v>
      </c>
      <c r="B10" s="247" t="str">
        <f t="shared" si="1"/>
        <v>二</v>
      </c>
      <c r="C10" s="117" t="str">
        <f>C70</f>
        <v>糙米飯</v>
      </c>
      <c r="D10" s="118" t="str">
        <f>C71&amp;C72</f>
        <v>米糙米</v>
      </c>
      <c r="E10" s="19" t="str">
        <f>E70</f>
        <v>沙茶參鮮</v>
      </c>
      <c r="F10" s="40" t="str">
        <f>PHONETIC(E71:E75)</f>
        <v>阿根廷魷虱目魚丸結球白菜沙茶醬大蒜</v>
      </c>
      <c r="G10" s="18" t="str">
        <f>G70</f>
        <v>螞蟻上樹</v>
      </c>
      <c r="H10" s="40" t="str">
        <f>PHONETIC(G71:G75)</f>
        <v>豬絞肉冬粉胡蘿蔔乾木耳大蒜</v>
      </c>
      <c r="I10" s="36" t="s">
        <v>1</v>
      </c>
      <c r="J10" s="132" t="s">
        <v>35</v>
      </c>
      <c r="K10" s="30" t="str">
        <f>K70</f>
        <v>時瓜湯</v>
      </c>
      <c r="L10" s="166" t="str">
        <f>PHONETIC(K71:K75)</f>
        <v>時瓜胡蘿蔔豬骨</v>
      </c>
      <c r="M10" s="30" t="str">
        <f>M70</f>
        <v>TAP豆漿/水果</v>
      </c>
      <c r="O10" s="44">
        <v>5</v>
      </c>
      <c r="P10" s="44">
        <v>2.5</v>
      </c>
      <c r="Q10" s="45">
        <v>1.6</v>
      </c>
      <c r="R10" s="44">
        <v>2.9</v>
      </c>
      <c r="S10" s="36"/>
      <c r="T10" s="46"/>
      <c r="U10" s="47">
        <f t="shared" si="0"/>
        <v>708</v>
      </c>
    </row>
    <row r="11" spans="1:21" ht="23.1" customHeight="1">
      <c r="A11" s="115">
        <f t="shared" si="2"/>
        <v>45273</v>
      </c>
      <c r="B11" s="247" t="str">
        <f t="shared" si="1"/>
        <v>三</v>
      </c>
      <c r="C11" s="117" t="str">
        <f>C76</f>
        <v>西式特餐</v>
      </c>
      <c r="D11" s="118" t="str">
        <f>C77&amp;B78</f>
        <v>義大利麵</v>
      </c>
      <c r="E11" s="19" t="str">
        <f>E76</f>
        <v>茄汁肉醬</v>
      </c>
      <c r="F11" s="40" t="str">
        <f>PHONETIC(E77:E81)</f>
        <v>豬絞肉馬鈴薯洋蔥蕃茄醬大蒜</v>
      </c>
      <c r="G11" s="18" t="str">
        <f>G76</f>
        <v>培根甘藍</v>
      </c>
      <c r="H11" s="40" t="str">
        <f>PHONETIC(G77:G81)</f>
        <v>培根甘藍胡蘿蔔大蒜</v>
      </c>
      <c r="I11" s="36" t="s">
        <v>1</v>
      </c>
      <c r="J11" s="132" t="s">
        <v>35</v>
      </c>
      <c r="K11" s="42" t="str">
        <f>K76</f>
        <v>玉米濃湯</v>
      </c>
      <c r="L11" s="166" t="str">
        <f>PHONETIC(K77:K80)</f>
        <v>雞蛋玉米粒罐頭玉米醬罐頭玉米濃湯粉</v>
      </c>
      <c r="M11" s="30" t="str">
        <f>M76</f>
        <v>小餐包</v>
      </c>
      <c r="O11" s="44">
        <v>4</v>
      </c>
      <c r="P11" s="44">
        <v>2.5</v>
      </c>
      <c r="Q11" s="45">
        <v>1.6</v>
      </c>
      <c r="R11" s="44">
        <v>2.9</v>
      </c>
      <c r="S11" s="36"/>
      <c r="T11" s="46"/>
      <c r="U11" s="47">
        <f t="shared" si="0"/>
        <v>638</v>
      </c>
    </row>
    <row r="12" spans="1:21" ht="23.1" customHeight="1">
      <c r="A12" s="115">
        <f t="shared" si="2"/>
        <v>45274</v>
      </c>
      <c r="B12" s="247" t="str">
        <f t="shared" si="1"/>
        <v>四</v>
      </c>
      <c r="C12" s="117" t="str">
        <f>C82</f>
        <v>糙米飯</v>
      </c>
      <c r="D12" s="118" t="str">
        <f>C83&amp;C84</f>
        <v>米糙米</v>
      </c>
      <c r="E12" s="19" t="str">
        <f>E82</f>
        <v>醬瓜燒雞</v>
      </c>
      <c r="F12" s="40" t="str">
        <f>PHONETIC(E83:E87)</f>
        <v>肉雞醃漬花胡瓜白蘿蔔胡蘿蔔大蒜</v>
      </c>
      <c r="G12" s="19" t="str">
        <f>G82</f>
        <v>肉絲芽菜</v>
      </c>
      <c r="H12" s="40" t="str">
        <f>PHONETIC(G83:G87)</f>
        <v>豬後腿肉綠豆芽乾木耳大蒜</v>
      </c>
      <c r="I12" s="36" t="s">
        <v>1</v>
      </c>
      <c r="J12" s="132" t="s">
        <v>35</v>
      </c>
      <c r="K12" s="113" t="str">
        <f>K82</f>
        <v>綠豆湯</v>
      </c>
      <c r="L12" s="166" t="str">
        <f>PHONETIC(K83:K87)</f>
        <v>綠豆紅砂糖</v>
      </c>
      <c r="M12" s="8" t="str">
        <f>M82</f>
        <v>堅果</v>
      </c>
      <c r="O12" s="164">
        <v>5.4</v>
      </c>
      <c r="P12" s="44">
        <v>2.5</v>
      </c>
      <c r="Q12" s="45">
        <v>1.8</v>
      </c>
      <c r="R12" s="44">
        <v>2.9</v>
      </c>
      <c r="S12" s="36"/>
      <c r="T12" s="46"/>
      <c r="U12" s="47">
        <f t="shared" si="0"/>
        <v>741</v>
      </c>
    </row>
    <row r="13" spans="1:21" ht="23.1" customHeight="1">
      <c r="A13" s="115">
        <f>IF(A12="","",IF(MONTH(A12)&lt;&gt;MONTH(A12+1),"",A12+1))</f>
        <v>45275</v>
      </c>
      <c r="B13" s="247" t="str">
        <f t="shared" si="1"/>
        <v>五</v>
      </c>
      <c r="C13" s="117" t="str">
        <f>C88</f>
        <v>紅藜飯</v>
      </c>
      <c r="D13" s="118" t="str">
        <f>C89&amp;C90</f>
        <v>米紅藜</v>
      </c>
      <c r="E13" s="19" t="str">
        <f>E88</f>
        <v>鹹豬肉片</v>
      </c>
      <c r="F13" s="40" t="str">
        <f>PHONETIC(E89:E93)</f>
        <v>豬後腿肉洋蔥大蔥醃鹹豬肉粉大蒜</v>
      </c>
      <c r="G13" s="19" t="str">
        <f>G88</f>
        <v>芹香豆干</v>
      </c>
      <c r="H13" s="40" t="str">
        <f>PHONETIC(G89:G93)</f>
        <v>豆干芹菜乾木耳大蒜</v>
      </c>
      <c r="I13" s="36" t="s">
        <v>1</v>
      </c>
      <c r="J13" s="132" t="s">
        <v>35</v>
      </c>
      <c r="K13" s="19" t="str">
        <f>K88</f>
        <v>時蔬湯</v>
      </c>
      <c r="L13" s="165" t="str">
        <f>PHONETIC(K89:K93)</f>
        <v>時蔬胡蘿蔔豬骨</v>
      </c>
      <c r="M13" s="30" t="str">
        <f>M88</f>
        <v>水果/TAP豆漿</v>
      </c>
      <c r="N13" s="167" t="s">
        <v>136</v>
      </c>
      <c r="O13" s="44">
        <v>5</v>
      </c>
      <c r="P13" s="44">
        <v>2.5</v>
      </c>
      <c r="Q13" s="45">
        <v>2</v>
      </c>
      <c r="R13" s="44">
        <v>2.9</v>
      </c>
      <c r="S13" s="36"/>
      <c r="T13" s="46">
        <v>1</v>
      </c>
      <c r="U13" s="47">
        <f t="shared" si="0"/>
        <v>778</v>
      </c>
    </row>
    <row r="14" spans="1:21" ht="23.1" customHeight="1">
      <c r="A14" s="115">
        <f>IF(A13="","",IF(MONTH(A13)&lt;&gt;MONTH(A13+1),"",A13+3))</f>
        <v>45278</v>
      </c>
      <c r="B14" s="247" t="str">
        <f t="shared" si="1"/>
        <v>一</v>
      </c>
      <c r="C14" s="117" t="str">
        <f>C94</f>
        <v>白米飯</v>
      </c>
      <c r="D14" s="118" t="str">
        <f>C95&amp;B96</f>
        <v>米</v>
      </c>
      <c r="E14" s="19" t="str">
        <f>E94</f>
        <v>調味里雞</v>
      </c>
      <c r="F14" s="40" t="str">
        <f>PHONETIC(E95:E99)</f>
        <v>香雞排</v>
      </c>
      <c r="G14" s="19" t="str">
        <f>G94</f>
        <v>鮮菇豆腐</v>
      </c>
      <c r="H14" s="40" t="str">
        <f>PHONETIC(G95:G99)</f>
        <v>豆腐杏鮑菇乾木耳大蒜</v>
      </c>
      <c r="I14" s="36" t="s">
        <v>1</v>
      </c>
      <c r="J14" s="132" t="s">
        <v>35</v>
      </c>
      <c r="K14" s="19" t="str">
        <f>K94</f>
        <v>味噌芽湯</v>
      </c>
      <c r="L14" s="165" t="str">
        <f>PHONETIC(K95:K99)</f>
        <v>乾裙帶菜味噌薑柴魚片</v>
      </c>
      <c r="M14" s="30" t="str">
        <f>M94</f>
        <v>果汁</v>
      </c>
      <c r="O14" s="44">
        <v>5</v>
      </c>
      <c r="P14" s="44">
        <v>2.5</v>
      </c>
      <c r="Q14" s="45">
        <v>2</v>
      </c>
      <c r="R14" s="44">
        <v>2.9</v>
      </c>
      <c r="S14" s="36"/>
      <c r="T14" s="46"/>
      <c r="U14" s="47">
        <f t="shared" si="0"/>
        <v>718</v>
      </c>
    </row>
    <row r="15" spans="1:21" ht="23.1" customHeight="1">
      <c r="A15" s="115">
        <f t="shared" si="2"/>
        <v>45279</v>
      </c>
      <c r="B15" s="247" t="str">
        <f t="shared" si="1"/>
        <v>二</v>
      </c>
      <c r="C15" s="117" t="str">
        <f>C100</f>
        <v>糙米飯</v>
      </c>
      <c r="D15" s="118" t="str">
        <f>C101&amp;C102</f>
        <v>米糙米</v>
      </c>
      <c r="E15" s="19" t="str">
        <f>E100</f>
        <v>筍干滷肉</v>
      </c>
      <c r="F15" s="114" t="str">
        <f>PHONETIC(E101:E105)</f>
        <v>豬後腿肉麻竹筍干麵輪大蒜大蒜</v>
      </c>
      <c r="G15" s="19" t="str">
        <f>G100</f>
        <v>培根芽菜</v>
      </c>
      <c r="H15" s="40" t="str">
        <f>PHONETIC(G101:G105)</f>
        <v>培根綠豆芽胡蘿蔔乾木耳大蒜</v>
      </c>
      <c r="I15" s="36" t="s">
        <v>1</v>
      </c>
      <c r="J15" s="132" t="s">
        <v>35</v>
      </c>
      <c r="K15" s="19" t="str">
        <f>K100</f>
        <v>時蔬湯</v>
      </c>
      <c r="L15" s="165" t="str">
        <f>PHONETIC(K101:K105)</f>
        <v>時蔬胡蘿蔔豬骨</v>
      </c>
      <c r="M15" s="30" t="str">
        <f>M100</f>
        <v>TAP豆漿/水果</v>
      </c>
      <c r="O15" s="44">
        <v>5</v>
      </c>
      <c r="P15" s="44">
        <v>2.5</v>
      </c>
      <c r="Q15" s="45">
        <v>1.7</v>
      </c>
      <c r="R15" s="44">
        <v>2.8</v>
      </c>
      <c r="S15" s="36"/>
      <c r="T15" s="46"/>
      <c r="U15" s="47">
        <f t="shared" si="0"/>
        <v>706</v>
      </c>
    </row>
    <row r="16" spans="1:21" ht="23.1" customHeight="1">
      <c r="A16" s="115">
        <f t="shared" si="2"/>
        <v>45280</v>
      </c>
      <c r="B16" s="247" t="str">
        <f t="shared" si="1"/>
        <v>三</v>
      </c>
      <c r="C16" s="117" t="str">
        <f>C106</f>
        <v>炊飯特餐</v>
      </c>
      <c r="D16" s="118" t="str">
        <f>C107&amp;C108</f>
        <v>米糙米</v>
      </c>
      <c r="E16" s="19" t="str">
        <f>E106</f>
        <v>醬醋雙滷</v>
      </c>
      <c r="F16" s="40" t="str">
        <f>PHONETIC(E107:E111)</f>
        <v>雞水煮蛋白蘿蔔胡蘿蔔梅林辣醬油薑</v>
      </c>
      <c r="G16" s="19" t="str">
        <f>G106</f>
        <v>炊飯配料</v>
      </c>
      <c r="H16" s="114" t="str">
        <f>PHONETIC(G107:G111)</f>
        <v>豬絞肉蘿蔔乾乾香菇油蔥酥大蒜</v>
      </c>
      <c r="I16" s="36" t="s">
        <v>1</v>
      </c>
      <c r="J16" s="132" t="s">
        <v>35</v>
      </c>
      <c r="K16" s="19" t="str">
        <f>K106</f>
        <v>枸杞菇湯</v>
      </c>
      <c r="L16" s="165" t="str">
        <f>PHONETIC(K107:K111)</f>
        <v>金針菇乾木耳時蔬麻油枸杞</v>
      </c>
      <c r="M16" s="30" t="str">
        <f>M106</f>
        <v>小餐包</v>
      </c>
      <c r="O16" s="44">
        <v>4.2</v>
      </c>
      <c r="P16" s="44">
        <v>2.5</v>
      </c>
      <c r="Q16" s="45">
        <v>1.5</v>
      </c>
      <c r="R16" s="44">
        <v>2.8</v>
      </c>
      <c r="S16" s="36"/>
      <c r="T16" s="46"/>
      <c r="U16" s="47">
        <f t="shared" si="0"/>
        <v>645</v>
      </c>
    </row>
    <row r="17" spans="1:26" ht="23.1" customHeight="1">
      <c r="A17" s="115">
        <f t="shared" si="2"/>
        <v>45281</v>
      </c>
      <c r="B17" s="247" t="str">
        <f t="shared" si="1"/>
        <v>四</v>
      </c>
      <c r="C17" s="117" t="str">
        <f>C112</f>
        <v>糙米飯</v>
      </c>
      <c r="D17" s="118" t="str">
        <f>C113&amp;C114</f>
        <v>米糙米</v>
      </c>
      <c r="E17" s="19" t="str">
        <f>E112</f>
        <v>豆瓣燒雞</v>
      </c>
      <c r="F17" s="40" t="str">
        <f>PHONETIC(E113:E117)</f>
        <v>肉雞海帶結大蒜</v>
      </c>
      <c r="G17" s="19" t="str">
        <f>G112</f>
        <v>豆干混炒</v>
      </c>
      <c r="H17" s="40" t="str">
        <f>PHONETIC(G113:G117)</f>
        <v>豆干時蔬胡蘿蔔大蒜</v>
      </c>
      <c r="I17" s="36" t="s">
        <v>1</v>
      </c>
      <c r="J17" s="132" t="s">
        <v>35</v>
      </c>
      <c r="K17" s="19" t="str">
        <f>K112</f>
        <v>冬至湯圓</v>
      </c>
      <c r="L17" s="165" t="str">
        <f>PHONETIC(K113:K117)</f>
        <v>花生仁湯小湯圓紅砂糖</v>
      </c>
      <c r="M17" s="30" t="str">
        <f>M112</f>
        <v>堅果</v>
      </c>
      <c r="O17" s="164">
        <v>5.6</v>
      </c>
      <c r="P17" s="44">
        <v>2.5</v>
      </c>
      <c r="Q17" s="45">
        <v>2.2000000000000002</v>
      </c>
      <c r="R17" s="44">
        <v>2.9</v>
      </c>
      <c r="S17" s="36"/>
      <c r="T17" s="46"/>
      <c r="U17" s="47">
        <f t="shared" si="0"/>
        <v>765</v>
      </c>
    </row>
    <row r="18" spans="1:26" ht="23.1" customHeight="1">
      <c r="A18" s="115">
        <f>IF(A17="","",IF(MONTH(A17)&lt;&gt;MONTH(A17+1),"",A17+1))</f>
        <v>45282</v>
      </c>
      <c r="B18" s="247" t="str">
        <f t="shared" si="1"/>
        <v>五</v>
      </c>
      <c r="C18" s="117" t="str">
        <f>C118</f>
        <v>芝麻飯</v>
      </c>
      <c r="D18" s="118" t="str">
        <f>C119&amp;C120</f>
        <v>米芝麻(熟)</v>
      </c>
      <c r="E18" s="19" t="str">
        <f>E118</f>
        <v>豉相參鮮</v>
      </c>
      <c r="F18" s="40" t="str">
        <f>PHONETIC(E119:E122)</f>
        <v>魚丁虱目魚丸白蘿蔔大蒜</v>
      </c>
      <c r="G18" s="19" t="str">
        <f>G118</f>
        <v>絞肉甘藍</v>
      </c>
      <c r="H18" s="40" t="str">
        <f>PHONETIC(G119:G123)</f>
        <v>豬絞肉甘藍胡蘿蔔大蒜</v>
      </c>
      <c r="I18" s="36" t="s">
        <v>1</v>
      </c>
      <c r="J18" s="132" t="s">
        <v>35</v>
      </c>
      <c r="K18" s="19" t="str">
        <f>K118</f>
        <v>時瓜湯</v>
      </c>
      <c r="L18" s="165" t="str">
        <f>PHONETIC(K119:K123)</f>
        <v>時瓜胡蘿蔔薑豬骨</v>
      </c>
      <c r="M18" s="30" t="str">
        <f>M118</f>
        <v>水果/TAP豆漿</v>
      </c>
      <c r="N18" s="167" t="s">
        <v>136</v>
      </c>
      <c r="O18" s="44">
        <v>5.5</v>
      </c>
      <c r="P18" s="44">
        <v>2.5</v>
      </c>
      <c r="Q18" s="45">
        <v>1.8</v>
      </c>
      <c r="R18" s="44">
        <v>2.9</v>
      </c>
      <c r="S18" s="36"/>
      <c r="T18" s="46">
        <v>1</v>
      </c>
      <c r="U18" s="47">
        <f t="shared" si="0"/>
        <v>808</v>
      </c>
    </row>
    <row r="19" spans="1:26" ht="23.1" customHeight="1">
      <c r="A19" s="115">
        <f>IF(A18="","",IF(MONTH(A18)&lt;&gt;MONTH(A18+1),"",A18+3))</f>
        <v>45285</v>
      </c>
      <c r="B19" s="247" t="str">
        <f t="shared" si="1"/>
        <v>一</v>
      </c>
      <c r="C19" s="117" t="str">
        <f>C124</f>
        <v>白米飯</v>
      </c>
      <c r="D19" s="118" t="str">
        <f>C125&amp;C126</f>
        <v>米</v>
      </c>
      <c r="E19" s="19" t="str">
        <f>E124</f>
        <v>調味肉排</v>
      </c>
      <c r="F19" s="40" t="str">
        <f>PHONETIC(E125:E129)</f>
        <v>肉排大蒜</v>
      </c>
      <c r="G19" s="19" t="str">
        <f>G124</f>
        <v>蛋香冬粉</v>
      </c>
      <c r="H19" s="40" t="str">
        <f>PHONETIC(G125:G129)</f>
        <v>雞蛋冬粉時蔬乾木耳大蒜</v>
      </c>
      <c r="I19" s="36" t="s">
        <v>1</v>
      </c>
      <c r="J19" s="132" t="s">
        <v>35</v>
      </c>
      <c r="K19" s="19" t="str">
        <f>K124</f>
        <v>金針湯</v>
      </c>
      <c r="L19" s="165" t="str">
        <f>PHONETIC(K125:K129)</f>
        <v>金針菜乾榨菜薑豬骨</v>
      </c>
      <c r="M19" s="30" t="str">
        <f>M124</f>
        <v>果汁</v>
      </c>
      <c r="O19" s="44">
        <v>5</v>
      </c>
      <c r="P19" s="44">
        <v>2.5</v>
      </c>
      <c r="Q19" s="45">
        <v>2.2000000000000002</v>
      </c>
      <c r="R19" s="44">
        <v>2.9</v>
      </c>
      <c r="S19" s="36"/>
      <c r="T19" s="46"/>
      <c r="U19" s="47">
        <f t="shared" si="0"/>
        <v>723</v>
      </c>
    </row>
    <row r="20" spans="1:26" ht="23.1" customHeight="1">
      <c r="A20" s="115">
        <f>IF(A19="","",IF(MONTH(A19)&lt;&gt;MONTH(A19+1),"",A19+1))</f>
        <v>45286</v>
      </c>
      <c r="B20" s="247" t="str">
        <f t="shared" si="1"/>
        <v>二</v>
      </c>
      <c r="C20" s="117" t="str">
        <f>C130</f>
        <v>糙米飯</v>
      </c>
      <c r="D20" s="118" t="str">
        <f>C131&amp;B132</f>
        <v>米</v>
      </c>
      <c r="E20" s="19" t="str">
        <f>E130</f>
        <v>梅干燒雞</v>
      </c>
      <c r="F20" s="40" t="str">
        <f>PHONETIC(E131:E135)</f>
        <v>肉雞梅乾菜大蒜</v>
      </c>
      <c r="G20" s="19" t="str">
        <f>G130</f>
        <v>培根芽菜</v>
      </c>
      <c r="H20" s="40" t="str">
        <f>PHONETIC(G131:G135)</f>
        <v>培根綠豆芽胡蘿蔔大蒜</v>
      </c>
      <c r="I20" s="36" t="s">
        <v>1</v>
      </c>
      <c r="J20" s="132" t="s">
        <v>35</v>
      </c>
      <c r="K20" s="19" t="str">
        <f>K130</f>
        <v>蘿蔔湯</v>
      </c>
      <c r="L20" s="165" t="str">
        <f>PHONETIC(K131:K135)</f>
        <v>白蘿蔔胡蘿蔔豬骨</v>
      </c>
      <c r="M20" s="30" t="str">
        <f>M130</f>
        <v>TAP豆漿/水果</v>
      </c>
      <c r="O20" s="44">
        <v>5.6</v>
      </c>
      <c r="P20" s="44">
        <v>2.5</v>
      </c>
      <c r="Q20" s="45">
        <v>2</v>
      </c>
      <c r="R20" s="44">
        <v>3.1</v>
      </c>
      <c r="S20" s="36"/>
      <c r="T20" s="46"/>
      <c r="U20" s="47">
        <f t="shared" si="0"/>
        <v>769</v>
      </c>
    </row>
    <row r="21" spans="1:26" ht="23.1" customHeight="1">
      <c r="A21" s="115">
        <f t="shared" si="2"/>
        <v>45287</v>
      </c>
      <c r="B21" s="247" t="str">
        <f t="shared" si="1"/>
        <v>三</v>
      </c>
      <c r="C21" s="147" t="str">
        <f>C136</f>
        <v>米粉特餐</v>
      </c>
      <c r="D21" s="118" t="str">
        <f>C137&amp;C138</f>
        <v>米粉</v>
      </c>
      <c r="E21" s="19" t="str">
        <f>E136</f>
        <v>翅腿雙滷</v>
      </c>
      <c r="F21" s="40" t="str">
        <f>PHONETIC(E137:E141)</f>
        <v>翅小腿海帶結胡蘿蔔醬油</v>
      </c>
      <c r="G21" s="153" t="str">
        <f>G136</f>
        <v>米粉配料</v>
      </c>
      <c r="H21" s="40" t="str">
        <f>PHONETIC(G137:G141)</f>
        <v>豬絞肉時蔬胡蘿蔔乾香菇大蒜</v>
      </c>
      <c r="I21" s="36" t="s">
        <v>1</v>
      </c>
      <c r="J21" s="132" t="s">
        <v>35</v>
      </c>
      <c r="K21" s="153" t="str">
        <f>K136</f>
        <v>三絲羹湯</v>
      </c>
      <c r="L21" s="165" t="str">
        <f>PHONETIC(K137:K141)</f>
        <v>雞蛋時蔬脆筍乾木耳</v>
      </c>
      <c r="M21" s="30" t="str">
        <f>M136</f>
        <v>小餐包</v>
      </c>
      <c r="O21" s="44">
        <v>5</v>
      </c>
      <c r="P21" s="44">
        <v>2.5</v>
      </c>
      <c r="Q21" s="45">
        <v>1.7</v>
      </c>
      <c r="R21" s="44">
        <v>2.8</v>
      </c>
      <c r="S21" s="29"/>
      <c r="T21" s="46"/>
      <c r="U21" s="47">
        <f t="shared" si="0"/>
        <v>706</v>
      </c>
    </row>
    <row r="22" spans="1:26" ht="23.1" customHeight="1">
      <c r="A22" s="115">
        <f t="shared" si="2"/>
        <v>45288</v>
      </c>
      <c r="B22" s="247" t="str">
        <f t="shared" si="1"/>
        <v>四</v>
      </c>
      <c r="C22" s="148" t="str">
        <f>C142</f>
        <v>糙米飯</v>
      </c>
      <c r="D22" s="190" t="str">
        <f>C143</f>
        <v>米</v>
      </c>
      <c r="E22" s="43" t="str">
        <f>E142</f>
        <v>泡菜肉片</v>
      </c>
      <c r="F22" s="152" t="str">
        <f>PHONETIC(E143:E147)</f>
        <v>豬後腿肉韓式泡菜胡蘿蔔大蒜</v>
      </c>
      <c r="G22" s="151" t="str">
        <f>G142</f>
        <v>豆皮白菜</v>
      </c>
      <c r="H22" s="154" t="str">
        <f>PHONETIC(G143:G147)</f>
        <v>豆皮結球白菜胡蘿蔔乾香菇大蒜</v>
      </c>
      <c r="I22" s="36" t="s">
        <v>1</v>
      </c>
      <c r="J22" s="155" t="s">
        <v>35</v>
      </c>
      <c r="K22" s="151" t="str">
        <f>K142</f>
        <v>枸杞銀耳</v>
      </c>
      <c r="L22" s="154" t="str">
        <f>PHONETIC(K143:K147)</f>
        <v>乾銀耳枸杞紅砂糖</v>
      </c>
      <c r="M22" s="36" t="str">
        <f>M142</f>
        <v>堅果</v>
      </c>
      <c r="O22" s="21">
        <v>4</v>
      </c>
      <c r="P22" s="21">
        <v>2.5</v>
      </c>
      <c r="Q22" s="21">
        <v>1.8</v>
      </c>
      <c r="R22" s="21">
        <v>2.9</v>
      </c>
      <c r="S22" s="23"/>
      <c r="T22" s="21"/>
      <c r="U22" s="47">
        <f t="shared" si="0"/>
        <v>643</v>
      </c>
    </row>
    <row r="23" spans="1:26" ht="23.1" customHeight="1">
      <c r="A23" s="115">
        <f t="shared" si="2"/>
        <v>45289</v>
      </c>
      <c r="B23" s="247" t="str">
        <f t="shared" si="1"/>
        <v>五</v>
      </c>
      <c r="C23" s="149" t="str">
        <f>C148</f>
        <v>紫米飯</v>
      </c>
      <c r="D23" s="191" t="str">
        <f>C149&amp;C150</f>
        <v>米黑糯米</v>
      </c>
      <c r="E23" s="151" t="str">
        <f>E148</f>
        <v>蝦仁豆腐</v>
      </c>
      <c r="F23" s="154" t="str">
        <f>PHONETIC(E149:E153)</f>
        <v>蝦仁豆腐胡蘿蔔大蒜</v>
      </c>
      <c r="G23" s="151" t="str">
        <f>G148</f>
        <v>木須佐蛋</v>
      </c>
      <c r="H23" s="154" t="str">
        <f>PHONETIC(G149:G153)</f>
        <v>雞蛋胡蘿蔔乾木耳洋蔥大蒜</v>
      </c>
      <c r="I23" s="36" t="s">
        <v>1</v>
      </c>
      <c r="J23" s="155" t="s">
        <v>35</v>
      </c>
      <c r="K23" s="151" t="str">
        <f>K148</f>
        <v>味噌蔬湯</v>
      </c>
      <c r="L23" s="154" t="str">
        <f>PHONETIC(K149:K153)</f>
        <v>時蔬味噌薑柴魚片</v>
      </c>
      <c r="M23" s="109" t="str">
        <f>M148</f>
        <v>水果/TAP豆漿</v>
      </c>
      <c r="N23" s="167" t="s">
        <v>136</v>
      </c>
      <c r="O23" s="156">
        <v>5</v>
      </c>
      <c r="P23" s="21">
        <v>2.5</v>
      </c>
      <c r="Q23" s="21">
        <v>2.2000000000000002</v>
      </c>
      <c r="R23" s="21">
        <v>2.9</v>
      </c>
      <c r="S23" s="23"/>
      <c r="T23" s="21">
        <v>1</v>
      </c>
      <c r="U23" s="47">
        <f t="shared" si="0"/>
        <v>783</v>
      </c>
    </row>
    <row r="24" spans="1:26" ht="23.1" customHeight="1">
      <c r="A24" s="2" t="s">
        <v>4</v>
      </c>
      <c r="B24" s="248"/>
      <c r="C24" s="169"/>
      <c r="D24" s="192"/>
      <c r="E24" s="43"/>
      <c r="F24" s="170"/>
      <c r="G24" s="43"/>
      <c r="H24" s="170"/>
      <c r="I24" s="168"/>
      <c r="J24" s="171"/>
      <c r="K24" s="43"/>
      <c r="L24" s="170"/>
      <c r="M24" s="43"/>
      <c r="N24" s="172"/>
      <c r="O24" s="10"/>
      <c r="P24" s="10"/>
      <c r="Q24" s="10"/>
      <c r="R24" s="10"/>
      <c r="S24" s="4"/>
      <c r="T24" s="10"/>
      <c r="U24" s="157"/>
    </row>
    <row r="25" spans="1:26" ht="23.1" customHeight="1">
      <c r="A25" s="15" t="s">
        <v>396</v>
      </c>
      <c r="B25" s="248"/>
      <c r="C25" s="3"/>
      <c r="D25" s="3"/>
    </row>
    <row r="26" spans="1:26">
      <c r="A26" s="27" t="s">
        <v>103</v>
      </c>
      <c r="B26" s="249"/>
      <c r="C26" s="28"/>
      <c r="D26" s="26"/>
      <c r="E26" s="28"/>
      <c r="F26" s="26"/>
      <c r="G26" s="28"/>
      <c r="H26" s="26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4"/>
    </row>
    <row r="27" spans="1:26">
      <c r="A27" s="194" t="s">
        <v>150</v>
      </c>
      <c r="B27" s="250" t="s">
        <v>58</v>
      </c>
      <c r="C27" s="133" t="s">
        <v>5</v>
      </c>
      <c r="D27" s="124" t="s">
        <v>14</v>
      </c>
      <c r="E27" s="124" t="s">
        <v>6</v>
      </c>
      <c r="F27" s="124" t="s">
        <v>14</v>
      </c>
      <c r="G27" s="122" t="s">
        <v>7</v>
      </c>
      <c r="H27" s="124" t="s">
        <v>14</v>
      </c>
      <c r="I27" s="134" t="s">
        <v>9</v>
      </c>
      <c r="J27" s="124" t="s">
        <v>14</v>
      </c>
      <c r="K27" s="122" t="s">
        <v>3</v>
      </c>
      <c r="L27" s="123" t="s">
        <v>16</v>
      </c>
      <c r="M27" s="34" t="s">
        <v>137</v>
      </c>
      <c r="N27" s="34" t="s">
        <v>138</v>
      </c>
      <c r="O27" s="21"/>
      <c r="P27" s="21"/>
      <c r="Q27" s="22"/>
      <c r="R27" s="21"/>
      <c r="S27" s="23"/>
      <c r="T27" s="23"/>
      <c r="U27" s="23"/>
      <c r="V27" s="23"/>
      <c r="W27" s="23"/>
      <c r="X27" s="23"/>
      <c r="Y27" s="23"/>
    </row>
    <row r="28" spans="1:26" s="7" customFormat="1" ht="16.5" customHeight="1">
      <c r="A28" s="11" t="s">
        <v>151</v>
      </c>
      <c r="B28" s="251" t="str">
        <f>B3</f>
        <v>五</v>
      </c>
      <c r="C28" s="195" t="s">
        <v>54</v>
      </c>
      <c r="D28" s="17"/>
      <c r="E28" s="141" t="s">
        <v>152</v>
      </c>
      <c r="F28" s="17"/>
      <c r="G28" s="200" t="s">
        <v>156</v>
      </c>
      <c r="H28" s="201"/>
      <c r="I28" s="86" t="s">
        <v>1</v>
      </c>
      <c r="J28" s="87"/>
      <c r="K28" s="205" t="s">
        <v>161</v>
      </c>
      <c r="L28" s="204"/>
      <c r="M28" s="207" t="s">
        <v>165</v>
      </c>
      <c r="N28" s="167" t="s">
        <v>136</v>
      </c>
      <c r="O28" s="48"/>
      <c r="P28" s="13"/>
      <c r="Q28" s="13"/>
      <c r="R28" s="11"/>
    </row>
    <row r="29" spans="1:26" s="7" customFormat="1" ht="16.5" customHeight="1">
      <c r="B29" s="252">
        <f>A3</f>
        <v>45261</v>
      </c>
      <c r="C29" s="196" t="s">
        <v>10</v>
      </c>
      <c r="D29" s="198">
        <v>10</v>
      </c>
      <c r="E29" s="199" t="s">
        <v>153</v>
      </c>
      <c r="F29" s="198">
        <v>9</v>
      </c>
      <c r="G29" s="202" t="s">
        <v>117</v>
      </c>
      <c r="H29" s="201">
        <v>1</v>
      </c>
      <c r="I29" s="91" t="s">
        <v>9</v>
      </c>
      <c r="J29" s="92">
        <v>7</v>
      </c>
      <c r="K29" s="205" t="s">
        <v>129</v>
      </c>
      <c r="L29" s="204">
        <v>3</v>
      </c>
      <c r="O29" s="49"/>
      <c r="P29" s="50"/>
      <c r="Q29" s="12"/>
      <c r="R29" s="11"/>
    </row>
    <row r="30" spans="1:26" s="7" customFormat="1" ht="16.5" customHeight="1">
      <c r="A30" s="94"/>
      <c r="B30" s="253"/>
      <c r="C30" s="197" t="s">
        <v>55</v>
      </c>
      <c r="D30" s="17">
        <v>0.4</v>
      </c>
      <c r="E30" s="142" t="s">
        <v>154</v>
      </c>
      <c r="F30" s="17">
        <v>4</v>
      </c>
      <c r="G30" s="203" t="s">
        <v>90</v>
      </c>
      <c r="H30" s="201">
        <v>0.9</v>
      </c>
      <c r="I30" s="86" t="s">
        <v>11</v>
      </c>
      <c r="J30" s="87">
        <v>0.05</v>
      </c>
      <c r="K30" s="205" t="s">
        <v>72</v>
      </c>
      <c r="L30" s="204">
        <v>0.1</v>
      </c>
      <c r="O30" s="49"/>
      <c r="P30" s="50"/>
      <c r="Q30" s="12"/>
      <c r="R30" s="11"/>
    </row>
    <row r="31" spans="1:26" s="7" customFormat="1" ht="16.5" customHeight="1">
      <c r="A31" s="94"/>
      <c r="B31" s="254"/>
      <c r="C31" s="139"/>
      <c r="D31" s="103"/>
      <c r="E31" s="142" t="s">
        <v>62</v>
      </c>
      <c r="F31" s="17">
        <v>1</v>
      </c>
      <c r="G31" s="203" t="s">
        <v>1</v>
      </c>
      <c r="H31" s="201">
        <v>3</v>
      </c>
      <c r="I31" s="86"/>
      <c r="J31" s="87"/>
      <c r="K31" s="111" t="s">
        <v>164</v>
      </c>
      <c r="L31" s="206">
        <v>1</v>
      </c>
      <c r="O31" s="49"/>
      <c r="P31" s="50"/>
      <c r="Q31" s="12"/>
      <c r="R31" s="11"/>
    </row>
    <row r="32" spans="1:26" s="7" customFormat="1" ht="16.5" customHeight="1">
      <c r="A32" s="94"/>
      <c r="B32" s="254"/>
      <c r="C32" s="139"/>
      <c r="D32" s="103"/>
      <c r="E32" s="142" t="s">
        <v>11</v>
      </c>
      <c r="F32" s="17">
        <v>0.05</v>
      </c>
      <c r="G32" s="202" t="s">
        <v>83</v>
      </c>
      <c r="H32" s="204">
        <v>0.01</v>
      </c>
      <c r="I32" s="86"/>
      <c r="J32" s="87"/>
      <c r="K32" s="205" t="s">
        <v>74</v>
      </c>
      <c r="L32" s="204">
        <v>0.05</v>
      </c>
      <c r="O32" s="11"/>
      <c r="P32" s="11"/>
      <c r="Q32" s="12"/>
      <c r="R32" s="11"/>
    </row>
    <row r="33" spans="1:18" s="7" customFormat="1" ht="16.5" customHeight="1">
      <c r="A33" s="94"/>
      <c r="B33" s="255"/>
      <c r="C33" s="270"/>
      <c r="D33" s="103"/>
      <c r="E33" s="125" t="s">
        <v>155</v>
      </c>
      <c r="F33" s="137">
        <v>0.01</v>
      </c>
      <c r="G33" s="202" t="s">
        <v>11</v>
      </c>
      <c r="H33" s="204">
        <v>0.05</v>
      </c>
      <c r="I33" s="86"/>
      <c r="J33" s="87"/>
      <c r="K33" s="96"/>
      <c r="L33" s="93"/>
      <c r="O33" s="11"/>
      <c r="P33" s="11"/>
      <c r="Q33" s="12"/>
      <c r="R33" s="11"/>
    </row>
    <row r="34" spans="1:18" s="7" customFormat="1" ht="16.5" customHeight="1">
      <c r="A34" s="210" t="s">
        <v>178</v>
      </c>
      <c r="B34" s="251" t="str">
        <f>B4</f>
        <v>一</v>
      </c>
      <c r="C34" s="178" t="s">
        <v>46</v>
      </c>
      <c r="D34" s="180"/>
      <c r="E34" s="179" t="s">
        <v>332</v>
      </c>
      <c r="F34" s="180"/>
      <c r="G34" s="163" t="s">
        <v>37</v>
      </c>
      <c r="H34" s="85"/>
      <c r="I34" s="86" t="s">
        <v>1</v>
      </c>
      <c r="J34" s="87"/>
      <c r="K34" s="270" t="s">
        <v>199</v>
      </c>
      <c r="L34" s="17"/>
      <c r="M34" s="112" t="s">
        <v>94</v>
      </c>
      <c r="N34" s="127"/>
      <c r="O34" s="51"/>
      <c r="P34" s="52"/>
      <c r="Q34" s="13"/>
      <c r="R34" s="11"/>
    </row>
    <row r="35" spans="1:18" s="7" customFormat="1" ht="16.5" customHeight="1">
      <c r="B35" s="256">
        <f>A4</f>
        <v>45264</v>
      </c>
      <c r="C35" s="182" t="s">
        <v>10</v>
      </c>
      <c r="D35" s="180">
        <v>10</v>
      </c>
      <c r="E35" s="183" t="s">
        <v>166</v>
      </c>
      <c r="F35" s="184">
        <v>6.5</v>
      </c>
      <c r="G35" s="99" t="s">
        <v>26</v>
      </c>
      <c r="H35" s="89">
        <v>4</v>
      </c>
      <c r="I35" s="91" t="s">
        <v>9</v>
      </c>
      <c r="J35" s="92">
        <v>7</v>
      </c>
      <c r="K35" s="270" t="s">
        <v>200</v>
      </c>
      <c r="L35" s="17">
        <v>0.2</v>
      </c>
      <c r="M35" s="129"/>
      <c r="N35" s="89"/>
      <c r="O35" s="48"/>
      <c r="P35" s="53"/>
      <c r="Q35" s="12"/>
      <c r="R35" s="11"/>
    </row>
    <row r="36" spans="1:18" s="7" customFormat="1" ht="16.5" customHeight="1">
      <c r="A36" s="80"/>
      <c r="B36" s="257"/>
      <c r="C36" s="182"/>
      <c r="D36" s="103"/>
      <c r="E36" s="183"/>
      <c r="F36" s="184"/>
      <c r="G36" s="95" t="s">
        <v>39</v>
      </c>
      <c r="H36" s="89">
        <v>2</v>
      </c>
      <c r="I36" s="86" t="s">
        <v>11</v>
      </c>
      <c r="J36" s="87">
        <v>0.05</v>
      </c>
      <c r="K36" s="270" t="s">
        <v>201</v>
      </c>
      <c r="L36" s="17">
        <v>0.1</v>
      </c>
      <c r="M36" s="120"/>
      <c r="N36" s="89"/>
      <c r="O36" s="51"/>
      <c r="P36" s="53"/>
      <c r="Q36" s="12"/>
      <c r="R36" s="11"/>
    </row>
    <row r="37" spans="1:18" s="7" customFormat="1" ht="16.5" customHeight="1">
      <c r="A37" s="80"/>
      <c r="B37" s="254"/>
      <c r="C37" s="139"/>
      <c r="D37" s="103"/>
      <c r="E37" s="183"/>
      <c r="F37" s="184"/>
      <c r="G37" s="95" t="s">
        <v>167</v>
      </c>
      <c r="H37" s="89">
        <v>1</v>
      </c>
      <c r="I37" s="86"/>
      <c r="J37" s="87"/>
      <c r="K37" s="270" t="s">
        <v>74</v>
      </c>
      <c r="L37" s="17">
        <v>0.05</v>
      </c>
      <c r="M37" s="121"/>
      <c r="N37" s="81"/>
      <c r="O37" s="51"/>
      <c r="P37" s="53"/>
      <c r="Q37" s="12"/>
      <c r="R37" s="11"/>
    </row>
    <row r="38" spans="1:18" s="7" customFormat="1" ht="16.5" customHeight="1">
      <c r="A38" s="80"/>
      <c r="B38" s="254"/>
      <c r="C38" s="139"/>
      <c r="D38" s="103"/>
      <c r="E38" s="183"/>
      <c r="F38" s="184"/>
      <c r="G38" s="37" t="s">
        <v>38</v>
      </c>
      <c r="H38" s="81"/>
      <c r="I38" s="86"/>
      <c r="J38" s="87"/>
      <c r="K38" s="270" t="s">
        <v>202</v>
      </c>
      <c r="L38" s="17">
        <v>0.01</v>
      </c>
      <c r="M38" s="121"/>
      <c r="N38" s="81"/>
      <c r="O38" s="49"/>
      <c r="P38" s="54"/>
      <c r="Q38" s="12"/>
      <c r="R38" s="11"/>
    </row>
    <row r="39" spans="1:18" s="7" customFormat="1" ht="16.5" customHeight="1">
      <c r="A39" s="80"/>
      <c r="B39" s="257"/>
      <c r="C39" s="182"/>
      <c r="D39" s="103"/>
      <c r="E39" s="101"/>
      <c r="F39" s="38"/>
      <c r="G39" s="37" t="s">
        <v>25</v>
      </c>
      <c r="H39" s="81">
        <v>0.5</v>
      </c>
      <c r="I39" s="86"/>
      <c r="J39" s="87"/>
      <c r="K39" s="182"/>
      <c r="L39" s="184"/>
      <c r="O39" s="11"/>
      <c r="P39" s="11"/>
      <c r="Q39" s="12"/>
      <c r="R39" s="11"/>
    </row>
    <row r="40" spans="1:18" s="7" customFormat="1" ht="16.5" customHeight="1">
      <c r="A40" s="7" t="s">
        <v>179</v>
      </c>
      <c r="B40" s="251" t="str">
        <f>B5</f>
        <v>二</v>
      </c>
      <c r="C40" s="188" t="s">
        <v>0</v>
      </c>
      <c r="D40" s="193"/>
      <c r="E40" s="102" t="s">
        <v>171</v>
      </c>
      <c r="F40" s="137"/>
      <c r="G40" s="102" t="s">
        <v>173</v>
      </c>
      <c r="H40" s="17"/>
      <c r="I40" s="86" t="s">
        <v>1</v>
      </c>
      <c r="J40" s="87"/>
      <c r="K40" s="270" t="s">
        <v>203</v>
      </c>
      <c r="L40" s="17"/>
      <c r="M40" s="301" t="s">
        <v>398</v>
      </c>
      <c r="O40" s="11"/>
      <c r="P40" s="11"/>
      <c r="Q40" s="13"/>
      <c r="R40" s="11"/>
    </row>
    <row r="41" spans="1:18" s="7" customFormat="1" ht="16.5" customHeight="1">
      <c r="B41" s="256">
        <f>A5</f>
        <v>45265</v>
      </c>
      <c r="C41" s="270" t="s">
        <v>10</v>
      </c>
      <c r="D41" s="17">
        <v>7</v>
      </c>
      <c r="E41" s="125" t="s">
        <v>172</v>
      </c>
      <c r="F41" s="137">
        <v>9</v>
      </c>
      <c r="G41" s="125" t="s">
        <v>84</v>
      </c>
      <c r="H41" s="17">
        <v>3</v>
      </c>
      <c r="I41" s="91" t="s">
        <v>9</v>
      </c>
      <c r="J41" s="92">
        <v>7</v>
      </c>
      <c r="K41" s="270" t="s">
        <v>81</v>
      </c>
      <c r="L41" s="17">
        <v>3</v>
      </c>
      <c r="O41" s="11"/>
      <c r="P41" s="11"/>
      <c r="Q41" s="12"/>
      <c r="R41" s="11"/>
    </row>
    <row r="42" spans="1:18" s="7" customFormat="1" ht="16.5" customHeight="1">
      <c r="A42" s="94"/>
      <c r="B42" s="255"/>
      <c r="C42" s="270" t="s">
        <v>12</v>
      </c>
      <c r="D42" s="17">
        <v>3</v>
      </c>
      <c r="E42" s="125" t="s">
        <v>76</v>
      </c>
      <c r="F42" s="137">
        <v>1</v>
      </c>
      <c r="G42" s="32" t="s">
        <v>174</v>
      </c>
      <c r="H42" s="17">
        <v>1</v>
      </c>
      <c r="I42" s="86" t="s">
        <v>11</v>
      </c>
      <c r="J42" s="87">
        <v>0.05</v>
      </c>
      <c r="K42" s="270" t="s">
        <v>176</v>
      </c>
      <c r="L42" s="17">
        <v>0.5</v>
      </c>
      <c r="O42" s="11"/>
      <c r="P42" s="11"/>
      <c r="Q42" s="12"/>
      <c r="R42" s="11"/>
    </row>
    <row r="43" spans="1:18" s="7" customFormat="1" ht="16.5" customHeight="1">
      <c r="A43" s="94"/>
      <c r="B43" s="254"/>
      <c r="C43" s="139"/>
      <c r="D43" s="103"/>
      <c r="G43" s="125" t="s">
        <v>175</v>
      </c>
      <c r="H43" s="17">
        <v>3</v>
      </c>
      <c r="I43" s="86"/>
      <c r="J43" s="87"/>
      <c r="K43" s="270" t="s">
        <v>204</v>
      </c>
      <c r="L43" s="17">
        <v>1</v>
      </c>
      <c r="O43" s="11"/>
      <c r="P43" s="11"/>
      <c r="Q43" s="12"/>
      <c r="R43" s="11"/>
    </row>
    <row r="44" spans="1:18" s="7" customFormat="1" ht="16.5" customHeight="1">
      <c r="A44" s="94"/>
      <c r="B44" s="254"/>
      <c r="C44" s="139"/>
      <c r="D44" s="103"/>
      <c r="E44" s="125" t="s">
        <v>11</v>
      </c>
      <c r="F44" s="137">
        <v>0.05</v>
      </c>
      <c r="G44" s="125" t="s">
        <v>176</v>
      </c>
      <c r="H44" s="17">
        <v>1</v>
      </c>
      <c r="I44" s="86"/>
      <c r="J44" s="87"/>
      <c r="K44" s="37"/>
      <c r="L44" s="93"/>
      <c r="O44" s="11"/>
      <c r="P44" s="11"/>
      <c r="Q44" s="12"/>
      <c r="R44" s="11"/>
    </row>
    <row r="45" spans="1:18" s="7" customFormat="1" ht="16.5" customHeight="1">
      <c r="A45" s="94"/>
      <c r="B45" s="254"/>
      <c r="C45" s="139"/>
      <c r="D45" s="103"/>
      <c r="E45" s="82"/>
      <c r="F45" s="38"/>
      <c r="G45" s="125" t="s">
        <v>11</v>
      </c>
      <c r="H45" s="17">
        <v>0.05</v>
      </c>
      <c r="I45" s="86"/>
      <c r="J45" s="87"/>
      <c r="K45" s="96"/>
      <c r="L45" s="93"/>
      <c r="O45" s="11"/>
      <c r="P45" s="11"/>
      <c r="Q45" s="12"/>
      <c r="R45" s="11"/>
    </row>
    <row r="46" spans="1:18" s="7" customFormat="1" ht="16.5" customHeight="1">
      <c r="A46" s="7" t="s">
        <v>180</v>
      </c>
      <c r="B46" s="251" t="str">
        <f>B6</f>
        <v>三</v>
      </c>
      <c r="C46" s="188" t="s">
        <v>56</v>
      </c>
      <c r="D46" s="193"/>
      <c r="E46" s="102" t="s">
        <v>78</v>
      </c>
      <c r="F46" s="17"/>
      <c r="G46" s="270" t="s">
        <v>185</v>
      </c>
      <c r="H46" s="214"/>
      <c r="I46" s="216" t="s">
        <v>1</v>
      </c>
      <c r="J46" s="87"/>
      <c r="K46" s="270" t="s">
        <v>132</v>
      </c>
      <c r="L46" s="270"/>
      <c r="M46" s="145" t="s">
        <v>97</v>
      </c>
      <c r="O46" s="11"/>
      <c r="R46" s="11"/>
    </row>
    <row r="47" spans="1:18" s="7" customFormat="1" ht="16.5" customHeight="1">
      <c r="B47" s="256">
        <f>A6</f>
        <v>45266</v>
      </c>
      <c r="C47" s="270" t="s">
        <v>57</v>
      </c>
      <c r="D47" s="17">
        <v>4</v>
      </c>
      <c r="E47" s="125" t="s">
        <v>65</v>
      </c>
      <c r="F47" s="17">
        <v>7</v>
      </c>
      <c r="G47" s="211" t="s">
        <v>186</v>
      </c>
      <c r="H47" s="215">
        <v>0.3</v>
      </c>
      <c r="I47" s="217" t="s">
        <v>9</v>
      </c>
      <c r="J47" s="92">
        <v>7</v>
      </c>
      <c r="K47" s="270" t="s">
        <v>85</v>
      </c>
      <c r="L47" s="17">
        <v>1</v>
      </c>
      <c r="O47" s="11"/>
      <c r="R47" s="11"/>
    </row>
    <row r="48" spans="1:18" s="7" customFormat="1" ht="16.5" customHeight="1">
      <c r="A48" s="80"/>
      <c r="B48" s="255"/>
      <c r="C48" s="139"/>
      <c r="D48" s="103"/>
      <c r="E48" s="125" t="s">
        <v>79</v>
      </c>
      <c r="F48" s="17">
        <v>3</v>
      </c>
      <c r="G48" s="125" t="s">
        <v>121</v>
      </c>
      <c r="H48" s="17">
        <v>7</v>
      </c>
      <c r="I48" s="86" t="s">
        <v>11</v>
      </c>
      <c r="J48" s="87">
        <v>0.05</v>
      </c>
      <c r="K48" s="270" t="s">
        <v>12</v>
      </c>
      <c r="L48" s="17">
        <v>4</v>
      </c>
      <c r="O48" s="11"/>
      <c r="R48" s="11"/>
    </row>
    <row r="49" spans="1:20" s="7" customFormat="1" ht="16.5" customHeight="1">
      <c r="A49" s="80"/>
      <c r="B49" s="255"/>
      <c r="C49" s="109"/>
      <c r="D49" s="103"/>
      <c r="E49" s="125" t="s">
        <v>11</v>
      </c>
      <c r="F49" s="17">
        <v>0.05</v>
      </c>
      <c r="G49" s="125" t="s">
        <v>105</v>
      </c>
      <c r="H49" s="17">
        <v>0.01</v>
      </c>
      <c r="I49" s="86"/>
      <c r="J49" s="87"/>
      <c r="K49" s="270" t="s">
        <v>62</v>
      </c>
      <c r="L49" s="17">
        <v>0.5</v>
      </c>
      <c r="O49" s="11"/>
      <c r="R49" s="11"/>
    </row>
    <row r="50" spans="1:20" s="7" customFormat="1" ht="16.5" customHeight="1">
      <c r="A50" s="80"/>
      <c r="B50" s="255"/>
      <c r="C50" s="270"/>
      <c r="D50" s="103"/>
      <c r="E50" s="125"/>
      <c r="F50" s="17"/>
      <c r="G50" s="125" t="s">
        <v>62</v>
      </c>
      <c r="H50" s="17">
        <v>0.5</v>
      </c>
      <c r="I50" s="86"/>
      <c r="J50" s="87"/>
      <c r="K50" s="270" t="s">
        <v>105</v>
      </c>
      <c r="L50" s="17">
        <v>0.05</v>
      </c>
      <c r="O50" s="11"/>
      <c r="R50" s="11"/>
    </row>
    <row r="51" spans="1:20" s="7" customFormat="1" ht="16.5" customHeight="1">
      <c r="A51" s="80"/>
      <c r="B51" s="254"/>
      <c r="C51" s="139"/>
      <c r="D51" s="103"/>
      <c r="E51" s="270"/>
      <c r="F51" s="17"/>
      <c r="G51" s="125" t="s">
        <v>11</v>
      </c>
      <c r="H51" s="17">
        <v>0.05</v>
      </c>
      <c r="I51" s="86"/>
      <c r="J51" s="87"/>
      <c r="K51" s="270" t="s">
        <v>205</v>
      </c>
      <c r="L51" s="17">
        <v>2</v>
      </c>
      <c r="O51" s="11"/>
      <c r="R51" s="11"/>
    </row>
    <row r="52" spans="1:20" s="7" customFormat="1" ht="16.5" customHeight="1">
      <c r="A52" s="7" t="s">
        <v>181</v>
      </c>
      <c r="B52" s="251" t="str">
        <f>B7</f>
        <v>四</v>
      </c>
      <c r="C52" s="188" t="s">
        <v>0</v>
      </c>
      <c r="D52" s="193"/>
      <c r="E52" s="102" t="s">
        <v>70</v>
      </c>
      <c r="F52" s="17"/>
      <c r="G52" s="102" t="s">
        <v>187</v>
      </c>
      <c r="H52" s="17"/>
      <c r="I52" s="86" t="s">
        <v>1</v>
      </c>
      <c r="J52" s="87"/>
      <c r="K52" s="270" t="s">
        <v>206</v>
      </c>
      <c r="L52" s="17"/>
      <c r="M52" s="145" t="s">
        <v>211</v>
      </c>
      <c r="N52" s="167"/>
      <c r="O52" s="62"/>
      <c r="P52" s="63"/>
      <c r="Q52" s="52"/>
      <c r="R52" s="63"/>
      <c r="T52" s="52"/>
    </row>
    <row r="53" spans="1:20" s="7" customFormat="1" ht="16.5" customHeight="1">
      <c r="B53" s="256">
        <f>A7</f>
        <v>45267</v>
      </c>
      <c r="C53" s="270" t="s">
        <v>10</v>
      </c>
      <c r="D53" s="17">
        <v>7</v>
      </c>
      <c r="E53" s="125" t="s">
        <v>61</v>
      </c>
      <c r="F53" s="17">
        <v>9</v>
      </c>
      <c r="G53" s="125" t="s">
        <v>188</v>
      </c>
      <c r="H53" s="17">
        <v>0.3</v>
      </c>
      <c r="I53" s="91" t="s">
        <v>9</v>
      </c>
      <c r="J53" s="92">
        <v>7</v>
      </c>
      <c r="K53" s="270" t="s">
        <v>207</v>
      </c>
      <c r="L53" s="17">
        <v>3</v>
      </c>
      <c r="N53" s="61"/>
      <c r="O53" s="54"/>
      <c r="P53" s="48"/>
      <c r="Q53" s="53"/>
      <c r="R53" s="48"/>
      <c r="T53" s="53"/>
    </row>
    <row r="54" spans="1:20" s="7" customFormat="1" ht="16.5" customHeight="1">
      <c r="B54" s="258"/>
      <c r="C54" s="270" t="s">
        <v>12</v>
      </c>
      <c r="D54" s="17">
        <v>3</v>
      </c>
      <c r="E54" s="125" t="s">
        <v>68</v>
      </c>
      <c r="F54" s="17">
        <v>4.5</v>
      </c>
      <c r="G54" s="125" t="s">
        <v>82</v>
      </c>
      <c r="H54" s="17">
        <v>6</v>
      </c>
      <c r="I54" s="86" t="s">
        <v>11</v>
      </c>
      <c r="J54" s="87">
        <v>0.05</v>
      </c>
      <c r="K54" s="270" t="s">
        <v>127</v>
      </c>
      <c r="L54" s="17">
        <v>1</v>
      </c>
      <c r="N54" s="61"/>
      <c r="O54" s="54"/>
      <c r="P54" s="64"/>
      <c r="Q54" s="64"/>
      <c r="R54" s="64"/>
      <c r="T54" s="65"/>
    </row>
    <row r="55" spans="1:20" s="7" customFormat="1" ht="16.5" customHeight="1">
      <c r="A55" s="94"/>
      <c r="B55" s="255"/>
      <c r="C55" s="270"/>
      <c r="D55" s="103"/>
      <c r="E55" s="125" t="s">
        <v>66</v>
      </c>
      <c r="F55" s="17">
        <v>2</v>
      </c>
      <c r="G55" s="125" t="s">
        <v>62</v>
      </c>
      <c r="H55" s="17">
        <v>0.5</v>
      </c>
      <c r="I55" s="86"/>
      <c r="J55" s="87"/>
      <c r="K55" s="270" t="s">
        <v>208</v>
      </c>
      <c r="L55" s="17">
        <v>0.1</v>
      </c>
      <c r="N55" s="61"/>
      <c r="O55" s="54"/>
      <c r="P55" s="51"/>
      <c r="Q55" s="53"/>
      <c r="R55" s="51"/>
      <c r="T55" s="53"/>
    </row>
    <row r="56" spans="1:20" s="7" customFormat="1" ht="16.5" customHeight="1">
      <c r="A56" s="94"/>
      <c r="B56" s="255"/>
      <c r="C56" s="270"/>
      <c r="D56" s="103"/>
      <c r="E56" s="125" t="s">
        <v>71</v>
      </c>
      <c r="F56" s="17"/>
      <c r="G56" s="125" t="s">
        <v>11</v>
      </c>
      <c r="H56" s="17">
        <v>0.05</v>
      </c>
      <c r="I56" s="86"/>
      <c r="J56" s="87"/>
      <c r="K56" s="37"/>
      <c r="L56" s="93"/>
      <c r="N56" s="61"/>
      <c r="O56" s="54"/>
      <c r="P56" s="64"/>
      <c r="Q56" s="64"/>
      <c r="R56" s="51"/>
      <c r="T56" s="53"/>
    </row>
    <row r="57" spans="1:20" s="7" customFormat="1" ht="16.5" customHeight="1">
      <c r="A57" s="94"/>
      <c r="B57" s="255"/>
      <c r="C57" s="270"/>
      <c r="D57" s="103"/>
      <c r="E57" s="104"/>
      <c r="F57" s="38"/>
      <c r="G57" s="96"/>
      <c r="H57" s="38"/>
      <c r="I57" s="86"/>
      <c r="J57" s="87"/>
      <c r="K57" s="96"/>
      <c r="L57" s="93"/>
      <c r="N57" s="66"/>
      <c r="O57" s="62"/>
      <c r="P57" s="49"/>
      <c r="Q57" s="67"/>
      <c r="R57" s="68"/>
      <c r="T57" s="68"/>
    </row>
    <row r="58" spans="1:20" s="7" customFormat="1" ht="16.5" customHeight="1">
      <c r="A58" s="7" t="s">
        <v>182</v>
      </c>
      <c r="B58" s="251" t="str">
        <f>B8</f>
        <v>五</v>
      </c>
      <c r="C58" s="140" t="s">
        <v>49</v>
      </c>
      <c r="D58" s="17"/>
      <c r="E58" s="102" t="s">
        <v>183</v>
      </c>
      <c r="F58" s="17"/>
      <c r="G58" s="270" t="s">
        <v>189</v>
      </c>
      <c r="H58" s="17"/>
      <c r="I58" s="86" t="s">
        <v>1</v>
      </c>
      <c r="J58" s="87"/>
      <c r="K58" s="102" t="s">
        <v>209</v>
      </c>
      <c r="L58" s="102"/>
      <c r="M58" s="301" t="s">
        <v>399</v>
      </c>
      <c r="N58" s="167" t="s">
        <v>136</v>
      </c>
      <c r="O58" s="60"/>
      <c r="P58" s="60"/>
      <c r="Q58" s="12"/>
      <c r="R58" s="60"/>
      <c r="T58" s="68"/>
    </row>
    <row r="59" spans="1:20" s="7" customFormat="1" ht="16.5" customHeight="1">
      <c r="B59" s="256">
        <f>A8</f>
        <v>45268</v>
      </c>
      <c r="C59" s="270" t="s">
        <v>10</v>
      </c>
      <c r="D59" s="17">
        <v>10</v>
      </c>
      <c r="E59" s="125" t="s">
        <v>65</v>
      </c>
      <c r="F59" s="17">
        <v>6</v>
      </c>
      <c r="G59" s="125" t="s">
        <v>85</v>
      </c>
      <c r="H59" s="17">
        <v>1.2</v>
      </c>
      <c r="I59" s="91" t="s">
        <v>9</v>
      </c>
      <c r="J59" s="92">
        <v>7</v>
      </c>
      <c r="K59" s="270" t="s">
        <v>111</v>
      </c>
      <c r="L59" s="17">
        <v>0.1</v>
      </c>
      <c r="O59" s="11"/>
      <c r="P59" s="11"/>
      <c r="Q59" s="12"/>
      <c r="R59" s="11"/>
    </row>
    <row r="60" spans="1:20" s="7" customFormat="1" ht="16.5" customHeight="1">
      <c r="B60" s="251"/>
      <c r="C60" s="270" t="s">
        <v>50</v>
      </c>
      <c r="D60" s="17">
        <v>0.4</v>
      </c>
      <c r="E60" s="125" t="s">
        <v>184</v>
      </c>
      <c r="F60" s="17">
        <v>4</v>
      </c>
      <c r="G60" s="125" t="s">
        <v>190</v>
      </c>
      <c r="H60" s="17">
        <v>5</v>
      </c>
      <c r="I60" s="86" t="s">
        <v>11</v>
      </c>
      <c r="J60" s="87">
        <v>0.05</v>
      </c>
      <c r="K60" s="270" t="s">
        <v>210</v>
      </c>
      <c r="L60" s="17">
        <v>1</v>
      </c>
      <c r="O60" s="11"/>
      <c r="P60" s="11"/>
      <c r="Q60" s="12"/>
      <c r="R60" s="11"/>
    </row>
    <row r="61" spans="1:20" s="7" customFormat="1" ht="16.5" customHeight="1">
      <c r="A61" s="80"/>
      <c r="B61" s="255"/>
      <c r="C61" s="270"/>
      <c r="D61" s="103"/>
      <c r="E61" s="125" t="s">
        <v>291</v>
      </c>
      <c r="F61" s="137">
        <v>0.1</v>
      </c>
      <c r="G61" s="125" t="s">
        <v>176</v>
      </c>
      <c r="H61" s="17">
        <v>1</v>
      </c>
      <c r="I61" s="86"/>
      <c r="J61" s="87"/>
      <c r="K61" s="270" t="s">
        <v>74</v>
      </c>
      <c r="L61" s="17">
        <v>0.05</v>
      </c>
      <c r="O61" s="11"/>
      <c r="P61" s="11"/>
      <c r="Q61" s="12"/>
      <c r="R61" s="11"/>
    </row>
    <row r="62" spans="1:20" s="7" customFormat="1" ht="16.5" customHeight="1">
      <c r="A62" s="80"/>
      <c r="B62" s="255"/>
      <c r="C62" s="270"/>
      <c r="D62" s="103"/>
      <c r="E62" s="125" t="s">
        <v>11</v>
      </c>
      <c r="F62" s="17">
        <v>0.05</v>
      </c>
      <c r="G62" s="125" t="s">
        <v>11</v>
      </c>
      <c r="H62" s="17">
        <v>0.05</v>
      </c>
      <c r="I62" s="86"/>
      <c r="J62" s="87"/>
      <c r="K62" s="270" t="s">
        <v>204</v>
      </c>
      <c r="L62" s="17">
        <v>1</v>
      </c>
      <c r="O62" s="11"/>
      <c r="P62" s="11"/>
      <c r="Q62" s="12"/>
      <c r="R62" s="11"/>
    </row>
    <row r="63" spans="1:20" s="7" customFormat="1" ht="16.5" customHeight="1">
      <c r="A63" s="80"/>
      <c r="B63" s="255"/>
      <c r="C63" s="270"/>
      <c r="D63" s="103"/>
      <c r="E63" s="82"/>
      <c r="F63" s="81"/>
      <c r="G63" s="82"/>
      <c r="H63" s="81"/>
      <c r="I63" s="86"/>
      <c r="J63" s="87"/>
      <c r="K63" s="37"/>
      <c r="L63" s="93"/>
      <c r="O63" s="11"/>
      <c r="P63" s="11"/>
      <c r="Q63" s="12"/>
      <c r="R63" s="11"/>
    </row>
    <row r="64" spans="1:20" s="7" customFormat="1" ht="16.5" customHeight="1">
      <c r="A64" s="7" t="s">
        <v>229</v>
      </c>
      <c r="B64" s="251" t="str">
        <f>B9</f>
        <v>一</v>
      </c>
      <c r="C64" s="140" t="s">
        <v>46</v>
      </c>
      <c r="D64" s="17"/>
      <c r="E64" s="142" t="s">
        <v>213</v>
      </c>
      <c r="F64" s="17"/>
      <c r="G64" s="102" t="s">
        <v>230</v>
      </c>
      <c r="H64" s="17"/>
      <c r="I64" s="86" t="s">
        <v>1</v>
      </c>
      <c r="J64" s="87"/>
      <c r="K64" s="270" t="s">
        <v>237</v>
      </c>
      <c r="L64" s="17"/>
      <c r="M64" s="112" t="s">
        <v>94</v>
      </c>
      <c r="N64" s="61"/>
      <c r="O64" s="62"/>
      <c r="P64" s="63"/>
      <c r="Q64" s="52"/>
      <c r="R64" s="63"/>
      <c r="T64" s="52"/>
    </row>
    <row r="65" spans="1:20" s="7" customFormat="1" ht="16.5" customHeight="1">
      <c r="B65" s="252">
        <f>A9</f>
        <v>45271</v>
      </c>
      <c r="C65" s="270" t="s">
        <v>10</v>
      </c>
      <c r="D65" s="17">
        <v>10</v>
      </c>
      <c r="E65" s="142" t="s">
        <v>214</v>
      </c>
      <c r="F65" s="17">
        <v>9</v>
      </c>
      <c r="G65" s="125" t="s">
        <v>92</v>
      </c>
      <c r="H65" s="17">
        <v>5</v>
      </c>
      <c r="I65" s="91" t="s">
        <v>9</v>
      </c>
      <c r="J65" s="92">
        <v>7</v>
      </c>
      <c r="K65" s="270" t="s">
        <v>238</v>
      </c>
      <c r="L65" s="17">
        <v>1</v>
      </c>
      <c r="M65" s="129"/>
      <c r="N65" s="61"/>
      <c r="O65" s="54"/>
      <c r="P65" s="48"/>
      <c r="Q65" s="53"/>
      <c r="R65" s="48"/>
      <c r="T65" s="53"/>
    </row>
    <row r="66" spans="1:20" s="7" customFormat="1" ht="16.5" customHeight="1">
      <c r="A66" s="94"/>
      <c r="B66" s="254"/>
      <c r="C66" s="139"/>
      <c r="D66" s="103"/>
      <c r="E66" s="125" t="s">
        <v>11</v>
      </c>
      <c r="F66" s="17">
        <v>0.05</v>
      </c>
      <c r="G66" s="125" t="s">
        <v>231</v>
      </c>
      <c r="H66" s="17">
        <v>1</v>
      </c>
      <c r="I66" s="86" t="s">
        <v>11</v>
      </c>
      <c r="J66" s="87">
        <v>0.05</v>
      </c>
      <c r="K66" s="270" t="s">
        <v>200</v>
      </c>
      <c r="L66" s="17">
        <v>0.2</v>
      </c>
      <c r="M66" s="120"/>
      <c r="N66" s="61"/>
      <c r="O66" s="54"/>
      <c r="P66" s="64"/>
      <c r="Q66" s="64"/>
      <c r="R66" s="64"/>
      <c r="T66" s="65"/>
    </row>
    <row r="67" spans="1:20" s="7" customFormat="1" ht="16.5" customHeight="1">
      <c r="A67" s="94"/>
      <c r="B67" s="254"/>
      <c r="C67" s="139"/>
      <c r="D67" s="103"/>
      <c r="E67" s="125"/>
      <c r="F67" s="137"/>
      <c r="G67" s="125" t="s">
        <v>232</v>
      </c>
      <c r="H67" s="17">
        <v>1</v>
      </c>
      <c r="I67" s="86"/>
      <c r="J67" s="87"/>
      <c r="K67" s="270"/>
      <c r="L67" s="17"/>
      <c r="M67" s="121"/>
      <c r="N67" s="61"/>
      <c r="O67" s="54"/>
      <c r="P67" s="51"/>
      <c r="Q67" s="53"/>
      <c r="R67" s="51"/>
      <c r="T67" s="53"/>
    </row>
    <row r="68" spans="1:20" s="7" customFormat="1" ht="16.5" customHeight="1">
      <c r="A68" s="94"/>
      <c r="B68" s="255"/>
      <c r="C68" s="270"/>
      <c r="D68" s="103"/>
      <c r="E68" s="125"/>
      <c r="F68" s="137"/>
      <c r="G68" s="125" t="s">
        <v>11</v>
      </c>
      <c r="H68" s="17">
        <v>0.05</v>
      </c>
      <c r="I68" s="86"/>
      <c r="J68" s="87"/>
      <c r="K68" s="270" t="s">
        <v>239</v>
      </c>
      <c r="L68" s="17">
        <v>0.01</v>
      </c>
      <c r="M68" s="121"/>
      <c r="N68" s="61"/>
      <c r="O68" s="54"/>
      <c r="P68" s="64"/>
      <c r="Q68" s="64"/>
      <c r="R68" s="51"/>
      <c r="T68" s="53"/>
    </row>
    <row r="69" spans="1:20" s="7" customFormat="1" ht="16.5" customHeight="1">
      <c r="A69" s="94"/>
      <c r="B69" s="255"/>
      <c r="C69" s="270"/>
      <c r="D69" s="103"/>
      <c r="E69" s="275"/>
      <c r="F69" s="219"/>
      <c r="G69" s="276" t="s">
        <v>233</v>
      </c>
      <c r="H69" s="277"/>
      <c r="I69" s="86"/>
      <c r="J69" s="87"/>
      <c r="K69" s="37"/>
      <c r="L69" s="126"/>
      <c r="N69" s="66"/>
      <c r="O69" s="62"/>
      <c r="P69" s="49"/>
      <c r="Q69" s="67"/>
      <c r="R69" s="68"/>
      <c r="T69" s="68"/>
    </row>
    <row r="70" spans="1:20" s="7" customFormat="1" ht="16.5" customHeight="1">
      <c r="A70" s="7" t="s">
        <v>228</v>
      </c>
      <c r="B70" s="259" t="str">
        <f>B10</f>
        <v>二</v>
      </c>
      <c r="C70" s="140" t="s">
        <v>0</v>
      </c>
      <c r="D70" s="214"/>
      <c r="E70" s="142" t="s">
        <v>215</v>
      </c>
      <c r="F70" s="17"/>
      <c r="G70" s="270" t="s">
        <v>240</v>
      </c>
      <c r="H70" s="17"/>
      <c r="I70" s="86" t="s">
        <v>1</v>
      </c>
      <c r="J70" s="87"/>
      <c r="K70" s="270" t="s">
        <v>245</v>
      </c>
      <c r="L70" s="17"/>
      <c r="M70" s="301" t="s">
        <v>398</v>
      </c>
      <c r="O70" s="11"/>
      <c r="Q70" s="163"/>
      <c r="R70" s="85"/>
    </row>
    <row r="71" spans="1:20" s="7" customFormat="1" ht="16.5" customHeight="1">
      <c r="B71" s="260">
        <f>A10</f>
        <v>45272</v>
      </c>
      <c r="C71" s="270" t="s">
        <v>10</v>
      </c>
      <c r="D71" s="214">
        <v>7</v>
      </c>
      <c r="E71" s="142" t="s">
        <v>216</v>
      </c>
      <c r="F71" s="17">
        <v>4</v>
      </c>
      <c r="G71" s="125" t="s">
        <v>231</v>
      </c>
      <c r="H71" s="17">
        <v>1</v>
      </c>
      <c r="I71" s="91" t="s">
        <v>9</v>
      </c>
      <c r="J71" s="92">
        <v>7</v>
      </c>
      <c r="K71" s="111" t="s">
        <v>129</v>
      </c>
      <c r="L71" s="242">
        <v>4</v>
      </c>
      <c r="O71" s="11"/>
      <c r="Q71" s="99"/>
      <c r="R71" s="89"/>
    </row>
    <row r="72" spans="1:20" s="7" customFormat="1" ht="16.5" customHeight="1">
      <c r="B72" s="259"/>
      <c r="C72" s="270" t="s">
        <v>12</v>
      </c>
      <c r="D72" s="214">
        <v>3</v>
      </c>
      <c r="E72" s="142" t="s">
        <v>217</v>
      </c>
      <c r="F72" s="17">
        <v>3</v>
      </c>
      <c r="G72" s="125" t="s">
        <v>241</v>
      </c>
      <c r="H72" s="17">
        <v>1</v>
      </c>
      <c r="I72" s="86" t="s">
        <v>11</v>
      </c>
      <c r="J72" s="87">
        <v>0.05</v>
      </c>
      <c r="K72" s="32" t="s">
        <v>176</v>
      </c>
      <c r="L72" s="17">
        <v>1</v>
      </c>
      <c r="O72" s="60"/>
      <c r="Q72" s="95"/>
      <c r="R72" s="89"/>
    </row>
    <row r="73" spans="1:20" s="7" customFormat="1" ht="16.5" customHeight="1">
      <c r="A73" s="139"/>
      <c r="B73" s="254"/>
      <c r="C73" s="139"/>
      <c r="D73" s="231"/>
      <c r="E73" s="142" t="s">
        <v>218</v>
      </c>
      <c r="F73" s="17">
        <v>4</v>
      </c>
      <c r="G73" s="125" t="s">
        <v>176</v>
      </c>
      <c r="H73" s="17">
        <v>1</v>
      </c>
      <c r="I73" s="86"/>
      <c r="J73" s="87"/>
      <c r="K73" s="270" t="s">
        <v>204</v>
      </c>
      <c r="L73" s="17">
        <v>1</v>
      </c>
      <c r="O73" s="60"/>
      <c r="Q73" s="95"/>
      <c r="R73" s="89"/>
    </row>
    <row r="74" spans="1:20" s="7" customFormat="1" ht="16.5" customHeight="1">
      <c r="A74" s="105"/>
      <c r="B74" s="255"/>
      <c r="C74" s="270"/>
      <c r="D74" s="231"/>
      <c r="E74" s="142" t="s">
        <v>219</v>
      </c>
      <c r="F74" s="17">
        <v>0.01</v>
      </c>
      <c r="G74" s="125" t="s">
        <v>83</v>
      </c>
      <c r="H74" s="17">
        <v>0.01</v>
      </c>
      <c r="I74" s="86"/>
      <c r="J74" s="87"/>
      <c r="K74" s="86"/>
      <c r="L74" s="126"/>
      <c r="O74" s="11"/>
      <c r="Q74" s="37"/>
      <c r="R74" s="81"/>
    </row>
    <row r="75" spans="1:20" s="7" customFormat="1" ht="16.5" customHeight="1">
      <c r="A75" s="105"/>
      <c r="B75" s="255"/>
      <c r="C75" s="270"/>
      <c r="D75" s="231"/>
      <c r="E75" s="142" t="s">
        <v>11</v>
      </c>
      <c r="F75" s="17">
        <v>0.05</v>
      </c>
      <c r="G75" s="125" t="s">
        <v>11</v>
      </c>
      <c r="H75" s="17">
        <v>0.05</v>
      </c>
      <c r="I75" s="86"/>
      <c r="J75" s="87"/>
      <c r="K75" s="96"/>
      <c r="L75" s="126"/>
      <c r="O75" s="11"/>
      <c r="P75" s="11"/>
      <c r="Q75" s="12"/>
      <c r="R75" s="11"/>
    </row>
    <row r="76" spans="1:20" s="7" customFormat="1" ht="16.5" customHeight="1">
      <c r="A76" s="7" t="s">
        <v>227</v>
      </c>
      <c r="B76" s="251" t="str">
        <f>B11</f>
        <v>三</v>
      </c>
      <c r="C76" s="188" t="s">
        <v>47</v>
      </c>
      <c r="D76" s="193"/>
      <c r="E76" s="234" t="s">
        <v>67</v>
      </c>
      <c r="F76" s="235"/>
      <c r="G76" s="278" t="s">
        <v>212</v>
      </c>
      <c r="H76" s="279"/>
      <c r="I76" s="86" t="s">
        <v>1</v>
      </c>
      <c r="J76" s="87"/>
      <c r="K76" s="224" t="s">
        <v>248</v>
      </c>
      <c r="L76" s="198"/>
      <c r="M76" s="145" t="s">
        <v>97</v>
      </c>
    </row>
    <row r="77" spans="1:20" s="7" customFormat="1" ht="16.5" customHeight="1">
      <c r="B77" s="252">
        <f>A11</f>
        <v>45273</v>
      </c>
      <c r="C77" s="270" t="s">
        <v>48</v>
      </c>
      <c r="D77" s="17">
        <v>6</v>
      </c>
      <c r="E77" s="125" t="s">
        <v>60</v>
      </c>
      <c r="F77" s="137">
        <v>7</v>
      </c>
      <c r="G77" s="125" t="s">
        <v>188</v>
      </c>
      <c r="H77" s="136">
        <v>0.3</v>
      </c>
      <c r="I77" s="91" t="s">
        <v>9</v>
      </c>
      <c r="J77" s="92">
        <v>7</v>
      </c>
      <c r="K77" s="224" t="s">
        <v>238</v>
      </c>
      <c r="L77" s="198">
        <v>0.6</v>
      </c>
    </row>
    <row r="78" spans="1:20" s="7" customFormat="1" ht="16.5" customHeight="1">
      <c r="A78" s="139"/>
      <c r="B78" s="254"/>
      <c r="C78" s="270"/>
      <c r="D78" s="103"/>
      <c r="E78" s="125" t="s">
        <v>68</v>
      </c>
      <c r="F78" s="137">
        <v>4.5</v>
      </c>
      <c r="G78" s="199" t="s">
        <v>190</v>
      </c>
      <c r="H78" s="136">
        <v>7</v>
      </c>
      <c r="I78" s="86" t="s">
        <v>11</v>
      </c>
      <c r="J78" s="87">
        <v>0.05</v>
      </c>
      <c r="K78" s="224" t="s">
        <v>249</v>
      </c>
      <c r="L78" s="198">
        <v>2</v>
      </c>
    </row>
    <row r="79" spans="1:20" s="7" customFormat="1" ht="16.5" customHeight="1">
      <c r="A79" s="139"/>
      <c r="B79" s="254"/>
      <c r="C79" s="270"/>
      <c r="D79" s="103"/>
      <c r="E79" s="125" t="s">
        <v>66</v>
      </c>
      <c r="F79" s="137">
        <v>2</v>
      </c>
      <c r="G79" s="125" t="s">
        <v>176</v>
      </c>
      <c r="H79" s="17">
        <v>0.5</v>
      </c>
      <c r="I79" s="86"/>
      <c r="J79" s="87"/>
      <c r="K79" s="224" t="s">
        <v>250</v>
      </c>
      <c r="L79" s="198">
        <v>1</v>
      </c>
    </row>
    <row r="80" spans="1:20" s="7" customFormat="1" ht="16.5" customHeight="1">
      <c r="A80" s="94"/>
      <c r="B80" s="254"/>
      <c r="C80" s="270"/>
      <c r="D80" s="103"/>
      <c r="E80" s="125" t="s">
        <v>69</v>
      </c>
      <c r="F80" s="17"/>
      <c r="G80" s="138" t="s">
        <v>11</v>
      </c>
      <c r="H80" s="136">
        <v>0.05</v>
      </c>
      <c r="I80" s="86"/>
      <c r="J80" s="87"/>
      <c r="K80" s="224" t="s">
        <v>251</v>
      </c>
      <c r="L80" s="198">
        <v>0.1</v>
      </c>
    </row>
    <row r="81" spans="1:17" s="7" customFormat="1" ht="16.5" customHeight="1">
      <c r="A81" s="94"/>
      <c r="B81" s="254"/>
      <c r="C81" s="139"/>
      <c r="D81" s="103"/>
      <c r="E81" s="125" t="s">
        <v>11</v>
      </c>
      <c r="F81" s="17">
        <v>0.05</v>
      </c>
      <c r="G81" s="100"/>
      <c r="H81" s="81"/>
      <c r="I81" s="86"/>
      <c r="J81" s="87"/>
      <c r="K81" s="95"/>
      <c r="L81" s="128"/>
    </row>
    <row r="82" spans="1:17" ht="16.5" customHeight="1">
      <c r="A82" s="1" t="s">
        <v>226</v>
      </c>
      <c r="B82" s="259" t="str">
        <f>B12</f>
        <v>四</v>
      </c>
      <c r="C82" s="188" t="s">
        <v>0</v>
      </c>
      <c r="D82" s="193"/>
      <c r="E82" s="102" t="s">
        <v>220</v>
      </c>
      <c r="F82" s="17"/>
      <c r="G82" s="222" t="s">
        <v>252</v>
      </c>
      <c r="H82" s="136"/>
      <c r="I82" s="86" t="s">
        <v>1</v>
      </c>
      <c r="J82" s="87"/>
      <c r="K82" s="270" t="s">
        <v>106</v>
      </c>
      <c r="L82" s="17"/>
      <c r="M82" s="145" t="s">
        <v>211</v>
      </c>
      <c r="N82" s="167"/>
    </row>
    <row r="83" spans="1:17" ht="16.5" customHeight="1">
      <c r="B83" s="260">
        <f>A12</f>
        <v>45274</v>
      </c>
      <c r="C83" s="270" t="s">
        <v>10</v>
      </c>
      <c r="D83" s="17">
        <v>7</v>
      </c>
      <c r="E83" s="125" t="s">
        <v>221</v>
      </c>
      <c r="F83" s="17">
        <v>9</v>
      </c>
      <c r="G83" s="125" t="s">
        <v>253</v>
      </c>
      <c r="H83" s="136">
        <v>1</v>
      </c>
      <c r="I83" s="91" t="s">
        <v>9</v>
      </c>
      <c r="J83" s="92">
        <v>7</v>
      </c>
      <c r="K83" s="270" t="s">
        <v>108</v>
      </c>
      <c r="L83" s="17">
        <v>2</v>
      </c>
      <c r="M83" s="7"/>
      <c r="N83" s="61"/>
    </row>
    <row r="84" spans="1:17" ht="16.5" customHeight="1">
      <c r="A84" s="105"/>
      <c r="C84" s="270" t="s">
        <v>12</v>
      </c>
      <c r="D84" s="17">
        <v>3</v>
      </c>
      <c r="E84" s="125" t="s">
        <v>222</v>
      </c>
      <c r="F84" s="17">
        <v>1</v>
      </c>
      <c r="G84" s="138" t="s">
        <v>254</v>
      </c>
      <c r="H84" s="136">
        <v>6</v>
      </c>
      <c r="I84" s="86" t="s">
        <v>11</v>
      </c>
      <c r="J84" s="87">
        <v>0.05</v>
      </c>
      <c r="K84" s="32" t="s">
        <v>259</v>
      </c>
      <c r="L84" s="17">
        <v>1</v>
      </c>
      <c r="M84" s="7"/>
      <c r="N84" s="61"/>
    </row>
    <row r="85" spans="1:17" ht="16.5" customHeight="1">
      <c r="A85" s="23"/>
      <c r="B85" s="262"/>
      <c r="C85" s="23"/>
      <c r="D85" s="103"/>
      <c r="E85" s="125" t="s">
        <v>175</v>
      </c>
      <c r="F85" s="17">
        <v>3</v>
      </c>
      <c r="G85" s="138" t="s">
        <v>255</v>
      </c>
      <c r="H85" s="136">
        <v>0.01</v>
      </c>
      <c r="I85" s="86"/>
      <c r="J85" s="87"/>
      <c r="K85" s="37"/>
      <c r="L85" s="126"/>
      <c r="M85" s="7"/>
      <c r="N85" s="61"/>
    </row>
    <row r="86" spans="1:17" ht="16.5" customHeight="1">
      <c r="A86" s="23"/>
      <c r="B86" s="262"/>
      <c r="C86" s="23"/>
      <c r="D86" s="103"/>
      <c r="E86" s="125" t="s">
        <v>176</v>
      </c>
      <c r="F86" s="17">
        <v>0.5</v>
      </c>
      <c r="G86" s="125" t="s">
        <v>11</v>
      </c>
      <c r="H86" s="17">
        <v>0.05</v>
      </c>
      <c r="I86" s="86"/>
      <c r="J86" s="87"/>
      <c r="K86" s="37"/>
      <c r="L86" s="126"/>
      <c r="M86" s="7"/>
      <c r="N86" s="61"/>
    </row>
    <row r="87" spans="1:17" ht="16.5" customHeight="1">
      <c r="A87" s="23"/>
      <c r="B87" s="262"/>
      <c r="C87" s="23"/>
      <c r="D87" s="103"/>
      <c r="E87" s="125" t="s">
        <v>11</v>
      </c>
      <c r="F87" s="17">
        <v>0.05</v>
      </c>
      <c r="G87" s="37"/>
      <c r="H87" s="38"/>
      <c r="I87" s="86"/>
      <c r="J87" s="87"/>
      <c r="K87" s="96"/>
      <c r="L87" s="126"/>
      <c r="M87" s="7"/>
      <c r="N87" s="66"/>
    </row>
    <row r="88" spans="1:17" ht="16.5" customHeight="1">
      <c r="A88" s="1" t="s">
        <v>225</v>
      </c>
      <c r="B88" s="259" t="str">
        <f>B13</f>
        <v>五</v>
      </c>
      <c r="C88" s="102" t="s">
        <v>44</v>
      </c>
      <c r="D88" s="17"/>
      <c r="E88" s="223" t="s">
        <v>64</v>
      </c>
      <c r="F88" s="17"/>
      <c r="G88" s="271" t="s">
        <v>260</v>
      </c>
      <c r="H88" s="162"/>
      <c r="I88" s="86" t="s">
        <v>1</v>
      </c>
      <c r="J88" s="87"/>
      <c r="K88" s="270" t="s">
        <v>203</v>
      </c>
      <c r="L88" s="17"/>
      <c r="M88" s="301" t="s">
        <v>399</v>
      </c>
      <c r="N88" s="167" t="s">
        <v>136</v>
      </c>
    </row>
    <row r="89" spans="1:17" ht="16.5" customHeight="1">
      <c r="B89" s="260">
        <f>A13</f>
        <v>45275</v>
      </c>
      <c r="C89" s="270" t="s">
        <v>10</v>
      </c>
      <c r="D89" s="17">
        <v>10</v>
      </c>
      <c r="E89" s="211" t="s">
        <v>65</v>
      </c>
      <c r="F89" s="198">
        <v>6</v>
      </c>
      <c r="G89" s="159" t="s">
        <v>243</v>
      </c>
      <c r="H89" s="162">
        <v>4</v>
      </c>
      <c r="I89" s="91" t="s">
        <v>9</v>
      </c>
      <c r="J89" s="92">
        <v>7</v>
      </c>
      <c r="K89" s="270" t="s">
        <v>81</v>
      </c>
      <c r="L89" s="17">
        <v>3</v>
      </c>
      <c r="M89" s="7"/>
    </row>
    <row r="90" spans="1:17" ht="16.5" customHeight="1">
      <c r="B90" s="262"/>
      <c r="C90" s="270" t="s">
        <v>45</v>
      </c>
      <c r="D90" s="17">
        <v>0.1</v>
      </c>
      <c r="E90" s="125" t="s">
        <v>66</v>
      </c>
      <c r="F90" s="17">
        <v>3</v>
      </c>
      <c r="G90" s="160" t="s">
        <v>261</v>
      </c>
      <c r="H90" s="162">
        <v>1</v>
      </c>
      <c r="I90" s="86" t="s">
        <v>11</v>
      </c>
      <c r="J90" s="87">
        <v>0.05</v>
      </c>
      <c r="K90" s="32" t="s">
        <v>176</v>
      </c>
      <c r="L90" s="17">
        <v>1</v>
      </c>
    </row>
    <row r="91" spans="1:17" ht="16.5" customHeight="1">
      <c r="A91" s="105"/>
      <c r="B91" s="255"/>
      <c r="C91" s="270"/>
      <c r="D91" s="103"/>
      <c r="E91" s="125" t="s">
        <v>223</v>
      </c>
      <c r="F91" s="17">
        <v>1</v>
      </c>
      <c r="G91" s="160" t="s">
        <v>255</v>
      </c>
      <c r="H91" s="162">
        <v>0.01</v>
      </c>
      <c r="I91" s="86"/>
      <c r="J91" s="87"/>
      <c r="K91" s="270" t="s">
        <v>204</v>
      </c>
      <c r="L91" s="17">
        <v>1</v>
      </c>
    </row>
    <row r="92" spans="1:17" ht="16.5" customHeight="1">
      <c r="A92" s="23"/>
      <c r="B92" s="262"/>
      <c r="C92" s="23"/>
      <c r="D92" s="23"/>
      <c r="E92" s="125" t="s">
        <v>224</v>
      </c>
      <c r="F92" s="17">
        <v>0.05</v>
      </c>
      <c r="G92" s="159" t="s">
        <v>11</v>
      </c>
      <c r="H92" s="161">
        <v>0.05</v>
      </c>
      <c r="I92" s="86"/>
      <c r="J92" s="87"/>
      <c r="K92" s="37"/>
      <c r="L92" s="126"/>
    </row>
    <row r="93" spans="1:17" ht="16.5" customHeight="1">
      <c r="A93" s="23"/>
      <c r="B93" s="262"/>
      <c r="C93" s="23"/>
      <c r="D93" s="23"/>
      <c r="E93" s="125" t="s">
        <v>11</v>
      </c>
      <c r="F93" s="17">
        <v>0.05</v>
      </c>
      <c r="G93" s="37"/>
      <c r="H93" s="81"/>
      <c r="I93" s="86"/>
      <c r="J93" s="87"/>
      <c r="K93" s="237"/>
      <c r="L93" s="238"/>
    </row>
    <row r="94" spans="1:17" ht="16.5" customHeight="1">
      <c r="A94" s="1" t="s">
        <v>263</v>
      </c>
      <c r="B94" s="259" t="str">
        <f>B14</f>
        <v>一</v>
      </c>
      <c r="C94" s="188" t="s">
        <v>46</v>
      </c>
      <c r="D94" s="193"/>
      <c r="E94" s="125" t="s">
        <v>292</v>
      </c>
      <c r="F94" s="17"/>
      <c r="G94" s="270" t="s">
        <v>91</v>
      </c>
      <c r="H94" s="17"/>
      <c r="I94" s="86" t="s">
        <v>1</v>
      </c>
      <c r="J94" s="87"/>
      <c r="K94" s="270" t="s">
        <v>199</v>
      </c>
      <c r="L94" s="17"/>
      <c r="M94" s="236" t="s">
        <v>94</v>
      </c>
      <c r="P94" s="48"/>
      <c r="Q94" s="13"/>
    </row>
    <row r="95" spans="1:17" ht="16.5" customHeight="1">
      <c r="B95" s="260">
        <f>A14</f>
        <v>45278</v>
      </c>
      <c r="C95" s="270" t="s">
        <v>10</v>
      </c>
      <c r="D95" s="17">
        <v>10</v>
      </c>
      <c r="E95" s="211" t="s">
        <v>293</v>
      </c>
      <c r="F95" s="198">
        <v>6</v>
      </c>
      <c r="G95" s="211" t="s">
        <v>295</v>
      </c>
      <c r="H95" s="198">
        <v>5</v>
      </c>
      <c r="I95" s="91" t="s">
        <v>9</v>
      </c>
      <c r="J95" s="92">
        <v>7</v>
      </c>
      <c r="K95" s="270" t="s">
        <v>200</v>
      </c>
      <c r="L95" s="17">
        <v>0.2</v>
      </c>
      <c r="M95" s="129"/>
      <c r="P95" s="49"/>
      <c r="Q95" s="50"/>
    </row>
    <row r="96" spans="1:17" ht="16.5" customHeight="1">
      <c r="A96" s="105"/>
      <c r="B96" s="254"/>
      <c r="C96" s="139"/>
      <c r="D96" s="103"/>
      <c r="E96" s="125"/>
      <c r="F96" s="17"/>
      <c r="G96" s="125" t="s">
        <v>296</v>
      </c>
      <c r="H96" s="17">
        <v>2</v>
      </c>
      <c r="I96" s="86" t="s">
        <v>11</v>
      </c>
      <c r="J96" s="87">
        <v>0.05</v>
      </c>
      <c r="K96" s="270" t="s">
        <v>201</v>
      </c>
      <c r="L96" s="17">
        <v>0.1</v>
      </c>
      <c r="M96" s="120"/>
      <c r="P96" s="49"/>
      <c r="Q96" s="50"/>
    </row>
    <row r="97" spans="1:17" ht="16.5" customHeight="1">
      <c r="A97" s="105"/>
      <c r="B97" s="254"/>
      <c r="C97" s="139"/>
      <c r="D97" s="103"/>
      <c r="E97" s="125"/>
      <c r="F97" s="17"/>
      <c r="G97" s="125" t="s">
        <v>83</v>
      </c>
      <c r="H97" s="17">
        <v>0.01</v>
      </c>
      <c r="I97" s="86"/>
      <c r="J97" s="87"/>
      <c r="K97" s="270" t="s">
        <v>74</v>
      </c>
      <c r="L97" s="17">
        <v>0.05</v>
      </c>
      <c r="M97" s="121"/>
      <c r="P97" s="49"/>
      <c r="Q97" s="50"/>
    </row>
    <row r="98" spans="1:17" ht="16.5" customHeight="1">
      <c r="A98" s="105"/>
      <c r="B98" s="254"/>
      <c r="C98" s="139"/>
      <c r="D98" s="103"/>
      <c r="E98" s="125"/>
      <c r="F98" s="17"/>
      <c r="G98" s="125" t="s">
        <v>11</v>
      </c>
      <c r="H98" s="17">
        <v>0.05</v>
      </c>
      <c r="I98" s="86"/>
      <c r="J98" s="87"/>
      <c r="K98" s="270" t="s">
        <v>202</v>
      </c>
      <c r="L98" s="17">
        <v>0.01</v>
      </c>
      <c r="M98" s="121"/>
      <c r="P98" s="49"/>
      <c r="Q98" s="50"/>
    </row>
    <row r="99" spans="1:17" ht="16.5" customHeight="1">
      <c r="A99" s="23"/>
      <c r="B99" s="262"/>
      <c r="C99" s="23"/>
      <c r="D99" s="23"/>
      <c r="E99" s="232"/>
      <c r="F99" s="233"/>
      <c r="G99" s="95"/>
      <c r="H99" s="128"/>
      <c r="I99" s="86"/>
      <c r="J99" s="87"/>
      <c r="K99" s="239"/>
      <c r="L99" s="240"/>
      <c r="M99" s="7"/>
    </row>
    <row r="100" spans="1:17" ht="16.5" customHeight="1">
      <c r="A100" s="1" t="s">
        <v>264</v>
      </c>
      <c r="B100" s="259" t="str">
        <f>B15</f>
        <v>二</v>
      </c>
      <c r="C100" s="188" t="s">
        <v>0</v>
      </c>
      <c r="D100" s="230"/>
      <c r="E100" s="102" t="s">
        <v>75</v>
      </c>
      <c r="F100" s="137"/>
      <c r="G100" s="270" t="s">
        <v>297</v>
      </c>
      <c r="H100" s="17"/>
      <c r="I100" s="86" t="s">
        <v>1</v>
      </c>
      <c r="J100" s="87"/>
      <c r="K100" s="17" t="s">
        <v>203</v>
      </c>
      <c r="L100" s="17"/>
      <c r="M100" s="301" t="s">
        <v>398</v>
      </c>
      <c r="N100" s="7"/>
    </row>
    <row r="101" spans="1:17" ht="16.5" customHeight="1">
      <c r="B101" s="260">
        <f>A15</f>
        <v>45279</v>
      </c>
      <c r="C101" s="270" t="s">
        <v>10</v>
      </c>
      <c r="D101" s="214">
        <v>7</v>
      </c>
      <c r="E101" s="125" t="s">
        <v>65</v>
      </c>
      <c r="F101" s="137">
        <v>6</v>
      </c>
      <c r="G101" s="211" t="s">
        <v>298</v>
      </c>
      <c r="H101" s="198">
        <v>0.5</v>
      </c>
      <c r="I101" s="91" t="s">
        <v>9</v>
      </c>
      <c r="J101" s="92">
        <v>7</v>
      </c>
      <c r="K101" s="241" t="s">
        <v>81</v>
      </c>
      <c r="L101" s="242">
        <v>3</v>
      </c>
      <c r="M101" s="7"/>
      <c r="N101" s="7"/>
    </row>
    <row r="102" spans="1:17" ht="16.5" customHeight="1">
      <c r="B102" s="259"/>
      <c r="C102" s="270" t="s">
        <v>12</v>
      </c>
      <c r="D102" s="214">
        <v>3</v>
      </c>
      <c r="E102" s="125" t="s">
        <v>76</v>
      </c>
      <c r="F102" s="137">
        <v>1</v>
      </c>
      <c r="G102" s="125" t="s">
        <v>82</v>
      </c>
      <c r="H102" s="17">
        <v>6</v>
      </c>
      <c r="I102" s="86" t="s">
        <v>11</v>
      </c>
      <c r="J102" s="87">
        <v>0.05</v>
      </c>
      <c r="K102" s="109" t="s">
        <v>176</v>
      </c>
      <c r="L102" s="17">
        <v>1</v>
      </c>
      <c r="M102" s="7"/>
      <c r="N102" s="7"/>
    </row>
    <row r="103" spans="1:17" ht="16.5" customHeight="1">
      <c r="A103" s="105"/>
      <c r="B103" s="255"/>
      <c r="C103" s="270"/>
      <c r="D103" s="231"/>
      <c r="E103" s="125" t="s">
        <v>77</v>
      </c>
      <c r="F103" s="137">
        <v>0.1</v>
      </c>
      <c r="G103" s="125" t="s">
        <v>299</v>
      </c>
      <c r="H103" s="17">
        <v>0.5</v>
      </c>
      <c r="I103" s="86"/>
      <c r="J103" s="87"/>
      <c r="K103" s="17" t="s">
        <v>204</v>
      </c>
      <c r="L103" s="17">
        <v>1</v>
      </c>
      <c r="M103" s="7"/>
      <c r="N103" s="7"/>
    </row>
    <row r="104" spans="1:17" ht="16.5" customHeight="1">
      <c r="A104" s="105"/>
      <c r="B104" s="255"/>
      <c r="C104" s="270"/>
      <c r="D104" s="231"/>
      <c r="E104" s="125" t="s">
        <v>11</v>
      </c>
      <c r="F104" s="137">
        <v>0.05</v>
      </c>
      <c r="G104" s="125" t="s">
        <v>83</v>
      </c>
      <c r="H104" s="17">
        <v>0.01</v>
      </c>
      <c r="I104" s="86"/>
      <c r="J104" s="87"/>
      <c r="K104" s="37"/>
      <c r="L104" s="126"/>
      <c r="M104" s="7"/>
      <c r="N104" s="7"/>
    </row>
    <row r="105" spans="1:17" ht="16.5" customHeight="1">
      <c r="A105" s="105"/>
      <c r="B105" s="254"/>
      <c r="C105" s="139"/>
      <c r="D105" s="231"/>
      <c r="E105" s="142" t="s">
        <v>11</v>
      </c>
      <c r="F105" s="17">
        <v>0.05</v>
      </c>
      <c r="G105" s="125" t="s">
        <v>11</v>
      </c>
      <c r="H105" s="17">
        <v>0.05</v>
      </c>
      <c r="I105" s="86"/>
      <c r="J105" s="87"/>
      <c r="K105" s="110"/>
      <c r="L105" s="109"/>
      <c r="M105" s="7"/>
      <c r="N105" s="7"/>
    </row>
    <row r="106" spans="1:17" ht="16.5" customHeight="1">
      <c r="A106" s="1" t="s">
        <v>265</v>
      </c>
      <c r="B106" s="259" t="str">
        <f>B16</f>
        <v>三</v>
      </c>
      <c r="C106" s="188" t="s">
        <v>270</v>
      </c>
      <c r="D106" s="193"/>
      <c r="E106" s="234" t="s">
        <v>268</v>
      </c>
      <c r="F106" s="235"/>
      <c r="G106" s="100" t="s">
        <v>271</v>
      </c>
      <c r="H106" s="126"/>
      <c r="I106" s="86" t="s">
        <v>1</v>
      </c>
      <c r="J106" s="87"/>
      <c r="K106" s="270" t="s">
        <v>274</v>
      </c>
      <c r="L106" s="17"/>
      <c r="M106" s="145" t="s">
        <v>97</v>
      </c>
      <c r="N106" s="7"/>
    </row>
    <row r="107" spans="1:17" ht="16.5" customHeight="1">
      <c r="B107" s="260">
        <f>A16</f>
        <v>45280</v>
      </c>
      <c r="C107" s="270" t="s">
        <v>10</v>
      </c>
      <c r="D107" s="17">
        <v>8</v>
      </c>
      <c r="E107" s="211" t="s">
        <v>269</v>
      </c>
      <c r="F107" s="198">
        <v>5.5</v>
      </c>
      <c r="G107" s="211" t="s">
        <v>60</v>
      </c>
      <c r="H107" s="198">
        <v>3.5</v>
      </c>
      <c r="I107" s="91" t="s">
        <v>9</v>
      </c>
      <c r="J107" s="92">
        <v>7</v>
      </c>
      <c r="K107" s="270" t="s">
        <v>275</v>
      </c>
      <c r="L107" s="17">
        <v>2</v>
      </c>
      <c r="M107" s="7"/>
      <c r="N107" s="7"/>
    </row>
    <row r="108" spans="1:17" ht="16.5" customHeight="1">
      <c r="B108" s="259"/>
      <c r="C108" s="270" t="s">
        <v>12</v>
      </c>
      <c r="D108" s="17">
        <v>3</v>
      </c>
      <c r="E108" s="125" t="s">
        <v>175</v>
      </c>
      <c r="F108" s="17">
        <v>3</v>
      </c>
      <c r="G108" s="125" t="s">
        <v>174</v>
      </c>
      <c r="H108" s="17">
        <v>4</v>
      </c>
      <c r="I108" s="86" t="s">
        <v>11</v>
      </c>
      <c r="J108" s="87">
        <v>0.05</v>
      </c>
      <c r="K108" s="270" t="s">
        <v>255</v>
      </c>
      <c r="L108" s="17">
        <v>0.05</v>
      </c>
      <c r="M108" s="7"/>
      <c r="N108" s="7"/>
    </row>
    <row r="109" spans="1:17" ht="16.5" customHeight="1">
      <c r="A109" s="105"/>
      <c r="B109" s="255"/>
      <c r="C109" s="270"/>
      <c r="D109" s="103"/>
      <c r="E109" s="32" t="s">
        <v>72</v>
      </c>
      <c r="F109" s="137">
        <v>0.5</v>
      </c>
      <c r="G109" s="125" t="s">
        <v>272</v>
      </c>
      <c r="H109" s="17">
        <v>0.05</v>
      </c>
      <c r="I109" s="86"/>
      <c r="J109" s="87"/>
      <c r="K109" s="270" t="s">
        <v>81</v>
      </c>
      <c r="L109" s="17">
        <v>2</v>
      </c>
      <c r="M109" s="7"/>
      <c r="N109" s="7"/>
    </row>
    <row r="110" spans="1:17" ht="16.5" customHeight="1">
      <c r="A110" s="105"/>
      <c r="B110" s="255"/>
      <c r="C110" s="270"/>
      <c r="D110" s="103"/>
      <c r="E110" s="125" t="s">
        <v>73</v>
      </c>
      <c r="F110" s="137"/>
      <c r="G110" s="125" t="s">
        <v>273</v>
      </c>
      <c r="H110" s="17">
        <v>0.01</v>
      </c>
      <c r="I110" s="86"/>
      <c r="J110" s="87"/>
      <c r="K110" s="270" t="s">
        <v>276</v>
      </c>
      <c r="L110" s="17">
        <v>0.01</v>
      </c>
      <c r="M110" s="7"/>
      <c r="N110" s="7"/>
    </row>
    <row r="111" spans="1:17" ht="16.5" customHeight="1">
      <c r="A111" s="105"/>
      <c r="B111" s="255"/>
      <c r="C111" s="270"/>
      <c r="D111" s="103"/>
      <c r="E111" s="125" t="s">
        <v>74</v>
      </c>
      <c r="F111" s="137">
        <v>0.05</v>
      </c>
      <c r="G111" s="125" t="s">
        <v>11</v>
      </c>
      <c r="H111" s="17">
        <v>0.05</v>
      </c>
      <c r="I111" s="86"/>
      <c r="J111" s="87"/>
      <c r="K111" s="32" t="s">
        <v>277</v>
      </c>
      <c r="L111" s="225">
        <v>0.01</v>
      </c>
      <c r="M111" s="7"/>
      <c r="N111" s="7"/>
    </row>
    <row r="112" spans="1:17" ht="16.5" customHeight="1">
      <c r="A112" s="1" t="s">
        <v>266</v>
      </c>
      <c r="B112" s="259" t="str">
        <f>B17</f>
        <v>四</v>
      </c>
      <c r="C112" s="188" t="s">
        <v>0</v>
      </c>
      <c r="D112" s="193"/>
      <c r="E112" s="102" t="s">
        <v>333</v>
      </c>
      <c r="F112" s="137"/>
      <c r="G112" s="205" t="s">
        <v>278</v>
      </c>
      <c r="H112" s="204"/>
      <c r="I112" s="86" t="s">
        <v>1</v>
      </c>
      <c r="J112" s="87"/>
      <c r="K112" s="270" t="s">
        <v>280</v>
      </c>
      <c r="L112" s="17"/>
      <c r="M112" s="145" t="s">
        <v>211</v>
      </c>
      <c r="N112" s="167"/>
    </row>
    <row r="113" spans="1:20" ht="16.5" customHeight="1">
      <c r="B113" s="260">
        <f>A17</f>
        <v>45281</v>
      </c>
      <c r="C113" s="270" t="s">
        <v>10</v>
      </c>
      <c r="D113" s="17">
        <v>7</v>
      </c>
      <c r="E113" s="125" t="s">
        <v>334</v>
      </c>
      <c r="F113" s="137">
        <v>9</v>
      </c>
      <c r="G113" s="202" t="s">
        <v>243</v>
      </c>
      <c r="H113" s="204">
        <v>3</v>
      </c>
      <c r="I113" s="91" t="s">
        <v>9</v>
      </c>
      <c r="J113" s="92">
        <v>7</v>
      </c>
      <c r="K113" s="270" t="s">
        <v>395</v>
      </c>
      <c r="L113" s="17">
        <v>2</v>
      </c>
      <c r="M113" s="7"/>
      <c r="N113" s="61"/>
    </row>
    <row r="114" spans="1:20" ht="16.5" customHeight="1">
      <c r="B114" s="259"/>
      <c r="C114" s="270" t="s">
        <v>12</v>
      </c>
      <c r="D114" s="17">
        <v>3</v>
      </c>
      <c r="E114" s="125" t="s">
        <v>335</v>
      </c>
      <c r="F114" s="137">
        <v>3</v>
      </c>
      <c r="G114" s="202" t="s">
        <v>81</v>
      </c>
      <c r="H114" s="204">
        <v>3</v>
      </c>
      <c r="I114" s="86" t="s">
        <v>11</v>
      </c>
      <c r="J114" s="87">
        <v>0.05</v>
      </c>
      <c r="K114" s="270" t="s">
        <v>281</v>
      </c>
      <c r="L114" s="17">
        <v>1.5</v>
      </c>
      <c r="M114" s="7"/>
      <c r="N114" s="61"/>
    </row>
    <row r="115" spans="1:20" ht="16.5" customHeight="1">
      <c r="A115" s="23"/>
      <c r="B115" s="262"/>
      <c r="C115" s="23"/>
      <c r="D115" s="23"/>
      <c r="E115" s="125"/>
      <c r="F115" s="137"/>
      <c r="G115" s="202" t="s">
        <v>72</v>
      </c>
      <c r="H115" s="204">
        <v>0.5</v>
      </c>
      <c r="I115" s="86"/>
      <c r="J115" s="87"/>
      <c r="K115" s="32" t="s">
        <v>259</v>
      </c>
      <c r="L115" s="17">
        <v>1</v>
      </c>
      <c r="M115" s="7"/>
      <c r="N115" s="61"/>
    </row>
    <row r="116" spans="1:20" ht="16.5" customHeight="1">
      <c r="A116" s="105"/>
      <c r="B116" s="255"/>
      <c r="C116" s="270"/>
      <c r="D116" s="103"/>
      <c r="E116" s="125" t="s">
        <v>11</v>
      </c>
      <c r="F116" s="137">
        <v>0.05</v>
      </c>
      <c r="G116" s="202" t="s">
        <v>11</v>
      </c>
      <c r="H116" s="204">
        <v>0.05</v>
      </c>
      <c r="I116" s="86"/>
      <c r="J116" s="87"/>
      <c r="K116" s="37"/>
      <c r="L116" s="93"/>
      <c r="M116" s="7"/>
      <c r="N116" s="61"/>
    </row>
    <row r="117" spans="1:20" ht="16.5" customHeight="1">
      <c r="A117" s="105"/>
      <c r="B117" s="255"/>
      <c r="C117" s="270"/>
      <c r="D117" s="103"/>
      <c r="E117" s="106"/>
      <c r="F117" s="128"/>
      <c r="G117" s="37"/>
      <c r="H117" s="126"/>
      <c r="I117" s="86"/>
      <c r="J117" s="87"/>
      <c r="K117" s="95"/>
      <c r="L117" s="107"/>
      <c r="M117" s="7"/>
      <c r="N117" s="66"/>
    </row>
    <row r="118" spans="1:20" ht="16.5" customHeight="1">
      <c r="A118" s="1" t="s">
        <v>267</v>
      </c>
      <c r="B118" s="259" t="str">
        <f>B18</f>
        <v>五</v>
      </c>
      <c r="C118" s="135" t="s">
        <v>393</v>
      </c>
      <c r="D118" s="17"/>
      <c r="E118" s="102" t="s">
        <v>282</v>
      </c>
      <c r="F118" s="17"/>
      <c r="G118" s="270" t="s">
        <v>284</v>
      </c>
      <c r="H118" s="214"/>
      <c r="I118" s="216" t="s">
        <v>1</v>
      </c>
      <c r="J118" s="87"/>
      <c r="K118" s="270" t="s">
        <v>245</v>
      </c>
      <c r="L118" s="17"/>
      <c r="M118" s="301" t="s">
        <v>399</v>
      </c>
      <c r="N118" s="167" t="s">
        <v>136</v>
      </c>
    </row>
    <row r="119" spans="1:20" ht="16.5" customHeight="1">
      <c r="B119" s="260">
        <f>A18</f>
        <v>45282</v>
      </c>
      <c r="C119" s="270" t="s">
        <v>10</v>
      </c>
      <c r="D119" s="17">
        <v>10</v>
      </c>
      <c r="E119" s="125" t="s">
        <v>80</v>
      </c>
      <c r="F119" s="17">
        <v>4</v>
      </c>
      <c r="G119" s="125" t="s">
        <v>60</v>
      </c>
      <c r="H119" s="214">
        <v>1</v>
      </c>
      <c r="I119" s="217" t="s">
        <v>9</v>
      </c>
      <c r="J119" s="92">
        <v>7</v>
      </c>
      <c r="K119" s="270" t="s">
        <v>129</v>
      </c>
      <c r="L119" s="17">
        <v>4</v>
      </c>
      <c r="M119" s="7"/>
    </row>
    <row r="120" spans="1:20" ht="16.5" customHeight="1">
      <c r="B120" s="259"/>
      <c r="C120" s="270" t="s">
        <v>394</v>
      </c>
      <c r="D120" s="17">
        <v>0.05</v>
      </c>
      <c r="E120" s="199" t="s">
        <v>217</v>
      </c>
      <c r="F120" s="198">
        <v>3</v>
      </c>
      <c r="G120" s="125" t="s">
        <v>190</v>
      </c>
      <c r="H120" s="17">
        <v>7</v>
      </c>
      <c r="I120" s="86" t="s">
        <v>11</v>
      </c>
      <c r="J120" s="87">
        <v>0.05</v>
      </c>
      <c r="K120" s="32" t="s">
        <v>176</v>
      </c>
      <c r="L120" s="17">
        <v>1</v>
      </c>
    </row>
    <row r="121" spans="1:20" ht="16.5" customHeight="1">
      <c r="A121" s="23"/>
      <c r="B121" s="262"/>
      <c r="C121" s="23"/>
      <c r="D121" s="23"/>
      <c r="E121" s="199" t="s">
        <v>175</v>
      </c>
      <c r="F121" s="198">
        <v>4</v>
      </c>
      <c r="G121" s="125" t="s">
        <v>62</v>
      </c>
      <c r="H121" s="17">
        <v>0.5</v>
      </c>
      <c r="I121" s="86"/>
      <c r="J121" s="87"/>
      <c r="K121" s="270" t="s">
        <v>74</v>
      </c>
      <c r="L121" s="17">
        <v>0.05</v>
      </c>
    </row>
    <row r="122" spans="1:20" ht="16.5" customHeight="1">
      <c r="A122" s="23"/>
      <c r="B122" s="262"/>
      <c r="C122" s="23"/>
      <c r="D122" s="23"/>
      <c r="E122" s="199" t="s">
        <v>11</v>
      </c>
      <c r="F122" s="198">
        <v>0.05</v>
      </c>
      <c r="G122" s="125" t="s">
        <v>11</v>
      </c>
      <c r="H122" s="17">
        <v>0.05</v>
      </c>
      <c r="I122" s="86"/>
      <c r="J122" s="87"/>
      <c r="K122" s="270" t="s">
        <v>204</v>
      </c>
      <c r="L122" s="17">
        <v>1</v>
      </c>
    </row>
    <row r="123" spans="1:20" ht="16.5" customHeight="1">
      <c r="A123" s="105"/>
      <c r="B123" s="254"/>
      <c r="C123" s="139"/>
      <c r="D123" s="103"/>
      <c r="E123" s="109"/>
      <c r="F123" s="109"/>
      <c r="G123" s="37"/>
      <c r="H123" s="81"/>
      <c r="I123" s="86"/>
      <c r="J123" s="87"/>
      <c r="K123" s="95"/>
      <c r="L123" s="107"/>
    </row>
    <row r="124" spans="1:20" ht="16.5" customHeight="1">
      <c r="A124" s="1" t="s">
        <v>286</v>
      </c>
      <c r="B124" s="259" t="str">
        <f>B19</f>
        <v>一</v>
      </c>
      <c r="C124" s="188" t="s">
        <v>46</v>
      </c>
      <c r="D124" s="193"/>
      <c r="E124" s="102" t="s">
        <v>338</v>
      </c>
      <c r="F124" s="17"/>
      <c r="G124" s="288" t="s">
        <v>302</v>
      </c>
      <c r="H124" s="290"/>
      <c r="I124" s="86" t="s">
        <v>1</v>
      </c>
      <c r="J124" s="87"/>
      <c r="K124" s="97" t="s">
        <v>88</v>
      </c>
      <c r="L124" s="93"/>
      <c r="M124" s="112" t="s">
        <v>94</v>
      </c>
      <c r="N124" s="70"/>
      <c r="O124" s="49"/>
      <c r="P124" s="67"/>
      <c r="Q124" s="69"/>
      <c r="R124" s="70"/>
      <c r="T124" s="70"/>
    </row>
    <row r="125" spans="1:20" ht="16.5" customHeight="1">
      <c r="B125" s="260">
        <f>A19</f>
        <v>45285</v>
      </c>
      <c r="C125" s="270" t="s">
        <v>10</v>
      </c>
      <c r="D125" s="17">
        <v>10</v>
      </c>
      <c r="E125" s="125" t="s">
        <v>301</v>
      </c>
      <c r="F125" s="17">
        <v>6</v>
      </c>
      <c r="G125" s="125" t="s">
        <v>85</v>
      </c>
      <c r="H125" s="17">
        <v>1.1000000000000001</v>
      </c>
      <c r="I125" s="91" t="s">
        <v>9</v>
      </c>
      <c r="J125" s="92">
        <v>7</v>
      </c>
      <c r="K125" s="98" t="s">
        <v>89</v>
      </c>
      <c r="L125" s="98">
        <v>0.1</v>
      </c>
      <c r="M125" s="7"/>
      <c r="N125" s="71"/>
      <c r="O125" s="49"/>
      <c r="P125" s="54"/>
      <c r="Q125" s="69"/>
      <c r="R125" s="71"/>
      <c r="T125" s="71"/>
    </row>
    <row r="126" spans="1:20" ht="16.5" customHeight="1">
      <c r="B126" s="259"/>
      <c r="C126" s="270"/>
      <c r="D126" s="17"/>
      <c r="E126" s="125"/>
      <c r="F126" s="17"/>
      <c r="G126" s="289" t="s">
        <v>90</v>
      </c>
      <c r="H126" s="235">
        <v>1</v>
      </c>
      <c r="I126" s="86" t="s">
        <v>11</v>
      </c>
      <c r="J126" s="87">
        <v>0.05</v>
      </c>
      <c r="K126" s="86" t="s">
        <v>101</v>
      </c>
      <c r="L126" s="93">
        <v>1</v>
      </c>
      <c r="M126" s="7"/>
      <c r="N126" s="53"/>
      <c r="O126" s="72"/>
      <c r="P126" s="54"/>
      <c r="Q126" s="51"/>
      <c r="R126" s="53"/>
      <c r="T126" s="53"/>
    </row>
    <row r="127" spans="1:20" ht="16.5" customHeight="1">
      <c r="A127" s="23"/>
      <c r="B127" s="262"/>
      <c r="C127" s="23"/>
      <c r="D127" s="23"/>
      <c r="E127" s="125"/>
      <c r="F127" s="17"/>
      <c r="G127" s="289" t="s">
        <v>81</v>
      </c>
      <c r="H127" s="235">
        <v>3</v>
      </c>
      <c r="I127" s="86"/>
      <c r="J127" s="87"/>
      <c r="K127" s="86" t="s">
        <v>98</v>
      </c>
      <c r="L127" s="93">
        <v>0.05</v>
      </c>
      <c r="M127" s="7"/>
      <c r="N127" s="54"/>
      <c r="O127" s="49"/>
      <c r="P127" s="54"/>
      <c r="Q127" s="73"/>
      <c r="R127" s="54"/>
      <c r="T127" s="54"/>
    </row>
    <row r="128" spans="1:20" ht="16.5" customHeight="1">
      <c r="A128" s="23"/>
      <c r="B128" s="262"/>
      <c r="C128" s="23"/>
      <c r="D128" s="23"/>
      <c r="E128" s="138" t="s">
        <v>11</v>
      </c>
      <c r="F128" s="136">
        <v>0.05</v>
      </c>
      <c r="G128" s="289" t="s">
        <v>83</v>
      </c>
      <c r="H128" s="235">
        <v>0.01</v>
      </c>
      <c r="I128" s="86"/>
      <c r="J128" s="87"/>
      <c r="K128" s="86" t="s">
        <v>308</v>
      </c>
      <c r="L128" s="93">
        <v>1</v>
      </c>
      <c r="M128" s="7"/>
      <c r="N128" s="54"/>
      <c r="O128" s="49"/>
      <c r="P128" s="54"/>
      <c r="Q128" s="49"/>
      <c r="R128" s="54"/>
      <c r="T128" s="54"/>
    </row>
    <row r="129" spans="1:20" ht="16.5" customHeight="1">
      <c r="A129" s="23"/>
      <c r="B129" s="262"/>
      <c r="C129" s="23"/>
      <c r="D129" s="23"/>
      <c r="E129" s="37"/>
      <c r="F129" s="81"/>
      <c r="G129" s="289" t="s">
        <v>11</v>
      </c>
      <c r="H129" s="235">
        <v>0.05</v>
      </c>
      <c r="I129" s="86"/>
      <c r="J129" s="87"/>
      <c r="K129" s="96"/>
      <c r="L129" s="93"/>
      <c r="M129" s="7"/>
      <c r="N129" s="54"/>
      <c r="O129" s="74"/>
      <c r="P129" s="67"/>
      <c r="Q129" s="49"/>
      <c r="R129" s="54"/>
      <c r="T129" s="54"/>
    </row>
    <row r="130" spans="1:20" ht="16.5" customHeight="1">
      <c r="A130" s="1" t="s">
        <v>287</v>
      </c>
      <c r="B130" s="259" t="str">
        <f>B20</f>
        <v>二</v>
      </c>
      <c r="C130" s="188" t="s">
        <v>0</v>
      </c>
      <c r="D130" s="193"/>
      <c r="E130" s="102" t="s">
        <v>304</v>
      </c>
      <c r="F130" s="17"/>
      <c r="G130" s="285" t="s">
        <v>27</v>
      </c>
      <c r="H130" s="286"/>
      <c r="I130" s="86" t="s">
        <v>1</v>
      </c>
      <c r="J130" s="87"/>
      <c r="K130" s="270" t="s">
        <v>124</v>
      </c>
      <c r="L130" s="17"/>
      <c r="M130" s="301" t="s">
        <v>398</v>
      </c>
      <c r="N130" s="7"/>
      <c r="O130" s="67"/>
      <c r="P130" s="49"/>
      <c r="Q130" s="67"/>
      <c r="R130" s="69"/>
      <c r="T130" s="70"/>
    </row>
    <row r="131" spans="1:20" ht="16.5" customHeight="1">
      <c r="B131" s="260">
        <f>A20</f>
        <v>45286</v>
      </c>
      <c r="C131" s="270" t="s">
        <v>10</v>
      </c>
      <c r="D131" s="17">
        <v>7</v>
      </c>
      <c r="E131" s="125" t="s">
        <v>221</v>
      </c>
      <c r="F131" s="17">
        <v>9</v>
      </c>
      <c r="G131" s="88" t="s">
        <v>18</v>
      </c>
      <c r="H131" s="287">
        <v>0.5</v>
      </c>
      <c r="I131" s="91" t="s">
        <v>9</v>
      </c>
      <c r="J131" s="92">
        <v>7</v>
      </c>
      <c r="K131" s="224" t="s">
        <v>175</v>
      </c>
      <c r="L131" s="198">
        <v>4</v>
      </c>
      <c r="M131" s="7"/>
      <c r="N131" s="7"/>
      <c r="O131" s="76"/>
      <c r="P131" s="49"/>
      <c r="Q131" s="54"/>
      <c r="R131" s="49"/>
      <c r="T131" s="53"/>
    </row>
    <row r="132" spans="1:20" ht="16.5" customHeight="1">
      <c r="A132" s="105"/>
      <c r="B132" s="255"/>
      <c r="C132" s="270" t="s">
        <v>12</v>
      </c>
      <c r="D132" s="17">
        <v>3</v>
      </c>
      <c r="E132" s="125" t="s">
        <v>305</v>
      </c>
      <c r="F132" s="17">
        <v>3</v>
      </c>
      <c r="G132" s="84" t="s">
        <v>17</v>
      </c>
      <c r="H132" s="89">
        <v>5</v>
      </c>
      <c r="I132" s="86" t="s">
        <v>11</v>
      </c>
      <c r="J132" s="87">
        <v>0.05</v>
      </c>
      <c r="K132" s="32" t="s">
        <v>176</v>
      </c>
      <c r="L132" s="17">
        <v>1</v>
      </c>
      <c r="M132" s="7"/>
      <c r="N132" s="7"/>
      <c r="O132" s="76"/>
      <c r="P132" s="72"/>
      <c r="Q132" s="54"/>
      <c r="R132" s="51"/>
      <c r="T132" s="53"/>
    </row>
    <row r="133" spans="1:20" ht="16.5" customHeight="1">
      <c r="A133" s="23"/>
      <c r="B133" s="262"/>
      <c r="C133" s="23"/>
      <c r="D133" s="23"/>
      <c r="E133" s="125"/>
      <c r="F133" s="17"/>
      <c r="G133" s="84" t="s">
        <v>306</v>
      </c>
      <c r="H133" s="89">
        <v>1</v>
      </c>
      <c r="I133" s="86"/>
      <c r="J133" s="87"/>
      <c r="K133" s="270" t="s">
        <v>204</v>
      </c>
      <c r="L133" s="17">
        <v>1</v>
      </c>
      <c r="M133" s="7"/>
      <c r="N133" s="7"/>
      <c r="O133" s="76"/>
      <c r="P133" s="49"/>
      <c r="Q133" s="54"/>
      <c r="R133" s="51"/>
      <c r="T133" s="53"/>
    </row>
    <row r="134" spans="1:20" ht="16.5" customHeight="1">
      <c r="A134" s="23"/>
      <c r="B134" s="262"/>
      <c r="C134" s="23"/>
      <c r="D134" s="23"/>
      <c r="E134" s="125" t="s">
        <v>11</v>
      </c>
      <c r="F134" s="17">
        <v>0.05</v>
      </c>
      <c r="G134" s="37" t="s">
        <v>15</v>
      </c>
      <c r="H134" s="81">
        <v>0.05</v>
      </c>
      <c r="I134" s="86"/>
      <c r="J134" s="87"/>
      <c r="K134" s="37"/>
      <c r="L134" s="93"/>
      <c r="M134" s="7"/>
      <c r="N134" s="7"/>
      <c r="O134" s="54"/>
      <c r="P134" s="49"/>
      <c r="Q134" s="54"/>
      <c r="R134" s="51"/>
      <c r="T134" s="53"/>
    </row>
    <row r="135" spans="1:20" ht="16.5" customHeight="1">
      <c r="A135" s="23"/>
      <c r="B135" s="262"/>
      <c r="C135" s="23"/>
      <c r="D135" s="23"/>
      <c r="E135" s="108"/>
      <c r="F135" s="39"/>
      <c r="G135" s="95"/>
      <c r="H135" s="39"/>
      <c r="I135" s="86"/>
      <c r="J135" s="87"/>
      <c r="K135" s="95"/>
      <c r="L135" s="107"/>
      <c r="M135" s="7"/>
      <c r="N135" s="7"/>
      <c r="O135" s="67"/>
      <c r="P135" s="74"/>
      <c r="Q135" s="67"/>
      <c r="R135" s="78"/>
      <c r="T135" s="67"/>
    </row>
    <row r="136" spans="1:20" ht="16.5" customHeight="1">
      <c r="A136" s="1" t="s">
        <v>288</v>
      </c>
      <c r="B136" s="259" t="str">
        <f>B21</f>
        <v>三</v>
      </c>
      <c r="C136" s="135" t="s">
        <v>309</v>
      </c>
      <c r="D136" s="17"/>
      <c r="E136" s="102" t="s">
        <v>310</v>
      </c>
      <c r="F136" s="17"/>
      <c r="G136" s="243" t="s">
        <v>313</v>
      </c>
      <c r="H136" s="266"/>
      <c r="I136" s="86" t="s">
        <v>1</v>
      </c>
      <c r="J136" s="87"/>
      <c r="K136" s="17" t="s">
        <v>314</v>
      </c>
      <c r="L136" s="17"/>
      <c r="M136" s="145" t="s">
        <v>97</v>
      </c>
      <c r="N136" s="7"/>
    </row>
    <row r="137" spans="1:20" ht="16.5" customHeight="1">
      <c r="B137" s="260">
        <f>A21</f>
        <v>45287</v>
      </c>
      <c r="C137" s="270" t="s">
        <v>51</v>
      </c>
      <c r="D137" s="17">
        <v>6</v>
      </c>
      <c r="E137" s="125" t="s">
        <v>311</v>
      </c>
      <c r="F137" s="17">
        <v>5</v>
      </c>
      <c r="G137" s="159" t="s">
        <v>231</v>
      </c>
      <c r="H137" s="267">
        <v>3.5</v>
      </c>
      <c r="I137" s="91" t="s">
        <v>9</v>
      </c>
      <c r="J137" s="92">
        <v>7</v>
      </c>
      <c r="K137" s="17" t="s">
        <v>376</v>
      </c>
      <c r="L137" s="17">
        <v>1</v>
      </c>
      <c r="M137" s="7"/>
      <c r="N137" s="7"/>
    </row>
    <row r="138" spans="1:20" ht="16.5" customHeight="1">
      <c r="B138" s="262"/>
      <c r="C138" s="139"/>
      <c r="D138" s="103"/>
      <c r="E138" s="125" t="s">
        <v>312</v>
      </c>
      <c r="F138" s="17">
        <v>1</v>
      </c>
      <c r="G138" s="160" t="s">
        <v>81</v>
      </c>
      <c r="H138" s="267">
        <v>3</v>
      </c>
      <c r="I138" s="86" t="s">
        <v>11</v>
      </c>
      <c r="J138" s="87">
        <v>0.05</v>
      </c>
      <c r="K138" s="17" t="s">
        <v>81</v>
      </c>
      <c r="L138" s="17">
        <v>2</v>
      </c>
      <c r="M138" s="7"/>
      <c r="N138" s="7"/>
    </row>
    <row r="139" spans="1:20" ht="16.5" customHeight="1">
      <c r="A139" s="23"/>
      <c r="B139" s="262"/>
      <c r="C139" s="139"/>
      <c r="D139" s="103"/>
      <c r="E139" s="125" t="s">
        <v>62</v>
      </c>
      <c r="F139" s="17">
        <v>0.5</v>
      </c>
      <c r="G139" s="158" t="s">
        <v>176</v>
      </c>
      <c r="H139" s="268">
        <v>1</v>
      </c>
      <c r="I139" s="86"/>
      <c r="J139" s="87"/>
      <c r="K139" s="17" t="s">
        <v>377</v>
      </c>
      <c r="L139" s="17">
        <v>2</v>
      </c>
      <c r="M139" s="7"/>
      <c r="N139" s="7"/>
    </row>
    <row r="140" spans="1:20" ht="16.5" customHeight="1">
      <c r="A140" s="23"/>
      <c r="B140" s="262"/>
      <c r="C140" s="139"/>
      <c r="D140" s="103"/>
      <c r="E140" s="125" t="s">
        <v>126</v>
      </c>
      <c r="F140" s="17"/>
      <c r="G140" s="159" t="s">
        <v>272</v>
      </c>
      <c r="H140" s="269">
        <v>0.01</v>
      </c>
      <c r="I140" s="86"/>
      <c r="J140" s="87"/>
      <c r="K140" s="142" t="s">
        <v>255</v>
      </c>
      <c r="L140" s="17">
        <v>0.01</v>
      </c>
      <c r="M140" s="7"/>
      <c r="N140" s="7"/>
    </row>
    <row r="141" spans="1:20" ht="16.5" customHeight="1">
      <c r="A141" s="105"/>
      <c r="B141" s="255"/>
      <c r="C141" s="270"/>
      <c r="D141" s="103"/>
      <c r="E141" s="108"/>
      <c r="F141" s="39"/>
      <c r="G141" s="159" t="s">
        <v>11</v>
      </c>
      <c r="H141" s="269">
        <v>0.05</v>
      </c>
      <c r="I141" s="86"/>
      <c r="J141" s="87"/>
      <c r="K141" s="95"/>
      <c r="L141" s="107"/>
      <c r="M141" s="7"/>
      <c r="N141" s="7"/>
    </row>
    <row r="142" spans="1:20" s="16" customFormat="1" ht="16.2" customHeight="1">
      <c r="A142" s="23" t="s">
        <v>289</v>
      </c>
      <c r="B142" s="263" t="str">
        <f>B22</f>
        <v>四</v>
      </c>
      <c r="C142" s="188" t="s">
        <v>0</v>
      </c>
      <c r="D142" s="193"/>
      <c r="E142" s="17" t="s">
        <v>315</v>
      </c>
      <c r="F142" s="17"/>
      <c r="G142" s="102" t="s">
        <v>317</v>
      </c>
      <c r="H142" s="17"/>
      <c r="I142" s="86" t="s">
        <v>1</v>
      </c>
      <c r="J142" s="87"/>
      <c r="K142" s="270" t="s">
        <v>318</v>
      </c>
      <c r="L142" s="17"/>
      <c r="M142" s="145" t="s">
        <v>211</v>
      </c>
      <c r="N142" s="167"/>
      <c r="O142" s="9"/>
      <c r="P142" s="9"/>
      <c r="Q142" s="9"/>
      <c r="R142" s="9"/>
    </row>
    <row r="143" spans="1:20" s="16" customFormat="1" ht="16.2" customHeight="1">
      <c r="B143" s="264">
        <f>A22</f>
        <v>45288</v>
      </c>
      <c r="C143" s="270" t="s">
        <v>10</v>
      </c>
      <c r="D143" s="17">
        <v>7</v>
      </c>
      <c r="E143" s="142" t="s">
        <v>253</v>
      </c>
      <c r="F143" s="17">
        <v>6</v>
      </c>
      <c r="G143" s="125" t="s">
        <v>186</v>
      </c>
      <c r="H143" s="17">
        <v>0.3</v>
      </c>
      <c r="I143" s="91" t="s">
        <v>9</v>
      </c>
      <c r="J143" s="92">
        <v>7</v>
      </c>
      <c r="K143" s="270" t="s">
        <v>319</v>
      </c>
      <c r="L143" s="17">
        <v>0.2</v>
      </c>
      <c r="M143" s="7"/>
      <c r="N143" s="61"/>
      <c r="O143" s="9"/>
      <c r="P143" s="9"/>
      <c r="Q143" s="9"/>
      <c r="R143" s="9"/>
    </row>
    <row r="144" spans="1:20" s="16" customFormat="1" ht="16.2" customHeight="1">
      <c r="A144" s="109"/>
      <c r="B144" s="254"/>
      <c r="C144" s="270" t="s">
        <v>12</v>
      </c>
      <c r="D144" s="17">
        <v>3</v>
      </c>
      <c r="E144" s="142" t="s">
        <v>316</v>
      </c>
      <c r="F144" s="17">
        <v>3</v>
      </c>
      <c r="G144" s="125" t="s">
        <v>218</v>
      </c>
      <c r="H144" s="17">
        <v>6</v>
      </c>
      <c r="I144" s="86" t="s">
        <v>11</v>
      </c>
      <c r="J144" s="87">
        <v>0.05</v>
      </c>
      <c r="K144" s="270" t="s">
        <v>277</v>
      </c>
      <c r="L144" s="17">
        <v>0.01</v>
      </c>
      <c r="M144" s="7"/>
      <c r="N144" s="61"/>
      <c r="O144" s="9"/>
      <c r="P144" s="9"/>
      <c r="Q144" s="9"/>
      <c r="R144" s="9"/>
    </row>
    <row r="145" spans="1:18" s="16" customFormat="1" ht="16.2" customHeight="1">
      <c r="A145" s="109"/>
      <c r="B145" s="262"/>
      <c r="C145" s="139"/>
      <c r="D145" s="103"/>
      <c r="E145" s="142" t="s">
        <v>62</v>
      </c>
      <c r="F145" s="17">
        <v>0.5</v>
      </c>
      <c r="G145" s="125" t="s">
        <v>62</v>
      </c>
      <c r="H145" s="17">
        <v>0.5</v>
      </c>
      <c r="I145" s="86"/>
      <c r="J145" s="87"/>
      <c r="K145" s="32" t="s">
        <v>259</v>
      </c>
      <c r="L145" s="17">
        <v>1</v>
      </c>
      <c r="M145" s="7"/>
      <c r="N145" s="61"/>
      <c r="O145" s="9"/>
      <c r="P145" s="9"/>
      <c r="Q145" s="9"/>
      <c r="R145" s="9"/>
    </row>
    <row r="146" spans="1:18" s="16" customFormat="1" ht="16.2" customHeight="1">
      <c r="A146" s="109"/>
      <c r="B146" s="262"/>
      <c r="C146" s="139"/>
      <c r="D146" s="103"/>
      <c r="E146" s="109"/>
      <c r="F146" s="225"/>
      <c r="G146" s="125" t="s">
        <v>272</v>
      </c>
      <c r="H146" s="17">
        <v>0.01</v>
      </c>
      <c r="I146" s="86"/>
      <c r="J146" s="87"/>
      <c r="K146" s="37"/>
      <c r="L146" s="93"/>
      <c r="M146" s="7"/>
      <c r="N146" s="61"/>
      <c r="O146" s="9"/>
      <c r="P146" s="9"/>
      <c r="Q146" s="9"/>
      <c r="R146" s="9"/>
    </row>
    <row r="147" spans="1:18" s="16" customFormat="1" ht="16.2" customHeight="1">
      <c r="A147" s="109"/>
      <c r="B147" s="262"/>
      <c r="C147" s="109"/>
      <c r="D147" s="103"/>
      <c r="E147" s="142" t="s">
        <v>11</v>
      </c>
      <c r="F147" s="17">
        <v>0.05</v>
      </c>
      <c r="G147" s="125" t="s">
        <v>11</v>
      </c>
      <c r="H147" s="17">
        <v>0.05</v>
      </c>
      <c r="I147" s="86"/>
      <c r="J147" s="87"/>
      <c r="K147" s="37"/>
      <c r="L147" s="93"/>
      <c r="M147" s="7"/>
      <c r="N147" s="66"/>
      <c r="O147" s="9"/>
      <c r="P147" s="9"/>
      <c r="Q147" s="9"/>
      <c r="R147" s="9"/>
    </row>
    <row r="148" spans="1:18" s="16" customFormat="1" ht="16.2" customHeight="1">
      <c r="A148" s="23" t="s">
        <v>290</v>
      </c>
      <c r="B148" s="263" t="str">
        <f>B23</f>
        <v>五</v>
      </c>
      <c r="C148" s="140" t="s">
        <v>52</v>
      </c>
      <c r="D148" s="17"/>
      <c r="E148" s="125" t="s">
        <v>320</v>
      </c>
      <c r="F148" s="17"/>
      <c r="G148" s="270" t="s">
        <v>323</v>
      </c>
      <c r="H148" s="17"/>
      <c r="I148" s="86" t="s">
        <v>1</v>
      </c>
      <c r="J148" s="87"/>
      <c r="K148" s="270" t="s">
        <v>116</v>
      </c>
      <c r="L148" s="17"/>
      <c r="M148" s="301" t="s">
        <v>399</v>
      </c>
      <c r="N148" s="167" t="s">
        <v>136</v>
      </c>
      <c r="O148" s="9"/>
      <c r="P148" s="9"/>
      <c r="Q148" s="9"/>
      <c r="R148" s="9"/>
    </row>
    <row r="149" spans="1:18" s="16" customFormat="1" ht="16.2" customHeight="1">
      <c r="B149" s="264">
        <f>A23</f>
        <v>45289</v>
      </c>
      <c r="C149" s="198" t="s">
        <v>10</v>
      </c>
      <c r="D149" s="198">
        <v>10</v>
      </c>
      <c r="E149" s="211" t="s">
        <v>321</v>
      </c>
      <c r="F149" s="198">
        <v>4</v>
      </c>
      <c r="G149" s="211" t="s">
        <v>238</v>
      </c>
      <c r="H149" s="198">
        <v>1.8</v>
      </c>
      <c r="I149" s="91" t="s">
        <v>9</v>
      </c>
      <c r="J149" s="92">
        <v>7</v>
      </c>
      <c r="K149" s="224" t="s">
        <v>81</v>
      </c>
      <c r="L149" s="198">
        <v>3</v>
      </c>
      <c r="M149" s="7"/>
      <c r="O149" s="9"/>
      <c r="P149" s="9"/>
      <c r="Q149" s="9"/>
      <c r="R149" s="9"/>
    </row>
    <row r="150" spans="1:18" s="16" customFormat="1" ht="16.2" customHeight="1">
      <c r="A150" s="109"/>
      <c r="B150" s="261"/>
      <c r="C150" s="17" t="s">
        <v>53</v>
      </c>
      <c r="D150" s="17">
        <v>0.4</v>
      </c>
      <c r="E150" s="42" t="s">
        <v>322</v>
      </c>
      <c r="F150" s="204">
        <v>4</v>
      </c>
      <c r="G150" s="125" t="s">
        <v>176</v>
      </c>
      <c r="H150" s="17">
        <v>3</v>
      </c>
      <c r="I150" s="86" t="s">
        <v>11</v>
      </c>
      <c r="J150" s="87">
        <v>0.05</v>
      </c>
      <c r="K150" s="270" t="s">
        <v>119</v>
      </c>
      <c r="L150" s="17">
        <v>0.05</v>
      </c>
      <c r="O150" s="9"/>
      <c r="P150" s="9"/>
      <c r="Q150" s="9"/>
      <c r="R150" s="9"/>
    </row>
    <row r="151" spans="1:18" s="16" customFormat="1" ht="16.2" customHeight="1">
      <c r="A151" s="109"/>
      <c r="B151" s="262"/>
      <c r="C151" s="109"/>
      <c r="D151" s="103"/>
      <c r="E151" s="125" t="s">
        <v>176</v>
      </c>
      <c r="F151" s="17">
        <v>1</v>
      </c>
      <c r="G151" s="125" t="s">
        <v>83</v>
      </c>
      <c r="H151" s="17">
        <v>0.1</v>
      </c>
      <c r="I151" s="86"/>
      <c r="J151" s="87"/>
      <c r="K151" s="270" t="s">
        <v>74</v>
      </c>
      <c r="L151" s="17">
        <v>0.05</v>
      </c>
      <c r="O151" s="9"/>
      <c r="P151" s="9"/>
      <c r="Q151" s="9"/>
      <c r="R151" s="9"/>
    </row>
    <row r="152" spans="1:18" s="16" customFormat="1" ht="16.2" customHeight="1">
      <c r="A152" s="109"/>
      <c r="B152" s="262"/>
      <c r="C152" s="109"/>
      <c r="D152" s="103"/>
      <c r="E152" s="125" t="s">
        <v>11</v>
      </c>
      <c r="F152" s="17">
        <v>0.05</v>
      </c>
      <c r="G152" s="125" t="s">
        <v>324</v>
      </c>
      <c r="H152" s="17">
        <v>1</v>
      </c>
      <c r="I152" s="86"/>
      <c r="J152" s="87"/>
      <c r="K152" s="270" t="s">
        <v>202</v>
      </c>
      <c r="L152" s="17"/>
      <c r="O152" s="9"/>
      <c r="P152" s="9"/>
      <c r="Q152" s="9"/>
      <c r="R152" s="9"/>
    </row>
    <row r="153" spans="1:18" s="16" customFormat="1" ht="16.2" customHeight="1">
      <c r="A153" s="144"/>
      <c r="B153" s="255"/>
      <c r="C153" s="270"/>
      <c r="D153" s="103"/>
      <c r="E153" s="125"/>
      <c r="F153" s="17"/>
      <c r="G153" s="125" t="s">
        <v>11</v>
      </c>
      <c r="H153" s="17">
        <v>0.05</v>
      </c>
      <c r="I153" s="86"/>
      <c r="J153" s="87"/>
      <c r="K153" s="96"/>
      <c r="L153" s="93"/>
      <c r="O153" s="9"/>
      <c r="P153" s="9"/>
      <c r="Q153" s="9"/>
      <c r="R153" s="9"/>
    </row>
  </sheetData>
  <phoneticPr fontId="1" type="noConversion"/>
  <printOptions horizontalCentered="1"/>
  <pageMargins left="3.937007874015748E-2" right="3.937007874015748E-2" top="0" bottom="0" header="0.11811023622047245" footer="0.11811023622047245"/>
  <pageSetup paperSize="9" orientation="landscape" r:id="rId1"/>
  <rowBreaks count="5" manualBreakCount="5">
    <brk id="25" max="20" man="1"/>
    <brk id="33" max="20" man="1"/>
    <brk id="63" max="20" man="1"/>
    <brk id="93" max="20" man="1"/>
    <brk id="123" max="20" man="1"/>
  </rowBreaks>
  <colBreaks count="1" manualBreakCount="1">
    <brk id="14" max="1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3"/>
  <sheetViews>
    <sheetView view="pageBreakPreview" zoomScaleNormal="120" zoomScaleSheetLayoutView="100" workbookViewId="0">
      <selection activeCell="S3" sqref="S3:T23"/>
    </sheetView>
  </sheetViews>
  <sheetFormatPr defaultColWidth="9" defaultRowHeight="19.8"/>
  <cols>
    <col min="1" max="1" width="6.21875" style="1" customWidth="1"/>
    <col min="2" max="2" width="4.33203125" style="261" customWidth="1"/>
    <col min="3" max="3" width="5" style="1" customWidth="1"/>
    <col min="4" max="4" width="8" style="1" customWidth="1"/>
    <col min="5" max="5" width="9" style="16" customWidth="1"/>
    <col min="6" max="6" width="13.6640625" style="16" customWidth="1"/>
    <col min="7" max="7" width="9" style="1" customWidth="1"/>
    <col min="8" max="8" width="14.109375" style="1" customWidth="1"/>
    <col min="9" max="10" width="5.21875" style="1" customWidth="1"/>
    <col min="11" max="11" width="9.88671875" style="1" customWidth="1"/>
    <col min="12" max="12" width="12.88671875" style="5" customWidth="1"/>
    <col min="13" max="13" width="5.44140625" style="8" customWidth="1"/>
    <col min="14" max="14" width="5.33203125" style="9" customWidth="1"/>
    <col min="15" max="16" width="6.33203125" style="9" customWidth="1"/>
    <col min="17" max="17" width="6" style="9" customWidth="1"/>
    <col min="18" max="18" width="6.6640625" style="9" customWidth="1"/>
    <col min="19" max="19" width="5.109375" style="1" customWidth="1"/>
    <col min="20" max="20" width="4.6640625" style="1" customWidth="1"/>
    <col min="21" max="21" width="4.77734375" style="1" customWidth="1"/>
    <col min="22" max="16384" width="9" style="1"/>
  </cols>
  <sheetData>
    <row r="1" spans="1:21">
      <c r="A1" s="79"/>
      <c r="B1" s="245"/>
      <c r="C1" s="4"/>
      <c r="D1" s="1">
        <v>112</v>
      </c>
      <c r="E1" s="16" t="s">
        <v>2</v>
      </c>
      <c r="F1" s="4" t="s">
        <v>43</v>
      </c>
      <c r="G1" s="4" t="s">
        <v>392</v>
      </c>
      <c r="H1" s="14">
        <v>12</v>
      </c>
      <c r="I1" s="1" t="s">
        <v>59</v>
      </c>
      <c r="K1" s="6"/>
      <c r="L1" s="58" t="s">
        <v>13</v>
      </c>
    </row>
    <row r="2" spans="1:21" ht="16.5" customHeight="1">
      <c r="A2" s="146" t="s">
        <v>28</v>
      </c>
      <c r="B2" s="246" t="s">
        <v>41</v>
      </c>
      <c r="C2" s="55" t="s">
        <v>5</v>
      </c>
      <c r="D2" s="189" t="s">
        <v>29</v>
      </c>
      <c r="E2" s="59" t="s">
        <v>6</v>
      </c>
      <c r="F2" s="118" t="s">
        <v>30</v>
      </c>
      <c r="G2" s="56" t="s">
        <v>7</v>
      </c>
      <c r="H2" s="119" t="s">
        <v>31</v>
      </c>
      <c r="I2" s="270" t="s">
        <v>9</v>
      </c>
      <c r="J2" s="35" t="s">
        <v>33</v>
      </c>
      <c r="K2" s="270" t="s">
        <v>3</v>
      </c>
      <c r="L2" s="35" t="s">
        <v>34</v>
      </c>
      <c r="M2" s="34" t="s">
        <v>137</v>
      </c>
      <c r="N2" s="34" t="s">
        <v>138</v>
      </c>
      <c r="O2" s="31" t="s">
        <v>19</v>
      </c>
      <c r="P2" s="31" t="s">
        <v>20</v>
      </c>
      <c r="Q2" s="32" t="s">
        <v>21</v>
      </c>
      <c r="R2" s="31" t="s">
        <v>22</v>
      </c>
      <c r="S2" s="33" t="s">
        <v>140</v>
      </c>
      <c r="T2" s="31" t="s">
        <v>23</v>
      </c>
      <c r="U2" s="32" t="s">
        <v>24</v>
      </c>
    </row>
    <row r="3" spans="1:21" ht="23.1" customHeight="1">
      <c r="A3" s="115">
        <v>45261</v>
      </c>
      <c r="B3" s="247" t="str">
        <f>IF(A3="","",RIGHT(TEXT(WEEKDAY(A3),"[$-404]aaaa;@"),1))</f>
        <v>五</v>
      </c>
      <c r="C3" s="116" t="str">
        <f>C28</f>
        <v>燕麥飯</v>
      </c>
      <c r="D3" s="118" t="str">
        <f>C29&amp;C30</f>
        <v>米燕麥</v>
      </c>
      <c r="E3" s="19" t="str">
        <f>E28</f>
        <v>蔭鳳梨雞</v>
      </c>
      <c r="F3" s="40" t="str">
        <f>PHONETIC(E29:E33)</f>
        <v>肉雞白蘿蔔胡蘿蔔大蒜蔭鳳梨醬</v>
      </c>
      <c r="G3" s="18" t="str">
        <f>G28</f>
        <v>蛋香冬粉</v>
      </c>
      <c r="H3" s="40" t="str">
        <f>PHONETIC(G29:G33)</f>
        <v>雞蛋冬粉時蔬乾木耳大蒜</v>
      </c>
      <c r="I3" s="36" t="s">
        <v>1</v>
      </c>
      <c r="J3" s="132" t="s">
        <v>35</v>
      </c>
      <c r="K3" s="30" t="str">
        <f>K28</f>
        <v>時瓜湯</v>
      </c>
      <c r="L3" s="166" t="str">
        <f>PHONETIC(K29:K32)</f>
        <v>時瓜胡蘿蔔豬骨薑</v>
      </c>
      <c r="M3" s="30" t="str">
        <f>M28</f>
        <v>水果</v>
      </c>
      <c r="N3" s="167" t="s">
        <v>136</v>
      </c>
      <c r="O3" s="44">
        <v>5.2</v>
      </c>
      <c r="P3" s="44">
        <v>2.5</v>
      </c>
      <c r="Q3" s="45">
        <v>2</v>
      </c>
      <c r="R3" s="44">
        <v>2.9</v>
      </c>
      <c r="S3" s="36"/>
      <c r="T3" s="46">
        <v>1</v>
      </c>
      <c r="U3" s="47">
        <f t="shared" ref="U3:U23" si="0">O3*70+P3*75+Q3*25+R3*45+S3*120+T3*60</f>
        <v>792</v>
      </c>
    </row>
    <row r="4" spans="1:21" ht="23.1" customHeight="1">
      <c r="A4" s="115">
        <f>IF(A3="","",IF(MONTH(A3)&lt;&gt;MONTH(A3+1),"",A3+3))</f>
        <v>45264</v>
      </c>
      <c r="B4" s="247" t="str">
        <f t="shared" ref="B4:B23" si="1">IF(A4="","",RIGHT(TEXT(WEEKDAY(A4),"[$-404]aaaa;@"),1))</f>
        <v>一</v>
      </c>
      <c r="C4" s="116" t="str">
        <f>C34</f>
        <v>白米飯</v>
      </c>
      <c r="D4" s="118" t="str">
        <f>C35&amp;B36</f>
        <v>米</v>
      </c>
      <c r="E4" s="19" t="str">
        <f>E34</f>
        <v>椒鹽魚排</v>
      </c>
      <c r="F4" s="114" t="str">
        <f>PHONETIC(E35:E39)</f>
        <v>魚排</v>
      </c>
      <c r="G4" s="34" t="str">
        <f>G34</f>
        <v>茄汁豆腐</v>
      </c>
      <c r="H4" s="40" t="str">
        <f>PHONETIC(G35:G39)</f>
        <v>豆腐洋蔥豬絞肉番茄醬大蒜</v>
      </c>
      <c r="I4" s="36" t="s">
        <v>1</v>
      </c>
      <c r="J4" s="132" t="s">
        <v>35</v>
      </c>
      <c r="K4" s="113" t="str">
        <f>K34</f>
        <v>味噌芽湯</v>
      </c>
      <c r="L4" s="166" t="str">
        <f>PHONETIC(K35:K38)</f>
        <v>乾裙帶菜味噌薑柴魚片</v>
      </c>
      <c r="M4" s="30" t="str">
        <f>M34</f>
        <v>果汁</v>
      </c>
      <c r="O4" s="44">
        <v>5.6</v>
      </c>
      <c r="P4" s="44">
        <v>2.5</v>
      </c>
      <c r="Q4" s="45">
        <v>1.7</v>
      </c>
      <c r="R4" s="44">
        <v>2.8</v>
      </c>
      <c r="S4" s="36"/>
      <c r="T4" s="46"/>
      <c r="U4" s="47">
        <f t="shared" si="0"/>
        <v>748</v>
      </c>
    </row>
    <row r="5" spans="1:21" ht="23.1" customHeight="1">
      <c r="A5" s="115">
        <f t="shared" ref="A5:A23" si="2">IF(A4="","",IF(MONTH(A4)&lt;&gt;MONTH(A4+1),"",A4+1))</f>
        <v>45265</v>
      </c>
      <c r="B5" s="247" t="str">
        <f t="shared" si="1"/>
        <v>二</v>
      </c>
      <c r="C5" s="117" t="str">
        <f>C40</f>
        <v>糙米飯</v>
      </c>
      <c r="D5" s="118" t="str">
        <f>C41&amp;B42</f>
        <v>米</v>
      </c>
      <c r="E5" s="19" t="str">
        <f>E40</f>
        <v>筍干燒雞</v>
      </c>
      <c r="F5" s="114" t="str">
        <f>PHONETIC(E41:E45)</f>
        <v>肉雞麻竹筍干大蒜</v>
      </c>
      <c r="G5" s="18" t="str">
        <f>G40</f>
        <v>碎脯豆干</v>
      </c>
      <c r="H5" s="40" t="str">
        <f>PHONETIC(G41:G45)</f>
        <v>豆干蘿蔔乾白蘿蔔胡蘿蔔大蒜</v>
      </c>
      <c r="I5" s="36" t="s">
        <v>1</v>
      </c>
      <c r="J5" s="132" t="s">
        <v>35</v>
      </c>
      <c r="K5" s="30" t="str">
        <f>K40</f>
        <v>時蔬湯</v>
      </c>
      <c r="L5" s="166" t="str">
        <f>PHONETIC(K41:K45)</f>
        <v>時蔬胡蘿蔔豬骨</v>
      </c>
      <c r="M5" s="30" t="str">
        <f>M40</f>
        <v>TAP豆漿</v>
      </c>
      <c r="O5" s="44">
        <v>5</v>
      </c>
      <c r="P5" s="44">
        <v>2.5</v>
      </c>
      <c r="Q5" s="45">
        <v>1.8</v>
      </c>
      <c r="R5" s="44">
        <v>2.9</v>
      </c>
      <c r="S5" s="36"/>
      <c r="T5" s="46"/>
      <c r="U5" s="47">
        <f t="shared" si="0"/>
        <v>713</v>
      </c>
    </row>
    <row r="6" spans="1:21" ht="23.1" customHeight="1">
      <c r="A6" s="115">
        <f t="shared" si="2"/>
        <v>45266</v>
      </c>
      <c r="B6" s="247" t="str">
        <f t="shared" si="1"/>
        <v>三</v>
      </c>
      <c r="C6" s="117" t="str">
        <f>C46</f>
        <v>刈包特餐</v>
      </c>
      <c r="D6" s="118" t="str">
        <f>C47&amp;B48</f>
        <v>刈包</v>
      </c>
      <c r="E6" s="19" t="str">
        <f>E46</f>
        <v>酸菜肉片</v>
      </c>
      <c r="F6" s="114" t="str">
        <f>PHONETIC(E47:E51)</f>
        <v>豬後腿肉酸菜大蒜</v>
      </c>
      <c r="G6" s="18" t="str">
        <f>G46</f>
        <v>豆皮西魯</v>
      </c>
      <c r="H6" s="114" t="str">
        <f>PHONETIC(G47:G51)</f>
        <v>豆皮結球白菜乾香菇胡蘿蔔大蒜</v>
      </c>
      <c r="I6" s="36" t="s">
        <v>1</v>
      </c>
      <c r="J6" s="132" t="s">
        <v>35</v>
      </c>
      <c r="K6" s="42" t="str">
        <f>K46</f>
        <v>糙米粥</v>
      </c>
      <c r="L6" s="166" t="str">
        <f>PHONETIC(K47:K51)</f>
        <v>雞蛋糙米胡蘿蔔乾香菇時瓜</v>
      </c>
      <c r="M6" s="30" t="str">
        <f>M46</f>
        <v>小餐包</v>
      </c>
      <c r="O6" s="44">
        <v>5</v>
      </c>
      <c r="P6" s="44">
        <v>2.5</v>
      </c>
      <c r="Q6" s="45">
        <v>1.6</v>
      </c>
      <c r="R6" s="44">
        <v>2.9</v>
      </c>
      <c r="S6" s="36"/>
      <c r="T6" s="46"/>
      <c r="U6" s="47">
        <f t="shared" si="0"/>
        <v>708</v>
      </c>
    </row>
    <row r="7" spans="1:21" ht="23.1" customHeight="1">
      <c r="A7" s="115">
        <f t="shared" si="2"/>
        <v>45267</v>
      </c>
      <c r="B7" s="247" t="str">
        <f t="shared" si="1"/>
        <v>四</v>
      </c>
      <c r="C7" s="117" t="str">
        <f>C52</f>
        <v>糙米飯</v>
      </c>
      <c r="D7" s="118" t="str">
        <f>C53&amp;C54</f>
        <v>米糙米</v>
      </c>
      <c r="E7" s="19" t="str">
        <f>E52</f>
        <v>咖哩雞</v>
      </c>
      <c r="F7" s="40" t="str">
        <f>PHONETIC(E53:E57)</f>
        <v>肉雞馬鈴薯洋蔥咖哩粉</v>
      </c>
      <c r="G7" s="18" t="str">
        <f>G52</f>
        <v>培根豆芽</v>
      </c>
      <c r="H7" s="114" t="str">
        <f>PHONETIC(G53:G57)</f>
        <v>培根綠豆芽胡蘿蔔大蒜</v>
      </c>
      <c r="I7" s="36" t="s">
        <v>1</v>
      </c>
      <c r="J7" s="132" t="s">
        <v>35</v>
      </c>
      <c r="K7" s="30" t="str">
        <f>K52</f>
        <v>燒仙草</v>
      </c>
      <c r="L7" s="166" t="str">
        <f>PHONETIC(K53:K56)</f>
        <v>仙草凍紅砂糖西谷米</v>
      </c>
      <c r="M7" s="30" t="str">
        <f>M52</f>
        <v>堅果</v>
      </c>
      <c r="O7" s="164">
        <v>5</v>
      </c>
      <c r="P7" s="44">
        <v>2.5</v>
      </c>
      <c r="Q7" s="45">
        <v>2</v>
      </c>
      <c r="R7" s="44">
        <v>2.7</v>
      </c>
      <c r="S7" s="36"/>
      <c r="T7" s="46"/>
      <c r="U7" s="47">
        <f t="shared" si="0"/>
        <v>709</v>
      </c>
    </row>
    <row r="8" spans="1:21" ht="23.1" customHeight="1">
      <c r="A8" s="115">
        <f>IF(A7="","",IF(MONTH(A7)&lt;&gt;MONTH(A7+1),"",A7+1))</f>
        <v>45268</v>
      </c>
      <c r="B8" s="247" t="str">
        <f t="shared" si="1"/>
        <v>五</v>
      </c>
      <c r="C8" s="117" t="str">
        <f>C58</f>
        <v>小米飯</v>
      </c>
      <c r="D8" s="118" t="str">
        <f>C59&amp;C60</f>
        <v>米小米</v>
      </c>
      <c r="E8" s="19" t="str">
        <f>E58</f>
        <v>海結燒肉</v>
      </c>
      <c r="F8" s="40" t="str">
        <f>PHONETIC(E59:E63)</f>
        <v>豬後腿肉海帶結豆輪大蒜</v>
      </c>
      <c r="G8" s="18" t="str">
        <f>G58</f>
        <v>甘藍蛋香</v>
      </c>
      <c r="H8" s="40" t="str">
        <f>PHONETIC(G59:G63)</f>
        <v>雞蛋甘藍胡蘿蔔大蒜</v>
      </c>
      <c r="I8" s="36" t="s">
        <v>1</v>
      </c>
      <c r="J8" s="132" t="s">
        <v>35</v>
      </c>
      <c r="K8" s="30" t="str">
        <f>K58</f>
        <v>金針湯</v>
      </c>
      <c r="L8" s="166" t="str">
        <f>PHONETIC(K59:K63)</f>
        <v>金針菜乾榨菜薑豬骨</v>
      </c>
      <c r="M8" s="30" t="str">
        <f>M58</f>
        <v>水果</v>
      </c>
      <c r="N8" s="167" t="s">
        <v>136</v>
      </c>
      <c r="O8" s="44">
        <v>5.2</v>
      </c>
      <c r="P8" s="44">
        <v>2.5</v>
      </c>
      <c r="Q8" s="45">
        <v>2</v>
      </c>
      <c r="R8" s="44">
        <v>2.9</v>
      </c>
      <c r="S8" s="36"/>
      <c r="T8" s="46">
        <v>1</v>
      </c>
      <c r="U8" s="47">
        <f t="shared" si="0"/>
        <v>792</v>
      </c>
    </row>
    <row r="9" spans="1:21" ht="23.1" customHeight="1">
      <c r="A9" s="115">
        <f>IF(A8="","",IF(MONTH(A8)&lt;&gt;MONTH(A8+1),"",A8+3))</f>
        <v>45271</v>
      </c>
      <c r="B9" s="247" t="str">
        <f t="shared" si="1"/>
        <v>一</v>
      </c>
      <c r="C9" s="117" t="str">
        <f>C64</f>
        <v>白米飯</v>
      </c>
      <c r="D9" s="118" t="str">
        <f>C65&amp;B66</f>
        <v>米</v>
      </c>
      <c r="E9" s="19" t="str">
        <f>E64</f>
        <v>醬相雞翅</v>
      </c>
      <c r="F9" s="114" t="str">
        <f>PHONETIC(E65:E69)</f>
        <v>三節翅大蒜</v>
      </c>
      <c r="G9" s="18" t="str">
        <f>G64</f>
        <v>麻婆豆腐</v>
      </c>
      <c r="H9" s="40" t="str">
        <f>PHONETIC(G65:G69)</f>
        <v>豆腐豬絞肉冷凍菜豆(莢)大蒜豆瓣醬</v>
      </c>
      <c r="I9" s="36" t="s">
        <v>1</v>
      </c>
      <c r="J9" s="132" t="s">
        <v>35</v>
      </c>
      <c r="K9" s="113" t="str">
        <f>K64</f>
        <v>蛋花芽湯</v>
      </c>
      <c r="L9" s="166" t="str">
        <f>PHONETIC(K65:K69)</f>
        <v>雞蛋乾裙帶菜薑</v>
      </c>
      <c r="M9" s="30" t="str">
        <f>M64</f>
        <v>果汁</v>
      </c>
      <c r="O9" s="44">
        <v>5</v>
      </c>
      <c r="P9" s="44">
        <v>2.5</v>
      </c>
      <c r="Q9" s="45">
        <v>1.7</v>
      </c>
      <c r="R9" s="44">
        <v>3</v>
      </c>
      <c r="S9" s="36"/>
      <c r="T9" s="46"/>
      <c r="U9" s="47">
        <f t="shared" si="0"/>
        <v>715</v>
      </c>
    </row>
    <row r="10" spans="1:21" ht="23.1" customHeight="1">
      <c r="A10" s="115">
        <f t="shared" si="2"/>
        <v>45272</v>
      </c>
      <c r="B10" s="247" t="str">
        <f t="shared" si="1"/>
        <v>二</v>
      </c>
      <c r="C10" s="117" t="str">
        <f>C70</f>
        <v>糙米飯</v>
      </c>
      <c r="D10" s="118" t="str">
        <f>C71&amp;C72</f>
        <v>米糙米</v>
      </c>
      <c r="E10" s="19" t="str">
        <f>E70</f>
        <v>沙茶參鮮</v>
      </c>
      <c r="F10" s="40" t="str">
        <f>PHONETIC(E71:E75)</f>
        <v>阿根廷魷虱目魚丸結球白菜沙茶醬大蒜</v>
      </c>
      <c r="G10" s="18" t="str">
        <f>G70</f>
        <v>螞蟻上樹</v>
      </c>
      <c r="H10" s="40" t="str">
        <f>PHONETIC(G71:G75)</f>
        <v>豬絞肉冬粉胡蘿蔔乾木耳大蒜</v>
      </c>
      <c r="I10" s="36" t="s">
        <v>1</v>
      </c>
      <c r="J10" s="132" t="s">
        <v>35</v>
      </c>
      <c r="K10" s="30" t="str">
        <f>K70</f>
        <v>時瓜湯</v>
      </c>
      <c r="L10" s="166" t="str">
        <f>PHONETIC(K71:K75)</f>
        <v>時瓜胡蘿蔔豬骨</v>
      </c>
      <c r="M10" s="30" t="str">
        <f>M70</f>
        <v>TAP豆漿</v>
      </c>
      <c r="O10" s="44">
        <v>5</v>
      </c>
      <c r="P10" s="44">
        <v>2.5</v>
      </c>
      <c r="Q10" s="45">
        <v>1.6</v>
      </c>
      <c r="R10" s="44">
        <v>2.9</v>
      </c>
      <c r="S10" s="36"/>
      <c r="T10" s="46"/>
      <c r="U10" s="47">
        <f t="shared" si="0"/>
        <v>708</v>
      </c>
    </row>
    <row r="11" spans="1:21" ht="23.1" customHeight="1">
      <c r="A11" s="115">
        <f t="shared" si="2"/>
        <v>45273</v>
      </c>
      <c r="B11" s="247" t="str">
        <f t="shared" si="1"/>
        <v>三</v>
      </c>
      <c r="C11" s="117" t="str">
        <f>C76</f>
        <v>西式特餐</v>
      </c>
      <c r="D11" s="118" t="str">
        <f>C77&amp;B78</f>
        <v>義大利麵</v>
      </c>
      <c r="E11" s="19" t="str">
        <f>E76</f>
        <v>茄汁肉醬</v>
      </c>
      <c r="F11" s="40" t="str">
        <f>PHONETIC(E77:E81)</f>
        <v>豬絞肉馬鈴薯洋蔥蕃茄醬大蒜</v>
      </c>
      <c r="G11" s="18" t="str">
        <f>G76</f>
        <v>培根甘藍</v>
      </c>
      <c r="H11" s="40" t="str">
        <f>PHONETIC(G77:G81)</f>
        <v>培根甘藍胡蘿蔔大蒜</v>
      </c>
      <c r="I11" s="36" t="s">
        <v>1</v>
      </c>
      <c r="J11" s="132" t="s">
        <v>35</v>
      </c>
      <c r="K11" s="42" t="str">
        <f>K76</f>
        <v>玉米濃湯</v>
      </c>
      <c r="L11" s="166" t="str">
        <f>PHONETIC(K77:K80)</f>
        <v>雞蛋玉米粒罐頭玉米醬罐頭玉米濃湯粉</v>
      </c>
      <c r="M11" s="30" t="str">
        <f>M76</f>
        <v>小餐包</v>
      </c>
      <c r="O11" s="44">
        <v>4</v>
      </c>
      <c r="P11" s="44">
        <v>2.5</v>
      </c>
      <c r="Q11" s="45">
        <v>1.6</v>
      </c>
      <c r="R11" s="44">
        <v>2.9</v>
      </c>
      <c r="S11" s="36"/>
      <c r="T11" s="46"/>
      <c r="U11" s="47">
        <f t="shared" si="0"/>
        <v>638</v>
      </c>
    </row>
    <row r="12" spans="1:21" ht="23.1" customHeight="1">
      <c r="A12" s="115">
        <f t="shared" si="2"/>
        <v>45274</v>
      </c>
      <c r="B12" s="247" t="str">
        <f t="shared" si="1"/>
        <v>四</v>
      </c>
      <c r="C12" s="117" t="str">
        <f>C82</f>
        <v>糙米飯</v>
      </c>
      <c r="D12" s="118" t="str">
        <f>C83&amp;C84</f>
        <v>米糙米</v>
      </c>
      <c r="E12" s="19" t="str">
        <f>E82</f>
        <v>醬瓜燒雞</v>
      </c>
      <c r="F12" s="40" t="str">
        <f>PHONETIC(E83:E87)</f>
        <v>肉雞醃漬花胡瓜白蘿蔔胡蘿蔔大蒜</v>
      </c>
      <c r="G12" s="19" t="str">
        <f>G82</f>
        <v>肉絲芽菜</v>
      </c>
      <c r="H12" s="40" t="str">
        <f>PHONETIC(G83:G87)</f>
        <v>豬後腿肉綠豆芽乾木耳大蒜</v>
      </c>
      <c r="I12" s="36" t="s">
        <v>1</v>
      </c>
      <c r="J12" s="132" t="s">
        <v>35</v>
      </c>
      <c r="K12" s="113" t="str">
        <f>K82</f>
        <v>綠豆湯</v>
      </c>
      <c r="L12" s="166" t="str">
        <f>PHONETIC(K83:K87)</f>
        <v>綠豆紅砂糖</v>
      </c>
      <c r="M12" s="8" t="str">
        <f>M82</f>
        <v>海苔</v>
      </c>
      <c r="O12" s="164">
        <v>5.4</v>
      </c>
      <c r="P12" s="44">
        <v>2.5</v>
      </c>
      <c r="Q12" s="45">
        <v>1.8</v>
      </c>
      <c r="R12" s="44">
        <v>2.9</v>
      </c>
      <c r="S12" s="36"/>
      <c r="T12" s="46"/>
      <c r="U12" s="47">
        <f t="shared" si="0"/>
        <v>741</v>
      </c>
    </row>
    <row r="13" spans="1:21" ht="23.1" customHeight="1">
      <c r="A13" s="115">
        <f>IF(A12="","",IF(MONTH(A12)&lt;&gt;MONTH(A12+1),"",A12+1))</f>
        <v>45275</v>
      </c>
      <c r="B13" s="247" t="str">
        <f t="shared" si="1"/>
        <v>五</v>
      </c>
      <c r="C13" s="117" t="str">
        <f>C88</f>
        <v>紅藜飯</v>
      </c>
      <c r="D13" s="118" t="str">
        <f>C89&amp;C90</f>
        <v>米紅藜</v>
      </c>
      <c r="E13" s="19" t="str">
        <f>E88</f>
        <v>鹹豬肉片</v>
      </c>
      <c r="F13" s="40" t="str">
        <f>PHONETIC(E89:E93)</f>
        <v>豬後腿肉洋蔥大蔥醃鹹豬肉粉大蒜</v>
      </c>
      <c r="G13" s="19" t="str">
        <f>G88</f>
        <v>芹香豆干</v>
      </c>
      <c r="H13" s="40" t="str">
        <f>PHONETIC(G89:G93)</f>
        <v>豆干芹菜乾木耳大蒜</v>
      </c>
      <c r="I13" s="36" t="s">
        <v>1</v>
      </c>
      <c r="J13" s="132" t="s">
        <v>35</v>
      </c>
      <c r="K13" s="19" t="str">
        <f>K88</f>
        <v>時蔬湯</v>
      </c>
      <c r="L13" s="165" t="str">
        <f>PHONETIC(K89:K93)</f>
        <v>時蔬胡蘿蔔豬骨</v>
      </c>
      <c r="M13" s="30" t="str">
        <f>M88</f>
        <v>水果</v>
      </c>
      <c r="N13" s="167" t="s">
        <v>136</v>
      </c>
      <c r="O13" s="44">
        <v>5</v>
      </c>
      <c r="P13" s="44">
        <v>2.5</v>
      </c>
      <c r="Q13" s="45">
        <v>2</v>
      </c>
      <c r="R13" s="44">
        <v>2.9</v>
      </c>
      <c r="S13" s="36"/>
      <c r="T13" s="46">
        <v>1</v>
      </c>
      <c r="U13" s="47">
        <f t="shared" si="0"/>
        <v>778</v>
      </c>
    </row>
    <row r="14" spans="1:21" ht="23.1" customHeight="1">
      <c r="A14" s="115">
        <f>IF(A13="","",IF(MONTH(A13)&lt;&gt;MONTH(A13+1),"",A13+3))</f>
        <v>45278</v>
      </c>
      <c r="B14" s="247" t="str">
        <f t="shared" si="1"/>
        <v>一</v>
      </c>
      <c r="C14" s="117" t="str">
        <f>C94</f>
        <v>白米飯</v>
      </c>
      <c r="D14" s="118" t="str">
        <f>C95&amp;B96</f>
        <v>米</v>
      </c>
      <c r="E14" s="19" t="str">
        <f>E94</f>
        <v>調味里雞</v>
      </c>
      <c r="F14" s="40" t="str">
        <f>PHONETIC(E95:E99)</f>
        <v>香雞排</v>
      </c>
      <c r="G14" s="19" t="str">
        <f>G94</f>
        <v>鮮菇豆腐</v>
      </c>
      <c r="H14" s="40" t="str">
        <f>PHONETIC(G95:G99)</f>
        <v>豆腐杏鮑菇乾木耳大蒜</v>
      </c>
      <c r="I14" s="36" t="s">
        <v>1</v>
      </c>
      <c r="J14" s="132" t="s">
        <v>35</v>
      </c>
      <c r="K14" s="19" t="str">
        <f>K94</f>
        <v>味噌芽湯</v>
      </c>
      <c r="L14" s="165" t="str">
        <f>PHONETIC(K95:K99)</f>
        <v>乾裙帶菜味噌薑柴魚片</v>
      </c>
      <c r="M14" s="30" t="str">
        <f>M94</f>
        <v>果汁</v>
      </c>
      <c r="O14" s="44">
        <v>5</v>
      </c>
      <c r="P14" s="44">
        <v>2.5</v>
      </c>
      <c r="Q14" s="45">
        <v>2</v>
      </c>
      <c r="R14" s="44">
        <v>2.9</v>
      </c>
      <c r="S14" s="36"/>
      <c r="T14" s="46"/>
      <c r="U14" s="47">
        <f t="shared" si="0"/>
        <v>718</v>
      </c>
    </row>
    <row r="15" spans="1:21" ht="23.1" customHeight="1">
      <c r="A15" s="115">
        <f t="shared" si="2"/>
        <v>45279</v>
      </c>
      <c r="B15" s="247" t="str">
        <f t="shared" si="1"/>
        <v>二</v>
      </c>
      <c r="C15" s="117" t="str">
        <f>C100</f>
        <v>糙米飯</v>
      </c>
      <c r="D15" s="118" t="str">
        <f>C101&amp;C102</f>
        <v>米糙米</v>
      </c>
      <c r="E15" s="19" t="str">
        <f>E100</f>
        <v>筍干滷肉</v>
      </c>
      <c r="F15" s="114" t="str">
        <f>PHONETIC(E101:E105)</f>
        <v>豬後腿肉麻竹筍干麵輪大蒜大蒜</v>
      </c>
      <c r="G15" s="19" t="str">
        <f>G100</f>
        <v>培根芽菜</v>
      </c>
      <c r="H15" s="40" t="str">
        <f>PHONETIC(G101:G105)</f>
        <v>培根綠豆芽胡蘿蔔乾木耳大蒜</v>
      </c>
      <c r="I15" s="36" t="s">
        <v>1</v>
      </c>
      <c r="J15" s="132" t="s">
        <v>35</v>
      </c>
      <c r="K15" s="19" t="str">
        <f>K100</f>
        <v>時蔬湯</v>
      </c>
      <c r="L15" s="165" t="str">
        <f>PHONETIC(K101:K105)</f>
        <v>時蔬胡蘿蔔豬骨</v>
      </c>
      <c r="M15" s="30" t="str">
        <f>M100</f>
        <v>TAP豆漿</v>
      </c>
      <c r="O15" s="44">
        <v>5</v>
      </c>
      <c r="P15" s="44">
        <v>2.5</v>
      </c>
      <c r="Q15" s="45">
        <v>1.7</v>
      </c>
      <c r="R15" s="44">
        <v>2.8</v>
      </c>
      <c r="S15" s="36"/>
      <c r="T15" s="46"/>
      <c r="U15" s="47">
        <f t="shared" si="0"/>
        <v>706</v>
      </c>
    </row>
    <row r="16" spans="1:21" ht="23.1" customHeight="1">
      <c r="A16" s="115">
        <f t="shared" si="2"/>
        <v>45280</v>
      </c>
      <c r="B16" s="247" t="str">
        <f t="shared" si="1"/>
        <v>三</v>
      </c>
      <c r="C16" s="117" t="str">
        <f>C106</f>
        <v>炊飯特餐</v>
      </c>
      <c r="D16" s="118" t="str">
        <f>C107&amp;C108</f>
        <v>米糙米</v>
      </c>
      <c r="E16" s="19" t="str">
        <f>E106</f>
        <v>醬醋雙滷</v>
      </c>
      <c r="F16" s="40" t="str">
        <f>PHONETIC(E107:E111)</f>
        <v>雞水煮蛋白蘿蔔胡蘿蔔梅林辣醬油薑</v>
      </c>
      <c r="G16" s="19" t="str">
        <f>G106</f>
        <v>炊飯配料</v>
      </c>
      <c r="H16" s="114" t="str">
        <f>PHONETIC(G107:G111)</f>
        <v>豬絞肉蘿蔔乾乾香菇油蔥酥大蒜</v>
      </c>
      <c r="I16" s="36" t="s">
        <v>1</v>
      </c>
      <c r="J16" s="132" t="s">
        <v>35</v>
      </c>
      <c r="K16" s="19" t="str">
        <f>K106</f>
        <v>枸杞菇湯</v>
      </c>
      <c r="L16" s="165" t="str">
        <f>PHONETIC(K107:K111)</f>
        <v>金針菇乾木耳時蔬麻油枸杞</v>
      </c>
      <c r="M16" s="30" t="str">
        <f>M106</f>
        <v>小餐包</v>
      </c>
      <c r="O16" s="44">
        <v>4.2</v>
      </c>
      <c r="P16" s="44">
        <v>2.5</v>
      </c>
      <c r="Q16" s="45">
        <v>1.5</v>
      </c>
      <c r="R16" s="44">
        <v>2.8</v>
      </c>
      <c r="S16" s="36"/>
      <c r="T16" s="46"/>
      <c r="U16" s="47">
        <f t="shared" si="0"/>
        <v>645</v>
      </c>
    </row>
    <row r="17" spans="1:26" ht="23.1" customHeight="1">
      <c r="A17" s="115">
        <f t="shared" si="2"/>
        <v>45281</v>
      </c>
      <c r="B17" s="247" t="str">
        <f t="shared" si="1"/>
        <v>四</v>
      </c>
      <c r="C17" s="117" t="str">
        <f>C112</f>
        <v>糙米飯</v>
      </c>
      <c r="D17" s="118" t="str">
        <f>C113&amp;C114</f>
        <v>米糙米</v>
      </c>
      <c r="E17" s="19" t="str">
        <f>E112</f>
        <v>豆瓣燒雞</v>
      </c>
      <c r="F17" s="40" t="str">
        <f>PHONETIC(E113:E117)</f>
        <v>肉雞海帶結大蒜</v>
      </c>
      <c r="G17" s="19" t="str">
        <f>G112</f>
        <v>豆干混炒</v>
      </c>
      <c r="H17" s="40" t="str">
        <f>PHONETIC(G113:G117)</f>
        <v>豆干時蔬胡蘿蔔大蒜</v>
      </c>
      <c r="I17" s="36" t="s">
        <v>1</v>
      </c>
      <c r="J17" s="132" t="s">
        <v>35</v>
      </c>
      <c r="K17" s="19" t="str">
        <f>K112</f>
        <v>冬至湯圓</v>
      </c>
      <c r="L17" s="165" t="str">
        <f>PHONETIC(K113:K117)</f>
        <v>花生仁湯小湯圓紅砂糖</v>
      </c>
      <c r="M17" s="30" t="str">
        <f>M112</f>
        <v>堅果</v>
      </c>
      <c r="O17" s="164">
        <v>5.6</v>
      </c>
      <c r="P17" s="44">
        <v>2.5</v>
      </c>
      <c r="Q17" s="45">
        <v>2.2000000000000002</v>
      </c>
      <c r="R17" s="44">
        <v>2.9</v>
      </c>
      <c r="S17" s="36"/>
      <c r="T17" s="46"/>
      <c r="U17" s="47">
        <f t="shared" si="0"/>
        <v>765</v>
      </c>
    </row>
    <row r="18" spans="1:26" ht="23.1" customHeight="1">
      <c r="A18" s="115">
        <f>IF(A17="","",IF(MONTH(A17)&lt;&gt;MONTH(A17+1),"",A17+1))</f>
        <v>45282</v>
      </c>
      <c r="B18" s="247" t="str">
        <f t="shared" si="1"/>
        <v>五</v>
      </c>
      <c r="C18" s="117" t="str">
        <f>C118</f>
        <v>芝麻飯</v>
      </c>
      <c r="D18" s="118" t="str">
        <f>C119&amp;C120</f>
        <v>米芝麻(熟)</v>
      </c>
      <c r="E18" s="19" t="str">
        <f>E118</f>
        <v>豉相參鮮</v>
      </c>
      <c r="F18" s="40" t="str">
        <f>PHONETIC(E119:E122)</f>
        <v>魚丁虱目魚丸白蘿蔔大蒜</v>
      </c>
      <c r="G18" s="19" t="str">
        <f>G118</f>
        <v>絞肉甘藍</v>
      </c>
      <c r="H18" s="40" t="str">
        <f>PHONETIC(G119:G123)</f>
        <v>豬絞肉甘藍胡蘿蔔大蒜</v>
      </c>
      <c r="I18" s="36" t="s">
        <v>1</v>
      </c>
      <c r="J18" s="132" t="s">
        <v>35</v>
      </c>
      <c r="K18" s="19" t="str">
        <f>K118</f>
        <v>時瓜湯</v>
      </c>
      <c r="L18" s="165" t="str">
        <f>PHONETIC(K119:K123)</f>
        <v>時瓜胡蘿蔔薑豬骨</v>
      </c>
      <c r="M18" s="30" t="str">
        <f>M118</f>
        <v>水果</v>
      </c>
      <c r="N18" s="167" t="s">
        <v>136</v>
      </c>
      <c r="O18" s="44">
        <v>5.5</v>
      </c>
      <c r="P18" s="44">
        <v>2.5</v>
      </c>
      <c r="Q18" s="45">
        <v>1.8</v>
      </c>
      <c r="R18" s="44">
        <v>2.9</v>
      </c>
      <c r="S18" s="36"/>
      <c r="T18" s="46">
        <v>1</v>
      </c>
      <c r="U18" s="47">
        <f t="shared" si="0"/>
        <v>808</v>
      </c>
    </row>
    <row r="19" spans="1:26" ht="23.1" customHeight="1">
      <c r="A19" s="115">
        <f>IF(A18="","",IF(MONTH(A18)&lt;&gt;MONTH(A18+1),"",A18+3))</f>
        <v>45285</v>
      </c>
      <c r="B19" s="247" t="str">
        <f t="shared" si="1"/>
        <v>一</v>
      </c>
      <c r="C19" s="117" t="str">
        <f>C124</f>
        <v>白米飯</v>
      </c>
      <c r="D19" s="118" t="str">
        <f>C125&amp;C126</f>
        <v>米</v>
      </c>
      <c r="E19" s="19" t="str">
        <f>E124</f>
        <v>調味肉排</v>
      </c>
      <c r="F19" s="40" t="str">
        <f>PHONETIC(E125:E129)</f>
        <v>肉排大蒜</v>
      </c>
      <c r="G19" s="19" t="str">
        <f>G124</f>
        <v>蛋香冬粉</v>
      </c>
      <c r="H19" s="40" t="str">
        <f>PHONETIC(G125:G129)</f>
        <v>雞蛋冬粉時蔬乾木耳大蒜</v>
      </c>
      <c r="I19" s="36" t="s">
        <v>1</v>
      </c>
      <c r="J19" s="132" t="s">
        <v>35</v>
      </c>
      <c r="K19" s="19" t="str">
        <f>K124</f>
        <v>金針湯</v>
      </c>
      <c r="L19" s="165" t="str">
        <f>PHONETIC(K125:K129)</f>
        <v>金針菜乾榨菜薑豬骨</v>
      </c>
      <c r="M19" s="30" t="str">
        <f>M124</f>
        <v>果汁</v>
      </c>
      <c r="O19" s="44">
        <v>5</v>
      </c>
      <c r="P19" s="44">
        <v>2.5</v>
      </c>
      <c r="Q19" s="45">
        <v>2.2000000000000002</v>
      </c>
      <c r="R19" s="44">
        <v>2.9</v>
      </c>
      <c r="S19" s="36"/>
      <c r="T19" s="46"/>
      <c r="U19" s="47">
        <f t="shared" si="0"/>
        <v>723</v>
      </c>
    </row>
    <row r="20" spans="1:26" ht="23.1" customHeight="1">
      <c r="A20" s="115">
        <f>IF(A19="","",IF(MONTH(A19)&lt;&gt;MONTH(A19+1),"",A19+1))</f>
        <v>45286</v>
      </c>
      <c r="B20" s="247" t="str">
        <f t="shared" si="1"/>
        <v>二</v>
      </c>
      <c r="C20" s="117" t="str">
        <f>C130</f>
        <v>糙米飯</v>
      </c>
      <c r="D20" s="118" t="str">
        <f>C131&amp;B132</f>
        <v>米</v>
      </c>
      <c r="E20" s="19" t="str">
        <f>E130</f>
        <v>梅干燒雞</v>
      </c>
      <c r="F20" s="40" t="str">
        <f>PHONETIC(E131:E135)</f>
        <v>肉雞梅乾菜大蒜</v>
      </c>
      <c r="G20" s="19" t="str">
        <f>G130</f>
        <v>培根芽菜</v>
      </c>
      <c r="H20" s="40" t="str">
        <f>PHONETIC(G131:G135)</f>
        <v>培根綠豆芽胡蘿蔔大蒜</v>
      </c>
      <c r="I20" s="36" t="s">
        <v>1</v>
      </c>
      <c r="J20" s="132" t="s">
        <v>35</v>
      </c>
      <c r="K20" s="19" t="str">
        <f>K130</f>
        <v>蘿蔔湯</v>
      </c>
      <c r="L20" s="165" t="str">
        <f>PHONETIC(K131:K135)</f>
        <v>白蘿蔔胡蘿蔔豬骨</v>
      </c>
      <c r="M20" s="30" t="str">
        <f>M130</f>
        <v>TAP豆漿</v>
      </c>
      <c r="O20" s="44">
        <v>5.6</v>
      </c>
      <c r="P20" s="44">
        <v>2.5</v>
      </c>
      <c r="Q20" s="45">
        <v>2</v>
      </c>
      <c r="R20" s="44">
        <v>3.1</v>
      </c>
      <c r="S20" s="36"/>
      <c r="T20" s="46"/>
      <c r="U20" s="47">
        <f t="shared" si="0"/>
        <v>769</v>
      </c>
    </row>
    <row r="21" spans="1:26" ht="23.1" customHeight="1">
      <c r="A21" s="115">
        <f t="shared" si="2"/>
        <v>45287</v>
      </c>
      <c r="B21" s="247" t="str">
        <f t="shared" si="1"/>
        <v>三</v>
      </c>
      <c r="C21" s="147" t="str">
        <f>C136</f>
        <v>米粉特餐</v>
      </c>
      <c r="D21" s="118" t="str">
        <f>C137&amp;C138</f>
        <v>米粉</v>
      </c>
      <c r="E21" s="19" t="str">
        <f>E136</f>
        <v>翅腿雙滷</v>
      </c>
      <c r="F21" s="40" t="str">
        <f>PHONETIC(E137:E141)</f>
        <v>翅小腿海帶結胡蘿蔔醬油</v>
      </c>
      <c r="G21" s="153" t="str">
        <f>G136</f>
        <v>米粉配料</v>
      </c>
      <c r="H21" s="40" t="str">
        <f>PHONETIC(G137:G141)</f>
        <v>豬絞肉時蔬胡蘿蔔乾香菇大蒜</v>
      </c>
      <c r="I21" s="36" t="s">
        <v>1</v>
      </c>
      <c r="J21" s="132" t="s">
        <v>35</v>
      </c>
      <c r="K21" s="153" t="str">
        <f>K136</f>
        <v>三絲羹湯</v>
      </c>
      <c r="L21" s="165" t="str">
        <f>PHONETIC(K137:K141)</f>
        <v>雞蛋時蔬脆筍乾木耳</v>
      </c>
      <c r="M21" s="30" t="str">
        <f>M136</f>
        <v>小餐包</v>
      </c>
      <c r="O21" s="44">
        <v>5</v>
      </c>
      <c r="P21" s="44">
        <v>2.5</v>
      </c>
      <c r="Q21" s="45">
        <v>1.7</v>
      </c>
      <c r="R21" s="44">
        <v>2.8</v>
      </c>
      <c r="S21" s="29"/>
      <c r="T21" s="46"/>
      <c r="U21" s="47">
        <f t="shared" si="0"/>
        <v>706</v>
      </c>
    </row>
    <row r="22" spans="1:26" ht="23.1" customHeight="1">
      <c r="A22" s="115">
        <f t="shared" si="2"/>
        <v>45288</v>
      </c>
      <c r="B22" s="247" t="str">
        <f t="shared" si="1"/>
        <v>四</v>
      </c>
      <c r="C22" s="148" t="str">
        <f>C142</f>
        <v>糙米飯</v>
      </c>
      <c r="D22" s="190" t="str">
        <f>C143</f>
        <v>米</v>
      </c>
      <c r="E22" s="43" t="str">
        <f>E142</f>
        <v>泡菜肉片</v>
      </c>
      <c r="F22" s="152" t="str">
        <f>PHONETIC(E143:E147)</f>
        <v>豬後腿肉韓式泡菜胡蘿蔔大蒜</v>
      </c>
      <c r="G22" s="151" t="str">
        <f>G142</f>
        <v>豆皮白菜</v>
      </c>
      <c r="H22" s="154" t="str">
        <f>PHONETIC(G143:G147)</f>
        <v>豆皮結球白菜胡蘿蔔乾香菇大蒜</v>
      </c>
      <c r="I22" s="36" t="s">
        <v>1</v>
      </c>
      <c r="J22" s="155" t="s">
        <v>35</v>
      </c>
      <c r="K22" s="151" t="str">
        <f>K142</f>
        <v>枸杞銀耳</v>
      </c>
      <c r="L22" s="154" t="str">
        <f>PHONETIC(K143:K147)</f>
        <v>乾銀耳枸杞紅砂糖</v>
      </c>
      <c r="M22" s="36" t="str">
        <f>M142</f>
        <v>蜂蜜蛋糕</v>
      </c>
      <c r="O22" s="21">
        <v>4</v>
      </c>
      <c r="P22" s="21">
        <v>2.5</v>
      </c>
      <c r="Q22" s="21">
        <v>1.8</v>
      </c>
      <c r="R22" s="21">
        <v>2.9</v>
      </c>
      <c r="S22" s="23"/>
      <c r="T22" s="21"/>
      <c r="U22" s="47">
        <f t="shared" si="0"/>
        <v>643</v>
      </c>
    </row>
    <row r="23" spans="1:26" ht="23.1" customHeight="1">
      <c r="A23" s="115">
        <f t="shared" si="2"/>
        <v>45289</v>
      </c>
      <c r="B23" s="247" t="str">
        <f t="shared" si="1"/>
        <v>五</v>
      </c>
      <c r="C23" s="149" t="str">
        <f>C148</f>
        <v>紫米飯</v>
      </c>
      <c r="D23" s="191" t="str">
        <f>C149&amp;C150</f>
        <v>米黑糯米</v>
      </c>
      <c r="E23" s="151" t="str">
        <f>E148</f>
        <v>蝦仁豆腐</v>
      </c>
      <c r="F23" s="154" t="str">
        <f>PHONETIC(E149:E153)</f>
        <v>蝦仁豆腐胡蘿蔔大蒜</v>
      </c>
      <c r="G23" s="151" t="str">
        <f>G148</f>
        <v>木須佐蛋</v>
      </c>
      <c r="H23" s="154" t="str">
        <f>PHONETIC(G149:G153)</f>
        <v>雞蛋胡蘿蔔乾木耳洋蔥大蒜</v>
      </c>
      <c r="I23" s="36" t="s">
        <v>1</v>
      </c>
      <c r="J23" s="155" t="s">
        <v>35</v>
      </c>
      <c r="K23" s="151" t="str">
        <f>K148</f>
        <v>味噌蔬湯</v>
      </c>
      <c r="L23" s="154" t="str">
        <f>PHONETIC(K149:K153)</f>
        <v>時蔬味噌薑柴魚片</v>
      </c>
      <c r="M23" s="109" t="str">
        <f>M148</f>
        <v>水果</v>
      </c>
      <c r="N23" s="167" t="s">
        <v>136</v>
      </c>
      <c r="O23" s="156">
        <v>5</v>
      </c>
      <c r="P23" s="21">
        <v>2.5</v>
      </c>
      <c r="Q23" s="21">
        <v>2.2000000000000002</v>
      </c>
      <c r="R23" s="21">
        <v>2.9</v>
      </c>
      <c r="S23" s="23"/>
      <c r="T23" s="21">
        <v>1</v>
      </c>
      <c r="U23" s="47">
        <f t="shared" si="0"/>
        <v>783</v>
      </c>
    </row>
    <row r="24" spans="1:26" ht="23.1" customHeight="1">
      <c r="A24" s="2" t="s">
        <v>4</v>
      </c>
      <c r="B24" s="248"/>
      <c r="C24" s="169"/>
      <c r="D24" s="192"/>
      <c r="E24" s="43"/>
      <c r="F24" s="170"/>
      <c r="G24" s="43"/>
      <c r="H24" s="170"/>
      <c r="I24" s="168"/>
      <c r="J24" s="171"/>
      <c r="K24" s="43"/>
      <c r="L24" s="170"/>
      <c r="M24" s="43"/>
      <c r="N24" s="172"/>
      <c r="O24" s="10"/>
      <c r="P24" s="10"/>
      <c r="Q24" s="10"/>
      <c r="R24" s="10"/>
      <c r="S24" s="4"/>
      <c r="T24" s="10"/>
      <c r="U24" s="157"/>
    </row>
    <row r="25" spans="1:26" ht="23.1" customHeight="1">
      <c r="A25" s="15" t="s">
        <v>396</v>
      </c>
      <c r="B25" s="248"/>
      <c r="C25" s="3"/>
      <c r="D25" s="3"/>
    </row>
    <row r="26" spans="1:26">
      <c r="A26" s="27" t="s">
        <v>103</v>
      </c>
      <c r="B26" s="249"/>
      <c r="C26" s="28"/>
      <c r="D26" s="26"/>
      <c r="E26" s="28"/>
      <c r="F26" s="26"/>
      <c r="G26" s="28"/>
      <c r="H26" s="26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4"/>
    </row>
    <row r="27" spans="1:26">
      <c r="A27" s="194" t="s">
        <v>150</v>
      </c>
      <c r="B27" s="250" t="s">
        <v>58</v>
      </c>
      <c r="C27" s="133" t="s">
        <v>5</v>
      </c>
      <c r="D27" s="124" t="s">
        <v>14</v>
      </c>
      <c r="E27" s="124" t="s">
        <v>6</v>
      </c>
      <c r="F27" s="124" t="s">
        <v>14</v>
      </c>
      <c r="G27" s="122" t="s">
        <v>7</v>
      </c>
      <c r="H27" s="124" t="s">
        <v>14</v>
      </c>
      <c r="I27" s="134" t="s">
        <v>9</v>
      </c>
      <c r="J27" s="124" t="s">
        <v>14</v>
      </c>
      <c r="K27" s="122" t="s">
        <v>3</v>
      </c>
      <c r="L27" s="123" t="s">
        <v>16</v>
      </c>
      <c r="M27" s="34" t="s">
        <v>137</v>
      </c>
      <c r="N27" s="34" t="s">
        <v>138</v>
      </c>
      <c r="O27" s="21"/>
      <c r="P27" s="21"/>
      <c r="Q27" s="22"/>
      <c r="R27" s="21"/>
      <c r="S27" s="23"/>
      <c r="T27" s="23"/>
      <c r="U27" s="23"/>
      <c r="V27" s="23"/>
      <c r="W27" s="23"/>
      <c r="X27" s="23"/>
      <c r="Y27" s="23"/>
    </row>
    <row r="28" spans="1:26" s="7" customFormat="1" ht="16.5" customHeight="1">
      <c r="A28" s="11" t="s">
        <v>151</v>
      </c>
      <c r="B28" s="251" t="str">
        <f>B3</f>
        <v>五</v>
      </c>
      <c r="C28" s="195" t="s">
        <v>54</v>
      </c>
      <c r="D28" s="17"/>
      <c r="E28" s="141" t="s">
        <v>152</v>
      </c>
      <c r="F28" s="17"/>
      <c r="G28" s="200" t="s">
        <v>156</v>
      </c>
      <c r="H28" s="201"/>
      <c r="I28" s="86" t="s">
        <v>1</v>
      </c>
      <c r="J28" s="87"/>
      <c r="K28" s="205" t="s">
        <v>161</v>
      </c>
      <c r="L28" s="204"/>
      <c r="M28" s="207" t="s">
        <v>165</v>
      </c>
      <c r="N28" s="167" t="s">
        <v>136</v>
      </c>
      <c r="O28" s="48"/>
      <c r="P28" s="13"/>
      <c r="Q28" s="13"/>
      <c r="R28" s="11"/>
    </row>
    <row r="29" spans="1:26" s="7" customFormat="1" ht="16.5" customHeight="1">
      <c r="B29" s="252">
        <f>A3</f>
        <v>45261</v>
      </c>
      <c r="C29" s="196" t="s">
        <v>10</v>
      </c>
      <c r="D29" s="198">
        <v>10</v>
      </c>
      <c r="E29" s="199" t="s">
        <v>153</v>
      </c>
      <c r="F29" s="198">
        <v>9</v>
      </c>
      <c r="G29" s="202" t="s">
        <v>117</v>
      </c>
      <c r="H29" s="201">
        <v>1</v>
      </c>
      <c r="I29" s="91" t="s">
        <v>9</v>
      </c>
      <c r="J29" s="92">
        <v>7</v>
      </c>
      <c r="K29" s="205" t="s">
        <v>129</v>
      </c>
      <c r="L29" s="204">
        <v>3</v>
      </c>
      <c r="O29" s="49"/>
      <c r="P29" s="50"/>
      <c r="Q29" s="12"/>
      <c r="R29" s="11"/>
    </row>
    <row r="30" spans="1:26" s="7" customFormat="1" ht="16.5" customHeight="1">
      <c r="A30" s="94"/>
      <c r="B30" s="253"/>
      <c r="C30" s="197" t="s">
        <v>55</v>
      </c>
      <c r="D30" s="17">
        <v>0.4</v>
      </c>
      <c r="E30" s="142" t="s">
        <v>154</v>
      </c>
      <c r="F30" s="17">
        <v>4</v>
      </c>
      <c r="G30" s="203" t="s">
        <v>90</v>
      </c>
      <c r="H30" s="201">
        <v>0.9</v>
      </c>
      <c r="I30" s="86" t="s">
        <v>11</v>
      </c>
      <c r="J30" s="87">
        <v>0.05</v>
      </c>
      <c r="K30" s="205" t="s">
        <v>72</v>
      </c>
      <c r="L30" s="204">
        <v>0.1</v>
      </c>
      <c r="O30" s="49"/>
      <c r="P30" s="50"/>
      <c r="Q30" s="12"/>
      <c r="R30" s="11"/>
    </row>
    <row r="31" spans="1:26" s="7" customFormat="1" ht="16.5" customHeight="1">
      <c r="A31" s="94"/>
      <c r="B31" s="254"/>
      <c r="C31" s="139"/>
      <c r="D31" s="103"/>
      <c r="E31" s="142" t="s">
        <v>62</v>
      </c>
      <c r="F31" s="17">
        <v>1</v>
      </c>
      <c r="G31" s="203" t="s">
        <v>1</v>
      </c>
      <c r="H31" s="201">
        <v>3</v>
      </c>
      <c r="I31" s="86"/>
      <c r="J31" s="87"/>
      <c r="K31" s="111" t="s">
        <v>164</v>
      </c>
      <c r="L31" s="206">
        <v>1</v>
      </c>
      <c r="O31" s="49"/>
      <c r="P31" s="50"/>
      <c r="Q31" s="12"/>
      <c r="R31" s="11"/>
    </row>
    <row r="32" spans="1:26" s="7" customFormat="1" ht="16.5" customHeight="1">
      <c r="A32" s="94"/>
      <c r="B32" s="254"/>
      <c r="C32" s="139"/>
      <c r="D32" s="103"/>
      <c r="E32" s="142" t="s">
        <v>11</v>
      </c>
      <c r="F32" s="17">
        <v>0.05</v>
      </c>
      <c r="G32" s="202" t="s">
        <v>83</v>
      </c>
      <c r="H32" s="204">
        <v>0.01</v>
      </c>
      <c r="I32" s="86"/>
      <c r="J32" s="87"/>
      <c r="K32" s="205" t="s">
        <v>74</v>
      </c>
      <c r="L32" s="204">
        <v>0.05</v>
      </c>
      <c r="O32" s="11"/>
      <c r="P32" s="11"/>
      <c r="Q32" s="12"/>
      <c r="R32" s="11"/>
    </row>
    <row r="33" spans="1:18" s="7" customFormat="1" ht="16.5" customHeight="1">
      <c r="A33" s="94"/>
      <c r="B33" s="255"/>
      <c r="C33" s="270"/>
      <c r="D33" s="103"/>
      <c r="E33" s="125" t="s">
        <v>155</v>
      </c>
      <c r="F33" s="137">
        <v>0.01</v>
      </c>
      <c r="G33" s="202" t="s">
        <v>11</v>
      </c>
      <c r="H33" s="204">
        <v>0.05</v>
      </c>
      <c r="I33" s="86"/>
      <c r="J33" s="87"/>
      <c r="K33" s="96"/>
      <c r="L33" s="93"/>
      <c r="O33" s="11"/>
      <c r="P33" s="11"/>
      <c r="Q33" s="12"/>
      <c r="R33" s="11"/>
    </row>
    <row r="34" spans="1:18" s="7" customFormat="1" ht="16.5" customHeight="1">
      <c r="A34" s="210" t="s">
        <v>178</v>
      </c>
      <c r="B34" s="251" t="str">
        <f>B4</f>
        <v>一</v>
      </c>
      <c r="C34" s="178" t="s">
        <v>46</v>
      </c>
      <c r="D34" s="180"/>
      <c r="E34" s="179" t="s">
        <v>332</v>
      </c>
      <c r="F34" s="180"/>
      <c r="G34" s="163" t="s">
        <v>37</v>
      </c>
      <c r="H34" s="85"/>
      <c r="I34" s="86" t="s">
        <v>1</v>
      </c>
      <c r="J34" s="87"/>
      <c r="K34" s="270" t="s">
        <v>199</v>
      </c>
      <c r="L34" s="17"/>
      <c r="M34" s="112" t="s">
        <v>94</v>
      </c>
      <c r="N34" s="127"/>
      <c r="O34" s="51"/>
      <c r="P34" s="52"/>
      <c r="Q34" s="13"/>
      <c r="R34" s="11"/>
    </row>
    <row r="35" spans="1:18" s="7" customFormat="1" ht="16.5" customHeight="1">
      <c r="B35" s="256">
        <f>A4</f>
        <v>45264</v>
      </c>
      <c r="C35" s="182" t="s">
        <v>10</v>
      </c>
      <c r="D35" s="180">
        <v>10</v>
      </c>
      <c r="E35" s="183" t="s">
        <v>166</v>
      </c>
      <c r="F35" s="184">
        <v>6.5</v>
      </c>
      <c r="G35" s="99" t="s">
        <v>26</v>
      </c>
      <c r="H35" s="89">
        <v>4</v>
      </c>
      <c r="I35" s="91" t="s">
        <v>9</v>
      </c>
      <c r="J35" s="92">
        <v>7</v>
      </c>
      <c r="K35" s="270" t="s">
        <v>200</v>
      </c>
      <c r="L35" s="17">
        <v>0.2</v>
      </c>
      <c r="M35" s="129"/>
      <c r="N35" s="89"/>
      <c r="O35" s="48"/>
      <c r="P35" s="53"/>
      <c r="Q35" s="12"/>
      <c r="R35" s="11"/>
    </row>
    <row r="36" spans="1:18" s="7" customFormat="1" ht="16.5" customHeight="1">
      <c r="A36" s="80"/>
      <c r="B36" s="257"/>
      <c r="C36" s="182"/>
      <c r="D36" s="103"/>
      <c r="E36" s="183"/>
      <c r="F36" s="184"/>
      <c r="G36" s="95" t="s">
        <v>39</v>
      </c>
      <c r="H36" s="89">
        <v>2</v>
      </c>
      <c r="I36" s="86" t="s">
        <v>11</v>
      </c>
      <c r="J36" s="87">
        <v>0.05</v>
      </c>
      <c r="K36" s="270" t="s">
        <v>201</v>
      </c>
      <c r="L36" s="17">
        <v>0.1</v>
      </c>
      <c r="M36" s="120"/>
      <c r="N36" s="89"/>
      <c r="O36" s="51"/>
      <c r="P36" s="53"/>
      <c r="Q36" s="12"/>
      <c r="R36" s="11"/>
    </row>
    <row r="37" spans="1:18" s="7" customFormat="1" ht="16.5" customHeight="1">
      <c r="A37" s="80"/>
      <c r="B37" s="254"/>
      <c r="C37" s="139"/>
      <c r="D37" s="103"/>
      <c r="E37" s="183"/>
      <c r="F37" s="184"/>
      <c r="G37" s="95" t="s">
        <v>167</v>
      </c>
      <c r="H37" s="89">
        <v>1</v>
      </c>
      <c r="I37" s="86"/>
      <c r="J37" s="87"/>
      <c r="K37" s="270" t="s">
        <v>74</v>
      </c>
      <c r="L37" s="17">
        <v>0.05</v>
      </c>
      <c r="M37" s="121"/>
      <c r="N37" s="81"/>
      <c r="O37" s="51"/>
      <c r="P37" s="53"/>
      <c r="Q37" s="12"/>
      <c r="R37" s="11"/>
    </row>
    <row r="38" spans="1:18" s="7" customFormat="1" ht="16.5" customHeight="1">
      <c r="A38" s="80"/>
      <c r="B38" s="254"/>
      <c r="C38" s="139"/>
      <c r="D38" s="103"/>
      <c r="E38" s="183"/>
      <c r="F38" s="184"/>
      <c r="G38" s="37" t="s">
        <v>38</v>
      </c>
      <c r="H38" s="81"/>
      <c r="I38" s="86"/>
      <c r="J38" s="87"/>
      <c r="K38" s="270" t="s">
        <v>202</v>
      </c>
      <c r="L38" s="17">
        <v>0.01</v>
      </c>
      <c r="M38" s="121"/>
      <c r="N38" s="81"/>
      <c r="O38" s="49"/>
      <c r="P38" s="54"/>
      <c r="Q38" s="12"/>
      <c r="R38" s="11"/>
    </row>
    <row r="39" spans="1:18" s="7" customFormat="1" ht="16.5" customHeight="1">
      <c r="A39" s="80"/>
      <c r="B39" s="257"/>
      <c r="C39" s="182"/>
      <c r="D39" s="103"/>
      <c r="E39" s="101"/>
      <c r="F39" s="38"/>
      <c r="G39" s="37" t="s">
        <v>25</v>
      </c>
      <c r="H39" s="81">
        <v>0.5</v>
      </c>
      <c r="I39" s="86"/>
      <c r="J39" s="87"/>
      <c r="K39" s="182"/>
      <c r="L39" s="184"/>
      <c r="O39" s="11"/>
      <c r="P39" s="11"/>
      <c r="Q39" s="12"/>
      <c r="R39" s="11"/>
    </row>
    <row r="40" spans="1:18" s="7" customFormat="1" ht="16.5" customHeight="1">
      <c r="A40" s="7" t="s">
        <v>179</v>
      </c>
      <c r="B40" s="251" t="str">
        <f>B5</f>
        <v>二</v>
      </c>
      <c r="C40" s="188" t="s">
        <v>0</v>
      </c>
      <c r="D40" s="193"/>
      <c r="E40" s="102" t="s">
        <v>171</v>
      </c>
      <c r="F40" s="137"/>
      <c r="G40" s="102" t="s">
        <v>173</v>
      </c>
      <c r="H40" s="17"/>
      <c r="I40" s="86" t="s">
        <v>1</v>
      </c>
      <c r="J40" s="87"/>
      <c r="K40" s="270" t="s">
        <v>203</v>
      </c>
      <c r="L40" s="17"/>
      <c r="M40" s="145" t="s">
        <v>139</v>
      </c>
      <c r="O40" s="11"/>
      <c r="P40" s="11"/>
      <c r="Q40" s="13"/>
      <c r="R40" s="11"/>
    </row>
    <row r="41" spans="1:18" s="7" customFormat="1" ht="16.5" customHeight="1">
      <c r="B41" s="256">
        <f>A5</f>
        <v>45265</v>
      </c>
      <c r="C41" s="270" t="s">
        <v>10</v>
      </c>
      <c r="D41" s="17">
        <v>7</v>
      </c>
      <c r="E41" s="125" t="s">
        <v>172</v>
      </c>
      <c r="F41" s="137">
        <v>9</v>
      </c>
      <c r="G41" s="125" t="s">
        <v>84</v>
      </c>
      <c r="H41" s="17">
        <v>3</v>
      </c>
      <c r="I41" s="91" t="s">
        <v>9</v>
      </c>
      <c r="J41" s="92">
        <v>7</v>
      </c>
      <c r="K41" s="270" t="s">
        <v>81</v>
      </c>
      <c r="L41" s="17">
        <v>3</v>
      </c>
      <c r="O41" s="11"/>
      <c r="P41" s="11"/>
      <c r="Q41" s="12"/>
      <c r="R41" s="11"/>
    </row>
    <row r="42" spans="1:18" s="7" customFormat="1" ht="16.5" customHeight="1">
      <c r="A42" s="94"/>
      <c r="B42" s="255"/>
      <c r="C42" s="270" t="s">
        <v>12</v>
      </c>
      <c r="D42" s="17">
        <v>3</v>
      </c>
      <c r="E42" s="125" t="s">
        <v>76</v>
      </c>
      <c r="F42" s="137">
        <v>1</v>
      </c>
      <c r="G42" s="32" t="s">
        <v>174</v>
      </c>
      <c r="H42" s="17">
        <v>1</v>
      </c>
      <c r="I42" s="86" t="s">
        <v>11</v>
      </c>
      <c r="J42" s="87">
        <v>0.05</v>
      </c>
      <c r="K42" s="270" t="s">
        <v>176</v>
      </c>
      <c r="L42" s="17">
        <v>0.5</v>
      </c>
      <c r="O42" s="11"/>
      <c r="P42" s="11"/>
      <c r="Q42" s="12"/>
      <c r="R42" s="11"/>
    </row>
    <row r="43" spans="1:18" s="7" customFormat="1" ht="16.5" customHeight="1">
      <c r="A43" s="94"/>
      <c r="B43" s="254"/>
      <c r="C43" s="139"/>
      <c r="D43" s="103"/>
      <c r="G43" s="125" t="s">
        <v>175</v>
      </c>
      <c r="H43" s="17">
        <v>3</v>
      </c>
      <c r="I43" s="86"/>
      <c r="J43" s="87"/>
      <c r="K43" s="270" t="s">
        <v>204</v>
      </c>
      <c r="L43" s="17">
        <v>1</v>
      </c>
      <c r="O43" s="11"/>
      <c r="P43" s="11"/>
      <c r="Q43" s="12"/>
      <c r="R43" s="11"/>
    </row>
    <row r="44" spans="1:18" s="7" customFormat="1" ht="16.5" customHeight="1">
      <c r="A44" s="94"/>
      <c r="B44" s="254"/>
      <c r="C44" s="139"/>
      <c r="D44" s="103"/>
      <c r="E44" s="125" t="s">
        <v>11</v>
      </c>
      <c r="F44" s="137">
        <v>0.05</v>
      </c>
      <c r="G44" s="125" t="s">
        <v>176</v>
      </c>
      <c r="H44" s="17">
        <v>1</v>
      </c>
      <c r="I44" s="86"/>
      <c r="J44" s="87"/>
      <c r="K44" s="37"/>
      <c r="L44" s="93"/>
      <c r="O44" s="11"/>
      <c r="P44" s="11"/>
      <c r="Q44" s="12"/>
      <c r="R44" s="11"/>
    </row>
    <row r="45" spans="1:18" s="7" customFormat="1" ht="16.5" customHeight="1">
      <c r="A45" s="94"/>
      <c r="B45" s="254"/>
      <c r="C45" s="139"/>
      <c r="D45" s="103"/>
      <c r="E45" s="82"/>
      <c r="F45" s="38"/>
      <c r="G45" s="125" t="s">
        <v>11</v>
      </c>
      <c r="H45" s="17">
        <v>0.05</v>
      </c>
      <c r="I45" s="86"/>
      <c r="J45" s="87"/>
      <c r="K45" s="96"/>
      <c r="L45" s="93"/>
      <c r="O45" s="11"/>
      <c r="P45" s="11"/>
      <c r="Q45" s="12"/>
      <c r="R45" s="11"/>
    </row>
    <row r="46" spans="1:18" s="7" customFormat="1" ht="16.5" customHeight="1">
      <c r="A46" s="7" t="s">
        <v>180</v>
      </c>
      <c r="B46" s="251" t="str">
        <f>B6</f>
        <v>三</v>
      </c>
      <c r="C46" s="188" t="s">
        <v>56</v>
      </c>
      <c r="D46" s="193"/>
      <c r="E46" s="102" t="s">
        <v>78</v>
      </c>
      <c r="F46" s="17"/>
      <c r="G46" s="270" t="s">
        <v>185</v>
      </c>
      <c r="H46" s="214"/>
      <c r="I46" s="216" t="s">
        <v>1</v>
      </c>
      <c r="J46" s="87"/>
      <c r="K46" s="270" t="s">
        <v>132</v>
      </c>
      <c r="L46" s="270"/>
      <c r="M46" s="145" t="s">
        <v>97</v>
      </c>
      <c r="O46" s="11"/>
      <c r="R46" s="11"/>
    </row>
    <row r="47" spans="1:18" s="7" customFormat="1" ht="16.5" customHeight="1">
      <c r="B47" s="256">
        <f>A6</f>
        <v>45266</v>
      </c>
      <c r="C47" s="270" t="s">
        <v>57</v>
      </c>
      <c r="D47" s="17">
        <v>4</v>
      </c>
      <c r="E47" s="125" t="s">
        <v>65</v>
      </c>
      <c r="F47" s="17">
        <v>7</v>
      </c>
      <c r="G47" s="211" t="s">
        <v>186</v>
      </c>
      <c r="H47" s="215">
        <v>0.3</v>
      </c>
      <c r="I47" s="217" t="s">
        <v>9</v>
      </c>
      <c r="J47" s="92">
        <v>7</v>
      </c>
      <c r="K47" s="270" t="s">
        <v>85</v>
      </c>
      <c r="L47" s="17">
        <v>1</v>
      </c>
      <c r="O47" s="11"/>
      <c r="R47" s="11"/>
    </row>
    <row r="48" spans="1:18" s="7" customFormat="1" ht="16.5" customHeight="1">
      <c r="A48" s="80"/>
      <c r="B48" s="255"/>
      <c r="C48" s="139"/>
      <c r="D48" s="103"/>
      <c r="E48" s="125" t="s">
        <v>79</v>
      </c>
      <c r="F48" s="17">
        <v>3</v>
      </c>
      <c r="G48" s="125" t="s">
        <v>121</v>
      </c>
      <c r="H48" s="17">
        <v>7</v>
      </c>
      <c r="I48" s="86" t="s">
        <v>11</v>
      </c>
      <c r="J48" s="87">
        <v>0.05</v>
      </c>
      <c r="K48" s="270" t="s">
        <v>12</v>
      </c>
      <c r="L48" s="17">
        <v>4</v>
      </c>
      <c r="O48" s="11"/>
      <c r="R48" s="11"/>
    </row>
    <row r="49" spans="1:20" s="7" customFormat="1" ht="16.5" customHeight="1">
      <c r="A49" s="80"/>
      <c r="B49" s="255"/>
      <c r="C49" s="109"/>
      <c r="D49" s="103"/>
      <c r="E49" s="125" t="s">
        <v>11</v>
      </c>
      <c r="F49" s="17">
        <v>0.05</v>
      </c>
      <c r="G49" s="125" t="s">
        <v>105</v>
      </c>
      <c r="H49" s="17">
        <v>0.01</v>
      </c>
      <c r="I49" s="86"/>
      <c r="J49" s="87"/>
      <c r="K49" s="270" t="s">
        <v>62</v>
      </c>
      <c r="L49" s="17">
        <v>0.5</v>
      </c>
      <c r="O49" s="11"/>
      <c r="R49" s="11"/>
    </row>
    <row r="50" spans="1:20" s="7" customFormat="1" ht="16.5" customHeight="1">
      <c r="A50" s="80"/>
      <c r="B50" s="255"/>
      <c r="C50" s="270"/>
      <c r="D50" s="103"/>
      <c r="E50" s="125"/>
      <c r="F50" s="17"/>
      <c r="G50" s="125" t="s">
        <v>62</v>
      </c>
      <c r="H50" s="17">
        <v>0.5</v>
      </c>
      <c r="I50" s="86"/>
      <c r="J50" s="87"/>
      <c r="K50" s="270" t="s">
        <v>105</v>
      </c>
      <c r="L50" s="17">
        <v>0.05</v>
      </c>
      <c r="O50" s="11"/>
      <c r="R50" s="11"/>
    </row>
    <row r="51" spans="1:20" s="7" customFormat="1" ht="16.5" customHeight="1">
      <c r="A51" s="80"/>
      <c r="B51" s="254"/>
      <c r="C51" s="139"/>
      <c r="D51" s="103"/>
      <c r="E51" s="270"/>
      <c r="F51" s="17"/>
      <c r="G51" s="125" t="s">
        <v>11</v>
      </c>
      <c r="H51" s="17">
        <v>0.05</v>
      </c>
      <c r="I51" s="86"/>
      <c r="J51" s="87"/>
      <c r="K51" s="270" t="s">
        <v>205</v>
      </c>
      <c r="L51" s="17">
        <v>2</v>
      </c>
      <c r="O51" s="11"/>
      <c r="R51" s="11"/>
    </row>
    <row r="52" spans="1:20" s="7" customFormat="1" ht="16.5" customHeight="1">
      <c r="A52" s="7" t="s">
        <v>181</v>
      </c>
      <c r="B52" s="251" t="str">
        <f>B7</f>
        <v>四</v>
      </c>
      <c r="C52" s="188" t="s">
        <v>0</v>
      </c>
      <c r="D52" s="193"/>
      <c r="E52" s="102" t="s">
        <v>70</v>
      </c>
      <c r="F52" s="17"/>
      <c r="G52" s="102" t="s">
        <v>187</v>
      </c>
      <c r="H52" s="17"/>
      <c r="I52" s="86" t="s">
        <v>1</v>
      </c>
      <c r="J52" s="87"/>
      <c r="K52" s="270" t="s">
        <v>206</v>
      </c>
      <c r="L52" s="17"/>
      <c r="M52" s="145" t="s">
        <v>211</v>
      </c>
      <c r="N52" s="167"/>
      <c r="O52" s="62"/>
      <c r="P52" s="63"/>
      <c r="Q52" s="52"/>
      <c r="R52" s="63"/>
      <c r="T52" s="52"/>
    </row>
    <row r="53" spans="1:20" s="7" customFormat="1" ht="16.5" customHeight="1">
      <c r="B53" s="256">
        <f>A7</f>
        <v>45267</v>
      </c>
      <c r="C53" s="270" t="s">
        <v>10</v>
      </c>
      <c r="D53" s="17">
        <v>7</v>
      </c>
      <c r="E53" s="125" t="s">
        <v>61</v>
      </c>
      <c r="F53" s="17">
        <v>9</v>
      </c>
      <c r="G53" s="125" t="s">
        <v>188</v>
      </c>
      <c r="H53" s="17">
        <v>0.3</v>
      </c>
      <c r="I53" s="91" t="s">
        <v>9</v>
      </c>
      <c r="J53" s="92">
        <v>7</v>
      </c>
      <c r="K53" s="270" t="s">
        <v>207</v>
      </c>
      <c r="L53" s="17">
        <v>3</v>
      </c>
      <c r="N53" s="61"/>
      <c r="O53" s="54"/>
      <c r="P53" s="48"/>
      <c r="Q53" s="53"/>
      <c r="R53" s="48"/>
      <c r="T53" s="53"/>
    </row>
    <row r="54" spans="1:20" s="7" customFormat="1" ht="16.5" customHeight="1">
      <c r="B54" s="258"/>
      <c r="C54" s="270" t="s">
        <v>12</v>
      </c>
      <c r="D54" s="17">
        <v>3</v>
      </c>
      <c r="E54" s="125" t="s">
        <v>68</v>
      </c>
      <c r="F54" s="17">
        <v>4.5</v>
      </c>
      <c r="G54" s="125" t="s">
        <v>82</v>
      </c>
      <c r="H54" s="17">
        <v>6</v>
      </c>
      <c r="I54" s="86" t="s">
        <v>11</v>
      </c>
      <c r="J54" s="87">
        <v>0.05</v>
      </c>
      <c r="K54" s="270" t="s">
        <v>127</v>
      </c>
      <c r="L54" s="17">
        <v>1</v>
      </c>
      <c r="N54" s="61"/>
      <c r="O54" s="54"/>
      <c r="P54" s="64"/>
      <c r="Q54" s="64"/>
      <c r="R54" s="64"/>
      <c r="T54" s="65"/>
    </row>
    <row r="55" spans="1:20" s="7" customFormat="1" ht="16.5" customHeight="1">
      <c r="A55" s="94"/>
      <c r="B55" s="255"/>
      <c r="C55" s="270"/>
      <c r="D55" s="103"/>
      <c r="E55" s="125" t="s">
        <v>66</v>
      </c>
      <c r="F55" s="17">
        <v>2</v>
      </c>
      <c r="G55" s="125" t="s">
        <v>62</v>
      </c>
      <c r="H55" s="17">
        <v>0.5</v>
      </c>
      <c r="I55" s="86"/>
      <c r="J55" s="87"/>
      <c r="K55" s="270" t="s">
        <v>208</v>
      </c>
      <c r="L55" s="17">
        <v>0.1</v>
      </c>
      <c r="N55" s="61"/>
      <c r="O55" s="54"/>
      <c r="P55" s="51"/>
      <c r="Q55" s="53"/>
      <c r="R55" s="51"/>
      <c r="T55" s="53"/>
    </row>
    <row r="56" spans="1:20" s="7" customFormat="1" ht="16.5" customHeight="1">
      <c r="A56" s="94"/>
      <c r="B56" s="255"/>
      <c r="C56" s="270"/>
      <c r="D56" s="103"/>
      <c r="E56" s="125" t="s">
        <v>71</v>
      </c>
      <c r="F56" s="17"/>
      <c r="G56" s="125" t="s">
        <v>11</v>
      </c>
      <c r="H56" s="17">
        <v>0.05</v>
      </c>
      <c r="I56" s="86"/>
      <c r="J56" s="87"/>
      <c r="K56" s="37"/>
      <c r="L56" s="93"/>
      <c r="N56" s="61"/>
      <c r="O56" s="54"/>
      <c r="P56" s="64"/>
      <c r="Q56" s="64"/>
      <c r="R56" s="51"/>
      <c r="T56" s="53"/>
    </row>
    <row r="57" spans="1:20" s="7" customFormat="1" ht="16.5" customHeight="1">
      <c r="A57" s="94"/>
      <c r="B57" s="255"/>
      <c r="C57" s="270"/>
      <c r="D57" s="103"/>
      <c r="E57" s="104"/>
      <c r="F57" s="38"/>
      <c r="G57" s="96"/>
      <c r="H57" s="38"/>
      <c r="I57" s="86"/>
      <c r="J57" s="87"/>
      <c r="K57" s="96"/>
      <c r="L57" s="93"/>
      <c r="N57" s="66"/>
      <c r="O57" s="62"/>
      <c r="P57" s="49"/>
      <c r="Q57" s="67"/>
      <c r="R57" s="68"/>
      <c r="T57" s="68"/>
    </row>
    <row r="58" spans="1:20" s="7" customFormat="1" ht="16.5" customHeight="1">
      <c r="A58" s="7" t="s">
        <v>182</v>
      </c>
      <c r="B58" s="251" t="str">
        <f>B8</f>
        <v>五</v>
      </c>
      <c r="C58" s="140" t="s">
        <v>49</v>
      </c>
      <c r="D58" s="17"/>
      <c r="E58" s="102" t="s">
        <v>183</v>
      </c>
      <c r="F58" s="17"/>
      <c r="G58" s="270" t="s">
        <v>189</v>
      </c>
      <c r="H58" s="17"/>
      <c r="I58" s="86" t="s">
        <v>1</v>
      </c>
      <c r="J58" s="87"/>
      <c r="K58" s="102" t="s">
        <v>209</v>
      </c>
      <c r="L58" s="102"/>
      <c r="M58" s="145" t="s">
        <v>95</v>
      </c>
      <c r="N58" s="167" t="s">
        <v>136</v>
      </c>
      <c r="O58" s="60"/>
      <c r="P58" s="60"/>
      <c r="Q58" s="12"/>
      <c r="R58" s="60"/>
      <c r="T58" s="68"/>
    </row>
    <row r="59" spans="1:20" s="7" customFormat="1" ht="16.5" customHeight="1">
      <c r="B59" s="256">
        <f>A8</f>
        <v>45268</v>
      </c>
      <c r="C59" s="270" t="s">
        <v>10</v>
      </c>
      <c r="D59" s="17">
        <v>10</v>
      </c>
      <c r="E59" s="125" t="s">
        <v>65</v>
      </c>
      <c r="F59" s="17">
        <v>6</v>
      </c>
      <c r="G59" s="125" t="s">
        <v>85</v>
      </c>
      <c r="H59" s="17">
        <v>1.2</v>
      </c>
      <c r="I59" s="91" t="s">
        <v>9</v>
      </c>
      <c r="J59" s="92">
        <v>7</v>
      </c>
      <c r="K59" s="270" t="s">
        <v>111</v>
      </c>
      <c r="L59" s="17">
        <v>0.1</v>
      </c>
      <c r="O59" s="11"/>
      <c r="P59" s="11"/>
      <c r="Q59" s="12"/>
      <c r="R59" s="11"/>
    </row>
    <row r="60" spans="1:20" s="7" customFormat="1" ht="16.5" customHeight="1">
      <c r="B60" s="251"/>
      <c r="C60" s="270" t="s">
        <v>50</v>
      </c>
      <c r="D60" s="17">
        <v>0.4</v>
      </c>
      <c r="E60" s="125" t="s">
        <v>184</v>
      </c>
      <c r="F60" s="17">
        <v>4</v>
      </c>
      <c r="G60" s="125" t="s">
        <v>190</v>
      </c>
      <c r="H60" s="17">
        <v>5</v>
      </c>
      <c r="I60" s="86" t="s">
        <v>11</v>
      </c>
      <c r="J60" s="87">
        <v>0.05</v>
      </c>
      <c r="K60" s="270" t="s">
        <v>210</v>
      </c>
      <c r="L60" s="17">
        <v>1</v>
      </c>
      <c r="O60" s="11"/>
      <c r="P60" s="11"/>
      <c r="Q60" s="12"/>
      <c r="R60" s="11"/>
    </row>
    <row r="61" spans="1:20" s="7" customFormat="1" ht="16.5" customHeight="1">
      <c r="A61" s="80"/>
      <c r="B61" s="255"/>
      <c r="C61" s="270"/>
      <c r="D61" s="103"/>
      <c r="E61" s="125" t="s">
        <v>291</v>
      </c>
      <c r="F61" s="137">
        <v>0.1</v>
      </c>
      <c r="G61" s="125" t="s">
        <v>176</v>
      </c>
      <c r="H61" s="17">
        <v>1</v>
      </c>
      <c r="I61" s="86"/>
      <c r="J61" s="87"/>
      <c r="K61" s="270" t="s">
        <v>74</v>
      </c>
      <c r="L61" s="17">
        <v>0.05</v>
      </c>
      <c r="O61" s="11"/>
      <c r="P61" s="11"/>
      <c r="Q61" s="12"/>
      <c r="R61" s="11"/>
    </row>
    <row r="62" spans="1:20" s="7" customFormat="1" ht="16.5" customHeight="1">
      <c r="A62" s="80"/>
      <c r="B62" s="255"/>
      <c r="C62" s="270"/>
      <c r="D62" s="103"/>
      <c r="E62" s="125" t="s">
        <v>11</v>
      </c>
      <c r="F62" s="17">
        <v>0.05</v>
      </c>
      <c r="G62" s="125" t="s">
        <v>11</v>
      </c>
      <c r="H62" s="17">
        <v>0.05</v>
      </c>
      <c r="I62" s="86"/>
      <c r="J62" s="87"/>
      <c r="K62" s="270" t="s">
        <v>204</v>
      </c>
      <c r="L62" s="17">
        <v>1</v>
      </c>
      <c r="O62" s="11"/>
      <c r="P62" s="11"/>
      <c r="Q62" s="12"/>
      <c r="R62" s="11"/>
    </row>
    <row r="63" spans="1:20" s="7" customFormat="1" ht="16.5" customHeight="1">
      <c r="A63" s="80"/>
      <c r="B63" s="255"/>
      <c r="C63" s="270"/>
      <c r="D63" s="103"/>
      <c r="E63" s="82"/>
      <c r="F63" s="81"/>
      <c r="G63" s="82"/>
      <c r="H63" s="81"/>
      <c r="I63" s="86"/>
      <c r="J63" s="87"/>
      <c r="K63" s="37"/>
      <c r="L63" s="93"/>
      <c r="O63" s="11"/>
      <c r="P63" s="11"/>
      <c r="Q63" s="12"/>
      <c r="R63" s="11"/>
    </row>
    <row r="64" spans="1:20" s="7" customFormat="1" ht="16.5" customHeight="1">
      <c r="A64" s="7" t="s">
        <v>229</v>
      </c>
      <c r="B64" s="251" t="str">
        <f>B9</f>
        <v>一</v>
      </c>
      <c r="C64" s="140" t="s">
        <v>46</v>
      </c>
      <c r="D64" s="17"/>
      <c r="E64" s="142" t="s">
        <v>213</v>
      </c>
      <c r="F64" s="17"/>
      <c r="G64" s="102" t="s">
        <v>230</v>
      </c>
      <c r="H64" s="17"/>
      <c r="I64" s="86" t="s">
        <v>1</v>
      </c>
      <c r="J64" s="87"/>
      <c r="K64" s="270" t="s">
        <v>237</v>
      </c>
      <c r="L64" s="17"/>
      <c r="M64" s="112" t="s">
        <v>94</v>
      </c>
      <c r="N64" s="61"/>
      <c r="O64" s="62"/>
      <c r="P64" s="63"/>
      <c r="Q64" s="52"/>
      <c r="R64" s="63"/>
      <c r="T64" s="52"/>
    </row>
    <row r="65" spans="1:20" s="7" customFormat="1" ht="16.5" customHeight="1">
      <c r="B65" s="252">
        <f>A9</f>
        <v>45271</v>
      </c>
      <c r="C65" s="270" t="s">
        <v>10</v>
      </c>
      <c r="D65" s="17">
        <v>10</v>
      </c>
      <c r="E65" s="142" t="s">
        <v>214</v>
      </c>
      <c r="F65" s="17">
        <v>9</v>
      </c>
      <c r="G65" s="125" t="s">
        <v>92</v>
      </c>
      <c r="H65" s="17">
        <v>5</v>
      </c>
      <c r="I65" s="91" t="s">
        <v>9</v>
      </c>
      <c r="J65" s="92">
        <v>7</v>
      </c>
      <c r="K65" s="270" t="s">
        <v>238</v>
      </c>
      <c r="L65" s="17">
        <v>1</v>
      </c>
      <c r="M65" s="129"/>
      <c r="N65" s="61"/>
      <c r="O65" s="54"/>
      <c r="P65" s="48"/>
      <c r="Q65" s="53"/>
      <c r="R65" s="48"/>
      <c r="T65" s="53"/>
    </row>
    <row r="66" spans="1:20" s="7" customFormat="1" ht="16.5" customHeight="1">
      <c r="A66" s="94"/>
      <c r="B66" s="254"/>
      <c r="C66" s="139"/>
      <c r="D66" s="103"/>
      <c r="E66" s="125" t="s">
        <v>11</v>
      </c>
      <c r="F66" s="17">
        <v>0.05</v>
      </c>
      <c r="G66" s="125" t="s">
        <v>231</v>
      </c>
      <c r="H66" s="17">
        <v>1</v>
      </c>
      <c r="I66" s="86" t="s">
        <v>11</v>
      </c>
      <c r="J66" s="87">
        <v>0.05</v>
      </c>
      <c r="K66" s="270" t="s">
        <v>200</v>
      </c>
      <c r="L66" s="17">
        <v>0.2</v>
      </c>
      <c r="M66" s="120"/>
      <c r="N66" s="61"/>
      <c r="O66" s="54"/>
      <c r="P66" s="64"/>
      <c r="Q66" s="64"/>
      <c r="R66" s="64"/>
      <c r="T66" s="65"/>
    </row>
    <row r="67" spans="1:20" s="7" customFormat="1" ht="16.5" customHeight="1">
      <c r="A67" s="94"/>
      <c r="B67" s="254"/>
      <c r="C67" s="139"/>
      <c r="D67" s="103"/>
      <c r="E67" s="125"/>
      <c r="F67" s="137"/>
      <c r="G67" s="125" t="s">
        <v>232</v>
      </c>
      <c r="H67" s="17">
        <v>1</v>
      </c>
      <c r="I67" s="86"/>
      <c r="J67" s="87"/>
      <c r="K67" s="270"/>
      <c r="L67" s="17"/>
      <c r="M67" s="121"/>
      <c r="N67" s="61"/>
      <c r="O67" s="54"/>
      <c r="P67" s="51"/>
      <c r="Q67" s="53"/>
      <c r="R67" s="51"/>
      <c r="T67" s="53"/>
    </row>
    <row r="68" spans="1:20" s="7" customFormat="1" ht="16.5" customHeight="1">
      <c r="A68" s="94"/>
      <c r="B68" s="255"/>
      <c r="C68" s="270"/>
      <c r="D68" s="103"/>
      <c r="E68" s="125"/>
      <c r="F68" s="137"/>
      <c r="G68" s="125" t="s">
        <v>11</v>
      </c>
      <c r="H68" s="17">
        <v>0.05</v>
      </c>
      <c r="I68" s="86"/>
      <c r="J68" s="87"/>
      <c r="K68" s="270" t="s">
        <v>239</v>
      </c>
      <c r="L68" s="17">
        <v>0.01</v>
      </c>
      <c r="M68" s="121"/>
      <c r="N68" s="61"/>
      <c r="O68" s="54"/>
      <c r="P68" s="64"/>
      <c r="Q68" s="64"/>
      <c r="R68" s="51"/>
      <c r="T68" s="53"/>
    </row>
    <row r="69" spans="1:20" s="7" customFormat="1" ht="16.5" customHeight="1">
      <c r="A69" s="94"/>
      <c r="B69" s="255"/>
      <c r="C69" s="270"/>
      <c r="D69" s="103"/>
      <c r="E69" s="275"/>
      <c r="F69" s="219"/>
      <c r="G69" s="276" t="s">
        <v>233</v>
      </c>
      <c r="H69" s="277"/>
      <c r="I69" s="86"/>
      <c r="J69" s="87"/>
      <c r="K69" s="37"/>
      <c r="L69" s="126"/>
      <c r="N69" s="66"/>
      <c r="O69" s="62"/>
      <c r="P69" s="49"/>
      <c r="Q69" s="67"/>
      <c r="R69" s="68"/>
      <c r="T69" s="68"/>
    </row>
    <row r="70" spans="1:20" s="7" customFormat="1" ht="16.5" customHeight="1">
      <c r="A70" s="7" t="s">
        <v>228</v>
      </c>
      <c r="B70" s="259" t="str">
        <f>B10</f>
        <v>二</v>
      </c>
      <c r="C70" s="140" t="s">
        <v>0</v>
      </c>
      <c r="D70" s="214"/>
      <c r="E70" s="142" t="s">
        <v>215</v>
      </c>
      <c r="F70" s="17"/>
      <c r="G70" s="270" t="s">
        <v>240</v>
      </c>
      <c r="H70" s="17"/>
      <c r="I70" s="86" t="s">
        <v>1</v>
      </c>
      <c r="J70" s="87"/>
      <c r="K70" s="270" t="s">
        <v>245</v>
      </c>
      <c r="L70" s="17"/>
      <c r="M70" s="145" t="s">
        <v>139</v>
      </c>
      <c r="N70" s="13"/>
      <c r="O70" s="11"/>
      <c r="Q70" s="163"/>
      <c r="R70" s="85"/>
    </row>
    <row r="71" spans="1:20" s="7" customFormat="1" ht="16.5" customHeight="1">
      <c r="B71" s="260">
        <f>A10</f>
        <v>45272</v>
      </c>
      <c r="C71" s="270" t="s">
        <v>10</v>
      </c>
      <c r="D71" s="214">
        <v>7</v>
      </c>
      <c r="E71" s="142" t="s">
        <v>216</v>
      </c>
      <c r="F71" s="17">
        <v>4</v>
      </c>
      <c r="G71" s="125" t="s">
        <v>231</v>
      </c>
      <c r="H71" s="17">
        <v>1</v>
      </c>
      <c r="I71" s="91" t="s">
        <v>9</v>
      </c>
      <c r="J71" s="92">
        <v>7</v>
      </c>
      <c r="K71" s="111" t="s">
        <v>129</v>
      </c>
      <c r="L71" s="242">
        <v>4</v>
      </c>
      <c r="N71" s="50"/>
      <c r="O71" s="11"/>
      <c r="Q71" s="99"/>
      <c r="R71" s="89"/>
    </row>
    <row r="72" spans="1:20" s="7" customFormat="1" ht="16.5" customHeight="1">
      <c r="B72" s="259"/>
      <c r="C72" s="270" t="s">
        <v>12</v>
      </c>
      <c r="D72" s="214">
        <v>3</v>
      </c>
      <c r="E72" s="142" t="s">
        <v>217</v>
      </c>
      <c r="F72" s="17">
        <v>3</v>
      </c>
      <c r="G72" s="125" t="s">
        <v>241</v>
      </c>
      <c r="H72" s="17">
        <v>1</v>
      </c>
      <c r="I72" s="86" t="s">
        <v>11</v>
      </c>
      <c r="J72" s="87">
        <v>0.05</v>
      </c>
      <c r="K72" s="32" t="s">
        <v>176</v>
      </c>
      <c r="L72" s="17">
        <v>1</v>
      </c>
      <c r="N72" s="50"/>
      <c r="O72" s="60"/>
      <c r="Q72" s="95"/>
      <c r="R72" s="89"/>
    </row>
    <row r="73" spans="1:20" s="7" customFormat="1" ht="16.5" customHeight="1">
      <c r="A73" s="139"/>
      <c r="B73" s="254"/>
      <c r="C73" s="139"/>
      <c r="D73" s="231"/>
      <c r="E73" s="142" t="s">
        <v>218</v>
      </c>
      <c r="F73" s="17">
        <v>4</v>
      </c>
      <c r="G73" s="125" t="s">
        <v>176</v>
      </c>
      <c r="H73" s="17">
        <v>1</v>
      </c>
      <c r="I73" s="86"/>
      <c r="J73" s="87"/>
      <c r="K73" s="270" t="s">
        <v>204</v>
      </c>
      <c r="L73" s="17">
        <v>1</v>
      </c>
      <c r="N73" s="50"/>
      <c r="O73" s="60"/>
      <c r="Q73" s="95"/>
      <c r="R73" s="89"/>
    </row>
    <row r="74" spans="1:20" s="7" customFormat="1" ht="16.5" customHeight="1">
      <c r="A74" s="105"/>
      <c r="B74" s="255"/>
      <c r="C74" s="270"/>
      <c r="D74" s="231"/>
      <c r="E74" s="142" t="s">
        <v>219</v>
      </c>
      <c r="F74" s="17">
        <v>0.01</v>
      </c>
      <c r="G74" s="125" t="s">
        <v>83</v>
      </c>
      <c r="H74" s="17">
        <v>0.01</v>
      </c>
      <c r="I74" s="86"/>
      <c r="J74" s="87"/>
      <c r="K74" s="86"/>
      <c r="L74" s="126"/>
      <c r="N74" s="50"/>
      <c r="O74" s="11"/>
      <c r="Q74" s="37"/>
      <c r="R74" s="81"/>
    </row>
    <row r="75" spans="1:20" s="7" customFormat="1" ht="16.5" customHeight="1">
      <c r="A75" s="105"/>
      <c r="B75" s="255"/>
      <c r="C75" s="270"/>
      <c r="D75" s="231"/>
      <c r="E75" s="142" t="s">
        <v>11</v>
      </c>
      <c r="F75" s="17">
        <v>0.05</v>
      </c>
      <c r="G75" s="125" t="s">
        <v>11</v>
      </c>
      <c r="H75" s="17">
        <v>0.05</v>
      </c>
      <c r="I75" s="86"/>
      <c r="J75" s="87"/>
      <c r="K75" s="96"/>
      <c r="L75" s="126"/>
      <c r="O75" s="11"/>
      <c r="P75" s="11"/>
      <c r="Q75" s="12"/>
      <c r="R75" s="11"/>
    </row>
    <row r="76" spans="1:20" s="7" customFormat="1" ht="16.5" customHeight="1">
      <c r="A76" s="7" t="s">
        <v>227</v>
      </c>
      <c r="B76" s="251" t="str">
        <f>B11</f>
        <v>三</v>
      </c>
      <c r="C76" s="188" t="s">
        <v>47</v>
      </c>
      <c r="D76" s="193"/>
      <c r="E76" s="234" t="s">
        <v>67</v>
      </c>
      <c r="F76" s="235"/>
      <c r="G76" s="278" t="s">
        <v>212</v>
      </c>
      <c r="H76" s="279"/>
      <c r="I76" s="86" t="s">
        <v>1</v>
      </c>
      <c r="J76" s="87"/>
      <c r="K76" s="224" t="s">
        <v>248</v>
      </c>
      <c r="L76" s="198"/>
      <c r="M76" s="145" t="s">
        <v>97</v>
      </c>
    </row>
    <row r="77" spans="1:20" s="7" customFormat="1" ht="16.5" customHeight="1">
      <c r="B77" s="252">
        <f>A11</f>
        <v>45273</v>
      </c>
      <c r="C77" s="270" t="s">
        <v>48</v>
      </c>
      <c r="D77" s="17">
        <v>6</v>
      </c>
      <c r="E77" s="125" t="s">
        <v>60</v>
      </c>
      <c r="F77" s="137">
        <v>7</v>
      </c>
      <c r="G77" s="125" t="s">
        <v>188</v>
      </c>
      <c r="H77" s="136">
        <v>0.3</v>
      </c>
      <c r="I77" s="91" t="s">
        <v>9</v>
      </c>
      <c r="J77" s="92">
        <v>7</v>
      </c>
      <c r="K77" s="224" t="s">
        <v>238</v>
      </c>
      <c r="L77" s="198">
        <v>0.6</v>
      </c>
    </row>
    <row r="78" spans="1:20" s="7" customFormat="1" ht="16.5" customHeight="1">
      <c r="A78" s="139"/>
      <c r="B78" s="254"/>
      <c r="C78" s="270"/>
      <c r="D78" s="103"/>
      <c r="E78" s="125" t="s">
        <v>68</v>
      </c>
      <c r="F78" s="137">
        <v>4.5</v>
      </c>
      <c r="G78" s="199" t="s">
        <v>190</v>
      </c>
      <c r="H78" s="136">
        <v>7</v>
      </c>
      <c r="I78" s="86" t="s">
        <v>11</v>
      </c>
      <c r="J78" s="87">
        <v>0.05</v>
      </c>
      <c r="K78" s="224" t="s">
        <v>249</v>
      </c>
      <c r="L78" s="198">
        <v>2</v>
      </c>
    </row>
    <row r="79" spans="1:20" s="7" customFormat="1" ht="16.5" customHeight="1">
      <c r="A79" s="139"/>
      <c r="B79" s="254"/>
      <c r="C79" s="270"/>
      <c r="D79" s="103"/>
      <c r="E79" s="125" t="s">
        <v>66</v>
      </c>
      <c r="F79" s="137">
        <v>2</v>
      </c>
      <c r="G79" s="125" t="s">
        <v>176</v>
      </c>
      <c r="H79" s="17">
        <v>0.5</v>
      </c>
      <c r="I79" s="86"/>
      <c r="J79" s="87"/>
      <c r="K79" s="224" t="s">
        <v>250</v>
      </c>
      <c r="L79" s="198">
        <v>1</v>
      </c>
    </row>
    <row r="80" spans="1:20" s="7" customFormat="1" ht="16.5" customHeight="1">
      <c r="A80" s="94"/>
      <c r="B80" s="254"/>
      <c r="C80" s="270"/>
      <c r="D80" s="103"/>
      <c r="E80" s="125" t="s">
        <v>69</v>
      </c>
      <c r="F80" s="17"/>
      <c r="G80" s="138" t="s">
        <v>11</v>
      </c>
      <c r="H80" s="136">
        <v>0.05</v>
      </c>
      <c r="I80" s="86"/>
      <c r="J80" s="87"/>
      <c r="K80" s="224" t="s">
        <v>251</v>
      </c>
      <c r="L80" s="198">
        <v>0.1</v>
      </c>
    </row>
    <row r="81" spans="1:17" s="7" customFormat="1" ht="16.5" customHeight="1">
      <c r="A81" s="94"/>
      <c r="B81" s="254"/>
      <c r="C81" s="139"/>
      <c r="D81" s="103"/>
      <c r="E81" s="125" t="s">
        <v>11</v>
      </c>
      <c r="F81" s="17">
        <v>0.05</v>
      </c>
      <c r="G81" s="100"/>
      <c r="H81" s="81"/>
      <c r="I81" s="86"/>
      <c r="J81" s="87"/>
      <c r="K81" s="95"/>
      <c r="L81" s="128"/>
    </row>
    <row r="82" spans="1:17" ht="16.5" customHeight="1">
      <c r="A82" s="1" t="s">
        <v>226</v>
      </c>
      <c r="B82" s="259" t="str">
        <f>B12</f>
        <v>四</v>
      </c>
      <c r="C82" s="188" t="s">
        <v>0</v>
      </c>
      <c r="D82" s="193"/>
      <c r="E82" s="102" t="s">
        <v>220</v>
      </c>
      <c r="F82" s="17"/>
      <c r="G82" s="222" t="s">
        <v>252</v>
      </c>
      <c r="H82" s="136"/>
      <c r="I82" s="86" t="s">
        <v>1</v>
      </c>
      <c r="J82" s="87"/>
      <c r="K82" s="270" t="s">
        <v>106</v>
      </c>
      <c r="L82" s="17"/>
      <c r="M82" s="8" t="s">
        <v>326</v>
      </c>
    </row>
    <row r="83" spans="1:17" ht="16.5" customHeight="1">
      <c r="B83" s="260">
        <f>A12</f>
        <v>45274</v>
      </c>
      <c r="C83" s="270" t="s">
        <v>10</v>
      </c>
      <c r="D83" s="17">
        <v>7</v>
      </c>
      <c r="E83" s="125" t="s">
        <v>221</v>
      </c>
      <c r="F83" s="17">
        <v>9</v>
      </c>
      <c r="G83" s="125" t="s">
        <v>253</v>
      </c>
      <c r="H83" s="136">
        <v>1</v>
      </c>
      <c r="I83" s="91" t="s">
        <v>9</v>
      </c>
      <c r="J83" s="92">
        <v>7</v>
      </c>
      <c r="K83" s="270" t="s">
        <v>108</v>
      </c>
      <c r="L83" s="17">
        <v>2</v>
      </c>
      <c r="M83" s="7"/>
      <c r="N83" s="50"/>
    </row>
    <row r="84" spans="1:17" ht="16.5" customHeight="1">
      <c r="A84" s="105"/>
      <c r="C84" s="270" t="s">
        <v>12</v>
      </c>
      <c r="D84" s="17">
        <v>3</v>
      </c>
      <c r="E84" s="125" t="s">
        <v>222</v>
      </c>
      <c r="F84" s="17">
        <v>1</v>
      </c>
      <c r="G84" s="138" t="s">
        <v>254</v>
      </c>
      <c r="H84" s="136">
        <v>6</v>
      </c>
      <c r="I84" s="86" t="s">
        <v>11</v>
      </c>
      <c r="J84" s="87">
        <v>0.05</v>
      </c>
      <c r="K84" s="32" t="s">
        <v>259</v>
      </c>
      <c r="L84" s="17">
        <v>1</v>
      </c>
      <c r="M84" s="7"/>
      <c r="N84" s="50"/>
    </row>
    <row r="85" spans="1:17" ht="16.5" customHeight="1">
      <c r="A85" s="23"/>
      <c r="B85" s="262"/>
      <c r="C85" s="23"/>
      <c r="D85" s="103"/>
      <c r="E85" s="125" t="s">
        <v>175</v>
      </c>
      <c r="F85" s="17">
        <v>3</v>
      </c>
      <c r="G85" s="138" t="s">
        <v>255</v>
      </c>
      <c r="H85" s="136">
        <v>0.01</v>
      </c>
      <c r="I85" s="86"/>
      <c r="J85" s="87"/>
      <c r="K85" s="37"/>
      <c r="L85" s="126"/>
      <c r="M85" s="7"/>
    </row>
    <row r="86" spans="1:17" ht="16.5" customHeight="1">
      <c r="A86" s="23"/>
      <c r="B86" s="262"/>
      <c r="C86" s="23"/>
      <c r="D86" s="103"/>
      <c r="E86" s="125" t="s">
        <v>176</v>
      </c>
      <c r="F86" s="17">
        <v>0.5</v>
      </c>
      <c r="G86" s="125" t="s">
        <v>11</v>
      </c>
      <c r="H86" s="17">
        <v>0.05</v>
      </c>
      <c r="I86" s="86"/>
      <c r="J86" s="87"/>
      <c r="K86" s="37"/>
      <c r="L86" s="126"/>
      <c r="M86" s="7"/>
    </row>
    <row r="87" spans="1:17" ht="16.5" customHeight="1">
      <c r="A87" s="23"/>
      <c r="B87" s="262"/>
      <c r="C87" s="23"/>
      <c r="D87" s="103"/>
      <c r="E87" s="125" t="s">
        <v>11</v>
      </c>
      <c r="F87" s="17">
        <v>0.05</v>
      </c>
      <c r="G87" s="37"/>
      <c r="H87" s="38"/>
      <c r="I87" s="86"/>
      <c r="J87" s="87"/>
      <c r="K87" s="96"/>
      <c r="L87" s="126"/>
      <c r="M87" s="7"/>
    </row>
    <row r="88" spans="1:17" ht="16.5" customHeight="1">
      <c r="A88" s="1" t="s">
        <v>225</v>
      </c>
      <c r="B88" s="259" t="str">
        <f>B13</f>
        <v>五</v>
      </c>
      <c r="C88" s="102" t="s">
        <v>44</v>
      </c>
      <c r="D88" s="17"/>
      <c r="E88" s="223" t="s">
        <v>64</v>
      </c>
      <c r="F88" s="17"/>
      <c r="G88" s="271" t="s">
        <v>260</v>
      </c>
      <c r="H88" s="162"/>
      <c r="I88" s="86" t="s">
        <v>1</v>
      </c>
      <c r="J88" s="87"/>
      <c r="K88" s="270" t="s">
        <v>203</v>
      </c>
      <c r="L88" s="17"/>
      <c r="M88" s="145" t="s">
        <v>95</v>
      </c>
      <c r="N88" s="167" t="s">
        <v>136</v>
      </c>
    </row>
    <row r="89" spans="1:17" ht="16.5" customHeight="1">
      <c r="B89" s="260">
        <f>A13</f>
        <v>45275</v>
      </c>
      <c r="C89" s="270" t="s">
        <v>10</v>
      </c>
      <c r="D89" s="17">
        <v>10</v>
      </c>
      <c r="E89" s="211" t="s">
        <v>65</v>
      </c>
      <c r="F89" s="198">
        <v>6</v>
      </c>
      <c r="G89" s="159" t="s">
        <v>243</v>
      </c>
      <c r="H89" s="162">
        <v>4</v>
      </c>
      <c r="I89" s="91" t="s">
        <v>9</v>
      </c>
      <c r="J89" s="92">
        <v>7</v>
      </c>
      <c r="K89" s="270" t="s">
        <v>81</v>
      </c>
      <c r="L89" s="17">
        <v>3</v>
      </c>
    </row>
    <row r="90" spans="1:17" ht="16.5" customHeight="1">
      <c r="B90" s="262"/>
      <c r="C90" s="270" t="s">
        <v>45</v>
      </c>
      <c r="D90" s="17">
        <v>0.1</v>
      </c>
      <c r="E90" s="125" t="s">
        <v>66</v>
      </c>
      <c r="F90" s="17">
        <v>3</v>
      </c>
      <c r="G90" s="160" t="s">
        <v>261</v>
      </c>
      <c r="H90" s="162">
        <v>1</v>
      </c>
      <c r="I90" s="86" t="s">
        <v>11</v>
      </c>
      <c r="J90" s="87">
        <v>0.05</v>
      </c>
      <c r="K90" s="32" t="s">
        <v>176</v>
      </c>
      <c r="L90" s="17">
        <v>1</v>
      </c>
    </row>
    <row r="91" spans="1:17" ht="16.5" customHeight="1">
      <c r="A91" s="105"/>
      <c r="B91" s="255"/>
      <c r="C91" s="270"/>
      <c r="D91" s="103"/>
      <c r="E91" s="125" t="s">
        <v>223</v>
      </c>
      <c r="F91" s="17">
        <v>1</v>
      </c>
      <c r="G91" s="160" t="s">
        <v>255</v>
      </c>
      <c r="H91" s="162">
        <v>0.01</v>
      </c>
      <c r="I91" s="86"/>
      <c r="J91" s="87"/>
      <c r="K91" s="270" t="s">
        <v>204</v>
      </c>
      <c r="L91" s="17">
        <v>1</v>
      </c>
    </row>
    <row r="92" spans="1:17" ht="16.5" customHeight="1">
      <c r="A92" s="23"/>
      <c r="B92" s="262"/>
      <c r="C92" s="23"/>
      <c r="D92" s="23"/>
      <c r="E92" s="125" t="s">
        <v>224</v>
      </c>
      <c r="F92" s="17">
        <v>0.05</v>
      </c>
      <c r="G92" s="159" t="s">
        <v>11</v>
      </c>
      <c r="H92" s="161">
        <v>0.05</v>
      </c>
      <c r="I92" s="86"/>
      <c r="J92" s="87"/>
      <c r="K92" s="37"/>
      <c r="L92" s="126"/>
    </row>
    <row r="93" spans="1:17" ht="16.5" customHeight="1">
      <c r="A93" s="23"/>
      <c r="B93" s="262"/>
      <c r="C93" s="23"/>
      <c r="D93" s="23"/>
      <c r="E93" s="125" t="s">
        <v>11</v>
      </c>
      <c r="F93" s="17">
        <v>0.05</v>
      </c>
      <c r="G93" s="37"/>
      <c r="H93" s="81"/>
      <c r="I93" s="86"/>
      <c r="J93" s="87"/>
      <c r="K93" s="237"/>
      <c r="L93" s="238"/>
    </row>
    <row r="94" spans="1:17" ht="16.5" customHeight="1">
      <c r="A94" s="1" t="s">
        <v>263</v>
      </c>
      <c r="B94" s="259" t="str">
        <f>B14</f>
        <v>一</v>
      </c>
      <c r="C94" s="188" t="s">
        <v>46</v>
      </c>
      <c r="D94" s="193"/>
      <c r="E94" s="125" t="s">
        <v>292</v>
      </c>
      <c r="F94" s="17"/>
      <c r="G94" s="270" t="s">
        <v>91</v>
      </c>
      <c r="H94" s="17"/>
      <c r="I94" s="86" t="s">
        <v>1</v>
      </c>
      <c r="J94" s="87"/>
      <c r="K94" s="270" t="s">
        <v>199</v>
      </c>
      <c r="L94" s="17"/>
      <c r="M94" s="236" t="s">
        <v>94</v>
      </c>
      <c r="P94" s="48"/>
      <c r="Q94" s="13"/>
    </row>
    <row r="95" spans="1:17" ht="16.5" customHeight="1">
      <c r="B95" s="260">
        <f>A14</f>
        <v>45278</v>
      </c>
      <c r="C95" s="270" t="s">
        <v>10</v>
      </c>
      <c r="D95" s="17">
        <v>10</v>
      </c>
      <c r="E95" s="211" t="s">
        <v>293</v>
      </c>
      <c r="F95" s="198">
        <v>6</v>
      </c>
      <c r="G95" s="211" t="s">
        <v>295</v>
      </c>
      <c r="H95" s="198">
        <v>5</v>
      </c>
      <c r="I95" s="91" t="s">
        <v>9</v>
      </c>
      <c r="J95" s="92">
        <v>7</v>
      </c>
      <c r="K95" s="270" t="s">
        <v>200</v>
      </c>
      <c r="L95" s="17">
        <v>0.2</v>
      </c>
      <c r="M95" s="129"/>
      <c r="P95" s="49"/>
      <c r="Q95" s="50"/>
    </row>
    <row r="96" spans="1:17" ht="16.5" customHeight="1">
      <c r="A96" s="105"/>
      <c r="B96" s="254"/>
      <c r="C96" s="139"/>
      <c r="D96" s="103"/>
      <c r="E96" s="125"/>
      <c r="F96" s="17"/>
      <c r="G96" s="125" t="s">
        <v>296</v>
      </c>
      <c r="H96" s="17">
        <v>2</v>
      </c>
      <c r="I96" s="86" t="s">
        <v>11</v>
      </c>
      <c r="J96" s="87">
        <v>0.05</v>
      </c>
      <c r="K96" s="270" t="s">
        <v>201</v>
      </c>
      <c r="L96" s="17">
        <v>0.1</v>
      </c>
      <c r="M96" s="120"/>
      <c r="P96" s="49"/>
      <c r="Q96" s="50"/>
    </row>
    <row r="97" spans="1:17" ht="16.5" customHeight="1">
      <c r="A97" s="105"/>
      <c r="B97" s="254"/>
      <c r="C97" s="139"/>
      <c r="D97" s="103"/>
      <c r="E97" s="125"/>
      <c r="F97" s="17"/>
      <c r="G97" s="125" t="s">
        <v>83</v>
      </c>
      <c r="H97" s="17">
        <v>0.01</v>
      </c>
      <c r="I97" s="86"/>
      <c r="J97" s="87"/>
      <c r="K97" s="270" t="s">
        <v>74</v>
      </c>
      <c r="L97" s="17">
        <v>0.05</v>
      </c>
      <c r="M97" s="121"/>
      <c r="P97" s="49"/>
      <c r="Q97" s="50"/>
    </row>
    <row r="98" spans="1:17" ht="16.5" customHeight="1">
      <c r="A98" s="105"/>
      <c r="B98" s="254"/>
      <c r="C98" s="139"/>
      <c r="D98" s="103"/>
      <c r="E98" s="125"/>
      <c r="F98" s="17"/>
      <c r="G98" s="125" t="s">
        <v>11</v>
      </c>
      <c r="H98" s="17">
        <v>0.05</v>
      </c>
      <c r="I98" s="86"/>
      <c r="J98" s="87"/>
      <c r="K98" s="270" t="s">
        <v>202</v>
      </c>
      <c r="L98" s="17">
        <v>0.01</v>
      </c>
      <c r="M98" s="121"/>
      <c r="P98" s="49"/>
      <c r="Q98" s="50"/>
    </row>
    <row r="99" spans="1:17" ht="16.5" customHeight="1">
      <c r="A99" s="23"/>
      <c r="B99" s="262"/>
      <c r="C99" s="23"/>
      <c r="D99" s="23"/>
      <c r="E99" s="232"/>
      <c r="F99" s="233"/>
      <c r="G99" s="95"/>
      <c r="H99" s="128"/>
      <c r="I99" s="86"/>
      <c r="J99" s="87"/>
      <c r="K99" s="239"/>
      <c r="L99" s="240"/>
      <c r="M99" s="7"/>
    </row>
    <row r="100" spans="1:17" ht="16.5" customHeight="1">
      <c r="A100" s="1" t="s">
        <v>264</v>
      </c>
      <c r="B100" s="259" t="str">
        <f>B15</f>
        <v>二</v>
      </c>
      <c r="C100" s="188" t="s">
        <v>0</v>
      </c>
      <c r="D100" s="230"/>
      <c r="E100" s="102" t="s">
        <v>75</v>
      </c>
      <c r="F100" s="137"/>
      <c r="G100" s="270" t="s">
        <v>297</v>
      </c>
      <c r="H100" s="17"/>
      <c r="I100" s="86" t="s">
        <v>1</v>
      </c>
      <c r="J100" s="87"/>
      <c r="K100" s="17" t="s">
        <v>203</v>
      </c>
      <c r="L100" s="17"/>
      <c r="M100" s="145" t="s">
        <v>139</v>
      </c>
    </row>
    <row r="101" spans="1:17" ht="16.5" customHeight="1">
      <c r="B101" s="260">
        <f>A15</f>
        <v>45279</v>
      </c>
      <c r="C101" s="270" t="s">
        <v>10</v>
      </c>
      <c r="D101" s="214">
        <v>7</v>
      </c>
      <c r="E101" s="125" t="s">
        <v>65</v>
      </c>
      <c r="F101" s="137">
        <v>6</v>
      </c>
      <c r="G101" s="211" t="s">
        <v>298</v>
      </c>
      <c r="H101" s="198">
        <v>0.5</v>
      </c>
      <c r="I101" s="91" t="s">
        <v>9</v>
      </c>
      <c r="J101" s="92">
        <v>7</v>
      </c>
      <c r="K101" s="241" t="s">
        <v>81</v>
      </c>
      <c r="L101" s="242">
        <v>3</v>
      </c>
      <c r="M101" s="7"/>
    </row>
    <row r="102" spans="1:17" ht="16.5" customHeight="1">
      <c r="B102" s="259"/>
      <c r="C102" s="270" t="s">
        <v>12</v>
      </c>
      <c r="D102" s="214">
        <v>3</v>
      </c>
      <c r="E102" s="125" t="s">
        <v>76</v>
      </c>
      <c r="F102" s="137">
        <v>1</v>
      </c>
      <c r="G102" s="125" t="s">
        <v>82</v>
      </c>
      <c r="H102" s="17">
        <v>6</v>
      </c>
      <c r="I102" s="86" t="s">
        <v>11</v>
      </c>
      <c r="J102" s="87">
        <v>0.05</v>
      </c>
      <c r="K102" s="109" t="s">
        <v>176</v>
      </c>
      <c r="L102" s="17">
        <v>1</v>
      </c>
      <c r="M102" s="7"/>
    </row>
    <row r="103" spans="1:17" ht="16.5" customHeight="1">
      <c r="A103" s="105"/>
      <c r="B103" s="255"/>
      <c r="C103" s="270"/>
      <c r="D103" s="231"/>
      <c r="E103" s="125" t="s">
        <v>77</v>
      </c>
      <c r="F103" s="137">
        <v>0.1</v>
      </c>
      <c r="G103" s="125" t="s">
        <v>299</v>
      </c>
      <c r="H103" s="17">
        <v>0.5</v>
      </c>
      <c r="I103" s="86"/>
      <c r="J103" s="87"/>
      <c r="K103" s="17" t="s">
        <v>204</v>
      </c>
      <c r="L103" s="17">
        <v>1</v>
      </c>
      <c r="M103" s="7"/>
    </row>
    <row r="104" spans="1:17" ht="16.5" customHeight="1">
      <c r="A104" s="105"/>
      <c r="B104" s="255"/>
      <c r="C104" s="270"/>
      <c r="D104" s="231"/>
      <c r="E104" s="125" t="s">
        <v>11</v>
      </c>
      <c r="F104" s="137">
        <v>0.05</v>
      </c>
      <c r="G104" s="125" t="s">
        <v>83</v>
      </c>
      <c r="H104" s="17">
        <v>0.01</v>
      </c>
      <c r="I104" s="86"/>
      <c r="J104" s="87"/>
      <c r="K104" s="37"/>
      <c r="L104" s="126"/>
      <c r="M104" s="7"/>
    </row>
    <row r="105" spans="1:17" ht="16.5" customHeight="1">
      <c r="A105" s="105"/>
      <c r="B105" s="254"/>
      <c r="C105" s="139"/>
      <c r="D105" s="231"/>
      <c r="E105" s="142" t="s">
        <v>11</v>
      </c>
      <c r="F105" s="17">
        <v>0.05</v>
      </c>
      <c r="G105" s="125" t="s">
        <v>11</v>
      </c>
      <c r="H105" s="17">
        <v>0.05</v>
      </c>
      <c r="I105" s="86"/>
      <c r="J105" s="87"/>
      <c r="K105" s="110"/>
      <c r="L105" s="109"/>
      <c r="M105" s="7"/>
    </row>
    <row r="106" spans="1:17" ht="16.5" customHeight="1">
      <c r="A106" s="1" t="s">
        <v>265</v>
      </c>
      <c r="B106" s="259" t="str">
        <f>B16</f>
        <v>三</v>
      </c>
      <c r="C106" s="188" t="s">
        <v>270</v>
      </c>
      <c r="D106" s="193"/>
      <c r="E106" s="234" t="s">
        <v>268</v>
      </c>
      <c r="F106" s="235"/>
      <c r="G106" s="100" t="s">
        <v>271</v>
      </c>
      <c r="H106" s="126"/>
      <c r="I106" s="86" t="s">
        <v>1</v>
      </c>
      <c r="J106" s="87"/>
      <c r="K106" s="270" t="s">
        <v>274</v>
      </c>
      <c r="L106" s="17"/>
      <c r="M106" s="145" t="s">
        <v>97</v>
      </c>
    </row>
    <row r="107" spans="1:17" ht="16.5" customHeight="1">
      <c r="B107" s="260">
        <f>A16</f>
        <v>45280</v>
      </c>
      <c r="C107" s="270" t="s">
        <v>10</v>
      </c>
      <c r="D107" s="17">
        <v>8</v>
      </c>
      <c r="E107" s="211" t="s">
        <v>269</v>
      </c>
      <c r="F107" s="198">
        <v>5.5</v>
      </c>
      <c r="G107" s="211" t="s">
        <v>60</v>
      </c>
      <c r="H107" s="198">
        <v>3.5</v>
      </c>
      <c r="I107" s="91" t="s">
        <v>9</v>
      </c>
      <c r="J107" s="92">
        <v>7</v>
      </c>
      <c r="K107" s="270" t="s">
        <v>275</v>
      </c>
      <c r="L107" s="17">
        <v>2</v>
      </c>
      <c r="M107" s="7"/>
    </row>
    <row r="108" spans="1:17" ht="16.5" customHeight="1">
      <c r="B108" s="259"/>
      <c r="C108" s="270" t="s">
        <v>12</v>
      </c>
      <c r="D108" s="17">
        <v>3</v>
      </c>
      <c r="E108" s="125" t="s">
        <v>175</v>
      </c>
      <c r="F108" s="17">
        <v>3</v>
      </c>
      <c r="G108" s="125" t="s">
        <v>174</v>
      </c>
      <c r="H108" s="17">
        <v>4</v>
      </c>
      <c r="I108" s="86" t="s">
        <v>11</v>
      </c>
      <c r="J108" s="87">
        <v>0.05</v>
      </c>
      <c r="K108" s="270" t="s">
        <v>255</v>
      </c>
      <c r="L108" s="17">
        <v>0.05</v>
      </c>
      <c r="M108" s="7"/>
    </row>
    <row r="109" spans="1:17" ht="16.5" customHeight="1">
      <c r="A109" s="105"/>
      <c r="B109" s="255"/>
      <c r="C109" s="270"/>
      <c r="D109" s="103"/>
      <c r="E109" s="32" t="s">
        <v>72</v>
      </c>
      <c r="F109" s="137">
        <v>0.5</v>
      </c>
      <c r="G109" s="125" t="s">
        <v>272</v>
      </c>
      <c r="H109" s="17">
        <v>0.05</v>
      </c>
      <c r="I109" s="86"/>
      <c r="J109" s="87"/>
      <c r="K109" s="270" t="s">
        <v>81</v>
      </c>
      <c r="L109" s="17">
        <v>2</v>
      </c>
      <c r="M109" s="7"/>
    </row>
    <row r="110" spans="1:17" ht="16.5" customHeight="1">
      <c r="A110" s="105"/>
      <c r="B110" s="255"/>
      <c r="C110" s="270"/>
      <c r="D110" s="103"/>
      <c r="E110" s="125" t="s">
        <v>73</v>
      </c>
      <c r="F110" s="137"/>
      <c r="G110" s="125" t="s">
        <v>273</v>
      </c>
      <c r="H110" s="17">
        <v>0.01</v>
      </c>
      <c r="I110" s="86"/>
      <c r="J110" s="87"/>
      <c r="K110" s="270" t="s">
        <v>276</v>
      </c>
      <c r="L110" s="17">
        <v>0.01</v>
      </c>
      <c r="M110" s="7"/>
    </row>
    <row r="111" spans="1:17" ht="16.5" customHeight="1">
      <c r="A111" s="105"/>
      <c r="B111" s="255"/>
      <c r="C111" s="270"/>
      <c r="D111" s="103"/>
      <c r="E111" s="125" t="s">
        <v>74</v>
      </c>
      <c r="F111" s="137">
        <v>0.05</v>
      </c>
      <c r="G111" s="125" t="s">
        <v>11</v>
      </c>
      <c r="H111" s="17">
        <v>0.05</v>
      </c>
      <c r="I111" s="86"/>
      <c r="J111" s="87"/>
      <c r="K111" s="32" t="s">
        <v>277</v>
      </c>
      <c r="L111" s="225">
        <v>0.01</v>
      </c>
      <c r="M111" s="7"/>
    </row>
    <row r="112" spans="1:17" ht="16.5" customHeight="1">
      <c r="A112" s="1" t="s">
        <v>266</v>
      </c>
      <c r="B112" s="259" t="str">
        <f>B17</f>
        <v>四</v>
      </c>
      <c r="C112" s="188" t="s">
        <v>0</v>
      </c>
      <c r="D112" s="193"/>
      <c r="E112" s="102" t="s">
        <v>333</v>
      </c>
      <c r="F112" s="137"/>
      <c r="G112" s="205" t="s">
        <v>278</v>
      </c>
      <c r="H112" s="204"/>
      <c r="I112" s="86" t="s">
        <v>1</v>
      </c>
      <c r="J112" s="87"/>
      <c r="K112" s="270" t="s">
        <v>280</v>
      </c>
      <c r="L112" s="17"/>
      <c r="M112" s="8" t="s">
        <v>327</v>
      </c>
    </row>
    <row r="113" spans="1:20" ht="16.5" customHeight="1">
      <c r="B113" s="260">
        <f>A17</f>
        <v>45281</v>
      </c>
      <c r="C113" s="270" t="s">
        <v>10</v>
      </c>
      <c r="D113" s="17">
        <v>7</v>
      </c>
      <c r="E113" s="125" t="s">
        <v>334</v>
      </c>
      <c r="F113" s="137">
        <v>9</v>
      </c>
      <c r="G113" s="202" t="s">
        <v>243</v>
      </c>
      <c r="H113" s="204">
        <v>3</v>
      </c>
      <c r="I113" s="91" t="s">
        <v>9</v>
      </c>
      <c r="J113" s="92">
        <v>7</v>
      </c>
      <c r="K113" s="270" t="s">
        <v>395</v>
      </c>
      <c r="L113" s="17">
        <v>2</v>
      </c>
      <c r="M113" s="7"/>
    </row>
    <row r="114" spans="1:20" ht="16.5" customHeight="1">
      <c r="B114" s="259"/>
      <c r="C114" s="270" t="s">
        <v>12</v>
      </c>
      <c r="D114" s="17">
        <v>3</v>
      </c>
      <c r="E114" s="125" t="s">
        <v>335</v>
      </c>
      <c r="F114" s="137">
        <v>3</v>
      </c>
      <c r="G114" s="202" t="s">
        <v>81</v>
      </c>
      <c r="H114" s="204">
        <v>3</v>
      </c>
      <c r="I114" s="86" t="s">
        <v>11</v>
      </c>
      <c r="J114" s="87">
        <v>0.05</v>
      </c>
      <c r="K114" s="270" t="s">
        <v>281</v>
      </c>
      <c r="L114" s="17">
        <v>1.5</v>
      </c>
      <c r="M114" s="7"/>
    </row>
    <row r="115" spans="1:20" ht="16.5" customHeight="1">
      <c r="A115" s="23"/>
      <c r="B115" s="262"/>
      <c r="C115" s="23"/>
      <c r="D115" s="23"/>
      <c r="E115" s="125"/>
      <c r="F115" s="137"/>
      <c r="G115" s="202" t="s">
        <v>72</v>
      </c>
      <c r="H115" s="204">
        <v>0.5</v>
      </c>
      <c r="I115" s="86"/>
      <c r="J115" s="87"/>
      <c r="K115" s="32" t="s">
        <v>259</v>
      </c>
      <c r="L115" s="17">
        <v>1</v>
      </c>
      <c r="M115" s="7"/>
    </row>
    <row r="116" spans="1:20" ht="16.5" customHeight="1">
      <c r="A116" s="105"/>
      <c r="B116" s="255"/>
      <c r="C116" s="270"/>
      <c r="D116" s="103"/>
      <c r="E116" s="125" t="s">
        <v>11</v>
      </c>
      <c r="F116" s="137">
        <v>0.05</v>
      </c>
      <c r="G116" s="202" t="s">
        <v>11</v>
      </c>
      <c r="H116" s="204">
        <v>0.05</v>
      </c>
      <c r="I116" s="86"/>
      <c r="J116" s="87"/>
      <c r="K116" s="37"/>
      <c r="L116" s="93"/>
      <c r="M116" s="7"/>
    </row>
    <row r="117" spans="1:20" ht="16.5" customHeight="1">
      <c r="A117" s="105"/>
      <c r="B117" s="255"/>
      <c r="C117" s="270"/>
      <c r="D117" s="103"/>
      <c r="E117" s="106"/>
      <c r="F117" s="128"/>
      <c r="G117" s="37"/>
      <c r="H117" s="126"/>
      <c r="I117" s="86"/>
      <c r="J117" s="87"/>
      <c r="K117" s="95"/>
      <c r="L117" s="107"/>
      <c r="M117" s="7"/>
    </row>
    <row r="118" spans="1:20" ht="16.5" customHeight="1">
      <c r="A118" s="1" t="s">
        <v>267</v>
      </c>
      <c r="B118" s="259" t="str">
        <f>B18</f>
        <v>五</v>
      </c>
      <c r="C118" s="135" t="s">
        <v>393</v>
      </c>
      <c r="D118" s="17"/>
      <c r="E118" s="102" t="s">
        <v>282</v>
      </c>
      <c r="F118" s="17"/>
      <c r="G118" s="270" t="s">
        <v>284</v>
      </c>
      <c r="H118" s="214"/>
      <c r="I118" s="216" t="s">
        <v>1</v>
      </c>
      <c r="J118" s="87"/>
      <c r="K118" s="270" t="s">
        <v>245</v>
      </c>
      <c r="L118" s="17"/>
      <c r="M118" s="145" t="s">
        <v>95</v>
      </c>
      <c r="N118" s="167" t="s">
        <v>136</v>
      </c>
    </row>
    <row r="119" spans="1:20" ht="16.5" customHeight="1">
      <c r="B119" s="260">
        <f>A18</f>
        <v>45282</v>
      </c>
      <c r="C119" s="270" t="s">
        <v>10</v>
      </c>
      <c r="D119" s="17">
        <v>10</v>
      </c>
      <c r="E119" s="125" t="s">
        <v>80</v>
      </c>
      <c r="F119" s="17">
        <v>4</v>
      </c>
      <c r="G119" s="125" t="s">
        <v>60</v>
      </c>
      <c r="H119" s="214">
        <v>1</v>
      </c>
      <c r="I119" s="217" t="s">
        <v>9</v>
      </c>
      <c r="J119" s="92">
        <v>7</v>
      </c>
      <c r="K119" s="270" t="s">
        <v>129</v>
      </c>
      <c r="L119" s="17">
        <v>4</v>
      </c>
    </row>
    <row r="120" spans="1:20" ht="16.5" customHeight="1">
      <c r="B120" s="259"/>
      <c r="C120" s="270" t="s">
        <v>394</v>
      </c>
      <c r="D120" s="17">
        <v>0.05</v>
      </c>
      <c r="E120" s="199" t="s">
        <v>217</v>
      </c>
      <c r="F120" s="198">
        <v>3</v>
      </c>
      <c r="G120" s="125" t="s">
        <v>190</v>
      </c>
      <c r="H120" s="17">
        <v>7</v>
      </c>
      <c r="I120" s="86" t="s">
        <v>11</v>
      </c>
      <c r="J120" s="87">
        <v>0.05</v>
      </c>
      <c r="K120" s="32" t="s">
        <v>176</v>
      </c>
      <c r="L120" s="17">
        <v>1</v>
      </c>
    </row>
    <row r="121" spans="1:20" ht="16.5" customHeight="1">
      <c r="A121" s="23"/>
      <c r="B121" s="262"/>
      <c r="C121" s="23"/>
      <c r="D121" s="23"/>
      <c r="E121" s="199" t="s">
        <v>175</v>
      </c>
      <c r="F121" s="198">
        <v>4</v>
      </c>
      <c r="G121" s="125" t="s">
        <v>62</v>
      </c>
      <c r="H121" s="17">
        <v>0.5</v>
      </c>
      <c r="I121" s="86"/>
      <c r="J121" s="87"/>
      <c r="K121" s="270" t="s">
        <v>74</v>
      </c>
      <c r="L121" s="17">
        <v>0.05</v>
      </c>
    </row>
    <row r="122" spans="1:20" ht="16.5" customHeight="1">
      <c r="A122" s="23"/>
      <c r="B122" s="262"/>
      <c r="C122" s="23"/>
      <c r="D122" s="23"/>
      <c r="E122" s="199" t="s">
        <v>11</v>
      </c>
      <c r="F122" s="198">
        <v>0.05</v>
      </c>
      <c r="G122" s="125" t="s">
        <v>11</v>
      </c>
      <c r="H122" s="17">
        <v>0.05</v>
      </c>
      <c r="I122" s="86"/>
      <c r="J122" s="87"/>
      <c r="K122" s="270" t="s">
        <v>204</v>
      </c>
      <c r="L122" s="17">
        <v>1</v>
      </c>
    </row>
    <row r="123" spans="1:20" ht="16.5" customHeight="1">
      <c r="A123" s="105"/>
      <c r="B123" s="254"/>
      <c r="C123" s="139"/>
      <c r="D123" s="103"/>
      <c r="E123" s="109"/>
      <c r="F123" s="109"/>
      <c r="G123" s="37"/>
      <c r="H123" s="81"/>
      <c r="I123" s="86"/>
      <c r="J123" s="87"/>
      <c r="K123" s="95"/>
      <c r="L123" s="107"/>
    </row>
    <row r="124" spans="1:20" ht="16.5" customHeight="1">
      <c r="A124" s="1" t="s">
        <v>286</v>
      </c>
      <c r="B124" s="259" t="str">
        <f>B19</f>
        <v>一</v>
      </c>
      <c r="C124" s="188" t="s">
        <v>46</v>
      </c>
      <c r="D124" s="193"/>
      <c r="E124" s="102" t="s">
        <v>338</v>
      </c>
      <c r="F124" s="17"/>
      <c r="G124" s="288" t="s">
        <v>302</v>
      </c>
      <c r="H124" s="290"/>
      <c r="I124" s="86" t="s">
        <v>1</v>
      </c>
      <c r="J124" s="87"/>
      <c r="K124" s="97" t="s">
        <v>88</v>
      </c>
      <c r="L124" s="93"/>
      <c r="M124" s="112" t="s">
        <v>94</v>
      </c>
      <c r="N124" s="70"/>
      <c r="O124" s="49"/>
      <c r="P124" s="67"/>
      <c r="Q124" s="69"/>
      <c r="R124" s="70"/>
      <c r="T124" s="70"/>
    </row>
    <row r="125" spans="1:20" ht="16.5" customHeight="1">
      <c r="B125" s="260">
        <f>A19</f>
        <v>45285</v>
      </c>
      <c r="C125" s="270" t="s">
        <v>10</v>
      </c>
      <c r="D125" s="17">
        <v>10</v>
      </c>
      <c r="E125" s="125" t="s">
        <v>301</v>
      </c>
      <c r="F125" s="17">
        <v>6</v>
      </c>
      <c r="G125" s="125" t="s">
        <v>85</v>
      </c>
      <c r="H125" s="17">
        <v>1.1000000000000001</v>
      </c>
      <c r="I125" s="91" t="s">
        <v>9</v>
      </c>
      <c r="J125" s="92">
        <v>7</v>
      </c>
      <c r="K125" s="98" t="s">
        <v>89</v>
      </c>
      <c r="L125" s="98">
        <v>0.1</v>
      </c>
      <c r="M125" s="7"/>
      <c r="N125" s="71"/>
      <c r="O125" s="49"/>
      <c r="P125" s="54"/>
      <c r="Q125" s="69"/>
      <c r="R125" s="71"/>
      <c r="T125" s="71"/>
    </row>
    <row r="126" spans="1:20" ht="16.5" customHeight="1">
      <c r="B126" s="259"/>
      <c r="C126" s="270"/>
      <c r="D126" s="17"/>
      <c r="E126" s="125"/>
      <c r="F126" s="17"/>
      <c r="G126" s="289" t="s">
        <v>90</v>
      </c>
      <c r="H126" s="235">
        <v>1</v>
      </c>
      <c r="I126" s="86" t="s">
        <v>11</v>
      </c>
      <c r="J126" s="87">
        <v>0.05</v>
      </c>
      <c r="K126" s="86" t="s">
        <v>101</v>
      </c>
      <c r="L126" s="93">
        <v>1</v>
      </c>
      <c r="M126" s="7"/>
      <c r="N126" s="53"/>
      <c r="O126" s="72"/>
      <c r="P126" s="54"/>
      <c r="Q126" s="51"/>
      <c r="R126" s="53"/>
      <c r="T126" s="53"/>
    </row>
    <row r="127" spans="1:20" ht="16.5" customHeight="1">
      <c r="A127" s="23"/>
      <c r="B127" s="262"/>
      <c r="C127" s="23"/>
      <c r="D127" s="23"/>
      <c r="E127" s="125"/>
      <c r="F127" s="17"/>
      <c r="G127" s="289" t="s">
        <v>81</v>
      </c>
      <c r="H127" s="235">
        <v>3</v>
      </c>
      <c r="I127" s="86"/>
      <c r="J127" s="87"/>
      <c r="K127" s="86" t="s">
        <v>98</v>
      </c>
      <c r="L127" s="93">
        <v>0.05</v>
      </c>
      <c r="M127" s="7"/>
      <c r="N127" s="54"/>
      <c r="O127" s="49"/>
      <c r="P127" s="54"/>
      <c r="Q127" s="73"/>
      <c r="R127" s="54"/>
      <c r="T127" s="54"/>
    </row>
    <row r="128" spans="1:20" ht="16.5" customHeight="1">
      <c r="A128" s="23"/>
      <c r="B128" s="262"/>
      <c r="C128" s="23"/>
      <c r="D128" s="23"/>
      <c r="E128" s="138" t="s">
        <v>11</v>
      </c>
      <c r="F128" s="136">
        <v>0.05</v>
      </c>
      <c r="G128" s="289" t="s">
        <v>83</v>
      </c>
      <c r="H128" s="235">
        <v>0.01</v>
      </c>
      <c r="I128" s="86"/>
      <c r="J128" s="87"/>
      <c r="K128" s="86" t="s">
        <v>308</v>
      </c>
      <c r="L128" s="93">
        <v>1</v>
      </c>
      <c r="M128" s="7"/>
      <c r="N128" s="54"/>
      <c r="O128" s="49"/>
      <c r="P128" s="54"/>
      <c r="Q128" s="49"/>
      <c r="R128" s="54"/>
      <c r="T128" s="54"/>
    </row>
    <row r="129" spans="1:20" ht="16.5" customHeight="1">
      <c r="A129" s="23"/>
      <c r="B129" s="262"/>
      <c r="C129" s="23"/>
      <c r="D129" s="23"/>
      <c r="E129" s="37"/>
      <c r="F129" s="81"/>
      <c r="G129" s="289" t="s">
        <v>11</v>
      </c>
      <c r="H129" s="235">
        <v>0.05</v>
      </c>
      <c r="I129" s="86"/>
      <c r="J129" s="87"/>
      <c r="K129" s="96"/>
      <c r="L129" s="93"/>
      <c r="M129" s="7"/>
      <c r="N129" s="54"/>
      <c r="O129" s="74"/>
      <c r="P129" s="67"/>
      <c r="Q129" s="49"/>
      <c r="R129" s="54"/>
      <c r="T129" s="54"/>
    </row>
    <row r="130" spans="1:20" ht="16.5" customHeight="1">
      <c r="A130" s="1" t="s">
        <v>287</v>
      </c>
      <c r="B130" s="259" t="str">
        <f>B20</f>
        <v>二</v>
      </c>
      <c r="C130" s="188" t="s">
        <v>0</v>
      </c>
      <c r="D130" s="193"/>
      <c r="E130" s="102" t="s">
        <v>304</v>
      </c>
      <c r="F130" s="17"/>
      <c r="G130" s="285" t="s">
        <v>27</v>
      </c>
      <c r="H130" s="286"/>
      <c r="I130" s="86" t="s">
        <v>1</v>
      </c>
      <c r="J130" s="87"/>
      <c r="K130" s="270" t="s">
        <v>124</v>
      </c>
      <c r="L130" s="17"/>
      <c r="M130" s="145" t="s">
        <v>139</v>
      </c>
      <c r="N130" s="61"/>
      <c r="O130" s="67"/>
      <c r="P130" s="49"/>
      <c r="Q130" s="67"/>
      <c r="R130" s="69"/>
      <c r="T130" s="70"/>
    </row>
    <row r="131" spans="1:20" ht="16.5" customHeight="1">
      <c r="B131" s="260">
        <f>A20</f>
        <v>45286</v>
      </c>
      <c r="C131" s="270" t="s">
        <v>10</v>
      </c>
      <c r="D131" s="17">
        <v>7</v>
      </c>
      <c r="E131" s="125" t="s">
        <v>221</v>
      </c>
      <c r="F131" s="17">
        <v>9</v>
      </c>
      <c r="G131" s="88" t="s">
        <v>18</v>
      </c>
      <c r="H131" s="287">
        <v>0.5</v>
      </c>
      <c r="I131" s="91" t="s">
        <v>9</v>
      </c>
      <c r="J131" s="92">
        <v>7</v>
      </c>
      <c r="K131" s="224" t="s">
        <v>175</v>
      </c>
      <c r="L131" s="198">
        <v>4</v>
      </c>
      <c r="N131" s="75"/>
      <c r="O131" s="76"/>
      <c r="P131" s="49"/>
      <c r="Q131" s="54"/>
      <c r="R131" s="49"/>
      <c r="T131" s="53"/>
    </row>
    <row r="132" spans="1:20" ht="16.5" customHeight="1">
      <c r="A132" s="105"/>
      <c r="B132" s="255"/>
      <c r="C132" s="270" t="s">
        <v>12</v>
      </c>
      <c r="D132" s="17">
        <v>3</v>
      </c>
      <c r="E132" s="125" t="s">
        <v>305</v>
      </c>
      <c r="F132" s="17">
        <v>3</v>
      </c>
      <c r="G132" s="84" t="s">
        <v>17</v>
      </c>
      <c r="H132" s="89">
        <v>5</v>
      </c>
      <c r="I132" s="86" t="s">
        <v>11</v>
      </c>
      <c r="J132" s="87">
        <v>0.05</v>
      </c>
      <c r="K132" s="32" t="s">
        <v>176</v>
      </c>
      <c r="L132" s="17">
        <v>1</v>
      </c>
      <c r="M132" s="7"/>
      <c r="N132" s="61"/>
      <c r="O132" s="76"/>
      <c r="P132" s="72"/>
      <c r="Q132" s="54"/>
      <c r="R132" s="51"/>
      <c r="T132" s="53"/>
    </row>
    <row r="133" spans="1:20" ht="16.5" customHeight="1">
      <c r="A133" s="23"/>
      <c r="B133" s="262"/>
      <c r="C133" s="23"/>
      <c r="D133" s="23"/>
      <c r="E133" s="125"/>
      <c r="F133" s="17"/>
      <c r="G133" s="84" t="s">
        <v>306</v>
      </c>
      <c r="H133" s="89">
        <v>1</v>
      </c>
      <c r="I133" s="86"/>
      <c r="J133" s="87"/>
      <c r="K133" s="270" t="s">
        <v>204</v>
      </c>
      <c r="L133" s="17">
        <v>1</v>
      </c>
      <c r="M133" s="7"/>
      <c r="N133" s="75"/>
      <c r="O133" s="76"/>
      <c r="P133" s="49"/>
      <c r="Q133" s="54"/>
      <c r="R133" s="51"/>
      <c r="T133" s="53"/>
    </row>
    <row r="134" spans="1:20" ht="16.5" customHeight="1">
      <c r="A134" s="23"/>
      <c r="B134" s="262"/>
      <c r="C134" s="23"/>
      <c r="D134" s="23"/>
      <c r="E134" s="125" t="s">
        <v>11</v>
      </c>
      <c r="F134" s="17">
        <v>0.05</v>
      </c>
      <c r="G134" s="37" t="s">
        <v>15</v>
      </c>
      <c r="H134" s="81">
        <v>0.05</v>
      </c>
      <c r="I134" s="86"/>
      <c r="J134" s="87"/>
      <c r="K134" s="37"/>
      <c r="L134" s="93"/>
      <c r="M134" s="7"/>
      <c r="N134" s="49"/>
      <c r="O134" s="54"/>
      <c r="P134" s="49"/>
      <c r="Q134" s="54"/>
      <c r="R134" s="51"/>
      <c r="T134" s="53"/>
    </row>
    <row r="135" spans="1:20" ht="16.5" customHeight="1">
      <c r="A135" s="23"/>
      <c r="B135" s="262"/>
      <c r="C135" s="23"/>
      <c r="D135" s="23"/>
      <c r="E135" s="108"/>
      <c r="F135" s="39"/>
      <c r="G135" s="95"/>
      <c r="H135" s="39"/>
      <c r="I135" s="86"/>
      <c r="J135" s="87"/>
      <c r="K135" s="95"/>
      <c r="L135" s="107"/>
      <c r="M135" s="7"/>
      <c r="N135" s="77"/>
      <c r="O135" s="67"/>
      <c r="P135" s="74"/>
      <c r="Q135" s="67"/>
      <c r="R135" s="78"/>
      <c r="T135" s="67"/>
    </row>
    <row r="136" spans="1:20" ht="16.5" customHeight="1">
      <c r="A136" s="1" t="s">
        <v>288</v>
      </c>
      <c r="B136" s="259" t="str">
        <f>B21</f>
        <v>三</v>
      </c>
      <c r="C136" s="135" t="s">
        <v>309</v>
      </c>
      <c r="D136" s="17"/>
      <c r="E136" s="102" t="s">
        <v>310</v>
      </c>
      <c r="F136" s="17"/>
      <c r="G136" s="243" t="s">
        <v>313</v>
      </c>
      <c r="H136" s="266"/>
      <c r="I136" s="86" t="s">
        <v>1</v>
      </c>
      <c r="J136" s="87"/>
      <c r="K136" s="17" t="s">
        <v>314</v>
      </c>
      <c r="L136" s="17"/>
      <c r="M136" s="145" t="s">
        <v>97</v>
      </c>
    </row>
    <row r="137" spans="1:20" ht="16.5" customHeight="1">
      <c r="B137" s="260">
        <f>A21</f>
        <v>45287</v>
      </c>
      <c r="C137" s="270" t="s">
        <v>51</v>
      </c>
      <c r="D137" s="17">
        <v>6</v>
      </c>
      <c r="E137" s="125" t="s">
        <v>311</v>
      </c>
      <c r="F137" s="17">
        <v>5</v>
      </c>
      <c r="G137" s="159" t="s">
        <v>231</v>
      </c>
      <c r="H137" s="267">
        <v>3.5</v>
      </c>
      <c r="I137" s="91" t="s">
        <v>9</v>
      </c>
      <c r="J137" s="92">
        <v>7</v>
      </c>
      <c r="K137" s="17" t="s">
        <v>376</v>
      </c>
      <c r="L137" s="17">
        <v>1</v>
      </c>
    </row>
    <row r="138" spans="1:20" ht="16.5" customHeight="1">
      <c r="B138" s="262"/>
      <c r="C138" s="139"/>
      <c r="D138" s="103"/>
      <c r="E138" s="125" t="s">
        <v>312</v>
      </c>
      <c r="F138" s="17">
        <v>1</v>
      </c>
      <c r="G138" s="160" t="s">
        <v>81</v>
      </c>
      <c r="H138" s="267">
        <v>3</v>
      </c>
      <c r="I138" s="86" t="s">
        <v>11</v>
      </c>
      <c r="J138" s="87">
        <v>0.05</v>
      </c>
      <c r="K138" s="17" t="s">
        <v>81</v>
      </c>
      <c r="L138" s="17">
        <v>2</v>
      </c>
    </row>
    <row r="139" spans="1:20" ht="16.5" customHeight="1">
      <c r="A139" s="23"/>
      <c r="B139" s="262"/>
      <c r="C139" s="139"/>
      <c r="D139" s="103"/>
      <c r="E139" s="125" t="s">
        <v>62</v>
      </c>
      <c r="F139" s="17">
        <v>0.5</v>
      </c>
      <c r="G139" s="158" t="s">
        <v>176</v>
      </c>
      <c r="H139" s="268">
        <v>1</v>
      </c>
      <c r="I139" s="86"/>
      <c r="J139" s="87"/>
      <c r="K139" s="17" t="s">
        <v>377</v>
      </c>
      <c r="L139" s="17">
        <v>2</v>
      </c>
    </row>
    <row r="140" spans="1:20" ht="16.5" customHeight="1">
      <c r="A140" s="23"/>
      <c r="B140" s="262"/>
      <c r="C140" s="139"/>
      <c r="D140" s="103"/>
      <c r="E140" s="125" t="s">
        <v>126</v>
      </c>
      <c r="F140" s="17"/>
      <c r="G140" s="159" t="s">
        <v>272</v>
      </c>
      <c r="H140" s="269">
        <v>0.01</v>
      </c>
      <c r="I140" s="86"/>
      <c r="J140" s="87"/>
      <c r="K140" s="142" t="s">
        <v>255</v>
      </c>
      <c r="L140" s="17">
        <v>0.01</v>
      </c>
    </row>
    <row r="141" spans="1:20" ht="16.5" customHeight="1">
      <c r="A141" s="105"/>
      <c r="B141" s="255"/>
      <c r="C141" s="270"/>
      <c r="D141" s="103"/>
      <c r="E141" s="108"/>
      <c r="F141" s="39"/>
      <c r="G141" s="159" t="s">
        <v>11</v>
      </c>
      <c r="H141" s="269">
        <v>0.05</v>
      </c>
      <c r="I141" s="86"/>
      <c r="J141" s="87"/>
      <c r="K141" s="95"/>
      <c r="L141" s="107"/>
    </row>
    <row r="142" spans="1:20" s="16" customFormat="1" ht="16.2" customHeight="1">
      <c r="A142" s="23" t="s">
        <v>289</v>
      </c>
      <c r="B142" s="263" t="str">
        <f>B22</f>
        <v>四</v>
      </c>
      <c r="C142" s="188" t="s">
        <v>0</v>
      </c>
      <c r="D142" s="193"/>
      <c r="E142" s="17" t="s">
        <v>315</v>
      </c>
      <c r="F142" s="17"/>
      <c r="G142" s="102" t="s">
        <v>317</v>
      </c>
      <c r="H142" s="17"/>
      <c r="I142" s="86"/>
      <c r="J142" s="87"/>
      <c r="K142" s="270" t="s">
        <v>318</v>
      </c>
      <c r="L142" s="17"/>
      <c r="M142" s="16" t="s">
        <v>397</v>
      </c>
      <c r="O142" s="9"/>
      <c r="P142" s="9"/>
      <c r="Q142" s="9"/>
      <c r="R142" s="9"/>
    </row>
    <row r="143" spans="1:20" s="16" customFormat="1" ht="16.2" customHeight="1">
      <c r="B143" s="264">
        <f>A22</f>
        <v>45288</v>
      </c>
      <c r="C143" s="270" t="s">
        <v>10</v>
      </c>
      <c r="D143" s="17">
        <v>7</v>
      </c>
      <c r="E143" s="142" t="s">
        <v>253</v>
      </c>
      <c r="F143" s="17">
        <v>6</v>
      </c>
      <c r="G143" s="125" t="s">
        <v>186</v>
      </c>
      <c r="H143" s="17">
        <v>0.3</v>
      </c>
      <c r="I143" s="91"/>
      <c r="J143" s="92"/>
      <c r="K143" s="270" t="s">
        <v>319</v>
      </c>
      <c r="L143" s="17">
        <v>0.2</v>
      </c>
      <c r="M143" s="7"/>
      <c r="O143" s="9"/>
      <c r="P143" s="9"/>
      <c r="Q143" s="9"/>
      <c r="R143" s="9"/>
    </row>
    <row r="144" spans="1:20" s="16" customFormat="1" ht="16.2" customHeight="1">
      <c r="A144" s="109"/>
      <c r="B144" s="254"/>
      <c r="C144" s="270" t="s">
        <v>12</v>
      </c>
      <c r="D144" s="17">
        <v>3</v>
      </c>
      <c r="E144" s="142" t="s">
        <v>316</v>
      </c>
      <c r="F144" s="17">
        <v>3</v>
      </c>
      <c r="G144" s="125" t="s">
        <v>218</v>
      </c>
      <c r="H144" s="17">
        <v>6</v>
      </c>
      <c r="I144" s="86"/>
      <c r="J144" s="87"/>
      <c r="K144" s="270" t="s">
        <v>277</v>
      </c>
      <c r="L144" s="17">
        <v>0.01</v>
      </c>
      <c r="O144" s="9"/>
      <c r="P144" s="9"/>
      <c r="Q144" s="9"/>
      <c r="R144" s="9"/>
    </row>
    <row r="145" spans="1:18" s="16" customFormat="1" ht="16.2" customHeight="1">
      <c r="A145" s="109"/>
      <c r="B145" s="262"/>
      <c r="C145" s="139"/>
      <c r="D145" s="103"/>
      <c r="E145" s="142" t="s">
        <v>62</v>
      </c>
      <c r="F145" s="17">
        <v>0.5</v>
      </c>
      <c r="G145" s="125" t="s">
        <v>62</v>
      </c>
      <c r="H145" s="17">
        <v>0.5</v>
      </c>
      <c r="I145" s="86"/>
      <c r="J145" s="87"/>
      <c r="K145" s="32" t="s">
        <v>259</v>
      </c>
      <c r="L145" s="17">
        <v>1</v>
      </c>
      <c r="M145" s="7"/>
      <c r="O145" s="9"/>
      <c r="P145" s="9"/>
      <c r="Q145" s="9"/>
      <c r="R145" s="9"/>
    </row>
    <row r="146" spans="1:18" s="16" customFormat="1" ht="16.2" customHeight="1">
      <c r="A146" s="109"/>
      <c r="B146" s="262"/>
      <c r="C146" s="139"/>
      <c r="D146" s="103"/>
      <c r="E146" s="109"/>
      <c r="F146" s="225"/>
      <c r="G146" s="125" t="s">
        <v>272</v>
      </c>
      <c r="H146" s="17">
        <v>0.01</v>
      </c>
      <c r="I146" s="86"/>
      <c r="J146" s="87"/>
      <c r="K146" s="37"/>
      <c r="L146" s="93"/>
      <c r="M146" s="7"/>
      <c r="O146" s="9"/>
      <c r="P146" s="9"/>
      <c r="Q146" s="9"/>
      <c r="R146" s="9"/>
    </row>
    <row r="147" spans="1:18" s="16" customFormat="1" ht="16.2" customHeight="1">
      <c r="A147" s="109"/>
      <c r="B147" s="262"/>
      <c r="C147" s="109"/>
      <c r="D147" s="103"/>
      <c r="E147" s="142" t="s">
        <v>11</v>
      </c>
      <c r="F147" s="17">
        <v>0.05</v>
      </c>
      <c r="G147" s="125" t="s">
        <v>11</v>
      </c>
      <c r="H147" s="17">
        <v>0.05</v>
      </c>
      <c r="I147" s="86"/>
      <c r="J147" s="87"/>
      <c r="K147" s="37"/>
      <c r="L147" s="93"/>
      <c r="M147" s="7"/>
      <c r="O147" s="9"/>
      <c r="P147" s="9"/>
      <c r="Q147" s="9"/>
      <c r="R147" s="9"/>
    </row>
    <row r="148" spans="1:18" s="16" customFormat="1" ht="16.2" customHeight="1">
      <c r="A148" s="23" t="s">
        <v>290</v>
      </c>
      <c r="B148" s="263" t="str">
        <f>B23</f>
        <v>五</v>
      </c>
      <c r="C148" s="140" t="s">
        <v>52</v>
      </c>
      <c r="D148" s="17"/>
      <c r="E148" s="125" t="s">
        <v>320</v>
      </c>
      <c r="F148" s="17"/>
      <c r="G148" s="270" t="s">
        <v>323</v>
      </c>
      <c r="H148" s="17"/>
      <c r="I148" s="86"/>
      <c r="J148" s="87"/>
      <c r="K148" s="270" t="s">
        <v>116</v>
      </c>
      <c r="L148" s="17"/>
      <c r="M148" s="145" t="s">
        <v>95</v>
      </c>
      <c r="N148" s="167" t="s">
        <v>136</v>
      </c>
      <c r="O148" s="9"/>
      <c r="P148" s="9"/>
      <c r="Q148" s="9"/>
      <c r="R148" s="9"/>
    </row>
    <row r="149" spans="1:18" s="16" customFormat="1" ht="16.2" customHeight="1">
      <c r="B149" s="264">
        <f>A23</f>
        <v>45289</v>
      </c>
      <c r="C149" s="198" t="s">
        <v>10</v>
      </c>
      <c r="D149" s="198">
        <v>10</v>
      </c>
      <c r="E149" s="211" t="s">
        <v>321</v>
      </c>
      <c r="F149" s="198">
        <v>4</v>
      </c>
      <c r="G149" s="211" t="s">
        <v>238</v>
      </c>
      <c r="H149" s="198">
        <v>1.8</v>
      </c>
      <c r="I149" s="91"/>
      <c r="J149" s="92"/>
      <c r="K149" s="224" t="s">
        <v>81</v>
      </c>
      <c r="L149" s="198">
        <v>3</v>
      </c>
      <c r="O149" s="9"/>
      <c r="P149" s="9"/>
      <c r="Q149" s="9"/>
      <c r="R149" s="9"/>
    </row>
    <row r="150" spans="1:18" s="16" customFormat="1" ht="16.2" customHeight="1">
      <c r="A150" s="109"/>
      <c r="B150" s="261"/>
      <c r="C150" s="17" t="s">
        <v>53</v>
      </c>
      <c r="D150" s="17">
        <v>0.4</v>
      </c>
      <c r="E150" s="42" t="s">
        <v>322</v>
      </c>
      <c r="F150" s="204">
        <v>4</v>
      </c>
      <c r="G150" s="125" t="s">
        <v>176</v>
      </c>
      <c r="H150" s="17">
        <v>3</v>
      </c>
      <c r="I150" s="86"/>
      <c r="J150" s="87"/>
      <c r="K150" s="270" t="s">
        <v>119</v>
      </c>
      <c r="L150" s="17">
        <v>0.05</v>
      </c>
      <c r="O150" s="9"/>
      <c r="P150" s="9"/>
      <c r="Q150" s="9"/>
      <c r="R150" s="9"/>
    </row>
    <row r="151" spans="1:18" s="16" customFormat="1" ht="16.2" customHeight="1">
      <c r="A151" s="109"/>
      <c r="B151" s="262"/>
      <c r="C151" s="109"/>
      <c r="D151" s="103"/>
      <c r="E151" s="125" t="s">
        <v>176</v>
      </c>
      <c r="F151" s="17">
        <v>1</v>
      </c>
      <c r="G151" s="125" t="s">
        <v>83</v>
      </c>
      <c r="H151" s="17">
        <v>0.1</v>
      </c>
      <c r="I151" s="86"/>
      <c r="J151" s="87"/>
      <c r="K151" s="270" t="s">
        <v>74</v>
      </c>
      <c r="L151" s="17">
        <v>0.05</v>
      </c>
      <c r="O151" s="9"/>
      <c r="P151" s="9"/>
      <c r="Q151" s="9"/>
      <c r="R151" s="9"/>
    </row>
    <row r="152" spans="1:18" s="16" customFormat="1" ht="16.2" customHeight="1">
      <c r="A152" s="109"/>
      <c r="B152" s="262"/>
      <c r="C152" s="109"/>
      <c r="D152" s="103"/>
      <c r="E152" s="125" t="s">
        <v>11</v>
      </c>
      <c r="F152" s="17">
        <v>0.05</v>
      </c>
      <c r="G152" s="125" t="s">
        <v>324</v>
      </c>
      <c r="H152" s="17">
        <v>1</v>
      </c>
      <c r="I152" s="86"/>
      <c r="J152" s="87"/>
      <c r="K152" s="270" t="s">
        <v>202</v>
      </c>
      <c r="L152" s="17"/>
      <c r="O152" s="9"/>
      <c r="P152" s="9"/>
      <c r="Q152" s="9"/>
      <c r="R152" s="9"/>
    </row>
    <row r="153" spans="1:18" s="16" customFormat="1" ht="16.2" customHeight="1">
      <c r="A153" s="144"/>
      <c r="B153" s="255"/>
      <c r="C153" s="270"/>
      <c r="D153" s="103"/>
      <c r="E153" s="125"/>
      <c r="F153" s="17"/>
      <c r="G153" s="125" t="s">
        <v>11</v>
      </c>
      <c r="H153" s="17">
        <v>0.05</v>
      </c>
      <c r="I153" s="86"/>
      <c r="J153" s="87"/>
      <c r="K153" s="96"/>
      <c r="L153" s="93"/>
      <c r="O153" s="9"/>
      <c r="P153" s="9"/>
      <c r="Q153" s="9"/>
      <c r="R153" s="9"/>
    </row>
  </sheetData>
  <phoneticPr fontId="1" type="noConversion"/>
  <printOptions horizontalCentered="1"/>
  <pageMargins left="3.937007874015748E-2" right="3.937007874015748E-2" top="0" bottom="0" header="0.11811023622047245" footer="0.11811023622047245"/>
  <pageSetup paperSize="9" orientation="landscape" r:id="rId1"/>
  <rowBreaks count="5" manualBreakCount="5">
    <brk id="25" max="20" man="1"/>
    <brk id="33" max="20" man="1"/>
    <brk id="63" max="20" man="1"/>
    <brk id="93" max="20" man="1"/>
    <brk id="123" max="20" man="1"/>
  </rowBreaks>
  <colBreaks count="1" manualBreakCount="1">
    <brk id="14" max="1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3"/>
  <sheetViews>
    <sheetView view="pageBreakPreview" topLeftCell="A118" zoomScaleNormal="120" zoomScaleSheetLayoutView="100" workbookViewId="0">
      <selection activeCell="E28" sqref="E28"/>
    </sheetView>
  </sheetViews>
  <sheetFormatPr defaultColWidth="9" defaultRowHeight="19.8"/>
  <cols>
    <col min="1" max="1" width="6.21875" style="1" customWidth="1"/>
    <col min="2" max="2" width="4.33203125" style="261" customWidth="1"/>
    <col min="3" max="3" width="5" style="1" customWidth="1"/>
    <col min="4" max="4" width="8" style="1" customWidth="1"/>
    <col min="5" max="5" width="9" style="16" customWidth="1"/>
    <col min="6" max="6" width="13.6640625" style="16" customWidth="1"/>
    <col min="7" max="7" width="9" style="1" customWidth="1"/>
    <col min="8" max="8" width="14.109375" style="1" customWidth="1"/>
    <col min="9" max="9" width="9" style="1" customWidth="1"/>
    <col min="10" max="10" width="18.109375" style="1" customWidth="1"/>
    <col min="11" max="12" width="5.21875" style="1" hidden="1" customWidth="1"/>
    <col min="13" max="13" width="9.88671875" style="1" customWidth="1"/>
    <col min="14" max="14" width="12.88671875" style="5" customWidth="1"/>
    <col min="15" max="15" width="5.44140625" style="8" customWidth="1"/>
    <col min="16" max="16" width="5.33203125" style="9" customWidth="1"/>
    <col min="17" max="18" width="6.33203125" style="9" customWidth="1"/>
    <col min="19" max="19" width="6" style="9" customWidth="1"/>
    <col min="20" max="20" width="6.6640625" style="9" customWidth="1"/>
    <col min="21" max="21" width="5.109375" style="1" customWidth="1"/>
    <col min="22" max="22" width="4.6640625" style="1" customWidth="1"/>
    <col min="23" max="23" width="4.77734375" style="1" customWidth="1"/>
    <col min="24" max="16384" width="9" style="1"/>
  </cols>
  <sheetData>
    <row r="1" spans="1:23">
      <c r="A1" s="79"/>
      <c r="B1" s="245"/>
      <c r="C1" s="4"/>
      <c r="D1" s="1">
        <v>112</v>
      </c>
      <c r="E1" s="16" t="s">
        <v>2</v>
      </c>
      <c r="F1" s="4" t="s">
        <v>43</v>
      </c>
      <c r="G1" s="4" t="s">
        <v>42</v>
      </c>
      <c r="H1" s="14">
        <v>12</v>
      </c>
      <c r="I1" s="1" t="s">
        <v>356</v>
      </c>
      <c r="K1" s="58" t="s">
        <v>36</v>
      </c>
      <c r="M1" s="6"/>
      <c r="N1" s="58"/>
    </row>
    <row r="2" spans="1:23" ht="16.5" customHeight="1">
      <c r="A2" s="146" t="s">
        <v>28</v>
      </c>
      <c r="B2" s="246" t="s">
        <v>41</v>
      </c>
      <c r="C2" s="55" t="s">
        <v>5</v>
      </c>
      <c r="D2" s="189" t="s">
        <v>29</v>
      </c>
      <c r="E2" s="59" t="s">
        <v>6</v>
      </c>
      <c r="F2" s="118" t="s">
        <v>30</v>
      </c>
      <c r="G2" s="56" t="s">
        <v>7</v>
      </c>
      <c r="H2" s="119" t="s">
        <v>31</v>
      </c>
      <c r="I2" s="57" t="s">
        <v>8</v>
      </c>
      <c r="J2" s="118" t="s">
        <v>32</v>
      </c>
      <c r="K2" s="208" t="s">
        <v>9</v>
      </c>
      <c r="L2" s="35" t="s">
        <v>33</v>
      </c>
      <c r="M2" s="208" t="s">
        <v>3</v>
      </c>
      <c r="N2" s="35" t="s">
        <v>34</v>
      </c>
      <c r="O2" s="34" t="s">
        <v>137</v>
      </c>
      <c r="P2" s="34" t="s">
        <v>138</v>
      </c>
      <c r="Q2" s="31" t="s">
        <v>19</v>
      </c>
      <c r="R2" s="31" t="s">
        <v>20</v>
      </c>
      <c r="S2" s="32" t="s">
        <v>21</v>
      </c>
      <c r="T2" s="31" t="s">
        <v>22</v>
      </c>
      <c r="U2" s="33" t="s">
        <v>140</v>
      </c>
      <c r="V2" s="31" t="s">
        <v>23</v>
      </c>
      <c r="W2" s="32" t="s">
        <v>24</v>
      </c>
    </row>
    <row r="3" spans="1:23" ht="23.1" customHeight="1">
      <c r="A3" s="115">
        <v>45261</v>
      </c>
      <c r="B3" s="247" t="str">
        <f>IF(A3="","",RIGHT(TEXT(WEEKDAY(A3),"[$-404]aaaa;@"),1))</f>
        <v>五</v>
      </c>
      <c r="C3" s="116" t="str">
        <f>C28</f>
        <v>燕麥飯</v>
      </c>
      <c r="D3" s="118" t="str">
        <f>C29&amp;C30</f>
        <v>米燕麥</v>
      </c>
      <c r="E3" s="19" t="str">
        <f>E28</f>
        <v>蔭相麵輪</v>
      </c>
      <c r="F3" s="40" t="str">
        <f>PHONETIC(E29:E33)</f>
        <v>麵輪白蘿蔔胡蘿蔔薑蔭鳳梨醬</v>
      </c>
      <c r="G3" s="18" t="str">
        <f>G28</f>
        <v>蛋香冬粉</v>
      </c>
      <c r="H3" s="40" t="str">
        <f>PHONETIC(G29:G33)</f>
        <v>雞蛋冬粉時蔬乾木耳薑</v>
      </c>
      <c r="I3" s="34" t="str">
        <f>I28</f>
        <v>鮮蔬油腐</v>
      </c>
      <c r="J3" s="40" t="str">
        <f>PHONETIC(I29:I33)</f>
        <v>四角油豆腐時蔬薑</v>
      </c>
      <c r="K3" s="36" t="s">
        <v>1</v>
      </c>
      <c r="L3" s="132" t="s">
        <v>340</v>
      </c>
      <c r="M3" s="30" t="str">
        <f>M28</f>
        <v>時瓜湯</v>
      </c>
      <c r="N3" s="166" t="str">
        <f>PHONETIC(M29:M32)</f>
        <v>時瓜胡蘿蔔薑</v>
      </c>
      <c r="O3" s="30" t="str">
        <f>O28</f>
        <v>水果</v>
      </c>
      <c r="P3" s="167" t="s">
        <v>136</v>
      </c>
      <c r="Q3" s="44">
        <v>5.2</v>
      </c>
      <c r="R3" s="44">
        <v>2.5</v>
      </c>
      <c r="S3" s="45">
        <v>2</v>
      </c>
      <c r="T3" s="44">
        <v>2.9</v>
      </c>
      <c r="U3" s="36"/>
      <c r="V3" s="46">
        <v>1</v>
      </c>
      <c r="W3" s="47">
        <f t="shared" ref="W3:W23" si="0">Q3*70+R3*75+S3*25+T3*45+U3*120+V3*60</f>
        <v>792</v>
      </c>
    </row>
    <row r="4" spans="1:23" ht="23.1" customHeight="1">
      <c r="A4" s="115">
        <f>IF(A3="","",IF(MONTH(A3)&lt;&gt;MONTH(A3+1),"",A3+3))</f>
        <v>45264</v>
      </c>
      <c r="B4" s="247" t="str">
        <f t="shared" ref="B4:B23" si="1">IF(A4="","",RIGHT(TEXT(WEEKDAY(A4),"[$-404]aaaa;@"),1))</f>
        <v>一</v>
      </c>
      <c r="C4" s="116" t="str">
        <f>C34</f>
        <v>白米飯</v>
      </c>
      <c r="D4" s="118" t="str">
        <f>C35&amp;B36</f>
        <v>米</v>
      </c>
      <c r="E4" s="19" t="str">
        <f>E34</f>
        <v>素火腿</v>
      </c>
      <c r="F4" s="114" t="str">
        <f>PHONETIC(E35:E39)</f>
        <v>素火腿</v>
      </c>
      <c r="G4" s="34" t="str">
        <f>G34</f>
        <v>茄汁豆腐</v>
      </c>
      <c r="H4" s="40" t="str">
        <f>PHONETIC(G35:G39)</f>
        <v>豆腐素肉番茄醬薑</v>
      </c>
      <c r="I4" s="34" t="str">
        <f>I34</f>
        <v>田園花椰</v>
      </c>
      <c r="J4" s="114" t="str">
        <f>PHONETIC(I35:I39)</f>
        <v>花椰菜馬鈴薯薑</v>
      </c>
      <c r="K4" s="36" t="s">
        <v>1</v>
      </c>
      <c r="L4" s="132" t="s">
        <v>340</v>
      </c>
      <c r="M4" s="113" t="str">
        <f>M34</f>
        <v>味噌芽湯</v>
      </c>
      <c r="N4" s="166" t="str">
        <f>PHONETIC(M35:M38)</f>
        <v>乾裙帶菜味噌薑</v>
      </c>
      <c r="O4" s="30" t="str">
        <f>O34</f>
        <v>果汁</v>
      </c>
      <c r="Q4" s="44">
        <v>5.6</v>
      </c>
      <c r="R4" s="44">
        <v>2.5</v>
      </c>
      <c r="S4" s="45">
        <v>1.7</v>
      </c>
      <c r="T4" s="44">
        <v>2.8</v>
      </c>
      <c r="U4" s="36"/>
      <c r="V4" s="46"/>
      <c r="W4" s="47">
        <f t="shared" si="0"/>
        <v>748</v>
      </c>
    </row>
    <row r="5" spans="1:23" ht="23.1" customHeight="1">
      <c r="A5" s="115">
        <f t="shared" ref="A5:A23" si="2">IF(A4="","",IF(MONTH(A4)&lt;&gt;MONTH(A4+1),"",A4+1))</f>
        <v>45265</v>
      </c>
      <c r="B5" s="247" t="str">
        <f t="shared" si="1"/>
        <v>二</v>
      </c>
      <c r="C5" s="117" t="str">
        <f>C40</f>
        <v>糙米飯</v>
      </c>
      <c r="D5" s="118" t="str">
        <f>C41&amp;B42</f>
        <v>米</v>
      </c>
      <c r="E5" s="19" t="str">
        <f>E40</f>
        <v>筍干油腐</v>
      </c>
      <c r="F5" s="114" t="str">
        <f>PHONETIC(E41:E45)</f>
        <v>油豆腐麻竹筍干薑</v>
      </c>
      <c r="G5" s="18" t="str">
        <f>G40</f>
        <v>碎脯豆干</v>
      </c>
      <c r="H5" s="40" t="str">
        <f>PHONETIC(G41:G45)</f>
        <v>豆干蘿蔔乾白蘿蔔胡蘿蔔薑</v>
      </c>
      <c r="I5" s="34" t="str">
        <f>I40</f>
        <v>原味薯餅</v>
      </c>
      <c r="J5" s="40" t="str">
        <f>PHONETIC(I41:I45)</f>
        <v>薯餅</v>
      </c>
      <c r="K5" s="36" t="s">
        <v>1</v>
      </c>
      <c r="L5" s="132" t="s">
        <v>340</v>
      </c>
      <c r="M5" s="30" t="str">
        <f>M40</f>
        <v>時蔬湯</v>
      </c>
      <c r="N5" s="166" t="str">
        <f>PHONETIC(M41:M45)</f>
        <v>時蔬胡蘿蔔</v>
      </c>
      <c r="O5" s="30" t="str">
        <f>O40</f>
        <v>TAP豆漿</v>
      </c>
      <c r="Q5" s="44">
        <v>5</v>
      </c>
      <c r="R5" s="44">
        <v>2.5</v>
      </c>
      <c r="S5" s="45">
        <v>1.8</v>
      </c>
      <c r="T5" s="44">
        <v>2.9</v>
      </c>
      <c r="U5" s="36"/>
      <c r="V5" s="46"/>
      <c r="W5" s="47">
        <f t="shared" si="0"/>
        <v>713</v>
      </c>
    </row>
    <row r="6" spans="1:23" ht="23.1" customHeight="1">
      <c r="A6" s="115">
        <f t="shared" si="2"/>
        <v>45266</v>
      </c>
      <c r="B6" s="247" t="str">
        <f t="shared" si="1"/>
        <v>三</v>
      </c>
      <c r="C6" s="117" t="str">
        <f>C46</f>
        <v>刈包特餐</v>
      </c>
      <c r="D6" s="118" t="str">
        <f>C47&amp;B48</f>
        <v>刈包</v>
      </c>
      <c r="E6" s="19" t="str">
        <f>E46</f>
        <v>酸菜麵腸</v>
      </c>
      <c r="F6" s="114" t="str">
        <f>PHONETIC(E47:E51)</f>
        <v>麵腸酸菜薑</v>
      </c>
      <c r="G6" s="18" t="str">
        <f>G46</f>
        <v>豆皮西魯</v>
      </c>
      <c r="H6" s="114" t="str">
        <f>PHONETIC(G47:G51)</f>
        <v>豆皮結球白菜乾香菇胡蘿蔔薑</v>
      </c>
      <c r="I6" s="83" t="str">
        <f>I46</f>
        <v>家常豆包</v>
      </c>
      <c r="J6" s="40" t="str">
        <f>PHONETIC(I47:I51)</f>
        <v>豆包</v>
      </c>
      <c r="K6" s="36" t="s">
        <v>1</v>
      </c>
      <c r="L6" s="132" t="s">
        <v>340</v>
      </c>
      <c r="M6" s="42" t="str">
        <f>M46</f>
        <v>糙米粥</v>
      </c>
      <c r="N6" s="166" t="str">
        <f>PHONETIC(M47:M51)</f>
        <v>雞蛋糙米胡蘿蔔乾香菇時瓜</v>
      </c>
      <c r="O6" s="30" t="str">
        <f>O46</f>
        <v>小餐包</v>
      </c>
      <c r="Q6" s="44">
        <v>5</v>
      </c>
      <c r="R6" s="44">
        <v>2.5</v>
      </c>
      <c r="S6" s="45">
        <v>1.6</v>
      </c>
      <c r="T6" s="44">
        <v>2.9</v>
      </c>
      <c r="U6" s="36"/>
      <c r="V6" s="46"/>
      <c r="W6" s="47">
        <f t="shared" si="0"/>
        <v>708</v>
      </c>
    </row>
    <row r="7" spans="1:23" ht="23.1" customHeight="1">
      <c r="A7" s="115">
        <f t="shared" si="2"/>
        <v>45267</v>
      </c>
      <c r="B7" s="247" t="str">
        <f t="shared" si="1"/>
        <v>四</v>
      </c>
      <c r="C7" s="117" t="str">
        <f>C52</f>
        <v>糙米飯</v>
      </c>
      <c r="D7" s="118" t="str">
        <f>C53&amp;C54</f>
        <v>米糙米</v>
      </c>
      <c r="E7" s="19" t="str">
        <f>E52</f>
        <v>咖哩百頁</v>
      </c>
      <c r="F7" s="40" t="str">
        <f>PHONETIC(E53:E57)</f>
        <v>百頁咖哩粉</v>
      </c>
      <c r="G7" s="18" t="str">
        <f>G52</f>
        <v>毛豆豆芽</v>
      </c>
      <c r="H7" s="114" t="str">
        <f>PHONETIC(G53:G57)</f>
        <v>毛豆綠豆芽胡蘿蔔薑</v>
      </c>
      <c r="I7" s="34" t="str">
        <f>I52</f>
        <v>野菜混炒</v>
      </c>
      <c r="J7" s="40" t="str">
        <f>PHONETIC(I53:I56)</f>
        <v>野菜天時蔬薑</v>
      </c>
      <c r="K7" s="36" t="s">
        <v>1</v>
      </c>
      <c r="L7" s="132" t="s">
        <v>340</v>
      </c>
      <c r="M7" s="30" t="str">
        <f>M52</f>
        <v>燒仙草</v>
      </c>
      <c r="N7" s="166" t="str">
        <f>PHONETIC(M53:M56)</f>
        <v>仙草凍紅砂糖西谷米</v>
      </c>
      <c r="O7" s="30" t="str">
        <f>O52</f>
        <v>堅果</v>
      </c>
      <c r="Q7" s="164">
        <v>5</v>
      </c>
      <c r="R7" s="44">
        <v>2.5</v>
      </c>
      <c r="S7" s="45">
        <v>2</v>
      </c>
      <c r="T7" s="44">
        <v>2.7</v>
      </c>
      <c r="U7" s="36"/>
      <c r="V7" s="46"/>
      <c r="W7" s="47">
        <f t="shared" si="0"/>
        <v>709</v>
      </c>
    </row>
    <row r="8" spans="1:23" ht="23.1" customHeight="1">
      <c r="A8" s="115">
        <f>IF(A7="","",IF(MONTH(A7)&lt;&gt;MONTH(A7+1),"",A7+1))</f>
        <v>45268</v>
      </c>
      <c r="B8" s="247" t="str">
        <f t="shared" si="1"/>
        <v>五</v>
      </c>
      <c r="C8" s="117" t="str">
        <f>C58</f>
        <v>小米飯</v>
      </c>
      <c r="D8" s="118" t="str">
        <f>C59&amp;C60</f>
        <v>米小米</v>
      </c>
      <c r="E8" s="19" t="str">
        <f>E58</f>
        <v>海結麵輪</v>
      </c>
      <c r="F8" s="40" t="str">
        <f>PHONETIC(E59:E63)</f>
        <v>麵輪海帶結薑</v>
      </c>
      <c r="G8" s="18" t="str">
        <f>G58</f>
        <v>甘藍蛋香</v>
      </c>
      <c r="H8" s="40" t="str">
        <f>PHONETIC(G59:G63)</f>
        <v>雞蛋甘藍胡蘿蔔薑</v>
      </c>
      <c r="I8" s="34" t="str">
        <f>I58</f>
        <v>時瓜凍腐</v>
      </c>
      <c r="J8" s="40" t="str">
        <f>PHONETIC(I59:I62)</f>
        <v>凍豆腐時瓜薑</v>
      </c>
      <c r="K8" s="36" t="s">
        <v>1</v>
      </c>
      <c r="L8" s="132" t="s">
        <v>340</v>
      </c>
      <c r="M8" s="30" t="str">
        <f>M58</f>
        <v>金針湯</v>
      </c>
      <c r="N8" s="166" t="str">
        <f>PHONETIC(M59:M63)</f>
        <v>金針菜乾榨菜薑</v>
      </c>
      <c r="O8" s="30" t="str">
        <f>O58</f>
        <v>水果</v>
      </c>
      <c r="P8" s="167" t="s">
        <v>136</v>
      </c>
      <c r="Q8" s="44">
        <v>5.2</v>
      </c>
      <c r="R8" s="44">
        <v>2.5</v>
      </c>
      <c r="S8" s="45">
        <v>2</v>
      </c>
      <c r="T8" s="44">
        <v>2.9</v>
      </c>
      <c r="U8" s="36"/>
      <c r="V8" s="46">
        <v>1</v>
      </c>
      <c r="W8" s="47">
        <f t="shared" si="0"/>
        <v>792</v>
      </c>
    </row>
    <row r="9" spans="1:23" ht="23.1" customHeight="1">
      <c r="A9" s="115">
        <f>IF(A8="","",IF(MONTH(A8)&lt;&gt;MONTH(A8+1),"",A8+3))</f>
        <v>45271</v>
      </c>
      <c r="B9" s="247" t="str">
        <f t="shared" si="1"/>
        <v>一</v>
      </c>
      <c r="C9" s="117" t="str">
        <f>C64</f>
        <v>白米飯</v>
      </c>
      <c r="D9" s="118" t="str">
        <f>C65&amp;B66</f>
        <v>米</v>
      </c>
      <c r="E9" s="19" t="str">
        <f>E64</f>
        <v>醬相麵腸</v>
      </c>
      <c r="F9" s="114" t="str">
        <f>PHONETIC(E65:E69)</f>
        <v>麵腸薑</v>
      </c>
      <c r="G9" s="18" t="str">
        <f>G64</f>
        <v>麻婆豆腐</v>
      </c>
      <c r="H9" s="40" t="str">
        <f>PHONETIC(G65:G69)</f>
        <v>豆腐素肉冷凍菜豆(莢)薑豆瓣醬</v>
      </c>
      <c r="I9" s="18" t="str">
        <f>I64</f>
        <v>雙味錦燒</v>
      </c>
      <c r="J9" s="40" t="str">
        <f>PHONETIC(I65:I68)</f>
        <v>冷凍玉米筍香竹腸薑</v>
      </c>
      <c r="K9" s="36" t="s">
        <v>1</v>
      </c>
      <c r="L9" s="132" t="s">
        <v>340</v>
      </c>
      <c r="M9" s="113" t="str">
        <f>M64</f>
        <v>蛋花芽湯</v>
      </c>
      <c r="N9" s="166" t="str">
        <f>PHONETIC(M65:M69)</f>
        <v>雞蛋乾裙帶菜薑</v>
      </c>
      <c r="O9" s="30" t="str">
        <f>O64</f>
        <v>果汁</v>
      </c>
      <c r="Q9" s="44">
        <v>5</v>
      </c>
      <c r="R9" s="44">
        <v>2.5</v>
      </c>
      <c r="S9" s="45">
        <v>1.7</v>
      </c>
      <c r="T9" s="44">
        <v>3</v>
      </c>
      <c r="U9" s="36"/>
      <c r="V9" s="46"/>
      <c r="W9" s="47">
        <f t="shared" si="0"/>
        <v>715</v>
      </c>
    </row>
    <row r="10" spans="1:23" ht="23.1" customHeight="1">
      <c r="A10" s="115">
        <f t="shared" si="2"/>
        <v>45272</v>
      </c>
      <c r="B10" s="247" t="str">
        <f t="shared" si="1"/>
        <v>二</v>
      </c>
      <c r="C10" s="117" t="str">
        <f>C70</f>
        <v>糙米飯</v>
      </c>
      <c r="D10" s="118" t="str">
        <f>C71&amp;C72</f>
        <v>米糙米</v>
      </c>
      <c r="E10" s="19" t="str">
        <f>E70</f>
        <v>沙茶凍腐</v>
      </c>
      <c r="F10" s="40" t="str">
        <f>PHONETIC(E71:E75)</f>
        <v>凍豆腐結球白菜素沙茶醬薑</v>
      </c>
      <c r="G10" s="18" t="str">
        <f>G70</f>
        <v>螞蟻上樹</v>
      </c>
      <c r="H10" s="40" t="str">
        <f>PHONETIC(G71:G75)</f>
        <v>素肉冬粉胡蘿蔔乾木耳薑</v>
      </c>
      <c r="I10" s="34" t="str">
        <f>I70</f>
        <v>五香豆干</v>
      </c>
      <c r="J10" s="114" t="str">
        <f>PHONETIC(I71:I75)</f>
        <v>豆干滷包薑</v>
      </c>
      <c r="K10" s="36" t="s">
        <v>1</v>
      </c>
      <c r="L10" s="132" t="s">
        <v>340</v>
      </c>
      <c r="M10" s="30" t="str">
        <f>M70</f>
        <v>時瓜湯</v>
      </c>
      <c r="N10" s="166" t="str">
        <f>PHONETIC(M71:M75)</f>
        <v>時瓜胡蘿蔔</v>
      </c>
      <c r="O10" s="30" t="str">
        <f>O70</f>
        <v>TAP豆漿</v>
      </c>
      <c r="Q10" s="44">
        <v>5</v>
      </c>
      <c r="R10" s="44">
        <v>2.5</v>
      </c>
      <c r="S10" s="45">
        <v>1.6</v>
      </c>
      <c r="T10" s="44">
        <v>2.9</v>
      </c>
      <c r="U10" s="36"/>
      <c r="V10" s="46"/>
      <c r="W10" s="47">
        <f t="shared" si="0"/>
        <v>708</v>
      </c>
    </row>
    <row r="11" spans="1:23" ht="23.1" customHeight="1">
      <c r="A11" s="115">
        <f t="shared" si="2"/>
        <v>45273</v>
      </c>
      <c r="B11" s="247" t="str">
        <f t="shared" si="1"/>
        <v>三</v>
      </c>
      <c r="C11" s="117" t="str">
        <f>C76</f>
        <v>西式特餐</v>
      </c>
      <c r="D11" s="118" t="str">
        <f>C77&amp;B78</f>
        <v>義大利麵</v>
      </c>
      <c r="E11" s="19" t="str">
        <f>E76</f>
        <v>茄汁若醬</v>
      </c>
      <c r="F11" s="40" t="str">
        <f>PHONETIC(E77:E81)</f>
        <v>素肉馬鈴薯蕃茄醬薑</v>
      </c>
      <c r="G11" s="18" t="str">
        <f>G76</f>
        <v>毛豆甘藍</v>
      </c>
      <c r="H11" s="40" t="str">
        <f>PHONETIC(G77:G81)</f>
        <v>毛豆甘藍胡蘿蔔薑</v>
      </c>
      <c r="I11" s="34" t="str">
        <f>I76</f>
        <v>原味薯餅</v>
      </c>
      <c r="J11" s="40" t="str">
        <f>PHONETIC(I77:I81)</f>
        <v>薯餅</v>
      </c>
      <c r="K11" s="36" t="s">
        <v>1</v>
      </c>
      <c r="L11" s="132" t="s">
        <v>340</v>
      </c>
      <c r="M11" s="42" t="str">
        <f>M76</f>
        <v>玉米濃湯</v>
      </c>
      <c r="N11" s="166" t="str">
        <f>PHONETIC(M77:M80)</f>
        <v>雞蛋玉米粒罐頭玉米醬罐頭玉米濃湯粉</v>
      </c>
      <c r="O11" s="30" t="str">
        <f>O76</f>
        <v>小餐包</v>
      </c>
      <c r="Q11" s="44">
        <v>4</v>
      </c>
      <c r="R11" s="44">
        <v>2.5</v>
      </c>
      <c r="S11" s="45">
        <v>1.6</v>
      </c>
      <c r="T11" s="44">
        <v>2.9</v>
      </c>
      <c r="U11" s="36"/>
      <c r="V11" s="46"/>
      <c r="W11" s="47">
        <f t="shared" si="0"/>
        <v>638</v>
      </c>
    </row>
    <row r="12" spans="1:23" ht="23.1" customHeight="1">
      <c r="A12" s="115">
        <f t="shared" si="2"/>
        <v>45274</v>
      </c>
      <c r="B12" s="247" t="str">
        <f t="shared" si="1"/>
        <v>四</v>
      </c>
      <c r="C12" s="117" t="str">
        <f>C82</f>
        <v>糙米飯</v>
      </c>
      <c r="D12" s="118" t="str">
        <f>C83&amp;C84</f>
        <v>米糙米</v>
      </c>
      <c r="E12" s="19" t="str">
        <f>E82</f>
        <v>醬瓜麵筋</v>
      </c>
      <c r="F12" s="40" t="str">
        <f>PHONETIC(E83:E87)</f>
        <v>麵筋醃漬花胡瓜白蘿蔔胡蘿蔔薑</v>
      </c>
      <c r="G12" s="19" t="str">
        <f>G82</f>
        <v>豆皮芽菜</v>
      </c>
      <c r="H12" s="40" t="str">
        <f>PHONETIC(G83:G87)</f>
        <v>豆皮綠豆芽乾木耳薑</v>
      </c>
      <c r="I12" s="34" t="str">
        <f>I82</f>
        <v>香滷油腐</v>
      </c>
      <c r="J12" s="40" t="str">
        <f>PHONETIC(I83:I87)</f>
        <v>四角油豆腐時瓜薑</v>
      </c>
      <c r="K12" s="36" t="s">
        <v>1</v>
      </c>
      <c r="L12" s="132" t="s">
        <v>340</v>
      </c>
      <c r="M12" s="113" t="str">
        <f>M82</f>
        <v>綠豆湯</v>
      </c>
      <c r="N12" s="166" t="str">
        <f>PHONETIC(M83:M87)</f>
        <v>綠豆紅砂糖</v>
      </c>
      <c r="O12" s="8" t="str">
        <f>O82</f>
        <v>海苔</v>
      </c>
      <c r="Q12" s="164">
        <v>5.4</v>
      </c>
      <c r="R12" s="44">
        <v>2.5</v>
      </c>
      <c r="S12" s="45">
        <v>1.8</v>
      </c>
      <c r="T12" s="44">
        <v>2.9</v>
      </c>
      <c r="U12" s="36"/>
      <c r="V12" s="46"/>
      <c r="W12" s="47">
        <f t="shared" si="0"/>
        <v>741</v>
      </c>
    </row>
    <row r="13" spans="1:23" ht="23.1" customHeight="1">
      <c r="A13" s="115">
        <f>IF(A12="","",IF(MONTH(A12)&lt;&gt;MONTH(A12+1),"",A12+1))</f>
        <v>45275</v>
      </c>
      <c r="B13" s="247" t="str">
        <f t="shared" si="1"/>
        <v>五</v>
      </c>
      <c r="C13" s="117" t="str">
        <f>C88</f>
        <v>紅藜飯</v>
      </c>
      <c r="D13" s="118" t="str">
        <f>C89&amp;C90</f>
        <v>米紅藜</v>
      </c>
      <c r="E13" s="19" t="str">
        <f>E88</f>
        <v>鹹相麵輪</v>
      </c>
      <c r="F13" s="40" t="str">
        <f>PHONETIC(E89:E93)</f>
        <v>麵輪薑</v>
      </c>
      <c r="G13" s="19" t="str">
        <f>G88</f>
        <v>芹香豆干</v>
      </c>
      <c r="H13" s="40" t="str">
        <f>PHONETIC(G89:G93)</f>
        <v>豆干芹菜乾木耳薑</v>
      </c>
      <c r="I13" s="19" t="str">
        <f>I88</f>
        <v>滷野菜天</v>
      </c>
      <c r="J13" s="114" t="str">
        <f>PHONETIC(I89:I93)</f>
        <v>野菜天薑</v>
      </c>
      <c r="K13" s="36" t="s">
        <v>1</v>
      </c>
      <c r="L13" s="132" t="s">
        <v>340</v>
      </c>
      <c r="M13" s="19" t="str">
        <f>M88</f>
        <v>時蔬湯</v>
      </c>
      <c r="N13" s="165" t="str">
        <f>PHONETIC(M89:M93)</f>
        <v>時蔬胡蘿蔔</v>
      </c>
      <c r="O13" s="30" t="str">
        <f>O88</f>
        <v>水果</v>
      </c>
      <c r="P13" s="167" t="s">
        <v>136</v>
      </c>
      <c r="Q13" s="44">
        <v>5</v>
      </c>
      <c r="R13" s="44">
        <v>2.5</v>
      </c>
      <c r="S13" s="45">
        <v>2</v>
      </c>
      <c r="T13" s="44">
        <v>2.9</v>
      </c>
      <c r="U13" s="36"/>
      <c r="V13" s="46">
        <v>1</v>
      </c>
      <c r="W13" s="47">
        <f t="shared" si="0"/>
        <v>778</v>
      </c>
    </row>
    <row r="14" spans="1:23" ht="23.1" customHeight="1">
      <c r="A14" s="115">
        <f>IF(A13="","",IF(MONTH(A13)&lt;&gt;MONTH(A13+1),"",A13+3))</f>
        <v>45278</v>
      </c>
      <c r="B14" s="247" t="str">
        <f t="shared" si="1"/>
        <v>一</v>
      </c>
      <c r="C14" s="117" t="str">
        <f>C94</f>
        <v>白米飯</v>
      </c>
      <c r="D14" s="118" t="str">
        <f>C95&amp;B96</f>
        <v>米</v>
      </c>
      <c r="E14" s="19" t="str">
        <f>E94</f>
        <v>調味豆包</v>
      </c>
      <c r="F14" s="40" t="str">
        <f>PHONETIC(E95:E99)</f>
        <v>豆包</v>
      </c>
      <c r="G14" s="19" t="str">
        <f>G94</f>
        <v>鮮菇豆腐</v>
      </c>
      <c r="H14" s="40" t="str">
        <f>PHONETIC(G95:G99)</f>
        <v>豆腐杏鮑菇乾木耳薑</v>
      </c>
      <c r="I14" s="19" t="str">
        <f>I94</f>
        <v>蛋香雙色</v>
      </c>
      <c r="J14" s="40" t="str">
        <f>PHONETIC(I95:I99)</f>
        <v>雞蛋白蘿蔔胡蘿蔔薑</v>
      </c>
      <c r="K14" s="36" t="s">
        <v>1</v>
      </c>
      <c r="L14" s="132" t="s">
        <v>340</v>
      </c>
      <c r="M14" s="19" t="str">
        <f>M94</f>
        <v>味噌芽湯</v>
      </c>
      <c r="N14" s="165" t="str">
        <f>PHONETIC(M95:M99)</f>
        <v>乾裙帶菜味噌薑</v>
      </c>
      <c r="O14" s="30" t="str">
        <f>O94</f>
        <v>果汁</v>
      </c>
      <c r="Q14" s="44">
        <v>5</v>
      </c>
      <c r="R14" s="44">
        <v>2.5</v>
      </c>
      <c r="S14" s="45">
        <v>2</v>
      </c>
      <c r="T14" s="44">
        <v>2.9</v>
      </c>
      <c r="U14" s="36"/>
      <c r="V14" s="46"/>
      <c r="W14" s="47">
        <f t="shared" si="0"/>
        <v>718</v>
      </c>
    </row>
    <row r="15" spans="1:23" ht="23.1" customHeight="1">
      <c r="A15" s="115">
        <f t="shared" si="2"/>
        <v>45279</v>
      </c>
      <c r="B15" s="247" t="str">
        <f t="shared" si="1"/>
        <v>二</v>
      </c>
      <c r="C15" s="117" t="str">
        <f>C100</f>
        <v>糙米飯</v>
      </c>
      <c r="D15" s="118" t="str">
        <f>C101&amp;C102</f>
        <v>米糙米</v>
      </c>
      <c r="E15" s="19" t="str">
        <f>E100</f>
        <v>筍干油腐</v>
      </c>
      <c r="F15" s="114" t="str">
        <f>PHONETIC(E101:E105)</f>
        <v>油豆腐麻竹筍干薑薑</v>
      </c>
      <c r="G15" s="19" t="str">
        <f>G100</f>
        <v>麵筋芽菜</v>
      </c>
      <c r="H15" s="40" t="str">
        <f>PHONETIC(G101:G105)</f>
        <v>麵筋綠豆芽胡蘿蔔乾木耳薑</v>
      </c>
      <c r="I15" s="19" t="str">
        <f>I100</f>
        <v>滷野菜天</v>
      </c>
      <c r="J15" s="40" t="str">
        <f>PHONETIC(I101:I105)</f>
        <v>野菜天</v>
      </c>
      <c r="K15" s="36" t="s">
        <v>1</v>
      </c>
      <c r="L15" s="132" t="s">
        <v>340</v>
      </c>
      <c r="M15" s="19" t="str">
        <f>M100</f>
        <v>時蔬湯</v>
      </c>
      <c r="N15" s="165" t="str">
        <f>PHONETIC(M101:M105)</f>
        <v>時蔬胡蘿蔔</v>
      </c>
      <c r="O15" s="30" t="str">
        <f>O100</f>
        <v>TAP豆漿</v>
      </c>
      <c r="Q15" s="44">
        <v>5</v>
      </c>
      <c r="R15" s="44">
        <v>2.5</v>
      </c>
      <c r="S15" s="45">
        <v>1.7</v>
      </c>
      <c r="T15" s="44">
        <v>2.8</v>
      </c>
      <c r="U15" s="36"/>
      <c r="V15" s="46"/>
      <c r="W15" s="47">
        <f t="shared" si="0"/>
        <v>706</v>
      </c>
    </row>
    <row r="16" spans="1:23" ht="23.1" customHeight="1">
      <c r="A16" s="115">
        <f t="shared" si="2"/>
        <v>45280</v>
      </c>
      <c r="B16" s="247" t="str">
        <f t="shared" si="1"/>
        <v>三</v>
      </c>
      <c r="C16" s="117" t="str">
        <f>C106</f>
        <v>炊飯特餐</v>
      </c>
      <c r="D16" s="118" t="str">
        <f>C107&amp;C108</f>
        <v>米糙米</v>
      </c>
      <c r="E16" s="19" t="str">
        <f>E106</f>
        <v>醬醋雙滷</v>
      </c>
      <c r="F16" s="40" t="str">
        <f>PHONETIC(E107:E111)</f>
        <v>雞水煮蛋白蘿蔔胡蘿蔔梅林辣醬油薑</v>
      </c>
      <c r="G16" s="19" t="str">
        <f>G106</f>
        <v>炊飯配料</v>
      </c>
      <c r="H16" s="114" t="str">
        <f>PHONETIC(G107:G111)</f>
        <v>素肉蘿蔔乾乾香菇薑</v>
      </c>
      <c r="I16" s="19" t="str">
        <f>I106</f>
        <v>原味薯餅</v>
      </c>
      <c r="J16" s="114" t="str">
        <f>PHONETIC(I107:I111)</f>
        <v>薯餅</v>
      </c>
      <c r="K16" s="36" t="s">
        <v>1</v>
      </c>
      <c r="L16" s="132" t="s">
        <v>340</v>
      </c>
      <c r="M16" s="19" t="str">
        <f>M106</f>
        <v>枸杞菇湯</v>
      </c>
      <c r="N16" s="165" t="str">
        <f>PHONETIC(M107:M111)</f>
        <v>金針菇乾木耳時蔬麻油枸杞</v>
      </c>
      <c r="O16" s="30" t="str">
        <f>O106</f>
        <v>小餐包</v>
      </c>
      <c r="Q16" s="44">
        <v>4.2</v>
      </c>
      <c r="R16" s="44">
        <v>2.5</v>
      </c>
      <c r="S16" s="45">
        <v>1.5</v>
      </c>
      <c r="T16" s="44">
        <v>2.8</v>
      </c>
      <c r="U16" s="36"/>
      <c r="V16" s="46"/>
      <c r="W16" s="47">
        <f t="shared" si="0"/>
        <v>645</v>
      </c>
    </row>
    <row r="17" spans="1:28" ht="23.1" customHeight="1">
      <c r="A17" s="115">
        <f t="shared" si="2"/>
        <v>45281</v>
      </c>
      <c r="B17" s="247" t="str">
        <f t="shared" si="1"/>
        <v>四</v>
      </c>
      <c r="C17" s="117" t="str">
        <f>C112</f>
        <v>糙米飯</v>
      </c>
      <c r="D17" s="118" t="str">
        <f>C113&amp;C114</f>
        <v>米糙米</v>
      </c>
      <c r="E17" s="19" t="str">
        <f>E112</f>
        <v>豆瓣百頁</v>
      </c>
      <c r="F17" s="40" t="str">
        <f>PHONETIC(E113:E117)</f>
        <v>百頁海帶結薑</v>
      </c>
      <c r="G17" s="19" t="str">
        <f>G112</f>
        <v>豆干混炒</v>
      </c>
      <c r="H17" s="40" t="str">
        <f>PHONETIC(G113:G117)</f>
        <v>豆干時蔬胡蘿蔔薑</v>
      </c>
      <c r="I17" s="19" t="str">
        <f>I112</f>
        <v>滷香竹腸</v>
      </c>
      <c r="J17" s="40" t="str">
        <f>PHONETIC(I113:I117)</f>
        <v>香竹腸乾木耳薑</v>
      </c>
      <c r="K17" s="36" t="s">
        <v>1</v>
      </c>
      <c r="L17" s="132" t="s">
        <v>340</v>
      </c>
      <c r="M17" s="19" t="str">
        <f>M112</f>
        <v>冬至湯圓</v>
      </c>
      <c r="N17" s="165" t="str">
        <f>PHONETIC(M113:M117)</f>
        <v>花生仁湯小湯圓紅砂糖</v>
      </c>
      <c r="O17" s="30" t="str">
        <f>O112</f>
        <v>堅果</v>
      </c>
      <c r="Q17" s="164">
        <v>5.6</v>
      </c>
      <c r="R17" s="44">
        <v>2.5</v>
      </c>
      <c r="S17" s="45">
        <v>2.2000000000000002</v>
      </c>
      <c r="T17" s="44">
        <v>2.9</v>
      </c>
      <c r="U17" s="36"/>
      <c r="V17" s="46"/>
      <c r="W17" s="47">
        <f t="shared" si="0"/>
        <v>765</v>
      </c>
    </row>
    <row r="18" spans="1:28" ht="23.1" customHeight="1">
      <c r="A18" s="115">
        <f>IF(A17="","",IF(MONTH(A17)&lt;&gt;MONTH(A17+1),"",A17+1))</f>
        <v>45282</v>
      </c>
      <c r="B18" s="247" t="str">
        <f t="shared" si="1"/>
        <v>五</v>
      </c>
      <c r="C18" s="117" t="str">
        <f>C118</f>
        <v>芝麻飯</v>
      </c>
      <c r="D18" s="118" t="str">
        <f>C119&amp;C120</f>
        <v>米芝麻(熟)</v>
      </c>
      <c r="E18" s="19" t="str">
        <f>E118</f>
        <v>豉相麵輪</v>
      </c>
      <c r="F18" s="40" t="str">
        <f>PHONETIC(E119:E122)</f>
        <v>麵輪白蘿蔔薑</v>
      </c>
      <c r="G18" s="19" t="str">
        <f>G118</f>
        <v>豆皮甘藍</v>
      </c>
      <c r="H18" s="40" t="str">
        <f>PHONETIC(G119:G123)</f>
        <v>豆皮甘藍胡蘿蔔薑</v>
      </c>
      <c r="I18" s="19" t="str">
        <f>I118</f>
        <v>風味毛豆</v>
      </c>
      <c r="J18" s="40" t="str">
        <f>PHONETIC(I119:I123)</f>
        <v>毛豆</v>
      </c>
      <c r="K18" s="36" t="s">
        <v>1</v>
      </c>
      <c r="L18" s="132" t="s">
        <v>340</v>
      </c>
      <c r="M18" s="19" t="str">
        <f>M118</f>
        <v>時瓜湯</v>
      </c>
      <c r="N18" s="165" t="str">
        <f>PHONETIC(M119:M123)</f>
        <v>時瓜胡蘿蔔薑</v>
      </c>
      <c r="O18" s="30" t="str">
        <f>O118</f>
        <v>水果</v>
      </c>
      <c r="P18" s="167" t="s">
        <v>136</v>
      </c>
      <c r="Q18" s="44">
        <v>5.5</v>
      </c>
      <c r="R18" s="44">
        <v>2.5</v>
      </c>
      <c r="S18" s="45">
        <v>1.8</v>
      </c>
      <c r="T18" s="44">
        <v>2.9</v>
      </c>
      <c r="U18" s="36"/>
      <c r="V18" s="46">
        <v>1</v>
      </c>
      <c r="W18" s="47">
        <f t="shared" si="0"/>
        <v>808</v>
      </c>
    </row>
    <row r="19" spans="1:28" ht="23.1" customHeight="1">
      <c r="A19" s="115">
        <f>IF(A18="","",IF(MONTH(A18)&lt;&gt;MONTH(A18+1),"",A18+3))</f>
        <v>45285</v>
      </c>
      <c r="B19" s="247" t="str">
        <f t="shared" si="1"/>
        <v>一</v>
      </c>
      <c r="C19" s="117" t="str">
        <f>C124</f>
        <v>白米飯</v>
      </c>
      <c r="D19" s="118" t="str">
        <f>C125&amp;C126</f>
        <v>米</v>
      </c>
      <c r="E19" s="19" t="str">
        <f>E124</f>
        <v>家常百頁</v>
      </c>
      <c r="F19" s="40" t="str">
        <f>PHONETIC(E125:E129)</f>
        <v>百頁薑</v>
      </c>
      <c r="G19" s="19" t="str">
        <f>G124</f>
        <v>蛋香冬粉</v>
      </c>
      <c r="H19" s="40" t="str">
        <f>PHONETIC(G125:G129)</f>
        <v>雞蛋冬粉時蔬乾木耳薑</v>
      </c>
      <c r="I19" s="19" t="str">
        <f>I124</f>
        <v>蔬香燒腐</v>
      </c>
      <c r="J19" s="114" t="str">
        <f>PHONETIC(I125:I129)</f>
        <v>凍豆腐時蔬薑</v>
      </c>
      <c r="K19" s="36" t="s">
        <v>1</v>
      </c>
      <c r="L19" s="132" t="s">
        <v>340</v>
      </c>
      <c r="M19" s="19" t="str">
        <f>M124</f>
        <v>金針湯</v>
      </c>
      <c r="N19" s="165" t="str">
        <f>PHONETIC(M125:M129)</f>
        <v>金針菜乾榨菜薑</v>
      </c>
      <c r="O19" s="30" t="str">
        <f>O124</f>
        <v>果汁</v>
      </c>
      <c r="Q19" s="44">
        <v>5</v>
      </c>
      <c r="R19" s="44">
        <v>2.5</v>
      </c>
      <c r="S19" s="45">
        <v>2.2000000000000002</v>
      </c>
      <c r="T19" s="44">
        <v>2.9</v>
      </c>
      <c r="U19" s="36"/>
      <c r="V19" s="46"/>
      <c r="W19" s="47">
        <f t="shared" si="0"/>
        <v>723</v>
      </c>
    </row>
    <row r="20" spans="1:28" ht="23.1" customHeight="1">
      <c r="A20" s="115">
        <f>IF(A19="","",IF(MONTH(A19)&lt;&gt;MONTH(A19+1),"",A19+1))</f>
        <v>45286</v>
      </c>
      <c r="B20" s="247" t="str">
        <f t="shared" si="1"/>
        <v>二</v>
      </c>
      <c r="C20" s="117" t="str">
        <f>C130</f>
        <v>糙米飯</v>
      </c>
      <c r="D20" s="118" t="str">
        <f>C131&amp;B132</f>
        <v>米</v>
      </c>
      <c r="E20" s="19" t="str">
        <f>E130</f>
        <v>梅干麵筋</v>
      </c>
      <c r="F20" s="40" t="str">
        <f>PHONETIC(E131:E135)</f>
        <v>麵筋梅乾菜薑</v>
      </c>
      <c r="G20" s="19" t="str">
        <f>G130</f>
        <v>毛豆芽菜</v>
      </c>
      <c r="H20" s="40" t="str">
        <f>PHONETIC(G131:G135)</f>
        <v>毛豆綠豆芽胡蘿蔔薑</v>
      </c>
      <c r="I20" s="19" t="str">
        <f>I130</f>
        <v>密汁豆干</v>
      </c>
      <c r="J20" s="114" t="str">
        <f>PHONETIC(I131:I135)</f>
        <v>豆干大蒜</v>
      </c>
      <c r="K20" s="36" t="s">
        <v>1</v>
      </c>
      <c r="L20" s="132" t="s">
        <v>340</v>
      </c>
      <c r="M20" s="19" t="str">
        <f>M130</f>
        <v>蘿蔔湯</v>
      </c>
      <c r="N20" s="165" t="str">
        <f>PHONETIC(M131:M135)</f>
        <v>白蘿蔔胡蘿蔔</v>
      </c>
      <c r="O20" s="30" t="str">
        <f>O130</f>
        <v>TAP豆漿</v>
      </c>
      <c r="Q20" s="44">
        <v>5.6</v>
      </c>
      <c r="R20" s="44">
        <v>2.5</v>
      </c>
      <c r="S20" s="45">
        <v>2</v>
      </c>
      <c r="T20" s="44">
        <v>3.1</v>
      </c>
      <c r="U20" s="36"/>
      <c r="V20" s="46"/>
      <c r="W20" s="47">
        <f t="shared" si="0"/>
        <v>769</v>
      </c>
    </row>
    <row r="21" spans="1:28" ht="23.1" customHeight="1">
      <c r="A21" s="115">
        <f t="shared" si="2"/>
        <v>45287</v>
      </c>
      <c r="B21" s="247" t="str">
        <f t="shared" si="1"/>
        <v>三</v>
      </c>
      <c r="C21" s="147" t="str">
        <f>C136</f>
        <v>米粉特餐</v>
      </c>
      <c r="D21" s="118" t="str">
        <f>C137&amp;C138</f>
        <v>米粉</v>
      </c>
      <c r="E21" s="19" t="str">
        <f>E136</f>
        <v>麵輪雙滷</v>
      </c>
      <c r="F21" s="40" t="str">
        <f>PHONETIC(E137:E141)</f>
        <v>麵輪海帶結胡蘿蔔醬油</v>
      </c>
      <c r="G21" s="153" t="str">
        <f>G136</f>
        <v>米粉配料</v>
      </c>
      <c r="H21" s="40" t="str">
        <f>PHONETIC(G137:G141)</f>
        <v>素肉時蔬胡蘿蔔乾香菇薑</v>
      </c>
      <c r="I21" s="153" t="str">
        <f>I136</f>
        <v>素火腿</v>
      </c>
      <c r="J21" s="40" t="str">
        <f>PHONETIC(I137:I141)</f>
        <v>素火腿</v>
      </c>
      <c r="K21" s="36" t="s">
        <v>1</v>
      </c>
      <c r="L21" s="132" t="s">
        <v>340</v>
      </c>
      <c r="M21" s="153" t="str">
        <f>M136</f>
        <v>三絲羹湯</v>
      </c>
      <c r="N21" s="165" t="str">
        <f>PHONETIC(M137:M141)</f>
        <v>雞蛋時蔬脆筍乾木耳</v>
      </c>
      <c r="O21" s="30" t="str">
        <f>O136</f>
        <v>小餐包</v>
      </c>
      <c r="Q21" s="44">
        <v>5</v>
      </c>
      <c r="R21" s="44">
        <v>2.5</v>
      </c>
      <c r="S21" s="45">
        <v>1.7</v>
      </c>
      <c r="T21" s="44">
        <v>2.8</v>
      </c>
      <c r="U21" s="29"/>
      <c r="V21" s="46"/>
      <c r="W21" s="47">
        <f t="shared" si="0"/>
        <v>706</v>
      </c>
    </row>
    <row r="22" spans="1:28" ht="23.1" customHeight="1">
      <c r="A22" s="115">
        <f t="shared" si="2"/>
        <v>45288</v>
      </c>
      <c r="B22" s="247" t="str">
        <f t="shared" si="1"/>
        <v>四</v>
      </c>
      <c r="C22" s="148" t="str">
        <f>C142</f>
        <v>糙米飯</v>
      </c>
      <c r="D22" s="190" t="str">
        <f>C143</f>
        <v>米</v>
      </c>
      <c r="E22" s="43" t="str">
        <f>E142</f>
        <v>泡菜油腐</v>
      </c>
      <c r="F22" s="152" t="str">
        <f>PHONETIC(E143:E147)</f>
        <v>油豆腐韓式泡菜胡蘿蔔薑</v>
      </c>
      <c r="G22" s="151" t="str">
        <f>G142</f>
        <v>豆皮白菜</v>
      </c>
      <c r="H22" s="154" t="str">
        <f>PHONETIC(G143:G147)</f>
        <v>豆皮結球白菜胡蘿蔔乾香菇薑</v>
      </c>
      <c r="I22" s="151" t="str">
        <f>I142</f>
        <v>滷野菜天</v>
      </c>
      <c r="J22" s="150" t="str">
        <f>PHONETIC(I143:I147)</f>
        <v>野菜天薑</v>
      </c>
      <c r="K22" s="36" t="s">
        <v>1</v>
      </c>
      <c r="L22" s="155" t="s">
        <v>340</v>
      </c>
      <c r="M22" s="151" t="str">
        <f>M142</f>
        <v>枸杞銀耳</v>
      </c>
      <c r="N22" s="154" t="str">
        <f>PHONETIC(M143:M147)</f>
        <v>乾銀耳枸杞紅砂糖</v>
      </c>
      <c r="O22" s="36" t="str">
        <f>O142</f>
        <v>小饅頭</v>
      </c>
      <c r="Q22" s="21">
        <v>4</v>
      </c>
      <c r="R22" s="21">
        <v>2.5</v>
      </c>
      <c r="S22" s="21">
        <v>1.8</v>
      </c>
      <c r="T22" s="21">
        <v>2.9</v>
      </c>
      <c r="U22" s="23"/>
      <c r="V22" s="21"/>
      <c r="W22" s="47">
        <f t="shared" si="0"/>
        <v>643</v>
      </c>
    </row>
    <row r="23" spans="1:28" ht="23.1" customHeight="1">
      <c r="A23" s="115">
        <f t="shared" si="2"/>
        <v>45289</v>
      </c>
      <c r="B23" s="247" t="str">
        <f t="shared" si="1"/>
        <v>五</v>
      </c>
      <c r="C23" s="149" t="str">
        <f>C148</f>
        <v>紫米飯</v>
      </c>
      <c r="D23" s="191" t="str">
        <f>C149&amp;C150</f>
        <v>米黑糯米</v>
      </c>
      <c r="E23" s="151" t="str">
        <f>E148</f>
        <v>毛豆豆腐</v>
      </c>
      <c r="F23" s="154" t="str">
        <f>PHONETIC(E149:E153)</f>
        <v>毛豆豆腐胡蘿蔔薑</v>
      </c>
      <c r="G23" s="151" t="str">
        <f>G148</f>
        <v>木須佐蛋</v>
      </c>
      <c r="H23" s="154" t="str">
        <f>PHONETIC(G149:G153)</f>
        <v>雞蛋胡蘿蔔乾木耳薑</v>
      </c>
      <c r="I23" s="151" t="str">
        <f>I148</f>
        <v>椒鹽薯餅</v>
      </c>
      <c r="J23" s="150" t="str">
        <f>PHONETIC(I149:I153)</f>
        <v>薯餅</v>
      </c>
      <c r="K23" s="36" t="s">
        <v>1</v>
      </c>
      <c r="L23" s="155" t="s">
        <v>340</v>
      </c>
      <c r="M23" s="151" t="str">
        <f>M148</f>
        <v>味噌蔬湯</v>
      </c>
      <c r="N23" s="154" t="str">
        <f>PHONETIC(M149:M153)</f>
        <v>時蔬味噌薑</v>
      </c>
      <c r="O23" s="109" t="str">
        <f>O148</f>
        <v>水果</v>
      </c>
      <c r="P23" s="167" t="s">
        <v>136</v>
      </c>
      <c r="Q23" s="156">
        <v>5</v>
      </c>
      <c r="R23" s="21">
        <v>2.5</v>
      </c>
      <c r="S23" s="21">
        <v>2.2000000000000002</v>
      </c>
      <c r="T23" s="21">
        <v>2.9</v>
      </c>
      <c r="U23" s="23"/>
      <c r="V23" s="21">
        <v>1</v>
      </c>
      <c r="W23" s="47">
        <f t="shared" si="0"/>
        <v>783</v>
      </c>
    </row>
    <row r="24" spans="1:28" ht="23.1" customHeight="1">
      <c r="A24" s="2" t="s">
        <v>4</v>
      </c>
      <c r="B24" s="248"/>
      <c r="C24" s="169"/>
      <c r="D24" s="192"/>
      <c r="E24" s="43"/>
      <c r="F24" s="170"/>
      <c r="G24" s="43"/>
      <c r="H24" s="170"/>
      <c r="I24" s="43"/>
      <c r="J24" s="170"/>
      <c r="K24" s="168"/>
      <c r="L24" s="171"/>
      <c r="M24" s="43"/>
      <c r="N24" s="170"/>
      <c r="O24" s="43"/>
      <c r="P24" s="172"/>
      <c r="Q24" s="10"/>
      <c r="R24" s="10"/>
      <c r="S24" s="10"/>
      <c r="T24" s="10"/>
      <c r="U24" s="4"/>
      <c r="V24" s="10"/>
      <c r="W24" s="157"/>
    </row>
    <row r="25" spans="1:28" ht="23.1" customHeight="1">
      <c r="A25" s="15" t="s">
        <v>396</v>
      </c>
      <c r="B25" s="248"/>
      <c r="C25" s="3"/>
      <c r="D25" s="3"/>
    </row>
    <row r="26" spans="1:28">
      <c r="A26" s="27" t="s">
        <v>341</v>
      </c>
      <c r="B26" s="249"/>
      <c r="C26" s="28"/>
      <c r="D26" s="26"/>
      <c r="E26" s="28"/>
      <c r="F26" s="26"/>
      <c r="G26" s="28"/>
      <c r="H26" s="26"/>
      <c r="I26" s="28"/>
      <c r="J26" s="26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4"/>
    </row>
    <row r="27" spans="1:28">
      <c r="A27" s="194" t="s">
        <v>150</v>
      </c>
      <c r="B27" s="250" t="s">
        <v>58</v>
      </c>
      <c r="C27" s="133" t="s">
        <v>5</v>
      </c>
      <c r="D27" s="124" t="s">
        <v>14</v>
      </c>
      <c r="E27" s="124" t="s">
        <v>6</v>
      </c>
      <c r="F27" s="124" t="s">
        <v>14</v>
      </c>
      <c r="G27" s="122" t="s">
        <v>7</v>
      </c>
      <c r="H27" s="124" t="s">
        <v>14</v>
      </c>
      <c r="I27" s="122" t="s">
        <v>8</v>
      </c>
      <c r="J27" s="124" t="s">
        <v>14</v>
      </c>
      <c r="K27" s="134" t="s">
        <v>9</v>
      </c>
      <c r="L27" s="124" t="s">
        <v>14</v>
      </c>
      <c r="M27" s="122" t="s">
        <v>3</v>
      </c>
      <c r="N27" s="123" t="s">
        <v>16</v>
      </c>
      <c r="O27" s="34" t="s">
        <v>137</v>
      </c>
      <c r="P27" s="34" t="s">
        <v>138</v>
      </c>
      <c r="Q27" s="21"/>
      <c r="R27" s="21"/>
      <c r="S27" s="22"/>
      <c r="T27" s="21"/>
      <c r="U27" s="23"/>
      <c r="V27" s="23"/>
      <c r="W27" s="23"/>
      <c r="X27" s="23"/>
      <c r="Y27" s="23"/>
      <c r="Z27" s="23"/>
      <c r="AA27" s="23"/>
    </row>
    <row r="28" spans="1:28" s="7" customFormat="1" ht="16.5" customHeight="1">
      <c r="A28" s="11" t="s">
        <v>151</v>
      </c>
      <c r="B28" s="251" t="str">
        <f>B3</f>
        <v>五</v>
      </c>
      <c r="C28" s="195" t="s">
        <v>54</v>
      </c>
      <c r="D28" s="17"/>
      <c r="E28" s="141" t="s">
        <v>402</v>
      </c>
      <c r="F28" s="17"/>
      <c r="G28" s="200" t="s">
        <v>156</v>
      </c>
      <c r="H28" s="201"/>
      <c r="I28" s="200" t="s">
        <v>158</v>
      </c>
      <c r="J28" s="201"/>
      <c r="K28" s="86" t="s">
        <v>1</v>
      </c>
      <c r="L28" s="87"/>
      <c r="M28" s="205" t="s">
        <v>122</v>
      </c>
      <c r="N28" s="204"/>
      <c r="O28" s="207" t="s">
        <v>95</v>
      </c>
      <c r="P28" s="167" t="s">
        <v>136</v>
      </c>
      <c r="Q28" s="48"/>
      <c r="R28" s="13"/>
      <c r="S28" s="13"/>
      <c r="T28" s="11"/>
    </row>
    <row r="29" spans="1:28" s="7" customFormat="1" ht="16.5" customHeight="1">
      <c r="B29" s="252">
        <f>A3</f>
        <v>45261</v>
      </c>
      <c r="C29" s="196" t="s">
        <v>10</v>
      </c>
      <c r="D29" s="198">
        <v>10</v>
      </c>
      <c r="E29" s="199" t="s">
        <v>403</v>
      </c>
      <c r="F29" s="198">
        <v>1</v>
      </c>
      <c r="G29" s="202" t="s">
        <v>117</v>
      </c>
      <c r="H29" s="201">
        <v>1</v>
      </c>
      <c r="I29" s="202" t="s">
        <v>159</v>
      </c>
      <c r="J29" s="201">
        <v>3</v>
      </c>
      <c r="K29" s="91" t="s">
        <v>9</v>
      </c>
      <c r="L29" s="92">
        <v>7</v>
      </c>
      <c r="M29" s="205" t="s">
        <v>104</v>
      </c>
      <c r="N29" s="204">
        <v>3</v>
      </c>
      <c r="Q29" s="49"/>
      <c r="R29" s="50"/>
      <c r="S29" s="12"/>
      <c r="T29" s="11"/>
    </row>
    <row r="30" spans="1:28" s="7" customFormat="1" ht="16.5" customHeight="1">
      <c r="A30" s="94"/>
      <c r="B30" s="253"/>
      <c r="C30" s="197" t="s">
        <v>55</v>
      </c>
      <c r="D30" s="17">
        <v>0.4</v>
      </c>
      <c r="E30" s="142" t="s">
        <v>63</v>
      </c>
      <c r="F30" s="17">
        <v>4</v>
      </c>
      <c r="G30" s="203" t="s">
        <v>90</v>
      </c>
      <c r="H30" s="201">
        <v>0.9</v>
      </c>
      <c r="I30" s="203" t="s">
        <v>134</v>
      </c>
      <c r="J30" s="201">
        <v>3</v>
      </c>
      <c r="K30" s="86" t="s">
        <v>74</v>
      </c>
      <c r="L30" s="87">
        <v>0.05</v>
      </c>
      <c r="M30" s="205" t="s">
        <v>115</v>
      </c>
      <c r="N30" s="204">
        <v>0.1</v>
      </c>
      <c r="Q30" s="49"/>
      <c r="R30" s="50"/>
      <c r="S30" s="12"/>
      <c r="T30" s="11"/>
    </row>
    <row r="31" spans="1:28" s="7" customFormat="1" ht="16.5" customHeight="1">
      <c r="A31" s="94"/>
      <c r="B31" s="254"/>
      <c r="C31" s="139"/>
      <c r="D31" s="103"/>
      <c r="E31" s="142" t="s">
        <v>62</v>
      </c>
      <c r="F31" s="17">
        <v>1</v>
      </c>
      <c r="G31" s="203" t="s">
        <v>1</v>
      </c>
      <c r="H31" s="201">
        <v>3</v>
      </c>
      <c r="I31" s="84" t="s">
        <v>74</v>
      </c>
      <c r="J31" s="131">
        <v>0.05</v>
      </c>
      <c r="K31" s="86"/>
      <c r="L31" s="87"/>
      <c r="M31" s="111"/>
      <c r="N31" s="206"/>
      <c r="Q31" s="49"/>
      <c r="R31" s="50"/>
      <c r="S31" s="12"/>
      <c r="T31" s="11"/>
    </row>
    <row r="32" spans="1:28" s="7" customFormat="1" ht="16.5" customHeight="1">
      <c r="A32" s="94"/>
      <c r="B32" s="254"/>
      <c r="C32" s="139"/>
      <c r="D32" s="103"/>
      <c r="E32" s="142" t="s">
        <v>74</v>
      </c>
      <c r="F32" s="17">
        <v>0.05</v>
      </c>
      <c r="G32" s="202" t="s">
        <v>83</v>
      </c>
      <c r="H32" s="204">
        <v>0.01</v>
      </c>
      <c r="I32" s="37"/>
      <c r="J32" s="81"/>
      <c r="K32" s="86"/>
      <c r="L32" s="87"/>
      <c r="M32" s="205" t="s">
        <v>74</v>
      </c>
      <c r="N32" s="204">
        <v>0.05</v>
      </c>
      <c r="Q32" s="11"/>
      <c r="R32" s="11"/>
      <c r="S32" s="12"/>
      <c r="T32" s="11"/>
    </row>
    <row r="33" spans="1:20" s="7" customFormat="1" ht="16.5" customHeight="1">
      <c r="A33" s="94"/>
      <c r="B33" s="255"/>
      <c r="C33" s="208"/>
      <c r="D33" s="103"/>
      <c r="E33" s="125" t="s">
        <v>155</v>
      </c>
      <c r="F33" s="137">
        <v>0.01</v>
      </c>
      <c r="G33" s="202" t="s">
        <v>74</v>
      </c>
      <c r="H33" s="204">
        <v>0.05</v>
      </c>
      <c r="I33" s="96"/>
      <c r="J33" s="38"/>
      <c r="K33" s="86"/>
      <c r="L33" s="87"/>
      <c r="M33" s="96"/>
      <c r="N33" s="93"/>
      <c r="Q33" s="11"/>
      <c r="R33" s="11"/>
      <c r="S33" s="12"/>
      <c r="T33" s="11"/>
    </row>
    <row r="34" spans="1:20" s="7" customFormat="1" ht="16.5" customHeight="1">
      <c r="A34" s="210" t="s">
        <v>178</v>
      </c>
      <c r="B34" s="251" t="str">
        <f>B4</f>
        <v>一</v>
      </c>
      <c r="C34" s="178" t="s">
        <v>46</v>
      </c>
      <c r="D34" s="180"/>
      <c r="E34" s="179" t="s">
        <v>346</v>
      </c>
      <c r="F34" s="180"/>
      <c r="G34" s="163" t="s">
        <v>37</v>
      </c>
      <c r="H34" s="85"/>
      <c r="I34" s="181" t="s">
        <v>168</v>
      </c>
      <c r="J34" s="181"/>
      <c r="K34" s="86" t="s">
        <v>1</v>
      </c>
      <c r="L34" s="87"/>
      <c r="M34" s="208" t="s">
        <v>199</v>
      </c>
      <c r="N34" s="17"/>
      <c r="O34" s="112" t="s">
        <v>94</v>
      </c>
      <c r="P34" s="127"/>
      <c r="Q34" s="51"/>
      <c r="R34" s="52"/>
      <c r="S34" s="13"/>
      <c r="T34" s="11"/>
    </row>
    <row r="35" spans="1:20" s="7" customFormat="1" ht="16.5" customHeight="1">
      <c r="B35" s="256">
        <f>A4</f>
        <v>45264</v>
      </c>
      <c r="C35" s="182" t="s">
        <v>10</v>
      </c>
      <c r="D35" s="180">
        <v>10</v>
      </c>
      <c r="E35" s="179" t="s">
        <v>346</v>
      </c>
      <c r="F35" s="184">
        <v>6</v>
      </c>
      <c r="G35" s="99" t="s">
        <v>26</v>
      </c>
      <c r="H35" s="89">
        <v>4</v>
      </c>
      <c r="I35" s="185" t="s">
        <v>169</v>
      </c>
      <c r="J35" s="186">
        <v>7</v>
      </c>
      <c r="K35" s="91" t="s">
        <v>9</v>
      </c>
      <c r="L35" s="92">
        <v>7</v>
      </c>
      <c r="M35" s="208" t="s">
        <v>200</v>
      </c>
      <c r="N35" s="17">
        <v>0.2</v>
      </c>
      <c r="O35" s="129"/>
      <c r="P35" s="89"/>
      <c r="Q35" s="48"/>
      <c r="R35" s="53"/>
      <c r="S35" s="12"/>
      <c r="T35" s="11"/>
    </row>
    <row r="36" spans="1:20" s="7" customFormat="1" ht="16.5" customHeight="1">
      <c r="A36" s="80"/>
      <c r="B36" s="257"/>
      <c r="C36" s="182"/>
      <c r="D36" s="103"/>
      <c r="E36" s="183"/>
      <c r="F36" s="184"/>
      <c r="G36" s="95"/>
      <c r="H36" s="89"/>
      <c r="I36" s="187" t="s">
        <v>170</v>
      </c>
      <c r="J36" s="186">
        <v>2</v>
      </c>
      <c r="K36" s="86" t="s">
        <v>74</v>
      </c>
      <c r="L36" s="87">
        <v>0.05</v>
      </c>
      <c r="M36" s="208" t="s">
        <v>201</v>
      </c>
      <c r="N36" s="17">
        <v>0.1</v>
      </c>
      <c r="O36" s="120"/>
      <c r="P36" s="89"/>
      <c r="Q36" s="51"/>
      <c r="R36" s="53"/>
      <c r="S36" s="12"/>
      <c r="T36" s="11"/>
    </row>
    <row r="37" spans="1:20" s="7" customFormat="1" ht="16.5" customHeight="1">
      <c r="A37" s="80"/>
      <c r="B37" s="254"/>
      <c r="C37" s="139"/>
      <c r="D37" s="103"/>
      <c r="E37" s="183"/>
      <c r="F37" s="184"/>
      <c r="G37" s="95" t="s">
        <v>342</v>
      </c>
      <c r="H37" s="89">
        <v>1</v>
      </c>
      <c r="I37" s="185" t="s">
        <v>74</v>
      </c>
      <c r="J37" s="184">
        <v>0.05</v>
      </c>
      <c r="K37" s="86"/>
      <c r="L37" s="87"/>
      <c r="M37" s="208" t="s">
        <v>74</v>
      </c>
      <c r="N37" s="17">
        <v>0.05</v>
      </c>
      <c r="O37" s="121"/>
      <c r="P37" s="81"/>
      <c r="Q37" s="51"/>
      <c r="R37" s="53"/>
      <c r="S37" s="12"/>
      <c r="T37" s="11"/>
    </row>
    <row r="38" spans="1:20" s="7" customFormat="1" ht="16.5" customHeight="1">
      <c r="A38" s="80"/>
      <c r="B38" s="254"/>
      <c r="C38" s="139"/>
      <c r="D38" s="103"/>
      <c r="E38" s="183"/>
      <c r="F38" s="184"/>
      <c r="G38" s="37" t="s">
        <v>38</v>
      </c>
      <c r="H38" s="81"/>
      <c r="I38" s="185"/>
      <c r="J38" s="184"/>
      <c r="K38" s="86"/>
      <c r="L38" s="87"/>
      <c r="M38" s="208"/>
      <c r="N38" s="17"/>
      <c r="O38" s="121"/>
      <c r="P38" s="81"/>
      <c r="Q38" s="49"/>
      <c r="R38" s="54"/>
      <c r="S38" s="12"/>
      <c r="T38" s="11"/>
    </row>
    <row r="39" spans="1:20" s="7" customFormat="1" ht="16.5" customHeight="1">
      <c r="A39" s="80"/>
      <c r="B39" s="257"/>
      <c r="C39" s="182"/>
      <c r="D39" s="103"/>
      <c r="E39" s="101"/>
      <c r="F39" s="38"/>
      <c r="G39" s="37" t="s">
        <v>74</v>
      </c>
      <c r="H39" s="81">
        <v>0.5</v>
      </c>
      <c r="I39" s="185"/>
      <c r="J39" s="184"/>
      <c r="K39" s="86"/>
      <c r="L39" s="87"/>
      <c r="M39" s="182"/>
      <c r="N39" s="184"/>
      <c r="Q39" s="11"/>
      <c r="R39" s="11"/>
      <c r="S39" s="12"/>
      <c r="T39" s="11"/>
    </row>
    <row r="40" spans="1:20" s="7" customFormat="1" ht="16.5" customHeight="1">
      <c r="A40" s="7" t="s">
        <v>179</v>
      </c>
      <c r="B40" s="251" t="str">
        <f>B5</f>
        <v>二</v>
      </c>
      <c r="C40" s="188" t="s">
        <v>0</v>
      </c>
      <c r="D40" s="193"/>
      <c r="E40" s="102" t="s">
        <v>364</v>
      </c>
      <c r="F40" s="137"/>
      <c r="G40" s="102" t="s">
        <v>173</v>
      </c>
      <c r="H40" s="17"/>
      <c r="I40" s="136" t="s">
        <v>329</v>
      </c>
      <c r="J40" s="136"/>
      <c r="K40" s="86" t="s">
        <v>1</v>
      </c>
      <c r="L40" s="87"/>
      <c r="M40" s="208" t="s">
        <v>203</v>
      </c>
      <c r="N40" s="17"/>
      <c r="O40" s="145" t="s">
        <v>139</v>
      </c>
      <c r="Q40" s="11"/>
      <c r="R40" s="11"/>
      <c r="S40" s="13"/>
      <c r="T40" s="11"/>
    </row>
    <row r="41" spans="1:20" s="7" customFormat="1" ht="16.5" customHeight="1">
      <c r="B41" s="256">
        <f>A5</f>
        <v>45265</v>
      </c>
      <c r="C41" s="208" t="s">
        <v>10</v>
      </c>
      <c r="D41" s="17">
        <v>7</v>
      </c>
      <c r="E41" s="17" t="s">
        <v>349</v>
      </c>
      <c r="F41" s="137">
        <v>6</v>
      </c>
      <c r="G41" s="125" t="s">
        <v>84</v>
      </c>
      <c r="H41" s="17">
        <v>4.5</v>
      </c>
      <c r="I41" s="142" t="s">
        <v>330</v>
      </c>
      <c r="J41" s="136">
        <v>4</v>
      </c>
      <c r="K41" s="91" t="s">
        <v>9</v>
      </c>
      <c r="L41" s="92">
        <v>7</v>
      </c>
      <c r="M41" s="208" t="s">
        <v>81</v>
      </c>
      <c r="N41" s="17">
        <v>3</v>
      </c>
      <c r="Q41" s="11"/>
      <c r="R41" s="11"/>
      <c r="S41" s="12"/>
      <c r="T41" s="11"/>
    </row>
    <row r="42" spans="1:20" s="7" customFormat="1" ht="16.5" customHeight="1">
      <c r="A42" s="94"/>
      <c r="B42" s="255"/>
      <c r="C42" s="208" t="s">
        <v>12</v>
      </c>
      <c r="D42" s="17">
        <v>3</v>
      </c>
      <c r="E42" s="125" t="s">
        <v>76</v>
      </c>
      <c r="F42" s="137">
        <v>1</v>
      </c>
      <c r="G42" s="32" t="s">
        <v>174</v>
      </c>
      <c r="H42" s="17">
        <v>1</v>
      </c>
      <c r="I42" s="142"/>
      <c r="J42" s="137"/>
      <c r="K42" s="86" t="s">
        <v>74</v>
      </c>
      <c r="L42" s="87">
        <v>0.05</v>
      </c>
      <c r="M42" s="208" t="s">
        <v>115</v>
      </c>
      <c r="N42" s="17">
        <v>0.5</v>
      </c>
      <c r="Q42" s="11"/>
      <c r="R42" s="11"/>
      <c r="S42" s="12"/>
      <c r="T42" s="11"/>
    </row>
    <row r="43" spans="1:20" s="7" customFormat="1" ht="16.5" customHeight="1">
      <c r="A43" s="94"/>
      <c r="B43" s="254"/>
      <c r="C43" s="139"/>
      <c r="D43" s="103"/>
      <c r="G43" s="125" t="s">
        <v>63</v>
      </c>
      <c r="H43" s="17">
        <v>3</v>
      </c>
      <c r="I43" s="142"/>
      <c r="J43" s="137"/>
      <c r="K43" s="86"/>
      <c r="L43" s="87"/>
      <c r="M43" s="208"/>
      <c r="N43" s="17"/>
      <c r="Q43" s="11"/>
      <c r="R43" s="11"/>
      <c r="S43" s="12"/>
      <c r="T43" s="11"/>
    </row>
    <row r="44" spans="1:20" s="7" customFormat="1" ht="16.5" customHeight="1">
      <c r="A44" s="94"/>
      <c r="B44" s="254"/>
      <c r="C44" s="139"/>
      <c r="D44" s="103"/>
      <c r="E44" s="125" t="s">
        <v>74</v>
      </c>
      <c r="F44" s="137">
        <v>0.05</v>
      </c>
      <c r="G44" s="125" t="s">
        <v>115</v>
      </c>
      <c r="H44" s="17">
        <v>1</v>
      </c>
      <c r="I44" s="142"/>
      <c r="J44" s="137"/>
      <c r="K44" s="86"/>
      <c r="L44" s="87"/>
      <c r="M44" s="37"/>
      <c r="N44" s="93"/>
      <c r="Q44" s="11"/>
      <c r="R44" s="11"/>
      <c r="S44" s="12"/>
      <c r="T44" s="11"/>
    </row>
    <row r="45" spans="1:20" s="7" customFormat="1" ht="16.5" customHeight="1">
      <c r="A45" s="94"/>
      <c r="B45" s="254"/>
      <c r="C45" s="139"/>
      <c r="D45" s="103"/>
      <c r="E45" s="82"/>
      <c r="F45" s="38"/>
      <c r="G45" s="125" t="s">
        <v>74</v>
      </c>
      <c r="H45" s="17">
        <v>0.05</v>
      </c>
      <c r="I45" s="218"/>
      <c r="J45" s="219"/>
      <c r="K45" s="86"/>
      <c r="L45" s="87"/>
      <c r="M45" s="96"/>
      <c r="N45" s="93"/>
      <c r="Q45" s="11"/>
      <c r="R45" s="11"/>
      <c r="S45" s="12"/>
      <c r="T45" s="11"/>
    </row>
    <row r="46" spans="1:20" s="7" customFormat="1" ht="16.5" customHeight="1">
      <c r="A46" s="7" t="s">
        <v>180</v>
      </c>
      <c r="B46" s="251" t="str">
        <f>B6</f>
        <v>三</v>
      </c>
      <c r="C46" s="188" t="s">
        <v>56</v>
      </c>
      <c r="D46" s="193"/>
      <c r="E46" s="102" t="s">
        <v>347</v>
      </c>
      <c r="F46" s="17"/>
      <c r="G46" s="208" t="s">
        <v>185</v>
      </c>
      <c r="H46" s="214"/>
      <c r="I46" s="17" t="s">
        <v>388</v>
      </c>
      <c r="J46" s="17"/>
      <c r="K46" s="216" t="s">
        <v>1</v>
      </c>
      <c r="L46" s="87"/>
      <c r="M46" s="208" t="s">
        <v>132</v>
      </c>
      <c r="N46" s="208"/>
      <c r="O46" s="145" t="s">
        <v>97</v>
      </c>
      <c r="Q46" s="11"/>
      <c r="T46" s="11"/>
    </row>
    <row r="47" spans="1:20" s="7" customFormat="1" ht="16.5" customHeight="1">
      <c r="B47" s="256">
        <f>A6</f>
        <v>45266</v>
      </c>
      <c r="C47" s="208" t="s">
        <v>57</v>
      </c>
      <c r="D47" s="17">
        <v>4</v>
      </c>
      <c r="E47" s="125" t="s">
        <v>348</v>
      </c>
      <c r="F47" s="17">
        <v>6</v>
      </c>
      <c r="G47" s="211" t="s">
        <v>110</v>
      </c>
      <c r="H47" s="215">
        <v>1</v>
      </c>
      <c r="I47" s="17" t="s">
        <v>389</v>
      </c>
      <c r="J47" s="17">
        <v>4</v>
      </c>
      <c r="K47" s="217" t="s">
        <v>9</v>
      </c>
      <c r="L47" s="92">
        <v>7</v>
      </c>
      <c r="M47" s="208" t="s">
        <v>85</v>
      </c>
      <c r="N47" s="17">
        <v>1</v>
      </c>
      <c r="Q47" s="11"/>
      <c r="T47" s="11"/>
    </row>
    <row r="48" spans="1:20" s="7" customFormat="1" ht="16.5" customHeight="1">
      <c r="A48" s="80"/>
      <c r="B48" s="255"/>
      <c r="C48" s="139"/>
      <c r="D48" s="103"/>
      <c r="E48" s="125" t="s">
        <v>79</v>
      </c>
      <c r="F48" s="17">
        <v>3</v>
      </c>
      <c r="G48" s="125" t="s">
        <v>121</v>
      </c>
      <c r="H48" s="17">
        <v>7</v>
      </c>
      <c r="I48" s="220"/>
      <c r="J48" s="221"/>
      <c r="K48" s="86" t="s">
        <v>74</v>
      </c>
      <c r="L48" s="87">
        <v>0.05</v>
      </c>
      <c r="M48" s="208" t="s">
        <v>12</v>
      </c>
      <c r="N48" s="17">
        <v>4</v>
      </c>
      <c r="Q48" s="11"/>
      <c r="T48" s="11"/>
    </row>
    <row r="49" spans="1:22" s="7" customFormat="1" ht="16.5" customHeight="1">
      <c r="A49" s="80"/>
      <c r="B49" s="255"/>
      <c r="C49" s="109"/>
      <c r="D49" s="103"/>
      <c r="E49" s="125" t="s">
        <v>74</v>
      </c>
      <c r="F49" s="17">
        <v>0.05</v>
      </c>
      <c r="G49" s="125" t="s">
        <v>105</v>
      </c>
      <c r="H49" s="17">
        <v>0.01</v>
      </c>
      <c r="I49" s="37"/>
      <c r="J49" s="93"/>
      <c r="K49" s="86"/>
      <c r="L49" s="87"/>
      <c r="M49" s="208" t="s">
        <v>62</v>
      </c>
      <c r="N49" s="17">
        <v>0.5</v>
      </c>
      <c r="Q49" s="11"/>
      <c r="T49" s="11"/>
    </row>
    <row r="50" spans="1:22" s="7" customFormat="1" ht="16.5" customHeight="1">
      <c r="A50" s="80"/>
      <c r="B50" s="255"/>
      <c r="C50" s="208"/>
      <c r="D50" s="103"/>
      <c r="E50" s="125"/>
      <c r="F50" s="17"/>
      <c r="G50" s="125" t="s">
        <v>62</v>
      </c>
      <c r="H50" s="17">
        <v>0.5</v>
      </c>
      <c r="I50" s="37"/>
      <c r="J50" s="93"/>
      <c r="K50" s="86"/>
      <c r="L50" s="87"/>
      <c r="M50" s="208" t="s">
        <v>105</v>
      </c>
      <c r="N50" s="17">
        <v>0.05</v>
      </c>
      <c r="Q50" s="11"/>
      <c r="T50" s="11"/>
    </row>
    <row r="51" spans="1:22" s="7" customFormat="1" ht="16.5" customHeight="1">
      <c r="A51" s="80"/>
      <c r="B51" s="254"/>
      <c r="C51" s="139"/>
      <c r="D51" s="103"/>
      <c r="E51" s="208"/>
      <c r="F51" s="17"/>
      <c r="G51" s="125" t="s">
        <v>74</v>
      </c>
      <c r="H51" s="17">
        <v>0.05</v>
      </c>
      <c r="I51" s="37"/>
      <c r="J51" s="93"/>
      <c r="K51" s="86"/>
      <c r="L51" s="87"/>
      <c r="M51" s="208" t="s">
        <v>205</v>
      </c>
      <c r="N51" s="17">
        <v>2</v>
      </c>
      <c r="Q51" s="11"/>
      <c r="T51" s="11"/>
    </row>
    <row r="52" spans="1:22" s="7" customFormat="1" ht="16.5" customHeight="1">
      <c r="A52" s="7" t="s">
        <v>181</v>
      </c>
      <c r="B52" s="251" t="str">
        <f>B7</f>
        <v>四</v>
      </c>
      <c r="C52" s="188" t="s">
        <v>0</v>
      </c>
      <c r="D52" s="193"/>
      <c r="E52" s="102" t="s">
        <v>350</v>
      </c>
      <c r="F52" s="17"/>
      <c r="G52" s="102" t="s">
        <v>343</v>
      </c>
      <c r="H52" s="17"/>
      <c r="I52" s="162" t="s">
        <v>194</v>
      </c>
      <c r="J52" s="162"/>
      <c r="K52" s="86" t="s">
        <v>1</v>
      </c>
      <c r="L52" s="87"/>
      <c r="M52" s="208" t="s">
        <v>206</v>
      </c>
      <c r="N52" s="17"/>
      <c r="O52" s="145" t="s">
        <v>211</v>
      </c>
      <c r="P52" s="167"/>
      <c r="Q52" s="62"/>
      <c r="R52" s="63"/>
      <c r="S52" s="52"/>
      <c r="T52" s="63"/>
      <c r="V52" s="52"/>
    </row>
    <row r="53" spans="1:22" s="7" customFormat="1" ht="16.5" customHeight="1">
      <c r="B53" s="256">
        <f>A7</f>
        <v>45267</v>
      </c>
      <c r="C53" s="208" t="s">
        <v>10</v>
      </c>
      <c r="D53" s="17">
        <v>7</v>
      </c>
      <c r="E53" s="125" t="s">
        <v>107</v>
      </c>
      <c r="F53" s="17">
        <v>6</v>
      </c>
      <c r="G53" s="125" t="s">
        <v>344</v>
      </c>
      <c r="H53" s="17">
        <v>3</v>
      </c>
      <c r="I53" s="212" t="s">
        <v>195</v>
      </c>
      <c r="J53" s="162">
        <v>3</v>
      </c>
      <c r="K53" s="91" t="s">
        <v>9</v>
      </c>
      <c r="L53" s="92">
        <v>7</v>
      </c>
      <c r="M53" s="208" t="s">
        <v>207</v>
      </c>
      <c r="N53" s="17">
        <v>3</v>
      </c>
      <c r="P53" s="61"/>
      <c r="Q53" s="54"/>
      <c r="R53" s="48"/>
      <c r="S53" s="53"/>
      <c r="T53" s="48"/>
      <c r="V53" s="53"/>
    </row>
    <row r="54" spans="1:22" s="7" customFormat="1" ht="16.5" customHeight="1">
      <c r="B54" s="258"/>
      <c r="C54" s="208" t="s">
        <v>12</v>
      </c>
      <c r="D54" s="17">
        <v>3</v>
      </c>
      <c r="E54" s="125"/>
      <c r="F54" s="17"/>
      <c r="G54" s="125" t="s">
        <v>82</v>
      </c>
      <c r="H54" s="17">
        <v>3</v>
      </c>
      <c r="I54" s="213" t="s">
        <v>81</v>
      </c>
      <c r="J54" s="162">
        <v>2</v>
      </c>
      <c r="K54" s="86" t="s">
        <v>74</v>
      </c>
      <c r="L54" s="87">
        <v>0.05</v>
      </c>
      <c r="M54" s="208" t="s">
        <v>127</v>
      </c>
      <c r="N54" s="17">
        <v>1</v>
      </c>
      <c r="P54" s="61"/>
      <c r="Q54" s="54"/>
      <c r="R54" s="64"/>
      <c r="S54" s="64"/>
      <c r="T54" s="64"/>
      <c r="V54" s="65"/>
    </row>
    <row r="55" spans="1:22" s="7" customFormat="1" ht="16.5" customHeight="1">
      <c r="A55" s="94"/>
      <c r="B55" s="255"/>
      <c r="C55" s="208"/>
      <c r="D55" s="103"/>
      <c r="E55" s="125"/>
      <c r="F55" s="17"/>
      <c r="G55" s="125" t="s">
        <v>62</v>
      </c>
      <c r="H55" s="17">
        <v>0.5</v>
      </c>
      <c r="I55" s="213" t="s">
        <v>74</v>
      </c>
      <c r="J55" s="162">
        <v>0.05</v>
      </c>
      <c r="K55" s="86"/>
      <c r="L55" s="87"/>
      <c r="M55" s="208" t="s">
        <v>208</v>
      </c>
      <c r="N55" s="17">
        <v>0.1</v>
      </c>
      <c r="P55" s="61"/>
      <c r="Q55" s="54"/>
      <c r="R55" s="51"/>
      <c r="S55" s="53"/>
      <c r="T55" s="51"/>
      <c r="V55" s="53"/>
    </row>
    <row r="56" spans="1:22" s="7" customFormat="1" ht="16.5" customHeight="1">
      <c r="A56" s="94"/>
      <c r="B56" s="255"/>
      <c r="C56" s="208"/>
      <c r="D56" s="103"/>
      <c r="E56" s="125" t="s">
        <v>71</v>
      </c>
      <c r="F56" s="17"/>
      <c r="G56" s="125" t="s">
        <v>74</v>
      </c>
      <c r="H56" s="17">
        <v>0.05</v>
      </c>
      <c r="I56" s="142"/>
      <c r="J56" s="17"/>
      <c r="K56" s="86"/>
      <c r="L56" s="87"/>
      <c r="M56" s="37"/>
      <c r="N56" s="93"/>
      <c r="P56" s="61"/>
      <c r="Q56" s="54"/>
      <c r="R56" s="64"/>
      <c r="S56" s="64"/>
      <c r="T56" s="51"/>
      <c r="V56" s="53"/>
    </row>
    <row r="57" spans="1:22" s="7" customFormat="1" ht="16.5" customHeight="1">
      <c r="A57" s="94"/>
      <c r="B57" s="255"/>
      <c r="C57" s="208"/>
      <c r="D57" s="103"/>
      <c r="E57" s="104"/>
      <c r="F57" s="38"/>
      <c r="G57" s="96"/>
      <c r="H57" s="38"/>
      <c r="I57" s="37"/>
      <c r="J57" s="81"/>
      <c r="K57" s="86"/>
      <c r="L57" s="87"/>
      <c r="M57" s="96"/>
      <c r="N57" s="93"/>
      <c r="P57" s="66"/>
      <c r="Q57" s="62"/>
      <c r="R57" s="49"/>
      <c r="S57" s="67"/>
      <c r="T57" s="68"/>
      <c r="V57" s="68"/>
    </row>
    <row r="58" spans="1:22" s="7" customFormat="1" ht="16.5" customHeight="1">
      <c r="A58" s="7" t="s">
        <v>182</v>
      </c>
      <c r="B58" s="251" t="str">
        <f>B8</f>
        <v>五</v>
      </c>
      <c r="C58" s="140" t="s">
        <v>49</v>
      </c>
      <c r="D58" s="17"/>
      <c r="E58" s="102" t="s">
        <v>351</v>
      </c>
      <c r="F58" s="17"/>
      <c r="G58" s="208" t="s">
        <v>189</v>
      </c>
      <c r="H58" s="17"/>
      <c r="I58" s="162" t="s">
        <v>191</v>
      </c>
      <c r="J58" s="162"/>
      <c r="K58" s="86" t="s">
        <v>1</v>
      </c>
      <c r="L58" s="87"/>
      <c r="M58" s="102" t="s">
        <v>209</v>
      </c>
      <c r="N58" s="102"/>
      <c r="O58" s="145" t="s">
        <v>95</v>
      </c>
      <c r="P58" s="167" t="s">
        <v>136</v>
      </c>
      <c r="Q58" s="60"/>
      <c r="R58" s="60"/>
      <c r="S58" s="12"/>
      <c r="T58" s="60"/>
      <c r="V58" s="68"/>
    </row>
    <row r="59" spans="1:22" s="7" customFormat="1" ht="16.5" customHeight="1">
      <c r="B59" s="256">
        <f>A8</f>
        <v>45268</v>
      </c>
      <c r="C59" s="208" t="s">
        <v>10</v>
      </c>
      <c r="D59" s="17">
        <v>10</v>
      </c>
      <c r="E59" s="125" t="s">
        <v>130</v>
      </c>
      <c r="F59" s="17">
        <v>1</v>
      </c>
      <c r="G59" s="125" t="s">
        <v>85</v>
      </c>
      <c r="H59" s="17">
        <v>1.2</v>
      </c>
      <c r="I59" s="212" t="s">
        <v>109</v>
      </c>
      <c r="J59" s="162">
        <v>3</v>
      </c>
      <c r="K59" s="91" t="s">
        <v>9</v>
      </c>
      <c r="L59" s="92">
        <v>7</v>
      </c>
      <c r="M59" s="208" t="s">
        <v>111</v>
      </c>
      <c r="N59" s="17">
        <v>0.1</v>
      </c>
      <c r="Q59" s="11"/>
      <c r="R59" s="11"/>
      <c r="S59" s="12"/>
      <c r="T59" s="11"/>
    </row>
    <row r="60" spans="1:22" s="7" customFormat="1" ht="16.5" customHeight="1">
      <c r="B60" s="251"/>
      <c r="C60" s="208" t="s">
        <v>50</v>
      </c>
      <c r="D60" s="17">
        <v>0.4</v>
      </c>
      <c r="E60" s="125" t="s">
        <v>184</v>
      </c>
      <c r="F60" s="17">
        <v>4</v>
      </c>
      <c r="G60" s="125" t="s">
        <v>190</v>
      </c>
      <c r="H60" s="17">
        <v>5</v>
      </c>
      <c r="I60" s="213" t="s">
        <v>104</v>
      </c>
      <c r="J60" s="162">
        <v>2</v>
      </c>
      <c r="K60" s="86" t="s">
        <v>74</v>
      </c>
      <c r="L60" s="87">
        <v>0.05</v>
      </c>
      <c r="M60" s="208" t="s">
        <v>210</v>
      </c>
      <c r="N60" s="17">
        <v>1</v>
      </c>
      <c r="Q60" s="11"/>
      <c r="R60" s="11"/>
      <c r="S60" s="12"/>
      <c r="T60" s="11"/>
    </row>
    <row r="61" spans="1:22" s="7" customFormat="1" ht="16.5" customHeight="1">
      <c r="A61" s="80"/>
      <c r="B61" s="255"/>
      <c r="C61" s="208"/>
      <c r="D61" s="103"/>
      <c r="E61" s="125"/>
      <c r="F61" s="137"/>
      <c r="G61" s="125" t="s">
        <v>115</v>
      </c>
      <c r="H61" s="17">
        <v>1</v>
      </c>
      <c r="I61" s="213"/>
      <c r="J61" s="162"/>
      <c r="K61" s="86"/>
      <c r="L61" s="87"/>
      <c r="M61" s="208" t="s">
        <v>74</v>
      </c>
      <c r="N61" s="17">
        <v>0.05</v>
      </c>
      <c r="Q61" s="11"/>
      <c r="R61" s="11"/>
      <c r="S61" s="12"/>
      <c r="T61" s="11"/>
    </row>
    <row r="62" spans="1:22" s="7" customFormat="1" ht="16.5" customHeight="1">
      <c r="A62" s="80"/>
      <c r="B62" s="255"/>
      <c r="C62" s="208"/>
      <c r="D62" s="103"/>
      <c r="E62" s="125" t="s">
        <v>74</v>
      </c>
      <c r="F62" s="17">
        <v>0.05</v>
      </c>
      <c r="G62" s="125" t="s">
        <v>74</v>
      </c>
      <c r="H62" s="17">
        <v>0.05</v>
      </c>
      <c r="I62" s="212" t="s">
        <v>74</v>
      </c>
      <c r="J62" s="161">
        <v>0.05</v>
      </c>
      <c r="K62" s="86"/>
      <c r="L62" s="87"/>
      <c r="M62" s="208"/>
      <c r="N62" s="17"/>
      <c r="Q62" s="11"/>
      <c r="R62" s="11"/>
      <c r="S62" s="12"/>
      <c r="T62" s="11"/>
    </row>
    <row r="63" spans="1:22" s="7" customFormat="1" ht="16.5" customHeight="1">
      <c r="A63" s="80"/>
      <c r="B63" s="255"/>
      <c r="C63" s="208"/>
      <c r="D63" s="103"/>
      <c r="E63" s="82"/>
      <c r="F63" s="81"/>
      <c r="G63" s="82"/>
      <c r="H63" s="81"/>
      <c r="I63" s="139"/>
      <c r="J63" s="139"/>
      <c r="K63" s="86"/>
      <c r="L63" s="87"/>
      <c r="M63" s="37"/>
      <c r="N63" s="93"/>
      <c r="Q63" s="11"/>
      <c r="R63" s="11"/>
      <c r="S63" s="12"/>
      <c r="T63" s="11"/>
    </row>
    <row r="64" spans="1:22" s="7" customFormat="1" ht="16.5" customHeight="1">
      <c r="A64" s="7" t="s">
        <v>229</v>
      </c>
      <c r="B64" s="251" t="str">
        <f>B9</f>
        <v>一</v>
      </c>
      <c r="C64" s="140" t="s">
        <v>46</v>
      </c>
      <c r="D64" s="17"/>
      <c r="E64" s="142" t="s">
        <v>358</v>
      </c>
      <c r="F64" s="17"/>
      <c r="G64" s="102" t="s">
        <v>230</v>
      </c>
      <c r="H64" s="17"/>
      <c r="I64" s="136" t="s">
        <v>234</v>
      </c>
      <c r="J64" s="136"/>
      <c r="K64" s="86" t="s">
        <v>1</v>
      </c>
      <c r="L64" s="87"/>
      <c r="M64" s="208" t="s">
        <v>120</v>
      </c>
      <c r="N64" s="17"/>
      <c r="O64" s="112" t="s">
        <v>94</v>
      </c>
      <c r="P64" s="61"/>
      <c r="Q64" s="62"/>
      <c r="R64" s="63"/>
      <c r="S64" s="52"/>
      <c r="T64" s="63"/>
      <c r="V64" s="52"/>
    </row>
    <row r="65" spans="1:22" s="7" customFormat="1" ht="16.5" customHeight="1">
      <c r="B65" s="252">
        <f>A9</f>
        <v>45271</v>
      </c>
      <c r="C65" s="208" t="s">
        <v>10</v>
      </c>
      <c r="D65" s="17">
        <v>10</v>
      </c>
      <c r="E65" s="142" t="s">
        <v>359</v>
      </c>
      <c r="F65" s="17">
        <v>6</v>
      </c>
      <c r="G65" s="125" t="s">
        <v>92</v>
      </c>
      <c r="H65" s="17">
        <v>5</v>
      </c>
      <c r="I65" s="142" t="s">
        <v>235</v>
      </c>
      <c r="J65" s="136">
        <v>1</v>
      </c>
      <c r="K65" s="91" t="s">
        <v>9</v>
      </c>
      <c r="L65" s="92">
        <v>7</v>
      </c>
      <c r="M65" s="208" t="s">
        <v>117</v>
      </c>
      <c r="N65" s="17">
        <v>1</v>
      </c>
      <c r="O65" s="129"/>
      <c r="P65" s="61"/>
      <c r="Q65" s="54"/>
      <c r="R65" s="48"/>
      <c r="S65" s="53"/>
      <c r="T65" s="48"/>
      <c r="V65" s="53"/>
    </row>
    <row r="66" spans="1:22" s="7" customFormat="1" ht="16.5" customHeight="1">
      <c r="A66" s="94"/>
      <c r="B66" s="254"/>
      <c r="C66" s="139"/>
      <c r="D66" s="103"/>
      <c r="E66" s="125" t="s">
        <v>74</v>
      </c>
      <c r="F66" s="17">
        <v>0.05</v>
      </c>
      <c r="G66" s="125" t="s">
        <v>342</v>
      </c>
      <c r="H66" s="17">
        <v>1</v>
      </c>
      <c r="I66" s="142" t="s">
        <v>236</v>
      </c>
      <c r="J66" s="136">
        <v>3</v>
      </c>
      <c r="K66" s="86" t="s">
        <v>74</v>
      </c>
      <c r="L66" s="87">
        <v>0.05</v>
      </c>
      <c r="M66" s="208" t="s">
        <v>200</v>
      </c>
      <c r="N66" s="17">
        <v>0.2</v>
      </c>
      <c r="O66" s="120"/>
      <c r="P66" s="61"/>
      <c r="Q66" s="54"/>
      <c r="R66" s="64"/>
      <c r="S66" s="64"/>
      <c r="T66" s="64"/>
      <c r="V66" s="65"/>
    </row>
    <row r="67" spans="1:22" s="7" customFormat="1" ht="16.5" customHeight="1">
      <c r="A67" s="94"/>
      <c r="B67" s="254"/>
      <c r="C67" s="139"/>
      <c r="D67" s="103"/>
      <c r="E67" s="125"/>
      <c r="F67" s="137"/>
      <c r="G67" s="125" t="s">
        <v>232</v>
      </c>
      <c r="H67" s="17">
        <v>1</v>
      </c>
      <c r="I67" s="142" t="s">
        <v>74</v>
      </c>
      <c r="J67" s="17">
        <v>0.05</v>
      </c>
      <c r="K67" s="86"/>
      <c r="L67" s="87"/>
      <c r="M67" s="208" t="s">
        <v>239</v>
      </c>
      <c r="N67" s="17">
        <v>0.01</v>
      </c>
      <c r="O67" s="121"/>
      <c r="P67" s="61"/>
      <c r="Q67" s="54"/>
      <c r="R67" s="51"/>
      <c r="S67" s="53"/>
      <c r="T67" s="51"/>
      <c r="V67" s="53"/>
    </row>
    <row r="68" spans="1:22" s="7" customFormat="1" ht="16.5" customHeight="1">
      <c r="A68" s="94"/>
      <c r="B68" s="255"/>
      <c r="C68" s="208"/>
      <c r="D68" s="103"/>
      <c r="E68" s="125"/>
      <c r="F68" s="137"/>
      <c r="G68" s="125" t="s">
        <v>74</v>
      </c>
      <c r="H68" s="17">
        <v>0.05</v>
      </c>
      <c r="I68" s="37"/>
      <c r="J68" s="81"/>
      <c r="K68" s="86"/>
      <c r="L68" s="87"/>
      <c r="M68" s="208"/>
      <c r="N68" s="17"/>
      <c r="O68" s="121"/>
      <c r="P68" s="61"/>
      <c r="Q68" s="54"/>
      <c r="R68" s="64"/>
      <c r="S68" s="64"/>
      <c r="T68" s="51"/>
      <c r="V68" s="53"/>
    </row>
    <row r="69" spans="1:22" s="7" customFormat="1" ht="16.5" customHeight="1">
      <c r="A69" s="94"/>
      <c r="B69" s="255"/>
      <c r="C69" s="208"/>
      <c r="D69" s="103"/>
      <c r="E69" s="275"/>
      <c r="F69" s="219"/>
      <c r="G69" s="276" t="s">
        <v>233</v>
      </c>
      <c r="H69" s="277"/>
      <c r="I69" s="37"/>
      <c r="J69" s="81"/>
      <c r="K69" s="86"/>
      <c r="L69" s="87"/>
      <c r="M69" s="37"/>
      <c r="N69" s="126"/>
      <c r="P69" s="66"/>
      <c r="Q69" s="62"/>
      <c r="R69" s="49"/>
      <c r="S69" s="67"/>
      <c r="T69" s="68"/>
      <c r="V69" s="68"/>
    </row>
    <row r="70" spans="1:22" s="7" customFormat="1" ht="16.5" customHeight="1">
      <c r="A70" s="7" t="s">
        <v>228</v>
      </c>
      <c r="B70" s="259" t="str">
        <f>B10</f>
        <v>二</v>
      </c>
      <c r="C70" s="140" t="s">
        <v>0</v>
      </c>
      <c r="D70" s="214"/>
      <c r="E70" s="142" t="s">
        <v>390</v>
      </c>
      <c r="F70" s="17"/>
      <c r="G70" s="244" t="s">
        <v>240</v>
      </c>
      <c r="H70" s="17"/>
      <c r="I70" s="273" t="s">
        <v>242</v>
      </c>
      <c r="J70" s="136"/>
      <c r="K70" s="86" t="s">
        <v>1</v>
      </c>
      <c r="L70" s="87"/>
      <c r="M70" s="208" t="s">
        <v>122</v>
      </c>
      <c r="N70" s="17"/>
      <c r="O70" s="145" t="s">
        <v>139</v>
      </c>
      <c r="P70" s="13"/>
      <c r="Q70" s="11"/>
      <c r="S70" s="163"/>
      <c r="T70" s="85"/>
    </row>
    <row r="71" spans="1:22" s="7" customFormat="1" ht="16.5" customHeight="1">
      <c r="B71" s="260">
        <f>A10</f>
        <v>45272</v>
      </c>
      <c r="C71" s="208" t="s">
        <v>10</v>
      </c>
      <c r="D71" s="214">
        <v>7</v>
      </c>
      <c r="E71" s="142" t="s">
        <v>391</v>
      </c>
      <c r="F71" s="17">
        <v>6</v>
      </c>
      <c r="G71" s="125" t="s">
        <v>342</v>
      </c>
      <c r="H71" s="17">
        <v>1</v>
      </c>
      <c r="I71" s="274" t="s">
        <v>243</v>
      </c>
      <c r="J71" s="136">
        <v>4.5</v>
      </c>
      <c r="K71" s="91" t="s">
        <v>9</v>
      </c>
      <c r="L71" s="92">
        <v>7</v>
      </c>
      <c r="M71" s="111" t="s">
        <v>104</v>
      </c>
      <c r="N71" s="242">
        <v>4</v>
      </c>
      <c r="P71" s="50"/>
      <c r="Q71" s="11"/>
      <c r="S71" s="99"/>
      <c r="T71" s="89"/>
    </row>
    <row r="72" spans="1:22" s="7" customFormat="1" ht="16.5" customHeight="1">
      <c r="B72" s="259"/>
      <c r="C72" s="208" t="s">
        <v>12</v>
      </c>
      <c r="D72" s="214">
        <v>3</v>
      </c>
      <c r="E72" s="142" t="s">
        <v>112</v>
      </c>
      <c r="F72" s="17">
        <v>4</v>
      </c>
      <c r="G72" s="125" t="s">
        <v>241</v>
      </c>
      <c r="H72" s="17">
        <v>1</v>
      </c>
      <c r="I72" s="274"/>
      <c r="J72" s="208"/>
      <c r="K72" s="86" t="s">
        <v>74</v>
      </c>
      <c r="L72" s="87">
        <v>0.05</v>
      </c>
      <c r="M72" s="32" t="s">
        <v>115</v>
      </c>
      <c r="N72" s="17">
        <v>1</v>
      </c>
      <c r="P72" s="50"/>
      <c r="Q72" s="60"/>
      <c r="S72" s="95"/>
      <c r="T72" s="89"/>
    </row>
    <row r="73" spans="1:22" s="7" customFormat="1" ht="16.5" customHeight="1">
      <c r="A73" s="139"/>
      <c r="B73" s="254"/>
      <c r="C73" s="139"/>
      <c r="D73" s="231"/>
      <c r="E73" s="142" t="s">
        <v>360</v>
      </c>
      <c r="F73" s="17">
        <v>0.01</v>
      </c>
      <c r="G73" s="125" t="s">
        <v>115</v>
      </c>
      <c r="H73" s="17">
        <v>1</v>
      </c>
      <c r="I73" s="274" t="s">
        <v>244</v>
      </c>
      <c r="J73" s="17"/>
      <c r="K73" s="86"/>
      <c r="L73" s="87"/>
      <c r="M73" s="208"/>
      <c r="N73" s="17"/>
      <c r="P73" s="50"/>
      <c r="Q73" s="60"/>
      <c r="S73" s="95"/>
      <c r="T73" s="89"/>
    </row>
    <row r="74" spans="1:22" s="7" customFormat="1" ht="16.5" customHeight="1">
      <c r="A74" s="105"/>
      <c r="B74" s="255"/>
      <c r="C74" s="208"/>
      <c r="D74" s="231"/>
      <c r="E74" s="142" t="s">
        <v>74</v>
      </c>
      <c r="F74" s="17">
        <v>0.05</v>
      </c>
      <c r="G74" s="125" t="s">
        <v>83</v>
      </c>
      <c r="H74" s="17">
        <v>0.01</v>
      </c>
      <c r="I74" s="274" t="s">
        <v>74</v>
      </c>
      <c r="J74" s="17">
        <v>0.05</v>
      </c>
      <c r="K74" s="86"/>
      <c r="L74" s="87"/>
      <c r="M74" s="86"/>
      <c r="N74" s="126"/>
      <c r="P74" s="50"/>
      <c r="Q74" s="11"/>
      <c r="S74" s="37"/>
      <c r="T74" s="81"/>
    </row>
    <row r="75" spans="1:22" s="7" customFormat="1" ht="16.5" customHeight="1">
      <c r="A75" s="105"/>
      <c r="B75" s="255"/>
      <c r="C75" s="208"/>
      <c r="D75" s="231"/>
      <c r="E75" s="142"/>
      <c r="F75" s="17"/>
      <c r="G75" s="125" t="s">
        <v>74</v>
      </c>
      <c r="H75" s="17">
        <v>0.05</v>
      </c>
      <c r="I75" s="121"/>
      <c r="J75" s="81"/>
      <c r="K75" s="86"/>
      <c r="L75" s="87"/>
      <c r="M75" s="96"/>
      <c r="N75" s="126"/>
      <c r="Q75" s="11"/>
      <c r="R75" s="11"/>
      <c r="S75" s="12"/>
      <c r="T75" s="11"/>
    </row>
    <row r="76" spans="1:22" s="7" customFormat="1" ht="16.5" customHeight="1">
      <c r="A76" s="7" t="s">
        <v>227</v>
      </c>
      <c r="B76" s="251" t="str">
        <f>B11</f>
        <v>三</v>
      </c>
      <c r="C76" s="188" t="s">
        <v>47</v>
      </c>
      <c r="D76" s="193"/>
      <c r="E76" s="234" t="s">
        <v>361</v>
      </c>
      <c r="F76" s="235"/>
      <c r="G76" s="278" t="s">
        <v>345</v>
      </c>
      <c r="H76" s="279"/>
      <c r="I76" s="136" t="s">
        <v>329</v>
      </c>
      <c r="J76" s="136"/>
      <c r="K76" s="86" t="s">
        <v>1</v>
      </c>
      <c r="L76" s="87"/>
      <c r="M76" s="224" t="s">
        <v>248</v>
      </c>
      <c r="N76" s="198"/>
      <c r="O76" s="145" t="s">
        <v>97</v>
      </c>
    </row>
    <row r="77" spans="1:22" s="7" customFormat="1" ht="16.5" customHeight="1">
      <c r="B77" s="252">
        <f>A11</f>
        <v>45273</v>
      </c>
      <c r="C77" s="208" t="s">
        <v>48</v>
      </c>
      <c r="D77" s="17">
        <v>6</v>
      </c>
      <c r="E77" s="125" t="s">
        <v>342</v>
      </c>
      <c r="F77" s="137">
        <v>1</v>
      </c>
      <c r="G77" s="125" t="s">
        <v>344</v>
      </c>
      <c r="H77" s="136">
        <v>3</v>
      </c>
      <c r="I77" s="142" t="s">
        <v>330</v>
      </c>
      <c r="J77" s="136">
        <v>4</v>
      </c>
      <c r="K77" s="91" t="s">
        <v>9</v>
      </c>
      <c r="L77" s="92">
        <v>7</v>
      </c>
      <c r="M77" s="224" t="s">
        <v>117</v>
      </c>
      <c r="N77" s="198">
        <v>1</v>
      </c>
    </row>
    <row r="78" spans="1:22" s="7" customFormat="1" ht="16.5" customHeight="1">
      <c r="A78" s="139"/>
      <c r="B78" s="254"/>
      <c r="C78" s="208"/>
      <c r="D78" s="103"/>
      <c r="E78" s="125" t="s">
        <v>68</v>
      </c>
      <c r="F78" s="137">
        <v>4.5</v>
      </c>
      <c r="G78" s="199" t="s">
        <v>190</v>
      </c>
      <c r="H78" s="136">
        <v>3</v>
      </c>
      <c r="I78" s="98"/>
      <c r="J78" s="81"/>
      <c r="K78" s="86" t="s">
        <v>74</v>
      </c>
      <c r="L78" s="87">
        <v>0.05</v>
      </c>
      <c r="M78" s="224" t="s">
        <v>249</v>
      </c>
      <c r="N78" s="198">
        <v>2</v>
      </c>
    </row>
    <row r="79" spans="1:22" s="7" customFormat="1" ht="16.5" customHeight="1">
      <c r="A79" s="139"/>
      <c r="B79" s="254"/>
      <c r="C79" s="208"/>
      <c r="D79" s="103"/>
      <c r="E79" s="125" t="s">
        <v>69</v>
      </c>
      <c r="F79" s="17"/>
      <c r="G79" s="125" t="s">
        <v>115</v>
      </c>
      <c r="H79" s="17">
        <v>0.5</v>
      </c>
      <c r="I79" s="37"/>
      <c r="J79" s="81"/>
      <c r="K79" s="86"/>
      <c r="L79" s="87"/>
      <c r="M79" s="224" t="s">
        <v>250</v>
      </c>
      <c r="N79" s="198">
        <v>1</v>
      </c>
    </row>
    <row r="80" spans="1:22" s="7" customFormat="1" ht="16.5" customHeight="1">
      <c r="A80" s="94"/>
      <c r="B80" s="254"/>
      <c r="C80" s="208"/>
      <c r="D80" s="103"/>
      <c r="E80" s="125" t="s">
        <v>74</v>
      </c>
      <c r="F80" s="17">
        <v>0.05</v>
      </c>
      <c r="G80" s="138" t="s">
        <v>74</v>
      </c>
      <c r="H80" s="136">
        <v>0.05</v>
      </c>
      <c r="I80" s="37"/>
      <c r="J80" s="81"/>
      <c r="K80" s="86"/>
      <c r="L80" s="87"/>
      <c r="M80" s="224" t="s">
        <v>251</v>
      </c>
      <c r="N80" s="198">
        <v>0.1</v>
      </c>
    </row>
    <row r="81" spans="1:19" s="7" customFormat="1" ht="16.5" customHeight="1">
      <c r="A81" s="94"/>
      <c r="B81" s="254"/>
      <c r="C81" s="139"/>
      <c r="D81" s="103"/>
      <c r="E81" s="125"/>
      <c r="F81" s="17"/>
      <c r="G81" s="100"/>
      <c r="H81" s="81"/>
      <c r="I81" s="96"/>
      <c r="J81" s="38"/>
      <c r="K81" s="86"/>
      <c r="L81" s="87"/>
      <c r="M81" s="95"/>
      <c r="N81" s="128"/>
    </row>
    <row r="82" spans="1:19" ht="16.5" customHeight="1">
      <c r="A82" s="1" t="s">
        <v>226</v>
      </c>
      <c r="B82" s="259" t="str">
        <f>B12</f>
        <v>四</v>
      </c>
      <c r="C82" s="188" t="s">
        <v>0</v>
      </c>
      <c r="D82" s="193"/>
      <c r="E82" s="102" t="s">
        <v>352</v>
      </c>
      <c r="F82" s="17"/>
      <c r="G82" s="222" t="s">
        <v>354</v>
      </c>
      <c r="H82" s="136"/>
      <c r="I82" s="136" t="s">
        <v>256</v>
      </c>
      <c r="J82" s="136"/>
      <c r="K82" s="86" t="s">
        <v>1</v>
      </c>
      <c r="L82" s="87"/>
      <c r="M82" s="208" t="s">
        <v>106</v>
      </c>
      <c r="N82" s="17"/>
      <c r="O82" s="8" t="s">
        <v>326</v>
      </c>
    </row>
    <row r="83" spans="1:19" ht="16.5" customHeight="1">
      <c r="B83" s="260">
        <f>A12</f>
        <v>45274</v>
      </c>
      <c r="C83" s="208" t="s">
        <v>10</v>
      </c>
      <c r="D83" s="17">
        <v>7</v>
      </c>
      <c r="E83" s="125" t="s">
        <v>353</v>
      </c>
      <c r="F83" s="17">
        <v>1</v>
      </c>
      <c r="G83" s="125" t="s">
        <v>355</v>
      </c>
      <c r="H83" s="136">
        <v>0.3</v>
      </c>
      <c r="I83" s="142" t="s">
        <v>159</v>
      </c>
      <c r="J83" s="136">
        <v>3</v>
      </c>
      <c r="K83" s="91" t="s">
        <v>9</v>
      </c>
      <c r="L83" s="92">
        <v>7</v>
      </c>
      <c r="M83" s="208" t="s">
        <v>108</v>
      </c>
      <c r="N83" s="17">
        <v>2</v>
      </c>
      <c r="O83" s="7"/>
      <c r="P83" s="50"/>
    </row>
    <row r="84" spans="1:19" ht="16.5" customHeight="1">
      <c r="A84" s="105"/>
      <c r="C84" s="208" t="s">
        <v>12</v>
      </c>
      <c r="D84" s="17">
        <v>3</v>
      </c>
      <c r="E84" s="125" t="s">
        <v>222</v>
      </c>
      <c r="F84" s="17">
        <v>1</v>
      </c>
      <c r="G84" s="138" t="s">
        <v>254</v>
      </c>
      <c r="H84" s="136">
        <v>3</v>
      </c>
      <c r="I84" s="142" t="s">
        <v>104</v>
      </c>
      <c r="J84" s="136">
        <v>3</v>
      </c>
      <c r="K84" s="86" t="s">
        <v>74</v>
      </c>
      <c r="L84" s="87">
        <v>0.05</v>
      </c>
      <c r="M84" s="32" t="s">
        <v>259</v>
      </c>
      <c r="N84" s="17">
        <v>1</v>
      </c>
      <c r="O84" s="7"/>
      <c r="P84" s="50"/>
    </row>
    <row r="85" spans="1:19" ht="16.5" customHeight="1">
      <c r="A85" s="23"/>
      <c r="B85" s="262"/>
      <c r="C85" s="23"/>
      <c r="D85" s="103"/>
      <c r="E85" s="125" t="s">
        <v>63</v>
      </c>
      <c r="F85" s="17">
        <v>3</v>
      </c>
      <c r="G85" s="138" t="s">
        <v>255</v>
      </c>
      <c r="H85" s="136">
        <v>0.01</v>
      </c>
      <c r="I85" s="142" t="s">
        <v>74</v>
      </c>
      <c r="J85" s="17">
        <v>0.05</v>
      </c>
      <c r="K85" s="86"/>
      <c r="L85" s="87"/>
      <c r="M85" s="37"/>
      <c r="N85" s="126"/>
      <c r="O85" s="7"/>
    </row>
    <row r="86" spans="1:19" ht="16.5" customHeight="1">
      <c r="A86" s="23"/>
      <c r="B86" s="262"/>
      <c r="C86" s="23"/>
      <c r="D86" s="103"/>
      <c r="E86" s="125" t="s">
        <v>115</v>
      </c>
      <c r="F86" s="17">
        <v>0.5</v>
      </c>
      <c r="G86" s="125" t="s">
        <v>74</v>
      </c>
      <c r="H86" s="17">
        <v>0.05</v>
      </c>
      <c r="I86" s="37"/>
      <c r="J86" s="81"/>
      <c r="K86" s="86"/>
      <c r="L86" s="87"/>
      <c r="M86" s="37"/>
      <c r="N86" s="126"/>
      <c r="O86" s="7"/>
    </row>
    <row r="87" spans="1:19" ht="16.5" customHeight="1">
      <c r="A87" s="23"/>
      <c r="B87" s="262"/>
      <c r="C87" s="23"/>
      <c r="D87" s="103"/>
      <c r="E87" s="125" t="s">
        <v>74</v>
      </c>
      <c r="F87" s="17">
        <v>0.05</v>
      </c>
      <c r="G87" s="37"/>
      <c r="H87" s="38"/>
      <c r="I87" s="96"/>
      <c r="J87" s="38"/>
      <c r="K87" s="86"/>
      <c r="L87" s="87"/>
      <c r="M87" s="96"/>
      <c r="N87" s="126"/>
      <c r="O87" s="7"/>
    </row>
    <row r="88" spans="1:19" ht="16.5" customHeight="1">
      <c r="A88" s="1" t="s">
        <v>225</v>
      </c>
      <c r="B88" s="259" t="str">
        <f>B13</f>
        <v>五</v>
      </c>
      <c r="C88" s="102" t="s">
        <v>44</v>
      </c>
      <c r="D88" s="17"/>
      <c r="E88" s="223" t="s">
        <v>357</v>
      </c>
      <c r="F88" s="17"/>
      <c r="G88" s="209" t="s">
        <v>260</v>
      </c>
      <c r="H88" s="162"/>
      <c r="I88" s="136" t="s">
        <v>262</v>
      </c>
      <c r="J88" s="136"/>
      <c r="K88" s="86" t="s">
        <v>1</v>
      </c>
      <c r="L88" s="87"/>
      <c r="M88" s="208" t="s">
        <v>203</v>
      </c>
      <c r="N88" s="17"/>
      <c r="O88" s="145" t="s">
        <v>96</v>
      </c>
      <c r="P88" s="167" t="s">
        <v>136</v>
      </c>
    </row>
    <row r="89" spans="1:19" ht="16.5" customHeight="1">
      <c r="B89" s="260">
        <f>A13</f>
        <v>45275</v>
      </c>
      <c r="C89" s="208" t="s">
        <v>10</v>
      </c>
      <c r="D89" s="17">
        <v>10</v>
      </c>
      <c r="E89" s="211" t="s">
        <v>130</v>
      </c>
      <c r="F89" s="198">
        <v>1</v>
      </c>
      <c r="G89" s="159" t="s">
        <v>243</v>
      </c>
      <c r="H89" s="162">
        <v>4</v>
      </c>
      <c r="I89" s="142" t="s">
        <v>195</v>
      </c>
      <c r="J89" s="136">
        <v>4</v>
      </c>
      <c r="K89" s="91" t="s">
        <v>9</v>
      </c>
      <c r="L89" s="92">
        <v>7</v>
      </c>
      <c r="M89" s="208" t="s">
        <v>81</v>
      </c>
      <c r="N89" s="17">
        <v>3</v>
      </c>
    </row>
    <row r="90" spans="1:19" ht="16.5" customHeight="1">
      <c r="B90" s="262"/>
      <c r="C90" s="208" t="s">
        <v>45</v>
      </c>
      <c r="D90" s="17">
        <v>0.1</v>
      </c>
      <c r="E90" s="125" t="s">
        <v>74</v>
      </c>
      <c r="F90" s="17">
        <v>0.05</v>
      </c>
      <c r="G90" s="160" t="s">
        <v>261</v>
      </c>
      <c r="H90" s="162">
        <v>1</v>
      </c>
      <c r="I90" s="142"/>
      <c r="J90" s="136"/>
      <c r="K90" s="86" t="s">
        <v>74</v>
      </c>
      <c r="L90" s="87">
        <v>0.05</v>
      </c>
      <c r="M90" s="32" t="s">
        <v>115</v>
      </c>
      <c r="N90" s="17">
        <v>1</v>
      </c>
    </row>
    <row r="91" spans="1:19" ht="16.5" customHeight="1">
      <c r="A91" s="105"/>
      <c r="B91" s="255"/>
      <c r="C91" s="208"/>
      <c r="D91" s="103"/>
      <c r="E91" s="125"/>
      <c r="F91" s="17"/>
      <c r="G91" s="160" t="s">
        <v>255</v>
      </c>
      <c r="H91" s="162">
        <v>0.01</v>
      </c>
      <c r="I91" s="142" t="s">
        <v>74</v>
      </c>
      <c r="J91" s="17">
        <v>0.05</v>
      </c>
      <c r="K91" s="86"/>
      <c r="L91" s="87"/>
      <c r="M91" s="208"/>
      <c r="N91" s="17"/>
    </row>
    <row r="92" spans="1:19" ht="16.5" customHeight="1">
      <c r="A92" s="23"/>
      <c r="B92" s="262"/>
      <c r="C92" s="23"/>
      <c r="D92" s="23"/>
      <c r="E92" s="125"/>
      <c r="F92" s="17"/>
      <c r="G92" s="159" t="s">
        <v>74</v>
      </c>
      <c r="H92" s="161">
        <v>0.05</v>
      </c>
      <c r="I92" s="142"/>
      <c r="J92" s="17"/>
      <c r="K92" s="86"/>
      <c r="L92" s="87"/>
      <c r="M92" s="37"/>
      <c r="N92" s="126"/>
    </row>
    <row r="93" spans="1:19" ht="16.5" customHeight="1">
      <c r="A93" s="23"/>
      <c r="B93" s="262"/>
      <c r="C93" s="23"/>
      <c r="D93" s="23"/>
      <c r="E93" s="125"/>
      <c r="F93" s="17"/>
      <c r="G93" s="37"/>
      <c r="H93" s="81"/>
      <c r="I93" s="95"/>
      <c r="J93" s="39"/>
      <c r="K93" s="86"/>
      <c r="L93" s="87"/>
      <c r="M93" s="237"/>
      <c r="N93" s="238"/>
    </row>
    <row r="94" spans="1:19" ht="16.5" customHeight="1">
      <c r="A94" s="1" t="s">
        <v>263</v>
      </c>
      <c r="B94" s="259" t="str">
        <f>B14</f>
        <v>一</v>
      </c>
      <c r="C94" s="188" t="s">
        <v>46</v>
      </c>
      <c r="D94" s="193"/>
      <c r="E94" s="179" t="s">
        <v>367</v>
      </c>
      <c r="F94" s="180"/>
      <c r="G94" s="208" t="s">
        <v>91</v>
      </c>
      <c r="H94" s="17"/>
      <c r="I94" s="136" t="s">
        <v>300</v>
      </c>
      <c r="J94" s="136"/>
      <c r="K94" s="86" t="s">
        <v>1</v>
      </c>
      <c r="L94" s="87"/>
      <c r="M94" s="208" t="s">
        <v>199</v>
      </c>
      <c r="N94" s="17"/>
      <c r="O94" s="236" t="s">
        <v>94</v>
      </c>
      <c r="R94" s="48"/>
      <c r="S94" s="13"/>
    </row>
    <row r="95" spans="1:19" ht="16.5" customHeight="1">
      <c r="B95" s="260">
        <f>A14</f>
        <v>45278</v>
      </c>
      <c r="C95" s="208" t="s">
        <v>10</v>
      </c>
      <c r="D95" s="17">
        <v>10</v>
      </c>
      <c r="E95" s="179" t="s">
        <v>135</v>
      </c>
      <c r="F95" s="184">
        <v>6</v>
      </c>
      <c r="G95" s="211" t="s">
        <v>295</v>
      </c>
      <c r="H95" s="198">
        <v>5</v>
      </c>
      <c r="I95" s="199" t="s">
        <v>85</v>
      </c>
      <c r="J95" s="226">
        <v>1.8</v>
      </c>
      <c r="K95" s="91" t="s">
        <v>9</v>
      </c>
      <c r="L95" s="92">
        <v>7</v>
      </c>
      <c r="M95" s="208" t="s">
        <v>200</v>
      </c>
      <c r="N95" s="17">
        <v>0.2</v>
      </c>
      <c r="O95" s="129"/>
      <c r="R95" s="49"/>
      <c r="S95" s="50"/>
    </row>
    <row r="96" spans="1:19" ht="16.5" customHeight="1">
      <c r="A96" s="105"/>
      <c r="B96" s="254"/>
      <c r="C96" s="139"/>
      <c r="D96" s="103"/>
      <c r="E96" s="125"/>
      <c r="F96" s="17"/>
      <c r="G96" s="125" t="s">
        <v>118</v>
      </c>
      <c r="H96" s="17">
        <v>2</v>
      </c>
      <c r="I96" s="143" t="s">
        <v>63</v>
      </c>
      <c r="J96" s="136">
        <v>5</v>
      </c>
      <c r="K96" s="86" t="s">
        <v>74</v>
      </c>
      <c r="L96" s="87">
        <v>0.05</v>
      </c>
      <c r="M96" s="208" t="s">
        <v>201</v>
      </c>
      <c r="N96" s="17">
        <v>0.1</v>
      </c>
      <c r="O96" s="120"/>
      <c r="R96" s="49"/>
      <c r="S96" s="50"/>
    </row>
    <row r="97" spans="1:19" ht="16.5" customHeight="1">
      <c r="A97" s="105"/>
      <c r="B97" s="254"/>
      <c r="C97" s="139"/>
      <c r="D97" s="103"/>
      <c r="E97" s="125"/>
      <c r="F97" s="17"/>
      <c r="G97" s="125" t="s">
        <v>83</v>
      </c>
      <c r="H97" s="17">
        <v>0.01</v>
      </c>
      <c r="I97" s="143" t="s">
        <v>115</v>
      </c>
      <c r="J97" s="136">
        <v>1</v>
      </c>
      <c r="K97" s="86"/>
      <c r="L97" s="87"/>
      <c r="M97" s="208" t="s">
        <v>74</v>
      </c>
      <c r="N97" s="17">
        <v>0.05</v>
      </c>
      <c r="O97" s="121"/>
      <c r="R97" s="49"/>
      <c r="S97" s="50"/>
    </row>
    <row r="98" spans="1:19" ht="16.5" customHeight="1">
      <c r="A98" s="105"/>
      <c r="B98" s="254"/>
      <c r="C98" s="139"/>
      <c r="D98" s="103"/>
      <c r="E98" s="125"/>
      <c r="F98" s="17"/>
      <c r="G98" s="125" t="s">
        <v>74</v>
      </c>
      <c r="H98" s="17">
        <v>0.05</v>
      </c>
      <c r="I98" s="143" t="s">
        <v>74</v>
      </c>
      <c r="J98" s="136">
        <v>0.05</v>
      </c>
      <c r="K98" s="86"/>
      <c r="L98" s="87"/>
      <c r="M98" s="208"/>
      <c r="N98" s="17"/>
      <c r="O98" s="121"/>
      <c r="R98" s="49"/>
      <c r="S98" s="50"/>
    </row>
    <row r="99" spans="1:19" ht="16.5" customHeight="1">
      <c r="A99" s="23"/>
      <c r="B99" s="262"/>
      <c r="C99" s="23"/>
      <c r="D99" s="23"/>
      <c r="E99" s="232"/>
      <c r="F99" s="233"/>
      <c r="G99" s="95"/>
      <c r="H99" s="128"/>
      <c r="I99" s="95"/>
      <c r="J99" s="39"/>
      <c r="K99" s="86"/>
      <c r="L99" s="87"/>
      <c r="M99" s="239"/>
      <c r="N99" s="240"/>
      <c r="O99" s="7"/>
    </row>
    <row r="100" spans="1:19" ht="16.5" customHeight="1">
      <c r="A100" s="1" t="s">
        <v>264</v>
      </c>
      <c r="B100" s="259" t="str">
        <f>B15</f>
        <v>二</v>
      </c>
      <c r="C100" s="188" t="s">
        <v>0</v>
      </c>
      <c r="D100" s="230"/>
      <c r="E100" s="102" t="s">
        <v>364</v>
      </c>
      <c r="F100" s="137"/>
      <c r="G100" s="208" t="s">
        <v>362</v>
      </c>
      <c r="H100" s="17"/>
      <c r="I100" s="136" t="s">
        <v>262</v>
      </c>
      <c r="J100" s="136"/>
      <c r="K100" s="86" t="s">
        <v>1</v>
      </c>
      <c r="L100" s="87"/>
      <c r="M100" s="17" t="s">
        <v>203</v>
      </c>
      <c r="N100" s="17"/>
      <c r="O100" s="145" t="s">
        <v>139</v>
      </c>
    </row>
    <row r="101" spans="1:19" ht="16.5" customHeight="1">
      <c r="B101" s="260">
        <f>A15</f>
        <v>45279</v>
      </c>
      <c r="C101" s="208" t="s">
        <v>10</v>
      </c>
      <c r="D101" s="214">
        <v>7</v>
      </c>
      <c r="E101" s="125" t="s">
        <v>365</v>
      </c>
      <c r="F101" s="137">
        <v>6</v>
      </c>
      <c r="G101" s="211" t="s">
        <v>363</v>
      </c>
      <c r="H101" s="198">
        <v>0.3</v>
      </c>
      <c r="I101" s="199" t="s">
        <v>195</v>
      </c>
      <c r="J101" s="226">
        <v>4</v>
      </c>
      <c r="K101" s="91" t="s">
        <v>9</v>
      </c>
      <c r="L101" s="92">
        <v>7</v>
      </c>
      <c r="M101" s="241" t="s">
        <v>81</v>
      </c>
      <c r="N101" s="242">
        <v>3</v>
      </c>
      <c r="O101" s="7"/>
    </row>
    <row r="102" spans="1:19" ht="16.5" customHeight="1">
      <c r="B102" s="259"/>
      <c r="C102" s="208" t="s">
        <v>12</v>
      </c>
      <c r="D102" s="214">
        <v>3</v>
      </c>
      <c r="E102" s="125" t="s">
        <v>76</v>
      </c>
      <c r="F102" s="137">
        <v>1</v>
      </c>
      <c r="G102" s="125" t="s">
        <v>82</v>
      </c>
      <c r="H102" s="17">
        <v>6</v>
      </c>
      <c r="I102" s="100"/>
      <c r="J102" s="81"/>
      <c r="K102" s="86" t="s">
        <v>74</v>
      </c>
      <c r="L102" s="87">
        <v>0.05</v>
      </c>
      <c r="M102" s="109" t="s">
        <v>115</v>
      </c>
      <c r="N102" s="17">
        <v>1</v>
      </c>
      <c r="O102" s="7"/>
    </row>
    <row r="103" spans="1:19" ht="16.5" customHeight="1">
      <c r="A103" s="105"/>
      <c r="B103" s="255"/>
      <c r="C103" s="208"/>
      <c r="D103" s="231"/>
      <c r="E103" s="125"/>
      <c r="F103" s="137"/>
      <c r="G103" s="125" t="s">
        <v>115</v>
      </c>
      <c r="H103" s="17">
        <v>0.5</v>
      </c>
      <c r="I103" s="82"/>
      <c r="J103" s="90"/>
      <c r="K103" s="86"/>
      <c r="L103" s="87"/>
      <c r="M103" s="17"/>
      <c r="N103" s="17"/>
      <c r="O103" s="7"/>
    </row>
    <row r="104" spans="1:19" ht="16.5" customHeight="1">
      <c r="A104" s="105"/>
      <c r="B104" s="255"/>
      <c r="C104" s="208"/>
      <c r="D104" s="231"/>
      <c r="E104" s="125" t="s">
        <v>74</v>
      </c>
      <c r="F104" s="137">
        <v>0.05</v>
      </c>
      <c r="G104" s="125" t="s">
        <v>83</v>
      </c>
      <c r="H104" s="17">
        <v>0.01</v>
      </c>
      <c r="I104" s="37"/>
      <c r="J104" s="81"/>
      <c r="K104" s="86"/>
      <c r="L104" s="87"/>
      <c r="M104" s="37"/>
      <c r="N104" s="126"/>
      <c r="O104" s="7"/>
    </row>
    <row r="105" spans="1:19" ht="16.5" customHeight="1">
      <c r="A105" s="105"/>
      <c r="B105" s="254"/>
      <c r="C105" s="139"/>
      <c r="D105" s="231"/>
      <c r="E105" s="142" t="s">
        <v>74</v>
      </c>
      <c r="F105" s="17">
        <v>0.05</v>
      </c>
      <c r="G105" s="125" t="s">
        <v>74</v>
      </c>
      <c r="H105" s="17">
        <v>0.05</v>
      </c>
      <c r="I105" s="37"/>
      <c r="J105" s="81"/>
      <c r="K105" s="86"/>
      <c r="L105" s="87"/>
      <c r="M105" s="110"/>
      <c r="N105" s="109"/>
      <c r="O105" s="7"/>
    </row>
    <row r="106" spans="1:19" ht="16.5" customHeight="1">
      <c r="A106" s="1" t="s">
        <v>265</v>
      </c>
      <c r="B106" s="259" t="str">
        <f>B16</f>
        <v>三</v>
      </c>
      <c r="C106" s="188" t="s">
        <v>270</v>
      </c>
      <c r="D106" s="193"/>
      <c r="E106" s="234" t="s">
        <v>268</v>
      </c>
      <c r="F106" s="235"/>
      <c r="G106" s="100" t="s">
        <v>271</v>
      </c>
      <c r="H106" s="126"/>
      <c r="I106" s="136" t="s">
        <v>329</v>
      </c>
      <c r="J106" s="136"/>
      <c r="K106" s="86" t="s">
        <v>1</v>
      </c>
      <c r="L106" s="87"/>
      <c r="M106" s="208" t="s">
        <v>274</v>
      </c>
      <c r="N106" s="17"/>
      <c r="O106" s="145" t="s">
        <v>97</v>
      </c>
    </row>
    <row r="107" spans="1:19" ht="16.5" customHeight="1">
      <c r="B107" s="260">
        <f>A16</f>
        <v>45280</v>
      </c>
      <c r="C107" s="208" t="s">
        <v>10</v>
      </c>
      <c r="D107" s="17">
        <v>8</v>
      </c>
      <c r="E107" s="211" t="s">
        <v>269</v>
      </c>
      <c r="F107" s="198">
        <v>5.5</v>
      </c>
      <c r="G107" s="211" t="s">
        <v>342</v>
      </c>
      <c r="H107" s="198">
        <v>1</v>
      </c>
      <c r="I107" s="142" t="s">
        <v>330</v>
      </c>
      <c r="J107" s="136">
        <v>4</v>
      </c>
      <c r="K107" s="91" t="s">
        <v>9</v>
      </c>
      <c r="L107" s="92">
        <v>7</v>
      </c>
      <c r="M107" s="208" t="s">
        <v>133</v>
      </c>
      <c r="N107" s="17">
        <v>2</v>
      </c>
      <c r="O107" s="7"/>
    </row>
    <row r="108" spans="1:19" ht="16.5" customHeight="1">
      <c r="B108" s="259"/>
      <c r="C108" s="208" t="s">
        <v>12</v>
      </c>
      <c r="D108" s="17">
        <v>3</v>
      </c>
      <c r="E108" s="125" t="s">
        <v>63</v>
      </c>
      <c r="F108" s="17">
        <v>3</v>
      </c>
      <c r="G108" s="125" t="s">
        <v>174</v>
      </c>
      <c r="H108" s="17">
        <v>4</v>
      </c>
      <c r="I108" s="142"/>
      <c r="J108" s="208"/>
      <c r="K108" s="86" t="s">
        <v>74</v>
      </c>
      <c r="L108" s="87">
        <v>0.05</v>
      </c>
      <c r="M108" s="208" t="s">
        <v>255</v>
      </c>
      <c r="N108" s="17">
        <v>0.05</v>
      </c>
      <c r="O108" s="7"/>
    </row>
    <row r="109" spans="1:19" ht="16.5" customHeight="1">
      <c r="A109" s="105"/>
      <c r="B109" s="255"/>
      <c r="C109" s="208"/>
      <c r="D109" s="103"/>
      <c r="E109" s="32" t="s">
        <v>72</v>
      </c>
      <c r="F109" s="137">
        <v>0.5</v>
      </c>
      <c r="G109" s="125" t="s">
        <v>113</v>
      </c>
      <c r="H109" s="17">
        <v>0.05</v>
      </c>
      <c r="I109" s="142"/>
      <c r="J109" s="17"/>
      <c r="K109" s="86"/>
      <c r="L109" s="87"/>
      <c r="M109" s="208" t="s">
        <v>81</v>
      </c>
      <c r="N109" s="17">
        <v>2</v>
      </c>
      <c r="O109" s="7"/>
    </row>
    <row r="110" spans="1:19" ht="16.5" customHeight="1">
      <c r="A110" s="105"/>
      <c r="B110" s="255"/>
      <c r="C110" s="208"/>
      <c r="D110" s="103"/>
      <c r="E110" s="125" t="s">
        <v>73</v>
      </c>
      <c r="F110" s="137"/>
      <c r="G110" s="125"/>
      <c r="H110" s="17"/>
      <c r="I110" s="142"/>
      <c r="J110" s="17"/>
      <c r="K110" s="86"/>
      <c r="L110" s="87"/>
      <c r="M110" s="208" t="s">
        <v>276</v>
      </c>
      <c r="N110" s="17">
        <v>0.01</v>
      </c>
      <c r="O110" s="7"/>
    </row>
    <row r="111" spans="1:19" ht="16.5" customHeight="1">
      <c r="A111" s="105"/>
      <c r="B111" s="255"/>
      <c r="C111" s="208"/>
      <c r="D111" s="103"/>
      <c r="E111" s="125" t="s">
        <v>74</v>
      </c>
      <c r="F111" s="137">
        <v>0.05</v>
      </c>
      <c r="G111" s="125" t="s">
        <v>74</v>
      </c>
      <c r="H111" s="17">
        <v>0.05</v>
      </c>
      <c r="I111" s="37"/>
      <c r="J111" s="81"/>
      <c r="K111" s="86"/>
      <c r="L111" s="87"/>
      <c r="M111" s="32" t="s">
        <v>123</v>
      </c>
      <c r="N111" s="225">
        <v>0.01</v>
      </c>
      <c r="O111" s="7"/>
    </row>
    <row r="112" spans="1:19" ht="16.5" customHeight="1">
      <c r="A112" s="1" t="s">
        <v>266</v>
      </c>
      <c r="B112" s="259" t="str">
        <f>B17</f>
        <v>四</v>
      </c>
      <c r="C112" s="188" t="s">
        <v>0</v>
      </c>
      <c r="D112" s="193"/>
      <c r="E112" s="102" t="s">
        <v>368</v>
      </c>
      <c r="F112" s="137"/>
      <c r="G112" s="205" t="s">
        <v>278</v>
      </c>
      <c r="H112" s="204"/>
      <c r="I112" s="136" t="s">
        <v>279</v>
      </c>
      <c r="J112" s="136"/>
      <c r="K112" s="86" t="s">
        <v>1</v>
      </c>
      <c r="L112" s="87"/>
      <c r="M112" s="208" t="s">
        <v>280</v>
      </c>
      <c r="N112" s="17"/>
      <c r="O112" s="8" t="s">
        <v>211</v>
      </c>
    </row>
    <row r="113" spans="1:22" ht="16.5" customHeight="1">
      <c r="B113" s="260">
        <f>A17</f>
        <v>45281</v>
      </c>
      <c r="C113" s="208" t="s">
        <v>10</v>
      </c>
      <c r="D113" s="17">
        <v>7</v>
      </c>
      <c r="E113" s="125" t="s">
        <v>369</v>
      </c>
      <c r="F113" s="137">
        <v>6</v>
      </c>
      <c r="G113" s="202" t="s">
        <v>243</v>
      </c>
      <c r="H113" s="204">
        <v>3</v>
      </c>
      <c r="I113" s="199" t="s">
        <v>236</v>
      </c>
      <c r="J113" s="226">
        <v>4</v>
      </c>
      <c r="K113" s="91" t="s">
        <v>9</v>
      </c>
      <c r="L113" s="92">
        <v>7</v>
      </c>
      <c r="M113" s="270" t="s">
        <v>395</v>
      </c>
      <c r="N113" s="17">
        <v>2</v>
      </c>
      <c r="O113" s="7"/>
    </row>
    <row r="114" spans="1:22" ht="16.5" customHeight="1">
      <c r="B114" s="259"/>
      <c r="C114" s="208" t="s">
        <v>12</v>
      </c>
      <c r="D114" s="17">
        <v>3</v>
      </c>
      <c r="E114" s="125" t="s">
        <v>335</v>
      </c>
      <c r="F114" s="137">
        <v>3</v>
      </c>
      <c r="G114" s="202" t="s">
        <v>81</v>
      </c>
      <c r="H114" s="204">
        <v>3</v>
      </c>
      <c r="I114" s="142" t="s">
        <v>337</v>
      </c>
      <c r="J114" s="17">
        <v>0.01</v>
      </c>
      <c r="K114" s="86" t="s">
        <v>74</v>
      </c>
      <c r="L114" s="87">
        <v>0.05</v>
      </c>
      <c r="M114" s="208" t="s">
        <v>281</v>
      </c>
      <c r="N114" s="17">
        <v>1.5</v>
      </c>
      <c r="O114" s="7"/>
    </row>
    <row r="115" spans="1:22" ht="16.5" customHeight="1">
      <c r="A115" s="23"/>
      <c r="B115" s="262"/>
      <c r="C115" s="23"/>
      <c r="D115" s="23"/>
      <c r="E115" s="125"/>
      <c r="F115" s="137"/>
      <c r="G115" s="202" t="s">
        <v>336</v>
      </c>
      <c r="H115" s="204">
        <v>0.5</v>
      </c>
      <c r="I115" s="142" t="s">
        <v>74</v>
      </c>
      <c r="J115" s="17">
        <v>0.05</v>
      </c>
      <c r="K115" s="86"/>
      <c r="L115" s="87"/>
      <c r="M115" s="32" t="s">
        <v>259</v>
      </c>
      <c r="N115" s="17">
        <v>1</v>
      </c>
      <c r="O115" s="7"/>
    </row>
    <row r="116" spans="1:22" ht="16.5" customHeight="1">
      <c r="A116" s="105"/>
      <c r="B116" s="255"/>
      <c r="C116" s="208"/>
      <c r="D116" s="103"/>
      <c r="E116" s="125" t="s">
        <v>74</v>
      </c>
      <c r="F116" s="137">
        <v>0.05</v>
      </c>
      <c r="G116" s="202" t="s">
        <v>74</v>
      </c>
      <c r="H116" s="204">
        <v>0.05</v>
      </c>
      <c r="I116" s="37"/>
      <c r="J116" s="81"/>
      <c r="K116" s="86"/>
      <c r="L116" s="87"/>
      <c r="M116" s="37"/>
      <c r="N116" s="93"/>
      <c r="O116" s="7"/>
    </row>
    <row r="117" spans="1:22" ht="16.5" customHeight="1">
      <c r="A117" s="105"/>
      <c r="B117" s="255"/>
      <c r="C117" s="208"/>
      <c r="D117" s="103"/>
      <c r="E117" s="106"/>
      <c r="F117" s="128"/>
      <c r="G117" s="37"/>
      <c r="H117" s="126"/>
      <c r="I117" s="227"/>
      <c r="J117" s="228"/>
      <c r="K117" s="86"/>
      <c r="L117" s="87"/>
      <c r="M117" s="95"/>
      <c r="N117" s="107"/>
      <c r="O117" s="7"/>
    </row>
    <row r="118" spans="1:22" ht="16.5" customHeight="1">
      <c r="A118" s="1" t="s">
        <v>267</v>
      </c>
      <c r="B118" s="259" t="str">
        <f>B18</f>
        <v>五</v>
      </c>
      <c r="C118" s="135" t="s">
        <v>393</v>
      </c>
      <c r="D118" s="17"/>
      <c r="E118" s="102" t="s">
        <v>370</v>
      </c>
      <c r="F118" s="17"/>
      <c r="G118" s="208" t="s">
        <v>372</v>
      </c>
      <c r="H118" s="214"/>
      <c r="I118" s="179" t="s">
        <v>374</v>
      </c>
      <c r="J118" s="180"/>
      <c r="K118" s="216" t="s">
        <v>1</v>
      </c>
      <c r="L118" s="87"/>
      <c r="M118" s="208" t="s">
        <v>122</v>
      </c>
      <c r="N118" s="17"/>
      <c r="O118" s="145" t="s">
        <v>96</v>
      </c>
      <c r="P118" s="167" t="s">
        <v>136</v>
      </c>
    </row>
    <row r="119" spans="1:22" ht="16.5" customHeight="1">
      <c r="B119" s="260">
        <f>A18</f>
        <v>45282</v>
      </c>
      <c r="C119" s="270" t="s">
        <v>10</v>
      </c>
      <c r="D119" s="17">
        <v>10</v>
      </c>
      <c r="E119" s="125" t="s">
        <v>371</v>
      </c>
      <c r="F119" s="17">
        <v>1</v>
      </c>
      <c r="G119" s="125" t="s">
        <v>373</v>
      </c>
      <c r="H119" s="214">
        <v>0.3</v>
      </c>
      <c r="I119" s="179" t="s">
        <v>375</v>
      </c>
      <c r="J119" s="184">
        <v>6</v>
      </c>
      <c r="K119" s="217" t="s">
        <v>9</v>
      </c>
      <c r="L119" s="92">
        <v>7</v>
      </c>
      <c r="M119" s="208" t="s">
        <v>104</v>
      </c>
      <c r="N119" s="17">
        <v>4</v>
      </c>
    </row>
    <row r="120" spans="1:22" ht="16.5" customHeight="1">
      <c r="B120" s="259"/>
      <c r="C120" s="270" t="s">
        <v>394</v>
      </c>
      <c r="D120" s="17">
        <v>0.05</v>
      </c>
      <c r="E120" s="199"/>
      <c r="F120" s="198"/>
      <c r="G120" s="125" t="s">
        <v>190</v>
      </c>
      <c r="H120" s="17">
        <v>7</v>
      </c>
      <c r="I120" s="130"/>
      <c r="J120" s="229"/>
      <c r="K120" s="86" t="s">
        <v>74</v>
      </c>
      <c r="L120" s="87">
        <v>0.05</v>
      </c>
      <c r="M120" s="32" t="s">
        <v>115</v>
      </c>
      <c r="N120" s="17">
        <v>1</v>
      </c>
    </row>
    <row r="121" spans="1:22" ht="16.5" customHeight="1">
      <c r="A121" s="23"/>
      <c r="B121" s="262"/>
      <c r="C121" s="23"/>
      <c r="D121" s="23"/>
      <c r="E121" s="199" t="s">
        <v>63</v>
      </c>
      <c r="F121" s="198">
        <v>4</v>
      </c>
      <c r="G121" s="125" t="s">
        <v>62</v>
      </c>
      <c r="H121" s="17">
        <v>0.5</v>
      </c>
      <c r="I121" s="84"/>
      <c r="J121" s="131"/>
      <c r="K121" s="86"/>
      <c r="L121" s="87"/>
      <c r="M121" s="208" t="s">
        <v>74</v>
      </c>
      <c r="N121" s="17">
        <v>0.05</v>
      </c>
    </row>
    <row r="122" spans="1:22" ht="16.5" customHeight="1">
      <c r="A122" s="23"/>
      <c r="B122" s="262"/>
      <c r="C122" s="23"/>
      <c r="D122" s="23"/>
      <c r="E122" s="199" t="s">
        <v>74</v>
      </c>
      <c r="F122" s="198">
        <v>0.05</v>
      </c>
      <c r="G122" s="125" t="s">
        <v>74</v>
      </c>
      <c r="H122" s="17">
        <v>0.05</v>
      </c>
      <c r="I122" s="37"/>
      <c r="J122" s="128"/>
      <c r="K122" s="86"/>
      <c r="L122" s="87"/>
      <c r="M122" s="208"/>
      <c r="N122" s="17"/>
    </row>
    <row r="123" spans="1:22" ht="16.5" customHeight="1">
      <c r="A123" s="105"/>
      <c r="B123" s="254"/>
      <c r="C123" s="139"/>
      <c r="D123" s="103"/>
      <c r="E123" s="109"/>
      <c r="F123" s="109"/>
      <c r="G123" s="227"/>
      <c r="H123" s="228"/>
      <c r="I123" s="37"/>
      <c r="J123" s="81"/>
      <c r="K123" s="86"/>
      <c r="L123" s="87"/>
      <c r="M123" s="95"/>
      <c r="N123" s="107"/>
    </row>
    <row r="124" spans="1:22" ht="16.5" customHeight="1">
      <c r="A124" s="1" t="s">
        <v>286</v>
      </c>
      <c r="B124" s="259" t="str">
        <f>B19</f>
        <v>一</v>
      </c>
      <c r="C124" s="188" t="s">
        <v>46</v>
      </c>
      <c r="D124" s="193"/>
      <c r="E124" s="179" t="s">
        <v>386</v>
      </c>
      <c r="F124" s="280"/>
      <c r="G124" s="270" t="s">
        <v>156</v>
      </c>
      <c r="H124" s="17"/>
      <c r="I124" s="273" t="s">
        <v>303</v>
      </c>
      <c r="J124" s="136"/>
      <c r="K124" s="86" t="s">
        <v>1</v>
      </c>
      <c r="L124" s="87"/>
      <c r="M124" s="97" t="s">
        <v>88</v>
      </c>
      <c r="N124" s="93"/>
      <c r="O124" s="112" t="s">
        <v>94</v>
      </c>
      <c r="P124" s="70"/>
      <c r="Q124" s="49"/>
      <c r="R124" s="67"/>
      <c r="S124" s="69"/>
      <c r="T124" s="70"/>
      <c r="V124" s="70"/>
    </row>
    <row r="125" spans="1:22" ht="16.5" customHeight="1">
      <c r="B125" s="260">
        <f>A19</f>
        <v>45285</v>
      </c>
      <c r="C125" s="208" t="s">
        <v>10</v>
      </c>
      <c r="D125" s="17">
        <v>10</v>
      </c>
      <c r="E125" s="179" t="s">
        <v>366</v>
      </c>
      <c r="F125" s="281">
        <v>6</v>
      </c>
      <c r="G125" s="125" t="s">
        <v>85</v>
      </c>
      <c r="H125" s="17">
        <v>1.1000000000000001</v>
      </c>
      <c r="I125" s="274" t="s">
        <v>109</v>
      </c>
      <c r="J125" s="136">
        <v>3</v>
      </c>
      <c r="K125" s="91" t="s">
        <v>9</v>
      </c>
      <c r="L125" s="92">
        <v>7</v>
      </c>
      <c r="M125" s="98" t="s">
        <v>89</v>
      </c>
      <c r="N125" s="98">
        <v>0.1</v>
      </c>
      <c r="O125" s="7"/>
      <c r="P125" s="71"/>
      <c r="Q125" s="49"/>
      <c r="R125" s="54"/>
      <c r="S125" s="69"/>
      <c r="T125" s="71"/>
      <c r="V125" s="71"/>
    </row>
    <row r="126" spans="1:22" ht="16.5" customHeight="1">
      <c r="B126" s="259"/>
      <c r="C126" s="208"/>
      <c r="D126" s="17"/>
      <c r="E126" s="125"/>
      <c r="F126" s="214"/>
      <c r="G126" s="125" t="s">
        <v>90</v>
      </c>
      <c r="H126" s="17">
        <v>1</v>
      </c>
      <c r="I126" s="274" t="s">
        <v>81</v>
      </c>
      <c r="J126" s="136">
        <v>3</v>
      </c>
      <c r="K126" s="86" t="s">
        <v>74</v>
      </c>
      <c r="L126" s="87">
        <v>0.05</v>
      </c>
      <c r="M126" s="86" t="s">
        <v>101</v>
      </c>
      <c r="N126" s="93">
        <v>1</v>
      </c>
      <c r="O126" s="7"/>
      <c r="P126" s="53"/>
      <c r="Q126" s="72"/>
      <c r="R126" s="54"/>
      <c r="S126" s="51"/>
      <c r="T126" s="53"/>
      <c r="V126" s="53"/>
    </row>
    <row r="127" spans="1:22" ht="16.5" customHeight="1">
      <c r="A127" s="23"/>
      <c r="B127" s="262"/>
      <c r="C127" s="23"/>
      <c r="D127" s="23"/>
      <c r="E127" s="125"/>
      <c r="F127" s="214"/>
      <c r="G127" s="125" t="s">
        <v>81</v>
      </c>
      <c r="H127" s="17">
        <v>3</v>
      </c>
      <c r="I127" s="284"/>
      <c r="J127" s="136"/>
      <c r="K127" s="86"/>
      <c r="L127" s="87"/>
      <c r="M127" s="86" t="s">
        <v>102</v>
      </c>
      <c r="N127" s="93">
        <v>0.05</v>
      </c>
      <c r="O127" s="7"/>
      <c r="P127" s="54"/>
      <c r="Q127" s="49"/>
      <c r="R127" s="54"/>
      <c r="S127" s="73"/>
      <c r="T127" s="54"/>
      <c r="V127" s="54"/>
    </row>
    <row r="128" spans="1:22" ht="16.5" customHeight="1">
      <c r="A128" s="23"/>
      <c r="B128" s="262"/>
      <c r="C128" s="23"/>
      <c r="D128" s="23"/>
      <c r="E128" s="138" t="s">
        <v>74</v>
      </c>
      <c r="F128" s="282">
        <v>0.05</v>
      </c>
      <c r="G128" s="125" t="s">
        <v>83</v>
      </c>
      <c r="H128" s="17">
        <v>0.01</v>
      </c>
      <c r="I128" s="284" t="s">
        <v>74</v>
      </c>
      <c r="J128" s="136">
        <v>0.05</v>
      </c>
      <c r="K128" s="86"/>
      <c r="L128" s="87"/>
      <c r="M128" s="86"/>
      <c r="N128" s="93"/>
      <c r="O128" s="7"/>
      <c r="P128" s="54"/>
      <c r="Q128" s="49"/>
      <c r="R128" s="54"/>
      <c r="S128" s="49"/>
      <c r="T128" s="54"/>
      <c r="V128" s="54"/>
    </row>
    <row r="129" spans="1:22" ht="16.5" customHeight="1">
      <c r="A129" s="23"/>
      <c r="B129" s="262"/>
      <c r="C129" s="23"/>
      <c r="D129" s="23"/>
      <c r="E129" s="37"/>
      <c r="F129" s="283"/>
      <c r="G129" s="125" t="s">
        <v>74</v>
      </c>
      <c r="H129" s="17">
        <v>0.05</v>
      </c>
      <c r="I129" s="265"/>
      <c r="J129" s="38"/>
      <c r="K129" s="86"/>
      <c r="L129" s="87"/>
      <c r="M129" s="96"/>
      <c r="N129" s="93"/>
      <c r="O129" s="7"/>
      <c r="P129" s="54"/>
      <c r="Q129" s="74"/>
      <c r="R129" s="67"/>
      <c r="S129" s="49"/>
      <c r="T129" s="54"/>
      <c r="V129" s="54"/>
    </row>
    <row r="130" spans="1:22" ht="16.5" customHeight="1">
      <c r="A130" s="1" t="s">
        <v>287</v>
      </c>
      <c r="B130" s="259" t="str">
        <f>B20</f>
        <v>二</v>
      </c>
      <c r="C130" s="188" t="s">
        <v>0</v>
      </c>
      <c r="D130" s="193"/>
      <c r="E130" s="102" t="s">
        <v>384</v>
      </c>
      <c r="F130" s="17"/>
      <c r="G130" s="285" t="s">
        <v>382</v>
      </c>
      <c r="H130" s="286"/>
      <c r="I130" s="273" t="s">
        <v>380</v>
      </c>
      <c r="J130" s="136"/>
      <c r="K130" s="86" t="s">
        <v>1</v>
      </c>
      <c r="L130" s="87"/>
      <c r="M130" s="208" t="s">
        <v>124</v>
      </c>
      <c r="N130" s="17"/>
      <c r="O130" s="145" t="s">
        <v>139</v>
      </c>
      <c r="P130" s="61"/>
      <c r="Q130" s="67"/>
      <c r="R130" s="49"/>
      <c r="S130" s="67"/>
      <c r="T130" s="69"/>
      <c r="V130" s="70"/>
    </row>
    <row r="131" spans="1:22" ht="16.5" customHeight="1">
      <c r="B131" s="260">
        <f>A20</f>
        <v>45286</v>
      </c>
      <c r="C131" s="208" t="s">
        <v>10</v>
      </c>
      <c r="D131" s="17">
        <v>7</v>
      </c>
      <c r="E131" s="125" t="s">
        <v>385</v>
      </c>
      <c r="F131" s="17">
        <v>1</v>
      </c>
      <c r="G131" s="88" t="s">
        <v>344</v>
      </c>
      <c r="H131" s="89">
        <v>3</v>
      </c>
      <c r="I131" s="142" t="s">
        <v>381</v>
      </c>
      <c r="J131" s="136">
        <v>4.5</v>
      </c>
      <c r="K131" s="91" t="s">
        <v>9</v>
      </c>
      <c r="L131" s="92">
        <v>7</v>
      </c>
      <c r="M131" s="224" t="s">
        <v>63</v>
      </c>
      <c r="N131" s="198">
        <v>4</v>
      </c>
      <c r="P131" s="75"/>
      <c r="Q131" s="76"/>
      <c r="R131" s="49"/>
      <c r="S131" s="54"/>
      <c r="T131" s="49"/>
      <c r="V131" s="53"/>
    </row>
    <row r="132" spans="1:22" ht="16.5" customHeight="1">
      <c r="A132" s="105"/>
      <c r="B132" s="255"/>
      <c r="C132" s="208" t="s">
        <v>12</v>
      </c>
      <c r="D132" s="17">
        <v>3</v>
      </c>
      <c r="E132" s="125" t="s">
        <v>305</v>
      </c>
      <c r="F132" s="17">
        <v>3</v>
      </c>
      <c r="G132" s="84" t="s">
        <v>17</v>
      </c>
      <c r="H132" s="89">
        <v>5</v>
      </c>
      <c r="I132" s="142"/>
      <c r="J132" s="17"/>
      <c r="K132" s="86" t="s">
        <v>74</v>
      </c>
      <c r="L132" s="87">
        <v>0.05</v>
      </c>
      <c r="M132" s="32" t="s">
        <v>115</v>
      </c>
      <c r="N132" s="17">
        <v>1</v>
      </c>
      <c r="O132" s="7"/>
      <c r="P132" s="61"/>
      <c r="Q132" s="76"/>
      <c r="R132" s="72"/>
      <c r="S132" s="54"/>
      <c r="T132" s="51"/>
      <c r="V132" s="53"/>
    </row>
    <row r="133" spans="1:22" ht="16.5" customHeight="1">
      <c r="A133" s="23"/>
      <c r="B133" s="262"/>
      <c r="C133" s="23"/>
      <c r="D133" s="23"/>
      <c r="E133" s="125"/>
      <c r="F133" s="17"/>
      <c r="G133" s="84" t="s">
        <v>306</v>
      </c>
      <c r="H133" s="89">
        <v>1</v>
      </c>
      <c r="I133" s="142" t="s">
        <v>11</v>
      </c>
      <c r="J133" s="17">
        <v>0.05</v>
      </c>
      <c r="K133" s="86"/>
      <c r="L133" s="87"/>
      <c r="M133" s="208"/>
      <c r="N133" s="17"/>
      <c r="O133" s="7"/>
      <c r="P133" s="75"/>
      <c r="Q133" s="76"/>
      <c r="R133" s="49"/>
      <c r="S133" s="54"/>
      <c r="T133" s="51"/>
      <c r="V133" s="53"/>
    </row>
    <row r="134" spans="1:22" ht="16.5" customHeight="1">
      <c r="A134" s="23"/>
      <c r="B134" s="262"/>
      <c r="C134" s="23"/>
      <c r="D134" s="23"/>
      <c r="E134" s="125" t="s">
        <v>74</v>
      </c>
      <c r="F134" s="17">
        <v>0.05</v>
      </c>
      <c r="G134" s="37" t="s">
        <v>74</v>
      </c>
      <c r="H134" s="81">
        <v>0.05</v>
      </c>
      <c r="I134" s="37"/>
      <c r="J134" s="81"/>
      <c r="K134" s="86"/>
      <c r="L134" s="87"/>
      <c r="M134" s="37"/>
      <c r="N134" s="93"/>
      <c r="O134" s="7"/>
      <c r="P134" s="49"/>
      <c r="Q134" s="54"/>
      <c r="R134" s="49"/>
      <c r="S134" s="54"/>
      <c r="T134" s="51"/>
      <c r="V134" s="53"/>
    </row>
    <row r="135" spans="1:22" ht="16.5" customHeight="1">
      <c r="A135" s="23"/>
      <c r="B135" s="262"/>
      <c r="C135" s="23"/>
      <c r="D135" s="23"/>
      <c r="E135" s="108"/>
      <c r="F135" s="39"/>
      <c r="G135" s="95"/>
      <c r="H135" s="39"/>
      <c r="I135" s="37"/>
      <c r="J135" s="81"/>
      <c r="K135" s="86"/>
      <c r="L135" s="87"/>
      <c r="M135" s="95"/>
      <c r="N135" s="107"/>
      <c r="O135" s="7"/>
      <c r="P135" s="77"/>
      <c r="Q135" s="67"/>
      <c r="R135" s="74"/>
      <c r="S135" s="67"/>
      <c r="T135" s="78"/>
      <c r="V135" s="67"/>
    </row>
    <row r="136" spans="1:22" ht="16.5" customHeight="1">
      <c r="A136" s="1" t="s">
        <v>288</v>
      </c>
      <c r="B136" s="259" t="str">
        <f>B21</f>
        <v>三</v>
      </c>
      <c r="C136" s="135" t="s">
        <v>309</v>
      </c>
      <c r="D136" s="17"/>
      <c r="E136" s="102" t="s">
        <v>378</v>
      </c>
      <c r="F136" s="17"/>
      <c r="G136" s="64" t="s">
        <v>313</v>
      </c>
      <c r="H136" s="266"/>
      <c r="I136" s="17" t="s">
        <v>125</v>
      </c>
      <c r="J136" s="17"/>
      <c r="K136" s="86" t="s">
        <v>1</v>
      </c>
      <c r="L136" s="87"/>
      <c r="M136" s="17" t="s">
        <v>314</v>
      </c>
      <c r="N136" s="17"/>
      <c r="O136" s="145" t="s">
        <v>97</v>
      </c>
    </row>
    <row r="137" spans="1:22" ht="16.5" customHeight="1">
      <c r="B137" s="260">
        <f>A21</f>
        <v>45287</v>
      </c>
      <c r="C137" s="208" t="s">
        <v>51</v>
      </c>
      <c r="D137" s="17">
        <v>6</v>
      </c>
      <c r="E137" s="125" t="s">
        <v>371</v>
      </c>
      <c r="F137" s="17">
        <v>1</v>
      </c>
      <c r="G137" s="291" t="s">
        <v>342</v>
      </c>
      <c r="H137" s="292">
        <v>1</v>
      </c>
      <c r="I137" s="17" t="s">
        <v>387</v>
      </c>
      <c r="J137" s="17">
        <v>4</v>
      </c>
      <c r="K137" s="91" t="s">
        <v>9</v>
      </c>
      <c r="L137" s="92">
        <v>7</v>
      </c>
      <c r="M137" s="17" t="s">
        <v>376</v>
      </c>
      <c r="N137" s="17">
        <v>1</v>
      </c>
    </row>
    <row r="138" spans="1:22" ht="16.5" customHeight="1">
      <c r="B138" s="262"/>
      <c r="C138" s="139"/>
      <c r="D138" s="103"/>
      <c r="E138" s="125" t="s">
        <v>114</v>
      </c>
      <c r="F138" s="17">
        <v>1</v>
      </c>
      <c r="G138" s="293" t="s">
        <v>81</v>
      </c>
      <c r="H138" s="292">
        <v>3</v>
      </c>
      <c r="I138" s="120"/>
      <c r="J138" s="89"/>
      <c r="K138" s="86" t="s">
        <v>74</v>
      </c>
      <c r="L138" s="87">
        <v>0.05</v>
      </c>
      <c r="M138" s="17" t="s">
        <v>81</v>
      </c>
      <c r="N138" s="17">
        <v>2</v>
      </c>
    </row>
    <row r="139" spans="1:22" ht="16.5" customHeight="1">
      <c r="A139" s="23"/>
      <c r="B139" s="262"/>
      <c r="C139" s="139"/>
      <c r="D139" s="103"/>
      <c r="E139" s="125" t="s">
        <v>62</v>
      </c>
      <c r="F139" s="17">
        <v>0.5</v>
      </c>
      <c r="G139" s="294" t="s">
        <v>115</v>
      </c>
      <c r="H139" s="295">
        <v>1</v>
      </c>
      <c r="I139" s="120"/>
      <c r="J139" s="89"/>
      <c r="K139" s="86"/>
      <c r="L139" s="87"/>
      <c r="M139" s="17" t="s">
        <v>377</v>
      </c>
      <c r="N139" s="17">
        <v>2</v>
      </c>
    </row>
    <row r="140" spans="1:22" ht="16.5" customHeight="1">
      <c r="A140" s="23"/>
      <c r="B140" s="262"/>
      <c r="C140" s="139"/>
      <c r="D140" s="103"/>
      <c r="E140" s="125" t="s">
        <v>126</v>
      </c>
      <c r="F140" s="17"/>
      <c r="G140" s="296" t="s">
        <v>113</v>
      </c>
      <c r="H140" s="297">
        <v>0.01</v>
      </c>
      <c r="I140" s="121"/>
      <c r="J140" s="90"/>
      <c r="K140" s="86"/>
      <c r="L140" s="87"/>
      <c r="M140" s="142" t="s">
        <v>255</v>
      </c>
      <c r="N140" s="17">
        <v>0.01</v>
      </c>
    </row>
    <row r="141" spans="1:22" ht="16.5" customHeight="1">
      <c r="A141" s="105"/>
      <c r="B141" s="255"/>
      <c r="C141" s="208"/>
      <c r="D141" s="103"/>
      <c r="E141" s="108"/>
      <c r="F141" s="39"/>
      <c r="G141" s="291" t="s">
        <v>74</v>
      </c>
      <c r="H141" s="197">
        <v>0.05</v>
      </c>
      <c r="I141" s="265"/>
      <c r="J141" s="39"/>
      <c r="K141" s="86"/>
      <c r="L141" s="87"/>
      <c r="M141" s="95"/>
      <c r="N141" s="107"/>
    </row>
    <row r="142" spans="1:22" s="16" customFormat="1" ht="16.2" customHeight="1">
      <c r="A142" s="23" t="s">
        <v>289</v>
      </c>
      <c r="B142" s="263" t="str">
        <f>B22</f>
        <v>四</v>
      </c>
      <c r="C142" s="188" t="s">
        <v>0</v>
      </c>
      <c r="D142" s="193"/>
      <c r="E142" s="17" t="s">
        <v>379</v>
      </c>
      <c r="F142" s="17"/>
      <c r="G142" s="298" t="s">
        <v>317</v>
      </c>
      <c r="H142" s="235"/>
      <c r="I142" s="136" t="s">
        <v>262</v>
      </c>
      <c r="J142" s="136"/>
      <c r="K142" s="86"/>
      <c r="L142" s="87"/>
      <c r="M142" s="208" t="s">
        <v>318</v>
      </c>
      <c r="N142" s="17"/>
      <c r="O142" s="272" t="s">
        <v>328</v>
      </c>
      <c r="Q142" s="9"/>
      <c r="R142" s="9"/>
      <c r="S142" s="9"/>
      <c r="T142" s="9"/>
    </row>
    <row r="143" spans="1:22" s="16" customFormat="1" ht="16.2" customHeight="1">
      <c r="B143" s="264">
        <f>A22</f>
        <v>45288</v>
      </c>
      <c r="C143" s="208" t="s">
        <v>10</v>
      </c>
      <c r="D143" s="17">
        <v>7</v>
      </c>
      <c r="E143" s="142" t="s">
        <v>365</v>
      </c>
      <c r="F143" s="17">
        <v>6</v>
      </c>
      <c r="G143" s="125" t="s">
        <v>110</v>
      </c>
      <c r="H143" s="17">
        <v>0.3</v>
      </c>
      <c r="I143" s="142" t="s">
        <v>195</v>
      </c>
      <c r="J143" s="136">
        <v>4</v>
      </c>
      <c r="K143" s="91"/>
      <c r="L143" s="92"/>
      <c r="M143" s="208" t="s">
        <v>319</v>
      </c>
      <c r="N143" s="17">
        <v>0.2</v>
      </c>
      <c r="O143" s="7"/>
      <c r="Q143" s="9"/>
      <c r="R143" s="9"/>
      <c r="S143" s="9"/>
      <c r="T143" s="9"/>
    </row>
    <row r="144" spans="1:22" s="16" customFormat="1" ht="16.2" customHeight="1">
      <c r="A144" s="109"/>
      <c r="B144" s="254"/>
      <c r="C144" s="208" t="s">
        <v>12</v>
      </c>
      <c r="D144" s="17">
        <v>3</v>
      </c>
      <c r="E144" s="142" t="s">
        <v>316</v>
      </c>
      <c r="F144" s="17">
        <v>3</v>
      </c>
      <c r="G144" s="125" t="s">
        <v>112</v>
      </c>
      <c r="H144" s="17">
        <v>6</v>
      </c>
      <c r="I144" s="142"/>
      <c r="J144" s="17"/>
      <c r="K144" s="86"/>
      <c r="L144" s="87"/>
      <c r="M144" s="208" t="s">
        <v>123</v>
      </c>
      <c r="N144" s="17">
        <v>0.01</v>
      </c>
      <c r="Q144" s="9"/>
      <c r="R144" s="9"/>
      <c r="S144" s="9"/>
      <c r="T144" s="9"/>
    </row>
    <row r="145" spans="1:20" s="16" customFormat="1" ht="16.2" customHeight="1">
      <c r="A145" s="109"/>
      <c r="B145" s="262"/>
      <c r="C145" s="139"/>
      <c r="D145" s="103"/>
      <c r="E145" s="142" t="s">
        <v>62</v>
      </c>
      <c r="F145" s="17">
        <v>0.5</v>
      </c>
      <c r="G145" s="125" t="s">
        <v>62</v>
      </c>
      <c r="H145" s="17">
        <v>0.5</v>
      </c>
      <c r="I145" s="142" t="s">
        <v>74</v>
      </c>
      <c r="J145" s="17">
        <v>0.05</v>
      </c>
      <c r="K145" s="86"/>
      <c r="L145" s="87"/>
      <c r="M145" s="32" t="s">
        <v>259</v>
      </c>
      <c r="N145" s="17">
        <v>1</v>
      </c>
      <c r="O145" s="7"/>
      <c r="Q145" s="9"/>
      <c r="R145" s="9"/>
      <c r="S145" s="9"/>
      <c r="T145" s="9"/>
    </row>
    <row r="146" spans="1:20" s="16" customFormat="1" ht="16.2" customHeight="1">
      <c r="A146" s="109"/>
      <c r="B146" s="262"/>
      <c r="C146" s="139"/>
      <c r="D146" s="103"/>
      <c r="E146" s="109"/>
      <c r="F146" s="225"/>
      <c r="G146" s="125" t="s">
        <v>113</v>
      </c>
      <c r="H146" s="17">
        <v>0.01</v>
      </c>
      <c r="I146" s="125"/>
      <c r="J146" s="17"/>
      <c r="K146" s="86"/>
      <c r="L146" s="87"/>
      <c r="M146" s="37"/>
      <c r="N146" s="93"/>
      <c r="O146" s="7"/>
      <c r="Q146" s="9"/>
      <c r="R146" s="9"/>
      <c r="S146" s="9"/>
      <c r="T146" s="9"/>
    </row>
    <row r="147" spans="1:20" s="16" customFormat="1" ht="16.2" customHeight="1">
      <c r="A147" s="109"/>
      <c r="B147" s="262"/>
      <c r="C147" s="109"/>
      <c r="D147" s="103"/>
      <c r="E147" s="142" t="s">
        <v>74</v>
      </c>
      <c r="F147" s="17">
        <v>0.05</v>
      </c>
      <c r="G147" s="125" t="s">
        <v>74</v>
      </c>
      <c r="H147" s="17">
        <v>0.05</v>
      </c>
      <c r="I147" s="37"/>
      <c r="J147" s="81"/>
      <c r="K147" s="86"/>
      <c r="L147" s="87"/>
      <c r="M147" s="37"/>
      <c r="N147" s="93"/>
      <c r="O147" s="7"/>
      <c r="Q147" s="9"/>
      <c r="R147" s="9"/>
      <c r="S147" s="9"/>
      <c r="T147" s="9"/>
    </row>
    <row r="148" spans="1:20" s="16" customFormat="1" ht="16.2" customHeight="1">
      <c r="A148" s="23" t="s">
        <v>290</v>
      </c>
      <c r="B148" s="263" t="str">
        <f>B23</f>
        <v>五</v>
      </c>
      <c r="C148" s="140" t="s">
        <v>52</v>
      </c>
      <c r="D148" s="17"/>
      <c r="E148" s="125" t="s">
        <v>383</v>
      </c>
      <c r="F148" s="17"/>
      <c r="G148" s="208" t="s">
        <v>323</v>
      </c>
      <c r="H148" s="17"/>
      <c r="I148" s="136" t="s">
        <v>197</v>
      </c>
      <c r="J148" s="136"/>
      <c r="K148" s="86"/>
      <c r="L148" s="87"/>
      <c r="M148" s="208" t="s">
        <v>116</v>
      </c>
      <c r="N148" s="17"/>
      <c r="O148" s="145" t="s">
        <v>96</v>
      </c>
      <c r="P148" s="167" t="s">
        <v>136</v>
      </c>
      <c r="Q148" s="9"/>
      <c r="R148" s="9"/>
      <c r="S148" s="9"/>
      <c r="T148" s="9"/>
    </row>
    <row r="149" spans="1:20" s="16" customFormat="1" ht="16.2" customHeight="1">
      <c r="B149" s="264">
        <f>A23</f>
        <v>45289</v>
      </c>
      <c r="C149" s="198" t="s">
        <v>10</v>
      </c>
      <c r="D149" s="198">
        <v>10</v>
      </c>
      <c r="E149" s="211" t="s">
        <v>375</v>
      </c>
      <c r="F149" s="198">
        <v>1</v>
      </c>
      <c r="G149" s="211" t="s">
        <v>117</v>
      </c>
      <c r="H149" s="198">
        <v>1.8</v>
      </c>
      <c r="I149" s="199" t="s">
        <v>198</v>
      </c>
      <c r="J149" s="226">
        <v>4</v>
      </c>
      <c r="K149" s="91"/>
      <c r="L149" s="92"/>
      <c r="M149" s="224" t="s">
        <v>81</v>
      </c>
      <c r="N149" s="198">
        <v>3</v>
      </c>
      <c r="Q149" s="9"/>
      <c r="R149" s="9"/>
      <c r="S149" s="9"/>
      <c r="T149" s="9"/>
    </row>
    <row r="150" spans="1:20" s="16" customFormat="1" ht="16.2" customHeight="1">
      <c r="A150" s="109"/>
      <c r="B150" s="261"/>
      <c r="C150" s="17" t="s">
        <v>53</v>
      </c>
      <c r="D150" s="17">
        <v>0.4</v>
      </c>
      <c r="E150" s="42" t="s">
        <v>295</v>
      </c>
      <c r="F150" s="204">
        <v>4</v>
      </c>
      <c r="G150" s="125" t="s">
        <v>115</v>
      </c>
      <c r="H150" s="17">
        <v>3</v>
      </c>
      <c r="I150" s="95"/>
      <c r="J150" s="89"/>
      <c r="K150" s="86"/>
      <c r="L150" s="87"/>
      <c r="M150" s="208" t="s">
        <v>119</v>
      </c>
      <c r="N150" s="17">
        <v>0.05</v>
      </c>
      <c r="Q150" s="9"/>
      <c r="R150" s="9"/>
      <c r="S150" s="9"/>
      <c r="T150" s="9"/>
    </row>
    <row r="151" spans="1:20" s="16" customFormat="1" ht="16.2" customHeight="1">
      <c r="A151" s="109"/>
      <c r="B151" s="262"/>
      <c r="C151" s="109"/>
      <c r="D151" s="103"/>
      <c r="E151" s="142" t="s">
        <v>115</v>
      </c>
      <c r="F151" s="17">
        <v>1</v>
      </c>
      <c r="G151" s="125" t="s">
        <v>83</v>
      </c>
      <c r="H151" s="17">
        <v>0.1</v>
      </c>
      <c r="I151" s="95"/>
      <c r="J151" s="89"/>
      <c r="K151" s="86"/>
      <c r="L151" s="87"/>
      <c r="M151" s="208" t="s">
        <v>74</v>
      </c>
      <c r="N151" s="17">
        <v>0.05</v>
      </c>
      <c r="Q151" s="9"/>
      <c r="R151" s="9"/>
      <c r="S151" s="9"/>
      <c r="T151" s="9"/>
    </row>
    <row r="152" spans="1:20" s="16" customFormat="1" ht="16.2" customHeight="1">
      <c r="A152" s="109"/>
      <c r="B152" s="262"/>
      <c r="C152" s="109"/>
      <c r="D152" s="103"/>
      <c r="E152" s="125" t="s">
        <v>74</v>
      </c>
      <c r="F152" s="17">
        <v>0.05</v>
      </c>
      <c r="G152" s="125"/>
      <c r="H152" s="17"/>
      <c r="I152" s="37"/>
      <c r="J152" s="81"/>
      <c r="K152" s="86"/>
      <c r="L152" s="87"/>
      <c r="M152" s="208"/>
      <c r="N152" s="17"/>
      <c r="Q152" s="9"/>
      <c r="R152" s="9"/>
      <c r="S152" s="9"/>
      <c r="T152" s="9"/>
    </row>
    <row r="153" spans="1:20" s="16" customFormat="1" ht="16.2" customHeight="1">
      <c r="A153" s="144"/>
      <c r="B153" s="255"/>
      <c r="C153" s="208"/>
      <c r="D153" s="103"/>
      <c r="E153" s="125"/>
      <c r="F153" s="17"/>
      <c r="G153" s="125" t="s">
        <v>74</v>
      </c>
      <c r="H153" s="17">
        <v>0.05</v>
      </c>
      <c r="I153" s="96"/>
      <c r="J153" s="38"/>
      <c r="K153" s="86"/>
      <c r="L153" s="87"/>
      <c r="M153" s="96"/>
      <c r="N153" s="93"/>
      <c r="Q153" s="9"/>
      <c r="R153" s="9"/>
      <c r="S153" s="9"/>
      <c r="T153" s="9"/>
    </row>
  </sheetData>
  <phoneticPr fontId="1" type="noConversion"/>
  <printOptions horizontalCentered="1"/>
  <pageMargins left="3.937007874015748E-2" right="3.937007874015748E-2" top="0" bottom="0" header="0.11811023622047245" footer="0.11811023622047245"/>
  <pageSetup paperSize="9" orientation="landscape" r:id="rId1"/>
  <rowBreaks count="5" manualBreakCount="5">
    <brk id="25" max="15" man="1"/>
    <brk id="33" max="15" man="1"/>
    <brk id="63" max="15" man="1"/>
    <brk id="93" max="15" man="1"/>
    <brk id="123" max="15" man="1"/>
  </rowBreaks>
  <colBreaks count="1" manualBreakCount="1">
    <brk id="16" max="1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3"/>
  <sheetViews>
    <sheetView view="pageBreakPreview" topLeftCell="A40" zoomScaleNormal="120" zoomScaleSheetLayoutView="100" workbookViewId="0">
      <selection activeCell="E28" sqref="E28:F29"/>
    </sheetView>
  </sheetViews>
  <sheetFormatPr defaultColWidth="9" defaultRowHeight="19.8"/>
  <cols>
    <col min="1" max="1" width="6.21875" style="1" customWidth="1"/>
    <col min="2" max="2" width="4.33203125" style="261" customWidth="1"/>
    <col min="3" max="3" width="5" style="1" customWidth="1"/>
    <col min="4" max="4" width="8" style="1" customWidth="1"/>
    <col min="5" max="5" width="9" style="16" customWidth="1"/>
    <col min="6" max="6" width="13.6640625" style="16" customWidth="1"/>
    <col min="7" max="7" width="9" style="1" customWidth="1"/>
    <col min="8" max="8" width="14.109375" style="1" customWidth="1"/>
    <col min="9" max="10" width="5.21875" style="1" customWidth="1"/>
    <col min="11" max="11" width="9.88671875" style="1" customWidth="1"/>
    <col min="12" max="12" width="12.88671875" style="5" customWidth="1"/>
    <col min="13" max="13" width="5.44140625" style="8" customWidth="1"/>
    <col min="14" max="14" width="5.33203125" style="9" customWidth="1"/>
    <col min="15" max="16" width="6.33203125" style="9" customWidth="1"/>
    <col min="17" max="17" width="6" style="9" customWidth="1"/>
    <col min="18" max="18" width="6.6640625" style="9" customWidth="1"/>
    <col min="19" max="19" width="5.109375" style="1" customWidth="1"/>
    <col min="20" max="20" width="4.6640625" style="1" customWidth="1"/>
    <col min="21" max="21" width="4.77734375" style="1" customWidth="1"/>
    <col min="22" max="16384" width="9" style="1"/>
  </cols>
  <sheetData>
    <row r="1" spans="1:21">
      <c r="A1" s="79"/>
      <c r="B1" s="245"/>
      <c r="C1" s="4"/>
      <c r="D1" s="1">
        <v>112</v>
      </c>
      <c r="E1" s="16" t="s">
        <v>2</v>
      </c>
      <c r="F1" s="4" t="s">
        <v>43</v>
      </c>
      <c r="G1" s="4" t="s">
        <v>392</v>
      </c>
      <c r="H1" s="14">
        <v>12</v>
      </c>
      <c r="I1" s="1" t="s">
        <v>356</v>
      </c>
      <c r="K1" s="6"/>
      <c r="L1" s="58" t="s">
        <v>36</v>
      </c>
    </row>
    <row r="2" spans="1:21" ht="16.5" customHeight="1">
      <c r="A2" s="146" t="s">
        <v>28</v>
      </c>
      <c r="B2" s="246" t="s">
        <v>41</v>
      </c>
      <c r="C2" s="55" t="s">
        <v>5</v>
      </c>
      <c r="D2" s="189" t="s">
        <v>29</v>
      </c>
      <c r="E2" s="59" t="s">
        <v>6</v>
      </c>
      <c r="F2" s="118" t="s">
        <v>30</v>
      </c>
      <c r="G2" s="56" t="s">
        <v>7</v>
      </c>
      <c r="H2" s="119" t="s">
        <v>31</v>
      </c>
      <c r="I2" s="270" t="s">
        <v>9</v>
      </c>
      <c r="J2" s="35" t="s">
        <v>33</v>
      </c>
      <c r="K2" s="270" t="s">
        <v>3</v>
      </c>
      <c r="L2" s="35" t="s">
        <v>34</v>
      </c>
      <c r="M2" s="34" t="s">
        <v>137</v>
      </c>
      <c r="N2" s="34" t="s">
        <v>138</v>
      </c>
      <c r="O2" s="31" t="s">
        <v>19</v>
      </c>
      <c r="P2" s="31" t="s">
        <v>20</v>
      </c>
      <c r="Q2" s="32" t="s">
        <v>21</v>
      </c>
      <c r="R2" s="31" t="s">
        <v>22</v>
      </c>
      <c r="S2" s="33" t="s">
        <v>140</v>
      </c>
      <c r="T2" s="31" t="s">
        <v>23</v>
      </c>
      <c r="U2" s="32" t="s">
        <v>24</v>
      </c>
    </row>
    <row r="3" spans="1:21" ht="23.1" customHeight="1">
      <c r="A3" s="115">
        <v>45261</v>
      </c>
      <c r="B3" s="247" t="str">
        <f>IF(A3="","",RIGHT(TEXT(WEEKDAY(A3),"[$-404]aaaa;@"),1))</f>
        <v>五</v>
      </c>
      <c r="C3" s="116" t="str">
        <f>C28</f>
        <v>燕麥飯</v>
      </c>
      <c r="D3" s="118" t="str">
        <f>C29&amp;C30</f>
        <v>米燕麥</v>
      </c>
      <c r="E3" s="19" t="str">
        <f>E28</f>
        <v>蔭相麵輪</v>
      </c>
      <c r="F3" s="40" t="str">
        <f>PHONETIC(E29:E33)</f>
        <v>麵輪白蘿蔔胡蘿蔔薑蔭鳳梨醬</v>
      </c>
      <c r="G3" s="18" t="str">
        <f>G28</f>
        <v>蛋香冬粉</v>
      </c>
      <c r="H3" s="40" t="str">
        <f>PHONETIC(G29:G33)</f>
        <v>雞蛋冬粉時蔬乾木耳薑</v>
      </c>
      <c r="I3" s="36" t="s">
        <v>1</v>
      </c>
      <c r="J3" s="132" t="s">
        <v>340</v>
      </c>
      <c r="K3" s="30" t="str">
        <f>K28</f>
        <v>時瓜湯</v>
      </c>
      <c r="L3" s="166" t="str">
        <f>PHONETIC(K29:K32)</f>
        <v>時瓜胡蘿蔔薑</v>
      </c>
      <c r="M3" s="30" t="str">
        <f>M28</f>
        <v>水果</v>
      </c>
      <c r="N3" s="167" t="s">
        <v>136</v>
      </c>
      <c r="O3" s="44">
        <v>5.2</v>
      </c>
      <c r="P3" s="44">
        <v>2.5</v>
      </c>
      <c r="Q3" s="45">
        <v>2</v>
      </c>
      <c r="R3" s="44">
        <v>2.9</v>
      </c>
      <c r="S3" s="36"/>
      <c r="T3" s="46">
        <v>1</v>
      </c>
      <c r="U3" s="47">
        <f t="shared" ref="U3:U23" si="0">O3*70+P3*75+Q3*25+R3*45+S3*120+T3*60</f>
        <v>792</v>
      </c>
    </row>
    <row r="4" spans="1:21" ht="23.1" customHeight="1">
      <c r="A4" s="115">
        <f>IF(A3="","",IF(MONTH(A3)&lt;&gt;MONTH(A3+1),"",A3+3))</f>
        <v>45264</v>
      </c>
      <c r="B4" s="247" t="str">
        <f t="shared" ref="B4:B23" si="1">IF(A4="","",RIGHT(TEXT(WEEKDAY(A4),"[$-404]aaaa;@"),1))</f>
        <v>一</v>
      </c>
      <c r="C4" s="116" t="str">
        <f>C34</f>
        <v>白米飯</v>
      </c>
      <c r="D4" s="118" t="str">
        <f>C35&amp;B36</f>
        <v>米</v>
      </c>
      <c r="E4" s="19" t="str">
        <f>E34</f>
        <v>素火腿</v>
      </c>
      <c r="F4" s="114" t="str">
        <f>PHONETIC(E35:E39)</f>
        <v>素火腿</v>
      </c>
      <c r="G4" s="34" t="str">
        <f>G34</f>
        <v>茄汁豆腐</v>
      </c>
      <c r="H4" s="40" t="str">
        <f>PHONETIC(G35:G39)</f>
        <v>豆腐素肉番茄醬薑</v>
      </c>
      <c r="I4" s="36" t="s">
        <v>1</v>
      </c>
      <c r="J4" s="132" t="s">
        <v>340</v>
      </c>
      <c r="K4" s="113" t="str">
        <f>K34</f>
        <v>味噌芽湯</v>
      </c>
      <c r="L4" s="166" t="str">
        <f>PHONETIC(K35:K38)</f>
        <v>乾裙帶菜味噌薑</v>
      </c>
      <c r="M4" s="30" t="str">
        <f>M34</f>
        <v>果汁</v>
      </c>
      <c r="O4" s="44">
        <v>5.6</v>
      </c>
      <c r="P4" s="44">
        <v>2.5</v>
      </c>
      <c r="Q4" s="45">
        <v>1.7</v>
      </c>
      <c r="R4" s="44">
        <v>2.8</v>
      </c>
      <c r="S4" s="36"/>
      <c r="T4" s="46"/>
      <c r="U4" s="47">
        <f t="shared" si="0"/>
        <v>748</v>
      </c>
    </row>
    <row r="5" spans="1:21" ht="23.1" customHeight="1">
      <c r="A5" s="115">
        <f t="shared" ref="A5:A23" si="2">IF(A4="","",IF(MONTH(A4)&lt;&gt;MONTH(A4+1),"",A4+1))</f>
        <v>45265</v>
      </c>
      <c r="B5" s="247" t="str">
        <f t="shared" si="1"/>
        <v>二</v>
      </c>
      <c r="C5" s="117" t="str">
        <f>C40</f>
        <v>糙米飯</v>
      </c>
      <c r="D5" s="118" t="str">
        <f>C41&amp;B42</f>
        <v>米</v>
      </c>
      <c r="E5" s="19" t="str">
        <f>E40</f>
        <v>筍干油腐</v>
      </c>
      <c r="F5" s="114" t="str">
        <f>PHONETIC(E41:E45)</f>
        <v>油豆腐麻竹筍干薑</v>
      </c>
      <c r="G5" s="18" t="str">
        <f>G40</f>
        <v>碎脯豆干</v>
      </c>
      <c r="H5" s="40" t="str">
        <f>PHONETIC(G41:G45)</f>
        <v>豆干蘿蔔乾白蘿蔔胡蘿蔔薑</v>
      </c>
      <c r="I5" s="36" t="s">
        <v>1</v>
      </c>
      <c r="J5" s="132" t="s">
        <v>340</v>
      </c>
      <c r="K5" s="30" t="str">
        <f>K40</f>
        <v>時蔬湯</v>
      </c>
      <c r="L5" s="166" t="str">
        <f>PHONETIC(K41:K45)</f>
        <v>時蔬胡蘿蔔</v>
      </c>
      <c r="M5" s="30" t="str">
        <f>M40</f>
        <v>TAP豆漿/水果</v>
      </c>
      <c r="O5" s="44">
        <v>5</v>
      </c>
      <c r="P5" s="44">
        <v>2.5</v>
      </c>
      <c r="Q5" s="45">
        <v>1.8</v>
      </c>
      <c r="R5" s="44">
        <v>2.9</v>
      </c>
      <c r="S5" s="36"/>
      <c r="T5" s="46"/>
      <c r="U5" s="47">
        <f t="shared" si="0"/>
        <v>713</v>
      </c>
    </row>
    <row r="6" spans="1:21" ht="23.1" customHeight="1">
      <c r="A6" s="115">
        <f t="shared" si="2"/>
        <v>45266</v>
      </c>
      <c r="B6" s="247" t="str">
        <f t="shared" si="1"/>
        <v>三</v>
      </c>
      <c r="C6" s="117" t="str">
        <f>C46</f>
        <v>刈包特餐</v>
      </c>
      <c r="D6" s="118" t="str">
        <f>C47&amp;B48</f>
        <v>刈包</v>
      </c>
      <c r="E6" s="19" t="str">
        <f>E46</f>
        <v>酸菜麵腸</v>
      </c>
      <c r="F6" s="114" t="str">
        <f>PHONETIC(E47:E51)</f>
        <v>麵腸酸菜薑</v>
      </c>
      <c r="G6" s="18" t="str">
        <f>G46</f>
        <v>豆皮西魯</v>
      </c>
      <c r="H6" s="114" t="str">
        <f>PHONETIC(G47:G51)</f>
        <v>豆皮結球白菜乾香菇胡蘿蔔薑</v>
      </c>
      <c r="I6" s="36" t="s">
        <v>1</v>
      </c>
      <c r="J6" s="132" t="s">
        <v>340</v>
      </c>
      <c r="K6" s="42" t="str">
        <f>K46</f>
        <v>糙米粥</v>
      </c>
      <c r="L6" s="166" t="str">
        <f>PHONETIC(K47:K51)</f>
        <v>雞蛋糙米胡蘿蔔乾香菇時瓜</v>
      </c>
      <c r="M6" s="30" t="str">
        <f>M46</f>
        <v>小餐包</v>
      </c>
      <c r="O6" s="44">
        <v>5</v>
      </c>
      <c r="P6" s="44">
        <v>2.5</v>
      </c>
      <c r="Q6" s="45">
        <v>1.6</v>
      </c>
      <c r="R6" s="44">
        <v>2.9</v>
      </c>
      <c r="S6" s="36"/>
      <c r="T6" s="46"/>
      <c r="U6" s="47">
        <f t="shared" si="0"/>
        <v>708</v>
      </c>
    </row>
    <row r="7" spans="1:21" ht="23.1" customHeight="1">
      <c r="A7" s="115">
        <f t="shared" si="2"/>
        <v>45267</v>
      </c>
      <c r="B7" s="247" t="str">
        <f t="shared" si="1"/>
        <v>四</v>
      </c>
      <c r="C7" s="117" t="str">
        <f>C52</f>
        <v>糙米飯</v>
      </c>
      <c r="D7" s="118" t="str">
        <f>C53&amp;C54</f>
        <v>米糙米</v>
      </c>
      <c r="E7" s="19" t="str">
        <f>E52</f>
        <v>咖哩百頁</v>
      </c>
      <c r="F7" s="40" t="str">
        <f>PHONETIC(E53:E57)</f>
        <v>百頁咖哩粉</v>
      </c>
      <c r="G7" s="18" t="str">
        <f>G52</f>
        <v>毛豆豆芽</v>
      </c>
      <c r="H7" s="114" t="str">
        <f>PHONETIC(G53:G57)</f>
        <v>毛豆綠豆芽胡蘿蔔薑</v>
      </c>
      <c r="I7" s="36" t="s">
        <v>1</v>
      </c>
      <c r="J7" s="132" t="s">
        <v>340</v>
      </c>
      <c r="K7" s="30" t="str">
        <f>K52</f>
        <v>燒仙草</v>
      </c>
      <c r="L7" s="166" t="str">
        <f>PHONETIC(K53:K56)</f>
        <v>仙草凍紅砂糖西谷米</v>
      </c>
      <c r="M7" s="30" t="str">
        <f>M52</f>
        <v>堅果</v>
      </c>
      <c r="O7" s="164">
        <v>5</v>
      </c>
      <c r="P7" s="44">
        <v>2.5</v>
      </c>
      <c r="Q7" s="45">
        <v>2</v>
      </c>
      <c r="R7" s="44">
        <v>2.7</v>
      </c>
      <c r="S7" s="36"/>
      <c r="T7" s="46"/>
      <c r="U7" s="47">
        <f t="shared" si="0"/>
        <v>709</v>
      </c>
    </row>
    <row r="8" spans="1:21" ht="23.1" customHeight="1">
      <c r="A8" s="115">
        <f>IF(A7="","",IF(MONTH(A7)&lt;&gt;MONTH(A7+1),"",A7+1))</f>
        <v>45268</v>
      </c>
      <c r="B8" s="247" t="str">
        <f t="shared" si="1"/>
        <v>五</v>
      </c>
      <c r="C8" s="117" t="str">
        <f>C58</f>
        <v>小米飯</v>
      </c>
      <c r="D8" s="118" t="str">
        <f>C59&amp;C60</f>
        <v>米小米</v>
      </c>
      <c r="E8" s="19" t="str">
        <f>E58</f>
        <v>海結麵輪</v>
      </c>
      <c r="F8" s="40" t="str">
        <f>PHONETIC(E59:E63)</f>
        <v>麵輪海帶結薑</v>
      </c>
      <c r="G8" s="18" t="str">
        <f>G58</f>
        <v>甘藍蛋香</v>
      </c>
      <c r="H8" s="40" t="str">
        <f>PHONETIC(G59:G63)</f>
        <v>雞蛋甘藍胡蘿蔔薑</v>
      </c>
      <c r="I8" s="36" t="s">
        <v>1</v>
      </c>
      <c r="J8" s="132" t="s">
        <v>340</v>
      </c>
      <c r="K8" s="30" t="str">
        <f>K58</f>
        <v>金針湯</v>
      </c>
      <c r="L8" s="166" t="str">
        <f>PHONETIC(K59:K63)</f>
        <v>金針菜乾榨菜薑</v>
      </c>
      <c r="M8" s="30" t="str">
        <f>M58</f>
        <v>水果/TAP豆漿</v>
      </c>
      <c r="N8" s="167" t="s">
        <v>136</v>
      </c>
      <c r="O8" s="44">
        <v>5.2</v>
      </c>
      <c r="P8" s="44">
        <v>2.5</v>
      </c>
      <c r="Q8" s="45">
        <v>2</v>
      </c>
      <c r="R8" s="44">
        <v>2.9</v>
      </c>
      <c r="S8" s="36"/>
      <c r="T8" s="46">
        <v>1</v>
      </c>
      <c r="U8" s="47">
        <f t="shared" si="0"/>
        <v>792</v>
      </c>
    </row>
    <row r="9" spans="1:21" ht="23.1" customHeight="1">
      <c r="A9" s="115">
        <f>IF(A8="","",IF(MONTH(A8)&lt;&gt;MONTH(A8+1),"",A8+3))</f>
        <v>45271</v>
      </c>
      <c r="B9" s="247" t="str">
        <f t="shared" si="1"/>
        <v>一</v>
      </c>
      <c r="C9" s="117" t="str">
        <f>C64</f>
        <v>白米飯</v>
      </c>
      <c r="D9" s="118" t="str">
        <f>C65&amp;B66</f>
        <v>米</v>
      </c>
      <c r="E9" s="19" t="str">
        <f>E64</f>
        <v>醬相麵腸</v>
      </c>
      <c r="F9" s="114" t="str">
        <f>PHONETIC(E65:E69)</f>
        <v>麵腸薑</v>
      </c>
      <c r="G9" s="18" t="str">
        <f>G64</f>
        <v>麻婆豆腐</v>
      </c>
      <c r="H9" s="40" t="str">
        <f>PHONETIC(G65:G69)</f>
        <v>豆腐素肉冷凍菜豆(莢)薑豆瓣醬</v>
      </c>
      <c r="I9" s="36" t="s">
        <v>1</v>
      </c>
      <c r="J9" s="132" t="s">
        <v>340</v>
      </c>
      <c r="K9" s="113" t="str">
        <f>K64</f>
        <v>蛋花芽湯</v>
      </c>
      <c r="L9" s="166" t="str">
        <f>PHONETIC(K65:K69)</f>
        <v>雞蛋乾裙帶菜薑</v>
      </c>
      <c r="M9" s="30" t="str">
        <f>M64</f>
        <v>果汁</v>
      </c>
      <c r="O9" s="44">
        <v>5</v>
      </c>
      <c r="P9" s="44">
        <v>2.5</v>
      </c>
      <c r="Q9" s="45">
        <v>1.7</v>
      </c>
      <c r="R9" s="44">
        <v>3</v>
      </c>
      <c r="S9" s="36"/>
      <c r="T9" s="46"/>
      <c r="U9" s="47">
        <f t="shared" si="0"/>
        <v>715</v>
      </c>
    </row>
    <row r="10" spans="1:21" ht="23.1" customHeight="1">
      <c r="A10" s="115">
        <f t="shared" si="2"/>
        <v>45272</v>
      </c>
      <c r="B10" s="247" t="str">
        <f t="shared" si="1"/>
        <v>二</v>
      </c>
      <c r="C10" s="117" t="str">
        <f>C70</f>
        <v>糙米飯</v>
      </c>
      <c r="D10" s="118" t="str">
        <f>C71&amp;C72</f>
        <v>米糙米</v>
      </c>
      <c r="E10" s="19" t="str">
        <f>E70</f>
        <v>沙茶凍腐</v>
      </c>
      <c r="F10" s="40" t="str">
        <f>PHONETIC(E71:E75)</f>
        <v>凍豆腐結球白菜素沙茶醬薑</v>
      </c>
      <c r="G10" s="18" t="str">
        <f>G70</f>
        <v>螞蟻上樹</v>
      </c>
      <c r="H10" s="40" t="str">
        <f>PHONETIC(G71:G75)</f>
        <v>素肉冬粉胡蘿蔔乾木耳薑</v>
      </c>
      <c r="I10" s="36" t="s">
        <v>1</v>
      </c>
      <c r="J10" s="132" t="s">
        <v>340</v>
      </c>
      <c r="K10" s="30" t="str">
        <f>K70</f>
        <v>時瓜湯</v>
      </c>
      <c r="L10" s="166" t="str">
        <f>PHONETIC(K71:K75)</f>
        <v>時瓜胡蘿蔔</v>
      </c>
      <c r="M10" s="30" t="str">
        <f>M70</f>
        <v>TAP豆漿/水果</v>
      </c>
      <c r="O10" s="44">
        <v>5</v>
      </c>
      <c r="P10" s="44">
        <v>2.5</v>
      </c>
      <c r="Q10" s="45">
        <v>1.6</v>
      </c>
      <c r="R10" s="44">
        <v>2.9</v>
      </c>
      <c r="S10" s="36"/>
      <c r="T10" s="46"/>
      <c r="U10" s="47">
        <f t="shared" si="0"/>
        <v>708</v>
      </c>
    </row>
    <row r="11" spans="1:21" ht="23.1" customHeight="1">
      <c r="A11" s="115">
        <f t="shared" si="2"/>
        <v>45273</v>
      </c>
      <c r="B11" s="247" t="str">
        <f t="shared" si="1"/>
        <v>三</v>
      </c>
      <c r="C11" s="117" t="str">
        <f>C76</f>
        <v>西式特餐</v>
      </c>
      <c r="D11" s="118" t="str">
        <f>C77&amp;B78</f>
        <v>義大利麵</v>
      </c>
      <c r="E11" s="19" t="str">
        <f>E76</f>
        <v>茄汁若醬</v>
      </c>
      <c r="F11" s="40" t="str">
        <f>PHONETIC(E77:E81)</f>
        <v>素肉馬鈴薯蕃茄醬薑</v>
      </c>
      <c r="G11" s="18" t="str">
        <f>G76</f>
        <v>毛豆甘藍</v>
      </c>
      <c r="H11" s="40" t="str">
        <f>PHONETIC(G77:G81)</f>
        <v>毛豆甘藍胡蘿蔔薑</v>
      </c>
      <c r="I11" s="36" t="s">
        <v>1</v>
      </c>
      <c r="J11" s="132" t="s">
        <v>340</v>
      </c>
      <c r="K11" s="42" t="str">
        <f>K76</f>
        <v>玉米濃湯</v>
      </c>
      <c r="L11" s="166" t="str">
        <f>PHONETIC(K77:K80)</f>
        <v>雞蛋玉米粒罐頭玉米醬罐頭玉米濃湯粉</v>
      </c>
      <c r="M11" s="30" t="str">
        <f>M76</f>
        <v>小餐包</v>
      </c>
      <c r="O11" s="44">
        <v>4</v>
      </c>
      <c r="P11" s="44">
        <v>2.5</v>
      </c>
      <c r="Q11" s="45">
        <v>1.6</v>
      </c>
      <c r="R11" s="44">
        <v>2.9</v>
      </c>
      <c r="S11" s="36"/>
      <c r="T11" s="46"/>
      <c r="U11" s="47">
        <f t="shared" si="0"/>
        <v>638</v>
      </c>
    </row>
    <row r="12" spans="1:21" ht="23.1" customHeight="1">
      <c r="A12" s="115">
        <f t="shared" si="2"/>
        <v>45274</v>
      </c>
      <c r="B12" s="247" t="str">
        <f t="shared" si="1"/>
        <v>四</v>
      </c>
      <c r="C12" s="117" t="str">
        <f>C82</f>
        <v>糙米飯</v>
      </c>
      <c r="D12" s="118" t="str">
        <f>C83&amp;C84</f>
        <v>米糙米</v>
      </c>
      <c r="E12" s="19" t="str">
        <f>E82</f>
        <v>醬瓜麵筋</v>
      </c>
      <c r="F12" s="40" t="str">
        <f>PHONETIC(E83:E87)</f>
        <v>麵筋醃漬花胡瓜白蘿蔔胡蘿蔔薑</v>
      </c>
      <c r="G12" s="19" t="str">
        <f>G82</f>
        <v>豆皮芽菜</v>
      </c>
      <c r="H12" s="40" t="str">
        <f>PHONETIC(G83:G87)</f>
        <v>豆皮綠豆芽乾木耳薑</v>
      </c>
      <c r="I12" s="36" t="s">
        <v>1</v>
      </c>
      <c r="J12" s="132" t="s">
        <v>340</v>
      </c>
      <c r="K12" s="113" t="str">
        <f>K82</f>
        <v>綠豆湯</v>
      </c>
      <c r="L12" s="41" t="str">
        <f>PHONETIC(K83:K87)</f>
        <v>綠豆紅砂糖</v>
      </c>
      <c r="M12" s="299" t="str">
        <f>M82</f>
        <v>堅果</v>
      </c>
      <c r="O12" s="164">
        <v>5.4</v>
      </c>
      <c r="P12" s="44">
        <v>2.5</v>
      </c>
      <c r="Q12" s="45">
        <v>1.8</v>
      </c>
      <c r="R12" s="44">
        <v>2.9</v>
      </c>
      <c r="S12" s="36"/>
      <c r="T12" s="46"/>
      <c r="U12" s="47">
        <f t="shared" si="0"/>
        <v>741</v>
      </c>
    </row>
    <row r="13" spans="1:21" ht="23.1" customHeight="1">
      <c r="A13" s="115">
        <f>IF(A12="","",IF(MONTH(A12)&lt;&gt;MONTH(A12+1),"",A12+1))</f>
        <v>45275</v>
      </c>
      <c r="B13" s="247" t="str">
        <f t="shared" si="1"/>
        <v>五</v>
      </c>
      <c r="C13" s="117" t="str">
        <f>C88</f>
        <v>紅藜飯</v>
      </c>
      <c r="D13" s="118" t="str">
        <f>C89&amp;C90</f>
        <v>米紅藜</v>
      </c>
      <c r="E13" s="19" t="str">
        <f>E88</f>
        <v>鹹相麵輪</v>
      </c>
      <c r="F13" s="40" t="str">
        <f>PHONETIC(E89:E93)</f>
        <v>麵輪薑</v>
      </c>
      <c r="G13" s="19" t="str">
        <f>G88</f>
        <v>芹香豆干</v>
      </c>
      <c r="H13" s="40" t="str">
        <f>PHONETIC(G89:G93)</f>
        <v>豆干芹菜乾木耳薑</v>
      </c>
      <c r="I13" s="36" t="s">
        <v>1</v>
      </c>
      <c r="J13" s="132" t="s">
        <v>340</v>
      </c>
      <c r="K13" s="19" t="str">
        <f>K88</f>
        <v>時蔬湯</v>
      </c>
      <c r="L13" s="165" t="str">
        <f>PHONETIC(K89:K93)</f>
        <v>時蔬胡蘿蔔</v>
      </c>
      <c r="M13" s="30" t="str">
        <f>M88</f>
        <v>水果/TAP豆漿</v>
      </c>
      <c r="N13" s="167" t="s">
        <v>136</v>
      </c>
      <c r="O13" s="44">
        <v>5</v>
      </c>
      <c r="P13" s="44">
        <v>2.5</v>
      </c>
      <c r="Q13" s="45">
        <v>2</v>
      </c>
      <c r="R13" s="44">
        <v>2.9</v>
      </c>
      <c r="S13" s="36"/>
      <c r="T13" s="46">
        <v>1</v>
      </c>
      <c r="U13" s="47">
        <f t="shared" si="0"/>
        <v>778</v>
      </c>
    </row>
    <row r="14" spans="1:21" ht="23.1" customHeight="1">
      <c r="A14" s="115">
        <f>IF(A13="","",IF(MONTH(A13)&lt;&gt;MONTH(A13+1),"",A13+3))</f>
        <v>45278</v>
      </c>
      <c r="B14" s="247" t="str">
        <f t="shared" si="1"/>
        <v>一</v>
      </c>
      <c r="C14" s="117" t="str">
        <f>C94</f>
        <v>白米飯</v>
      </c>
      <c r="D14" s="118" t="str">
        <f>C95&amp;B96</f>
        <v>米</v>
      </c>
      <c r="E14" s="19" t="str">
        <f>E94</f>
        <v>調味豆包</v>
      </c>
      <c r="F14" s="40" t="str">
        <f>PHONETIC(E95:E99)</f>
        <v>豆包</v>
      </c>
      <c r="G14" s="19" t="str">
        <f>G94</f>
        <v>鮮菇豆腐</v>
      </c>
      <c r="H14" s="40" t="str">
        <f>PHONETIC(G95:G99)</f>
        <v>豆腐杏鮑菇乾木耳薑</v>
      </c>
      <c r="I14" s="36" t="s">
        <v>1</v>
      </c>
      <c r="J14" s="132" t="s">
        <v>340</v>
      </c>
      <c r="K14" s="19" t="str">
        <f>K94</f>
        <v>味噌芽湯</v>
      </c>
      <c r="L14" s="165" t="str">
        <f>PHONETIC(K95:K99)</f>
        <v>乾裙帶菜味噌薑</v>
      </c>
      <c r="M14" s="30" t="str">
        <f>M94</f>
        <v>果汁</v>
      </c>
      <c r="O14" s="44">
        <v>5</v>
      </c>
      <c r="P14" s="44">
        <v>2.5</v>
      </c>
      <c r="Q14" s="45">
        <v>2</v>
      </c>
      <c r="R14" s="44">
        <v>2.9</v>
      </c>
      <c r="S14" s="36"/>
      <c r="T14" s="46"/>
      <c r="U14" s="47">
        <f t="shared" si="0"/>
        <v>718</v>
      </c>
    </row>
    <row r="15" spans="1:21" ht="23.1" customHeight="1">
      <c r="A15" s="115">
        <f t="shared" si="2"/>
        <v>45279</v>
      </c>
      <c r="B15" s="247" t="str">
        <f t="shared" si="1"/>
        <v>二</v>
      </c>
      <c r="C15" s="117" t="str">
        <f>C100</f>
        <v>糙米飯</v>
      </c>
      <c r="D15" s="118" t="str">
        <f>C101&amp;C102</f>
        <v>米糙米</v>
      </c>
      <c r="E15" s="19" t="str">
        <f>E100</f>
        <v>筍干油腐</v>
      </c>
      <c r="F15" s="114" t="str">
        <f>PHONETIC(E101:E105)</f>
        <v>油豆腐麻竹筍干薑薑</v>
      </c>
      <c r="G15" s="19" t="str">
        <f>G100</f>
        <v>麵筋芽菜</v>
      </c>
      <c r="H15" s="40" t="str">
        <f>PHONETIC(G101:G105)</f>
        <v>麵筋綠豆芽胡蘿蔔乾木耳薑</v>
      </c>
      <c r="I15" s="36" t="s">
        <v>1</v>
      </c>
      <c r="J15" s="132" t="s">
        <v>340</v>
      </c>
      <c r="K15" s="19" t="str">
        <f>K100</f>
        <v>時蔬湯</v>
      </c>
      <c r="L15" s="165" t="str">
        <f>PHONETIC(K101:K105)</f>
        <v>時蔬胡蘿蔔</v>
      </c>
      <c r="M15" s="30" t="str">
        <f>M100</f>
        <v>TAP豆漿/水果</v>
      </c>
      <c r="O15" s="44">
        <v>5</v>
      </c>
      <c r="P15" s="44">
        <v>2.5</v>
      </c>
      <c r="Q15" s="45">
        <v>1.7</v>
      </c>
      <c r="R15" s="44">
        <v>2.8</v>
      </c>
      <c r="S15" s="36"/>
      <c r="T15" s="46"/>
      <c r="U15" s="47">
        <f t="shared" si="0"/>
        <v>706</v>
      </c>
    </row>
    <row r="16" spans="1:21" ht="23.1" customHeight="1">
      <c r="A16" s="115">
        <f t="shared" si="2"/>
        <v>45280</v>
      </c>
      <c r="B16" s="247" t="str">
        <f t="shared" si="1"/>
        <v>三</v>
      </c>
      <c r="C16" s="117" t="str">
        <f>C106</f>
        <v>炊飯特餐</v>
      </c>
      <c r="D16" s="118" t="str">
        <f>C107&amp;C108</f>
        <v>米糙米</v>
      </c>
      <c r="E16" s="19" t="str">
        <f>E106</f>
        <v>醬醋雙滷</v>
      </c>
      <c r="F16" s="40" t="str">
        <f>PHONETIC(E107:E111)</f>
        <v>雞水煮蛋白蘿蔔胡蘿蔔梅林辣醬油薑</v>
      </c>
      <c r="G16" s="19" t="str">
        <f>G106</f>
        <v>炊飯配料</v>
      </c>
      <c r="H16" s="114" t="str">
        <f>PHONETIC(G107:G111)</f>
        <v>素肉蘿蔔乾乾香菇薑</v>
      </c>
      <c r="I16" s="36" t="s">
        <v>1</v>
      </c>
      <c r="J16" s="132" t="s">
        <v>340</v>
      </c>
      <c r="K16" s="19" t="str">
        <f>K106</f>
        <v>枸杞菇湯</v>
      </c>
      <c r="L16" s="165" t="str">
        <f>PHONETIC(K107:K111)</f>
        <v>金針菇乾木耳時蔬麻油枸杞</v>
      </c>
      <c r="M16" s="30" t="str">
        <f>M106</f>
        <v>小餐包</v>
      </c>
      <c r="O16" s="44">
        <v>4.2</v>
      </c>
      <c r="P16" s="44">
        <v>2.5</v>
      </c>
      <c r="Q16" s="45">
        <v>1.5</v>
      </c>
      <c r="R16" s="44">
        <v>2.8</v>
      </c>
      <c r="S16" s="36"/>
      <c r="T16" s="46"/>
      <c r="U16" s="47">
        <f t="shared" si="0"/>
        <v>645</v>
      </c>
    </row>
    <row r="17" spans="1:26" ht="23.1" customHeight="1">
      <c r="A17" s="115">
        <f t="shared" si="2"/>
        <v>45281</v>
      </c>
      <c r="B17" s="247" t="str">
        <f t="shared" si="1"/>
        <v>四</v>
      </c>
      <c r="C17" s="117" t="str">
        <f>C112</f>
        <v>糙米飯</v>
      </c>
      <c r="D17" s="118" t="str">
        <f>C113&amp;C114</f>
        <v>米糙米</v>
      </c>
      <c r="E17" s="19" t="str">
        <f>E112</f>
        <v>豆瓣百頁</v>
      </c>
      <c r="F17" s="40" t="str">
        <f>PHONETIC(E113:E117)</f>
        <v>百頁海帶結薑</v>
      </c>
      <c r="G17" s="19" t="str">
        <f>G112</f>
        <v>豆干混炒</v>
      </c>
      <c r="H17" s="40" t="str">
        <f>PHONETIC(G113:G117)</f>
        <v>豆干時蔬胡蘿蔔薑</v>
      </c>
      <c r="I17" s="36" t="s">
        <v>1</v>
      </c>
      <c r="J17" s="132" t="s">
        <v>340</v>
      </c>
      <c r="K17" s="19" t="str">
        <f>K112</f>
        <v>冬至湯圓</v>
      </c>
      <c r="L17" s="165" t="str">
        <f>PHONETIC(K113:K117)</f>
        <v>花生仁湯小湯圓紅砂糖</v>
      </c>
      <c r="M17" s="30" t="str">
        <f>M112</f>
        <v>堅果</v>
      </c>
      <c r="O17" s="164">
        <v>5.6</v>
      </c>
      <c r="P17" s="44">
        <v>2.5</v>
      </c>
      <c r="Q17" s="45">
        <v>2.2000000000000002</v>
      </c>
      <c r="R17" s="44">
        <v>2.9</v>
      </c>
      <c r="S17" s="36"/>
      <c r="T17" s="46"/>
      <c r="U17" s="47">
        <f t="shared" si="0"/>
        <v>765</v>
      </c>
    </row>
    <row r="18" spans="1:26" ht="23.1" customHeight="1">
      <c r="A18" s="115">
        <f>IF(A17="","",IF(MONTH(A17)&lt;&gt;MONTH(A17+1),"",A17+1))</f>
        <v>45282</v>
      </c>
      <c r="B18" s="247" t="str">
        <f t="shared" si="1"/>
        <v>五</v>
      </c>
      <c r="C18" s="117" t="str">
        <f>C118</f>
        <v>芝麻飯</v>
      </c>
      <c r="D18" s="118" t="str">
        <f>C119&amp;C120</f>
        <v>米芝麻(熟)</v>
      </c>
      <c r="E18" s="19" t="str">
        <f>E118</f>
        <v>豉相麵輪</v>
      </c>
      <c r="F18" s="40" t="str">
        <f>PHONETIC(E119:E122)</f>
        <v>麵輪白蘿蔔薑</v>
      </c>
      <c r="G18" s="19" t="str">
        <f>G118</f>
        <v>豆皮甘藍</v>
      </c>
      <c r="H18" s="40" t="str">
        <f>PHONETIC(G119:G123)</f>
        <v>豆皮甘藍胡蘿蔔薑</v>
      </c>
      <c r="I18" s="36" t="s">
        <v>1</v>
      </c>
      <c r="J18" s="132" t="s">
        <v>340</v>
      </c>
      <c r="K18" s="19" t="str">
        <f>K118</f>
        <v>時瓜湯</v>
      </c>
      <c r="L18" s="165" t="str">
        <f>PHONETIC(K119:K123)</f>
        <v>時瓜胡蘿蔔薑</v>
      </c>
      <c r="M18" s="30" t="str">
        <f>M118</f>
        <v>水果/TAP豆漿</v>
      </c>
      <c r="N18" s="167" t="s">
        <v>136</v>
      </c>
      <c r="O18" s="44">
        <v>5.5</v>
      </c>
      <c r="P18" s="44">
        <v>2.5</v>
      </c>
      <c r="Q18" s="45">
        <v>1.8</v>
      </c>
      <c r="R18" s="44">
        <v>2.9</v>
      </c>
      <c r="S18" s="36"/>
      <c r="T18" s="46">
        <v>1</v>
      </c>
      <c r="U18" s="47">
        <f t="shared" si="0"/>
        <v>808</v>
      </c>
    </row>
    <row r="19" spans="1:26" ht="23.1" customHeight="1">
      <c r="A19" s="115">
        <f>IF(A18="","",IF(MONTH(A18)&lt;&gt;MONTH(A18+1),"",A18+3))</f>
        <v>45285</v>
      </c>
      <c r="B19" s="247" t="str">
        <f t="shared" si="1"/>
        <v>一</v>
      </c>
      <c r="C19" s="117" t="str">
        <f>C124</f>
        <v>白米飯</v>
      </c>
      <c r="D19" s="118" t="str">
        <f>C125&amp;C126</f>
        <v>米</v>
      </c>
      <c r="E19" s="19" t="str">
        <f>E124</f>
        <v>家常百頁</v>
      </c>
      <c r="F19" s="40" t="str">
        <f>PHONETIC(E125:E129)</f>
        <v>百頁薑</v>
      </c>
      <c r="G19" s="19" t="str">
        <f>G124</f>
        <v>蛋香冬粉</v>
      </c>
      <c r="H19" s="40" t="str">
        <f>PHONETIC(G125:G129)</f>
        <v>雞蛋冬粉時蔬乾木耳薑</v>
      </c>
      <c r="I19" s="36" t="s">
        <v>1</v>
      </c>
      <c r="J19" s="132" t="s">
        <v>340</v>
      </c>
      <c r="K19" s="19" t="str">
        <f>K124</f>
        <v>金針湯</v>
      </c>
      <c r="L19" s="165" t="str">
        <f>PHONETIC(K125:K129)</f>
        <v>金針菜乾榨菜薑</v>
      </c>
      <c r="M19" s="30" t="str">
        <f>M124</f>
        <v>果汁</v>
      </c>
      <c r="O19" s="44">
        <v>5</v>
      </c>
      <c r="P19" s="44">
        <v>2.5</v>
      </c>
      <c r="Q19" s="45">
        <v>2.2000000000000002</v>
      </c>
      <c r="R19" s="44">
        <v>2.9</v>
      </c>
      <c r="S19" s="36"/>
      <c r="T19" s="46"/>
      <c r="U19" s="47">
        <f t="shared" si="0"/>
        <v>723</v>
      </c>
    </row>
    <row r="20" spans="1:26" ht="23.1" customHeight="1">
      <c r="A20" s="115">
        <f>IF(A19="","",IF(MONTH(A19)&lt;&gt;MONTH(A19+1),"",A19+1))</f>
        <v>45286</v>
      </c>
      <c r="B20" s="247" t="str">
        <f t="shared" si="1"/>
        <v>二</v>
      </c>
      <c r="C20" s="117" t="str">
        <f>C130</f>
        <v>糙米飯</v>
      </c>
      <c r="D20" s="118" t="str">
        <f>C131&amp;B132</f>
        <v>米</v>
      </c>
      <c r="E20" s="19" t="str">
        <f>E130</f>
        <v>梅干麵筋</v>
      </c>
      <c r="F20" s="40" t="str">
        <f>PHONETIC(E131:E135)</f>
        <v>麵筋梅乾菜薑</v>
      </c>
      <c r="G20" s="19" t="str">
        <f>G130</f>
        <v>毛豆芽菜</v>
      </c>
      <c r="H20" s="40" t="str">
        <f>PHONETIC(G131:G135)</f>
        <v>毛豆綠豆芽胡蘿蔔薑</v>
      </c>
      <c r="I20" s="36" t="s">
        <v>1</v>
      </c>
      <c r="J20" s="132" t="s">
        <v>340</v>
      </c>
      <c r="K20" s="19" t="str">
        <f>K130</f>
        <v>蘿蔔湯</v>
      </c>
      <c r="L20" s="165" t="str">
        <f>PHONETIC(K131:K135)</f>
        <v>白蘿蔔胡蘿蔔</v>
      </c>
      <c r="M20" s="30" t="str">
        <f>M130</f>
        <v>TAP豆漿/水果</v>
      </c>
      <c r="O20" s="44">
        <v>5.6</v>
      </c>
      <c r="P20" s="44">
        <v>2.5</v>
      </c>
      <c r="Q20" s="45">
        <v>2</v>
      </c>
      <c r="R20" s="44">
        <v>3.1</v>
      </c>
      <c r="S20" s="36"/>
      <c r="T20" s="46"/>
      <c r="U20" s="47">
        <f t="shared" si="0"/>
        <v>769</v>
      </c>
    </row>
    <row r="21" spans="1:26" ht="23.1" customHeight="1">
      <c r="A21" s="115">
        <f t="shared" si="2"/>
        <v>45287</v>
      </c>
      <c r="B21" s="247" t="str">
        <f t="shared" si="1"/>
        <v>三</v>
      </c>
      <c r="C21" s="147" t="str">
        <f>C136</f>
        <v>米粉特餐</v>
      </c>
      <c r="D21" s="118" t="str">
        <f>C137&amp;C138</f>
        <v>米粉</v>
      </c>
      <c r="E21" s="19" t="str">
        <f>E136</f>
        <v>麵輪雙滷</v>
      </c>
      <c r="F21" s="40" t="str">
        <f>PHONETIC(E137:E141)</f>
        <v>麵輪海帶結胡蘿蔔醬油</v>
      </c>
      <c r="G21" s="153" t="str">
        <f>G136</f>
        <v>米粉配料</v>
      </c>
      <c r="H21" s="40" t="str">
        <f>PHONETIC(G137:G141)</f>
        <v>素肉時蔬胡蘿蔔乾香菇薑</v>
      </c>
      <c r="I21" s="36" t="s">
        <v>1</v>
      </c>
      <c r="J21" s="132" t="s">
        <v>340</v>
      </c>
      <c r="K21" s="153" t="str">
        <f>K136</f>
        <v>三絲羹湯</v>
      </c>
      <c r="L21" s="165" t="str">
        <f>PHONETIC(K137:K141)</f>
        <v>雞蛋時蔬脆筍乾木耳</v>
      </c>
      <c r="M21" s="30" t="str">
        <f>M136</f>
        <v>小餐包</v>
      </c>
      <c r="O21" s="44">
        <v>5</v>
      </c>
      <c r="P21" s="44">
        <v>2.5</v>
      </c>
      <c r="Q21" s="45">
        <v>1.7</v>
      </c>
      <c r="R21" s="44">
        <v>2.8</v>
      </c>
      <c r="S21" s="29"/>
      <c r="T21" s="46"/>
      <c r="U21" s="47">
        <f t="shared" si="0"/>
        <v>706</v>
      </c>
    </row>
    <row r="22" spans="1:26" ht="23.1" customHeight="1">
      <c r="A22" s="115">
        <f t="shared" si="2"/>
        <v>45288</v>
      </c>
      <c r="B22" s="247" t="str">
        <f t="shared" si="1"/>
        <v>四</v>
      </c>
      <c r="C22" s="148" t="str">
        <f>C142</f>
        <v>糙米飯</v>
      </c>
      <c r="D22" s="190" t="str">
        <f>C143</f>
        <v>米</v>
      </c>
      <c r="E22" s="43" t="str">
        <f>E142</f>
        <v>泡菜油腐</v>
      </c>
      <c r="F22" s="152" t="str">
        <f>PHONETIC(E143:E147)</f>
        <v>油豆腐韓式泡菜胡蘿蔔薑</v>
      </c>
      <c r="G22" s="151" t="str">
        <f>G142</f>
        <v>豆皮白菜</v>
      </c>
      <c r="H22" s="154" t="str">
        <f>PHONETIC(G143:G147)</f>
        <v>豆皮結球白菜胡蘿蔔乾香菇薑</v>
      </c>
      <c r="I22" s="36" t="s">
        <v>1</v>
      </c>
      <c r="J22" s="155" t="s">
        <v>340</v>
      </c>
      <c r="K22" s="151" t="str">
        <f>K142</f>
        <v>枸杞銀耳</v>
      </c>
      <c r="L22" s="154" t="str">
        <f>PHONETIC(K143:K147)</f>
        <v>乾銀耳枸杞紅砂糖</v>
      </c>
      <c r="M22" s="36" t="str">
        <f>M142</f>
        <v>堅果</v>
      </c>
      <c r="O22" s="21">
        <v>4</v>
      </c>
      <c r="P22" s="21">
        <v>2.5</v>
      </c>
      <c r="Q22" s="21">
        <v>1.8</v>
      </c>
      <c r="R22" s="21">
        <v>2.9</v>
      </c>
      <c r="S22" s="23"/>
      <c r="T22" s="21"/>
      <c r="U22" s="47">
        <f t="shared" si="0"/>
        <v>643</v>
      </c>
    </row>
    <row r="23" spans="1:26" ht="23.1" customHeight="1">
      <c r="A23" s="115">
        <f t="shared" si="2"/>
        <v>45289</v>
      </c>
      <c r="B23" s="247" t="str">
        <f t="shared" si="1"/>
        <v>五</v>
      </c>
      <c r="C23" s="149" t="str">
        <f>C148</f>
        <v>紫米飯</v>
      </c>
      <c r="D23" s="191" t="str">
        <f>C149&amp;C150</f>
        <v>米黑糯米</v>
      </c>
      <c r="E23" s="151" t="str">
        <f>E148</f>
        <v>毛豆豆腐</v>
      </c>
      <c r="F23" s="154" t="str">
        <f>PHONETIC(E149:E153)</f>
        <v>毛豆豆腐胡蘿蔔薑</v>
      </c>
      <c r="G23" s="151" t="str">
        <f>G148</f>
        <v>木須佐蛋</v>
      </c>
      <c r="H23" s="154" t="str">
        <f>PHONETIC(G149:G153)</f>
        <v>雞蛋胡蘿蔔乾木耳薑</v>
      </c>
      <c r="I23" s="36" t="s">
        <v>1</v>
      </c>
      <c r="J23" s="155" t="s">
        <v>340</v>
      </c>
      <c r="K23" s="151" t="str">
        <f>K148</f>
        <v>味噌蔬湯</v>
      </c>
      <c r="L23" s="154" t="str">
        <f>PHONETIC(K149:K153)</f>
        <v>時蔬味噌薑</v>
      </c>
      <c r="M23" s="109" t="str">
        <f>M148</f>
        <v>水果/TAP豆漿</v>
      </c>
      <c r="N23" s="167" t="s">
        <v>136</v>
      </c>
      <c r="O23" s="156">
        <v>5</v>
      </c>
      <c r="P23" s="21">
        <v>2.5</v>
      </c>
      <c r="Q23" s="21">
        <v>2.2000000000000002</v>
      </c>
      <c r="R23" s="21">
        <v>2.9</v>
      </c>
      <c r="S23" s="23"/>
      <c r="T23" s="21">
        <v>1</v>
      </c>
      <c r="U23" s="47">
        <f t="shared" si="0"/>
        <v>783</v>
      </c>
    </row>
    <row r="24" spans="1:26" ht="23.1" customHeight="1">
      <c r="A24" s="2" t="s">
        <v>4</v>
      </c>
      <c r="B24" s="248"/>
      <c r="C24" s="169"/>
      <c r="D24" s="192"/>
      <c r="E24" s="43"/>
      <c r="F24" s="170"/>
      <c r="G24" s="43"/>
      <c r="H24" s="170"/>
      <c r="I24" s="168"/>
      <c r="J24" s="171"/>
      <c r="K24" s="43"/>
      <c r="L24" s="170"/>
      <c r="M24" s="43"/>
      <c r="N24" s="172"/>
      <c r="O24" s="10"/>
      <c r="P24" s="10"/>
      <c r="Q24" s="10"/>
      <c r="R24" s="10"/>
      <c r="S24" s="4"/>
      <c r="T24" s="10"/>
      <c r="U24" s="157"/>
    </row>
    <row r="25" spans="1:26" ht="23.1" customHeight="1">
      <c r="A25" s="15" t="s">
        <v>396</v>
      </c>
      <c r="B25" s="248"/>
      <c r="C25" s="3"/>
      <c r="D25" s="3"/>
    </row>
    <row r="26" spans="1:26">
      <c r="A26" s="27" t="s">
        <v>341</v>
      </c>
      <c r="B26" s="249"/>
      <c r="C26" s="28"/>
      <c r="D26" s="26"/>
      <c r="E26" s="28"/>
      <c r="F26" s="26"/>
      <c r="G26" s="28"/>
      <c r="H26" s="26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4"/>
    </row>
    <row r="27" spans="1:26">
      <c r="A27" s="194" t="s">
        <v>150</v>
      </c>
      <c r="B27" s="250" t="s">
        <v>58</v>
      </c>
      <c r="C27" s="133" t="s">
        <v>5</v>
      </c>
      <c r="D27" s="124" t="s">
        <v>14</v>
      </c>
      <c r="E27" s="124" t="s">
        <v>6</v>
      </c>
      <c r="F27" s="124" t="s">
        <v>14</v>
      </c>
      <c r="G27" s="122" t="s">
        <v>7</v>
      </c>
      <c r="H27" s="124" t="s">
        <v>14</v>
      </c>
      <c r="I27" s="134" t="s">
        <v>9</v>
      </c>
      <c r="J27" s="124" t="s">
        <v>14</v>
      </c>
      <c r="K27" s="122" t="s">
        <v>3</v>
      </c>
      <c r="L27" s="123" t="s">
        <v>16</v>
      </c>
      <c r="M27" s="34" t="s">
        <v>137</v>
      </c>
      <c r="N27" s="34" t="s">
        <v>138</v>
      </c>
      <c r="O27" s="21"/>
      <c r="P27" s="21"/>
      <c r="Q27" s="22"/>
      <c r="R27" s="21"/>
      <c r="S27" s="23"/>
      <c r="T27" s="23"/>
      <c r="U27" s="23"/>
      <c r="V27" s="23"/>
      <c r="W27" s="23"/>
      <c r="X27" s="23"/>
      <c r="Y27" s="23"/>
    </row>
    <row r="28" spans="1:26" s="7" customFormat="1" ht="16.5" customHeight="1">
      <c r="A28" s="11" t="s">
        <v>151</v>
      </c>
      <c r="B28" s="251" t="str">
        <f>B3</f>
        <v>五</v>
      </c>
      <c r="C28" s="195" t="s">
        <v>54</v>
      </c>
      <c r="D28" s="17"/>
      <c r="E28" s="141" t="s">
        <v>402</v>
      </c>
      <c r="F28" s="17"/>
      <c r="G28" s="200" t="s">
        <v>156</v>
      </c>
      <c r="H28" s="201"/>
      <c r="I28" s="86" t="s">
        <v>1</v>
      </c>
      <c r="J28" s="87"/>
      <c r="K28" s="205" t="s">
        <v>122</v>
      </c>
      <c r="L28" s="204"/>
      <c r="M28" s="207" t="s">
        <v>95</v>
      </c>
      <c r="N28" s="167" t="s">
        <v>136</v>
      </c>
      <c r="O28" s="48"/>
      <c r="P28" s="13"/>
      <c r="Q28" s="13"/>
      <c r="R28" s="11"/>
    </row>
    <row r="29" spans="1:26" s="7" customFormat="1" ht="16.5" customHeight="1">
      <c r="B29" s="252">
        <f>A3</f>
        <v>45261</v>
      </c>
      <c r="C29" s="196" t="s">
        <v>10</v>
      </c>
      <c r="D29" s="198">
        <v>10</v>
      </c>
      <c r="E29" s="199" t="s">
        <v>403</v>
      </c>
      <c r="F29" s="198">
        <v>1</v>
      </c>
      <c r="G29" s="202" t="s">
        <v>117</v>
      </c>
      <c r="H29" s="201">
        <v>1</v>
      </c>
      <c r="I29" s="91" t="s">
        <v>9</v>
      </c>
      <c r="J29" s="92">
        <v>7</v>
      </c>
      <c r="K29" s="205" t="s">
        <v>104</v>
      </c>
      <c r="L29" s="204">
        <v>3</v>
      </c>
      <c r="O29" s="49"/>
      <c r="P29" s="50"/>
      <c r="Q29" s="12"/>
      <c r="R29" s="11"/>
    </row>
    <row r="30" spans="1:26" s="7" customFormat="1" ht="16.5" customHeight="1">
      <c r="A30" s="94"/>
      <c r="B30" s="253"/>
      <c r="C30" s="197" t="s">
        <v>55</v>
      </c>
      <c r="D30" s="17">
        <v>0.4</v>
      </c>
      <c r="E30" s="142" t="s">
        <v>63</v>
      </c>
      <c r="F30" s="17">
        <v>4</v>
      </c>
      <c r="G30" s="203" t="s">
        <v>90</v>
      </c>
      <c r="H30" s="201">
        <v>0.9</v>
      </c>
      <c r="I30" s="86" t="s">
        <v>74</v>
      </c>
      <c r="J30" s="87">
        <v>0.05</v>
      </c>
      <c r="K30" s="205" t="s">
        <v>72</v>
      </c>
      <c r="L30" s="204">
        <v>0.1</v>
      </c>
      <c r="O30" s="49"/>
      <c r="P30" s="50"/>
      <c r="Q30" s="12"/>
      <c r="R30" s="11"/>
    </row>
    <row r="31" spans="1:26" s="7" customFormat="1" ht="16.5" customHeight="1">
      <c r="A31" s="94"/>
      <c r="B31" s="254"/>
      <c r="C31" s="139"/>
      <c r="D31" s="103"/>
      <c r="E31" s="142" t="s">
        <v>62</v>
      </c>
      <c r="F31" s="17">
        <v>1</v>
      </c>
      <c r="G31" s="203" t="s">
        <v>1</v>
      </c>
      <c r="H31" s="201">
        <v>3</v>
      </c>
      <c r="I31" s="86"/>
      <c r="J31" s="87"/>
      <c r="K31" s="111"/>
      <c r="L31" s="206"/>
      <c r="O31" s="49"/>
      <c r="P31" s="50"/>
      <c r="Q31" s="12"/>
      <c r="R31" s="11"/>
    </row>
    <row r="32" spans="1:26" s="7" customFormat="1" ht="16.5" customHeight="1">
      <c r="A32" s="94"/>
      <c r="B32" s="254"/>
      <c r="C32" s="139"/>
      <c r="D32" s="103"/>
      <c r="E32" s="142" t="s">
        <v>74</v>
      </c>
      <c r="F32" s="17">
        <v>0.05</v>
      </c>
      <c r="G32" s="202" t="s">
        <v>83</v>
      </c>
      <c r="H32" s="204">
        <v>0.01</v>
      </c>
      <c r="I32" s="86"/>
      <c r="J32" s="87"/>
      <c r="K32" s="205" t="s">
        <v>74</v>
      </c>
      <c r="L32" s="204">
        <v>0.05</v>
      </c>
      <c r="O32" s="11"/>
      <c r="P32" s="11"/>
      <c r="Q32" s="12"/>
      <c r="R32" s="11"/>
    </row>
    <row r="33" spans="1:18" s="7" customFormat="1" ht="16.5" customHeight="1">
      <c r="A33" s="94"/>
      <c r="B33" s="255"/>
      <c r="C33" s="270"/>
      <c r="D33" s="103"/>
      <c r="E33" s="125" t="s">
        <v>155</v>
      </c>
      <c r="F33" s="137">
        <v>0.01</v>
      </c>
      <c r="G33" s="202" t="s">
        <v>74</v>
      </c>
      <c r="H33" s="204">
        <v>0.05</v>
      </c>
      <c r="I33" s="86"/>
      <c r="J33" s="87"/>
      <c r="K33" s="96"/>
      <c r="L33" s="93"/>
      <c r="O33" s="11"/>
      <c r="P33" s="11"/>
      <c r="Q33" s="12"/>
      <c r="R33" s="11"/>
    </row>
    <row r="34" spans="1:18" s="7" customFormat="1" ht="16.5" customHeight="1">
      <c r="A34" s="210" t="s">
        <v>178</v>
      </c>
      <c r="B34" s="251" t="str">
        <f>B4</f>
        <v>一</v>
      </c>
      <c r="C34" s="178" t="s">
        <v>46</v>
      </c>
      <c r="D34" s="180"/>
      <c r="E34" s="179" t="s">
        <v>125</v>
      </c>
      <c r="F34" s="180"/>
      <c r="G34" s="163" t="s">
        <v>37</v>
      </c>
      <c r="H34" s="85"/>
      <c r="I34" s="86" t="s">
        <v>1</v>
      </c>
      <c r="J34" s="87"/>
      <c r="K34" s="270" t="s">
        <v>199</v>
      </c>
      <c r="L34" s="17"/>
      <c r="M34" s="112" t="s">
        <v>94</v>
      </c>
      <c r="N34" s="127"/>
      <c r="O34" s="51"/>
      <c r="P34" s="52"/>
      <c r="Q34" s="13"/>
      <c r="R34" s="11"/>
    </row>
    <row r="35" spans="1:18" s="7" customFormat="1" ht="16.5" customHeight="1">
      <c r="B35" s="256">
        <f>A4</f>
        <v>45264</v>
      </c>
      <c r="C35" s="182" t="s">
        <v>10</v>
      </c>
      <c r="D35" s="180">
        <v>10</v>
      </c>
      <c r="E35" s="179" t="s">
        <v>125</v>
      </c>
      <c r="F35" s="184">
        <v>6</v>
      </c>
      <c r="G35" s="99" t="s">
        <v>26</v>
      </c>
      <c r="H35" s="89">
        <v>4</v>
      </c>
      <c r="I35" s="91" t="s">
        <v>9</v>
      </c>
      <c r="J35" s="92">
        <v>7</v>
      </c>
      <c r="K35" s="270" t="s">
        <v>200</v>
      </c>
      <c r="L35" s="17">
        <v>0.2</v>
      </c>
      <c r="M35" s="129"/>
      <c r="N35" s="89"/>
      <c r="O35" s="48"/>
      <c r="P35" s="53"/>
      <c r="Q35" s="12"/>
      <c r="R35" s="11"/>
    </row>
    <row r="36" spans="1:18" s="7" customFormat="1" ht="16.5" customHeight="1">
      <c r="A36" s="80"/>
      <c r="B36" s="257"/>
      <c r="C36" s="182"/>
      <c r="D36" s="103"/>
      <c r="E36" s="183"/>
      <c r="F36" s="184"/>
      <c r="G36" s="95"/>
      <c r="H36" s="89"/>
      <c r="I36" s="86" t="s">
        <v>74</v>
      </c>
      <c r="J36" s="87">
        <v>0.05</v>
      </c>
      <c r="K36" s="270" t="s">
        <v>201</v>
      </c>
      <c r="L36" s="17">
        <v>0.1</v>
      </c>
      <c r="M36" s="120"/>
      <c r="N36" s="89"/>
      <c r="O36" s="51"/>
      <c r="P36" s="53"/>
      <c r="Q36" s="12"/>
      <c r="R36" s="11"/>
    </row>
    <row r="37" spans="1:18" s="7" customFormat="1" ht="16.5" customHeight="1">
      <c r="A37" s="80"/>
      <c r="B37" s="254"/>
      <c r="C37" s="139"/>
      <c r="D37" s="103"/>
      <c r="E37" s="183"/>
      <c r="F37" s="184"/>
      <c r="G37" s="95" t="s">
        <v>342</v>
      </c>
      <c r="H37" s="89">
        <v>1</v>
      </c>
      <c r="I37" s="86"/>
      <c r="J37" s="87"/>
      <c r="K37" s="270" t="s">
        <v>74</v>
      </c>
      <c r="L37" s="17">
        <v>0.05</v>
      </c>
      <c r="M37" s="121"/>
      <c r="N37" s="81"/>
      <c r="O37" s="51"/>
      <c r="P37" s="53"/>
      <c r="Q37" s="12"/>
      <c r="R37" s="11"/>
    </row>
    <row r="38" spans="1:18" s="7" customFormat="1" ht="16.5" customHeight="1">
      <c r="A38" s="80"/>
      <c r="B38" s="254"/>
      <c r="C38" s="139"/>
      <c r="D38" s="103"/>
      <c r="E38" s="183"/>
      <c r="F38" s="184"/>
      <c r="G38" s="37" t="s">
        <v>38</v>
      </c>
      <c r="H38" s="81"/>
      <c r="I38" s="86"/>
      <c r="J38" s="87"/>
      <c r="K38" s="270"/>
      <c r="L38" s="17"/>
      <c r="M38" s="121"/>
      <c r="N38" s="81"/>
      <c r="O38" s="49"/>
      <c r="P38" s="54"/>
      <c r="Q38" s="12"/>
      <c r="R38" s="11"/>
    </row>
    <row r="39" spans="1:18" s="7" customFormat="1" ht="16.5" customHeight="1">
      <c r="A39" s="80"/>
      <c r="B39" s="257"/>
      <c r="C39" s="182"/>
      <c r="D39" s="103"/>
      <c r="E39" s="101"/>
      <c r="F39" s="38"/>
      <c r="G39" s="37" t="s">
        <v>74</v>
      </c>
      <c r="H39" s="81">
        <v>0.5</v>
      </c>
      <c r="I39" s="86"/>
      <c r="J39" s="87"/>
      <c r="K39" s="182"/>
      <c r="L39" s="184"/>
      <c r="O39" s="11"/>
      <c r="P39" s="11"/>
      <c r="Q39" s="12"/>
      <c r="R39" s="11"/>
    </row>
    <row r="40" spans="1:18" s="7" customFormat="1" ht="16.5" customHeight="1">
      <c r="A40" s="7" t="s">
        <v>179</v>
      </c>
      <c r="B40" s="251" t="str">
        <f>B5</f>
        <v>二</v>
      </c>
      <c r="C40" s="188" t="s">
        <v>0</v>
      </c>
      <c r="D40" s="193"/>
      <c r="E40" s="102" t="s">
        <v>364</v>
      </c>
      <c r="F40" s="137"/>
      <c r="G40" s="102" t="s">
        <v>173</v>
      </c>
      <c r="H40" s="17"/>
      <c r="I40" s="86" t="s">
        <v>1</v>
      </c>
      <c r="J40" s="87"/>
      <c r="K40" s="270" t="s">
        <v>203</v>
      </c>
      <c r="L40" s="17"/>
      <c r="M40" s="301" t="s">
        <v>398</v>
      </c>
      <c r="O40" s="11"/>
      <c r="P40" s="11"/>
      <c r="Q40" s="13"/>
      <c r="R40" s="11"/>
    </row>
    <row r="41" spans="1:18" s="7" customFormat="1" ht="16.5" customHeight="1">
      <c r="B41" s="256">
        <f>A5</f>
        <v>45265</v>
      </c>
      <c r="C41" s="270" t="s">
        <v>10</v>
      </c>
      <c r="D41" s="17">
        <v>7</v>
      </c>
      <c r="E41" s="17" t="s">
        <v>349</v>
      </c>
      <c r="F41" s="137">
        <v>6</v>
      </c>
      <c r="G41" s="125" t="s">
        <v>84</v>
      </c>
      <c r="H41" s="17">
        <v>4.5</v>
      </c>
      <c r="I41" s="91" t="s">
        <v>9</v>
      </c>
      <c r="J41" s="92">
        <v>7</v>
      </c>
      <c r="K41" s="270" t="s">
        <v>81</v>
      </c>
      <c r="L41" s="17">
        <v>3</v>
      </c>
      <c r="O41" s="11"/>
      <c r="P41" s="11"/>
      <c r="Q41" s="12"/>
      <c r="R41" s="11"/>
    </row>
    <row r="42" spans="1:18" s="7" customFormat="1" ht="16.5" customHeight="1">
      <c r="A42" s="94"/>
      <c r="B42" s="255"/>
      <c r="C42" s="270" t="s">
        <v>12</v>
      </c>
      <c r="D42" s="17">
        <v>3</v>
      </c>
      <c r="E42" s="125" t="s">
        <v>76</v>
      </c>
      <c r="F42" s="137">
        <v>1</v>
      </c>
      <c r="G42" s="32" t="s">
        <v>174</v>
      </c>
      <c r="H42" s="17">
        <v>1</v>
      </c>
      <c r="I42" s="86" t="s">
        <v>74</v>
      </c>
      <c r="J42" s="87">
        <v>0.05</v>
      </c>
      <c r="K42" s="270" t="s">
        <v>72</v>
      </c>
      <c r="L42" s="17">
        <v>0.5</v>
      </c>
      <c r="O42" s="11"/>
      <c r="P42" s="11"/>
      <c r="Q42" s="12"/>
      <c r="R42" s="11"/>
    </row>
    <row r="43" spans="1:18" s="7" customFormat="1" ht="16.5" customHeight="1">
      <c r="A43" s="94"/>
      <c r="B43" s="254"/>
      <c r="C43" s="139"/>
      <c r="D43" s="103"/>
      <c r="G43" s="125" t="s">
        <v>63</v>
      </c>
      <c r="H43" s="17">
        <v>3</v>
      </c>
      <c r="I43" s="86"/>
      <c r="J43" s="87"/>
      <c r="K43" s="270"/>
      <c r="L43" s="17"/>
      <c r="O43" s="11"/>
      <c r="P43" s="11"/>
      <c r="Q43" s="12"/>
      <c r="R43" s="11"/>
    </row>
    <row r="44" spans="1:18" s="7" customFormat="1" ht="16.5" customHeight="1">
      <c r="A44" s="94"/>
      <c r="B44" s="254"/>
      <c r="C44" s="139"/>
      <c r="D44" s="103"/>
      <c r="E44" s="125" t="s">
        <v>74</v>
      </c>
      <c r="F44" s="137">
        <v>0.05</v>
      </c>
      <c r="G44" s="125" t="s">
        <v>72</v>
      </c>
      <c r="H44" s="17">
        <v>1</v>
      </c>
      <c r="I44" s="86"/>
      <c r="J44" s="87"/>
      <c r="K44" s="37"/>
      <c r="L44" s="93"/>
      <c r="O44" s="11"/>
      <c r="P44" s="11"/>
      <c r="Q44" s="12"/>
      <c r="R44" s="11"/>
    </row>
    <row r="45" spans="1:18" s="7" customFormat="1" ht="16.5" customHeight="1">
      <c r="A45" s="94"/>
      <c r="B45" s="254"/>
      <c r="C45" s="139"/>
      <c r="D45" s="103"/>
      <c r="E45" s="82"/>
      <c r="F45" s="38"/>
      <c r="G45" s="125" t="s">
        <v>74</v>
      </c>
      <c r="H45" s="17">
        <v>0.05</v>
      </c>
      <c r="I45" s="86"/>
      <c r="J45" s="87"/>
      <c r="K45" s="96"/>
      <c r="L45" s="93"/>
      <c r="O45" s="11"/>
      <c r="P45" s="11"/>
      <c r="Q45" s="12"/>
      <c r="R45" s="11"/>
    </row>
    <row r="46" spans="1:18" s="7" customFormat="1" ht="16.5" customHeight="1">
      <c r="A46" s="7" t="s">
        <v>180</v>
      </c>
      <c r="B46" s="251" t="str">
        <f>B6</f>
        <v>三</v>
      </c>
      <c r="C46" s="188" t="s">
        <v>56</v>
      </c>
      <c r="D46" s="193"/>
      <c r="E46" s="102" t="s">
        <v>131</v>
      </c>
      <c r="F46" s="17"/>
      <c r="G46" s="270" t="s">
        <v>185</v>
      </c>
      <c r="H46" s="214"/>
      <c r="I46" s="216" t="s">
        <v>1</v>
      </c>
      <c r="J46" s="87"/>
      <c r="K46" s="270" t="s">
        <v>132</v>
      </c>
      <c r="L46" s="270"/>
      <c r="M46" s="145" t="s">
        <v>97</v>
      </c>
      <c r="O46" s="11"/>
      <c r="R46" s="11"/>
    </row>
    <row r="47" spans="1:18" s="7" customFormat="1" ht="16.5" customHeight="1">
      <c r="B47" s="256">
        <f>A6</f>
        <v>45266</v>
      </c>
      <c r="C47" s="270" t="s">
        <v>57</v>
      </c>
      <c r="D47" s="17">
        <v>4</v>
      </c>
      <c r="E47" s="125" t="s">
        <v>348</v>
      </c>
      <c r="F47" s="17">
        <v>6</v>
      </c>
      <c r="G47" s="211" t="s">
        <v>110</v>
      </c>
      <c r="H47" s="215">
        <v>1</v>
      </c>
      <c r="I47" s="217" t="s">
        <v>9</v>
      </c>
      <c r="J47" s="92">
        <v>7</v>
      </c>
      <c r="K47" s="270" t="s">
        <v>85</v>
      </c>
      <c r="L47" s="17">
        <v>1</v>
      </c>
      <c r="O47" s="11"/>
      <c r="R47" s="11"/>
    </row>
    <row r="48" spans="1:18" s="7" customFormat="1" ht="16.5" customHeight="1">
      <c r="A48" s="80"/>
      <c r="B48" s="255"/>
      <c r="C48" s="139"/>
      <c r="D48" s="103"/>
      <c r="E48" s="125" t="s">
        <v>79</v>
      </c>
      <c r="F48" s="17">
        <v>3</v>
      </c>
      <c r="G48" s="125" t="s">
        <v>121</v>
      </c>
      <c r="H48" s="17">
        <v>7</v>
      </c>
      <c r="I48" s="86" t="s">
        <v>74</v>
      </c>
      <c r="J48" s="87">
        <v>0.05</v>
      </c>
      <c r="K48" s="270" t="s">
        <v>12</v>
      </c>
      <c r="L48" s="17">
        <v>4</v>
      </c>
      <c r="O48" s="11"/>
      <c r="R48" s="11"/>
    </row>
    <row r="49" spans="1:20" s="7" customFormat="1" ht="16.5" customHeight="1">
      <c r="A49" s="80"/>
      <c r="B49" s="255"/>
      <c r="C49" s="109"/>
      <c r="D49" s="103"/>
      <c r="E49" s="125" t="s">
        <v>74</v>
      </c>
      <c r="F49" s="17">
        <v>0.05</v>
      </c>
      <c r="G49" s="125" t="s">
        <v>105</v>
      </c>
      <c r="H49" s="17">
        <v>0.01</v>
      </c>
      <c r="I49" s="86"/>
      <c r="J49" s="87"/>
      <c r="K49" s="270" t="s">
        <v>62</v>
      </c>
      <c r="L49" s="17">
        <v>0.5</v>
      </c>
      <c r="O49" s="11"/>
      <c r="R49" s="11"/>
    </row>
    <row r="50" spans="1:20" s="7" customFormat="1" ht="16.5" customHeight="1">
      <c r="A50" s="80"/>
      <c r="B50" s="255"/>
      <c r="C50" s="270"/>
      <c r="D50" s="103"/>
      <c r="E50" s="125"/>
      <c r="F50" s="17"/>
      <c r="G50" s="125" t="s">
        <v>62</v>
      </c>
      <c r="H50" s="17">
        <v>0.5</v>
      </c>
      <c r="I50" s="86"/>
      <c r="J50" s="87"/>
      <c r="K50" s="270" t="s">
        <v>105</v>
      </c>
      <c r="L50" s="17">
        <v>0.05</v>
      </c>
      <c r="O50" s="11"/>
      <c r="R50" s="11"/>
    </row>
    <row r="51" spans="1:20" s="7" customFormat="1" ht="16.5" customHeight="1">
      <c r="A51" s="80"/>
      <c r="B51" s="254"/>
      <c r="C51" s="139"/>
      <c r="D51" s="103"/>
      <c r="E51" s="270"/>
      <c r="F51" s="17"/>
      <c r="G51" s="125" t="s">
        <v>74</v>
      </c>
      <c r="H51" s="17">
        <v>0.05</v>
      </c>
      <c r="I51" s="86"/>
      <c r="J51" s="87"/>
      <c r="K51" s="270" t="s">
        <v>205</v>
      </c>
      <c r="L51" s="17">
        <v>2</v>
      </c>
      <c r="O51" s="11"/>
      <c r="R51" s="11"/>
    </row>
    <row r="52" spans="1:20" s="7" customFormat="1" ht="16.5" customHeight="1">
      <c r="A52" s="7" t="s">
        <v>181</v>
      </c>
      <c r="B52" s="251" t="str">
        <f>B7</f>
        <v>四</v>
      </c>
      <c r="C52" s="188" t="s">
        <v>0</v>
      </c>
      <c r="D52" s="193"/>
      <c r="E52" s="102" t="s">
        <v>350</v>
      </c>
      <c r="F52" s="17"/>
      <c r="G52" s="102" t="s">
        <v>343</v>
      </c>
      <c r="H52" s="17"/>
      <c r="I52" s="86" t="s">
        <v>1</v>
      </c>
      <c r="J52" s="87"/>
      <c r="K52" s="270" t="s">
        <v>206</v>
      </c>
      <c r="L52" s="17"/>
      <c r="M52" s="145" t="s">
        <v>211</v>
      </c>
      <c r="N52" s="167"/>
      <c r="O52" s="62"/>
      <c r="P52" s="63"/>
      <c r="Q52" s="52"/>
      <c r="R52" s="63"/>
      <c r="T52" s="52"/>
    </row>
    <row r="53" spans="1:20" s="7" customFormat="1" ht="16.5" customHeight="1">
      <c r="B53" s="256">
        <f>A7</f>
        <v>45267</v>
      </c>
      <c r="C53" s="270" t="s">
        <v>10</v>
      </c>
      <c r="D53" s="17">
        <v>7</v>
      </c>
      <c r="E53" s="125" t="s">
        <v>107</v>
      </c>
      <c r="F53" s="17">
        <v>6</v>
      </c>
      <c r="G53" s="125" t="s">
        <v>344</v>
      </c>
      <c r="H53" s="17">
        <v>3</v>
      </c>
      <c r="I53" s="91" t="s">
        <v>9</v>
      </c>
      <c r="J53" s="92">
        <v>7</v>
      </c>
      <c r="K53" s="270" t="s">
        <v>207</v>
      </c>
      <c r="L53" s="17">
        <v>3</v>
      </c>
      <c r="N53" s="61"/>
      <c r="O53" s="54"/>
      <c r="P53" s="48"/>
      <c r="Q53" s="53"/>
      <c r="R53" s="48"/>
      <c r="T53" s="53"/>
    </row>
    <row r="54" spans="1:20" s="7" customFormat="1" ht="16.5" customHeight="1">
      <c r="B54" s="258"/>
      <c r="C54" s="270" t="s">
        <v>12</v>
      </c>
      <c r="D54" s="17">
        <v>3</v>
      </c>
      <c r="E54" s="125"/>
      <c r="F54" s="17"/>
      <c r="G54" s="125" t="s">
        <v>82</v>
      </c>
      <c r="H54" s="17">
        <v>3</v>
      </c>
      <c r="I54" s="86" t="s">
        <v>74</v>
      </c>
      <c r="J54" s="87">
        <v>0.05</v>
      </c>
      <c r="K54" s="270" t="s">
        <v>127</v>
      </c>
      <c r="L54" s="17">
        <v>1</v>
      </c>
      <c r="N54" s="61"/>
      <c r="O54" s="54"/>
      <c r="P54" s="64"/>
      <c r="Q54" s="64"/>
      <c r="R54" s="64"/>
      <c r="T54" s="65"/>
    </row>
    <row r="55" spans="1:20" s="7" customFormat="1" ht="16.5" customHeight="1">
      <c r="A55" s="94"/>
      <c r="B55" s="255"/>
      <c r="C55" s="270"/>
      <c r="D55" s="103"/>
      <c r="E55" s="125"/>
      <c r="F55" s="17"/>
      <c r="G55" s="125" t="s">
        <v>62</v>
      </c>
      <c r="H55" s="17">
        <v>0.5</v>
      </c>
      <c r="I55" s="86"/>
      <c r="J55" s="87"/>
      <c r="K55" s="270" t="s">
        <v>208</v>
      </c>
      <c r="L55" s="17">
        <v>0.1</v>
      </c>
      <c r="N55" s="61"/>
      <c r="O55" s="54"/>
      <c r="P55" s="51"/>
      <c r="Q55" s="53"/>
      <c r="R55" s="51"/>
      <c r="T55" s="53"/>
    </row>
    <row r="56" spans="1:20" s="7" customFormat="1" ht="16.5" customHeight="1">
      <c r="A56" s="94"/>
      <c r="B56" s="255"/>
      <c r="C56" s="270"/>
      <c r="D56" s="103"/>
      <c r="E56" s="125" t="s">
        <v>71</v>
      </c>
      <c r="F56" s="17"/>
      <c r="G56" s="125" t="s">
        <v>74</v>
      </c>
      <c r="H56" s="17">
        <v>0.05</v>
      </c>
      <c r="I56" s="86"/>
      <c r="J56" s="87"/>
      <c r="K56" s="37"/>
      <c r="L56" s="93"/>
      <c r="N56" s="61"/>
      <c r="O56" s="54"/>
      <c r="P56" s="64"/>
      <c r="Q56" s="64"/>
      <c r="R56" s="51"/>
      <c r="T56" s="53"/>
    </row>
    <row r="57" spans="1:20" s="7" customFormat="1" ht="16.5" customHeight="1">
      <c r="A57" s="94"/>
      <c r="B57" s="255"/>
      <c r="C57" s="270"/>
      <c r="D57" s="103"/>
      <c r="E57" s="104"/>
      <c r="F57" s="38"/>
      <c r="G57" s="96"/>
      <c r="H57" s="38"/>
      <c r="I57" s="86"/>
      <c r="J57" s="87"/>
      <c r="K57" s="96"/>
      <c r="L57" s="93"/>
      <c r="N57" s="66"/>
      <c r="O57" s="62"/>
      <c r="P57" s="49"/>
      <c r="Q57" s="67"/>
      <c r="R57" s="68"/>
      <c r="T57" s="68"/>
    </row>
    <row r="58" spans="1:20" s="7" customFormat="1" ht="16.5" customHeight="1">
      <c r="A58" s="7" t="s">
        <v>182</v>
      </c>
      <c r="B58" s="251" t="str">
        <f>B8</f>
        <v>五</v>
      </c>
      <c r="C58" s="140" t="s">
        <v>49</v>
      </c>
      <c r="D58" s="17"/>
      <c r="E58" s="102" t="s">
        <v>351</v>
      </c>
      <c r="F58" s="17"/>
      <c r="G58" s="270" t="s">
        <v>189</v>
      </c>
      <c r="H58" s="17"/>
      <c r="I58" s="86" t="s">
        <v>1</v>
      </c>
      <c r="J58" s="87"/>
      <c r="K58" s="102" t="s">
        <v>209</v>
      </c>
      <c r="L58" s="102"/>
      <c r="M58" s="301" t="s">
        <v>399</v>
      </c>
      <c r="N58" s="167" t="s">
        <v>136</v>
      </c>
      <c r="O58" s="60"/>
      <c r="P58" s="60"/>
      <c r="Q58" s="12"/>
      <c r="R58" s="60"/>
      <c r="T58" s="68"/>
    </row>
    <row r="59" spans="1:20" s="7" customFormat="1" ht="16.5" customHeight="1">
      <c r="B59" s="256">
        <f>A8</f>
        <v>45268</v>
      </c>
      <c r="C59" s="270" t="s">
        <v>10</v>
      </c>
      <c r="D59" s="17">
        <v>10</v>
      </c>
      <c r="E59" s="125" t="s">
        <v>130</v>
      </c>
      <c r="F59" s="17">
        <v>1</v>
      </c>
      <c r="G59" s="125" t="s">
        <v>85</v>
      </c>
      <c r="H59" s="17">
        <v>1.2</v>
      </c>
      <c r="I59" s="91" t="s">
        <v>9</v>
      </c>
      <c r="J59" s="92">
        <v>7</v>
      </c>
      <c r="K59" s="270" t="s">
        <v>111</v>
      </c>
      <c r="L59" s="17">
        <v>0.1</v>
      </c>
      <c r="O59" s="11"/>
      <c r="P59" s="11"/>
      <c r="Q59" s="12"/>
      <c r="R59" s="11"/>
    </row>
    <row r="60" spans="1:20" s="7" customFormat="1" ht="16.5" customHeight="1">
      <c r="B60" s="251"/>
      <c r="C60" s="270" t="s">
        <v>50</v>
      </c>
      <c r="D60" s="17">
        <v>0.4</v>
      </c>
      <c r="E60" s="125" t="s">
        <v>184</v>
      </c>
      <c r="F60" s="17">
        <v>4</v>
      </c>
      <c r="G60" s="125" t="s">
        <v>190</v>
      </c>
      <c r="H60" s="17">
        <v>5</v>
      </c>
      <c r="I60" s="86" t="s">
        <v>74</v>
      </c>
      <c r="J60" s="87">
        <v>0.05</v>
      </c>
      <c r="K60" s="270" t="s">
        <v>210</v>
      </c>
      <c r="L60" s="17">
        <v>1</v>
      </c>
      <c r="O60" s="11"/>
      <c r="P60" s="11"/>
      <c r="Q60" s="12"/>
      <c r="R60" s="11"/>
    </row>
    <row r="61" spans="1:20" s="7" customFormat="1" ht="16.5" customHeight="1">
      <c r="A61" s="80"/>
      <c r="B61" s="255"/>
      <c r="C61" s="270"/>
      <c r="D61" s="103"/>
      <c r="E61" s="125"/>
      <c r="F61" s="137"/>
      <c r="G61" s="125" t="s">
        <v>72</v>
      </c>
      <c r="H61" s="17">
        <v>1</v>
      </c>
      <c r="I61" s="86"/>
      <c r="J61" s="87"/>
      <c r="K61" s="270" t="s">
        <v>74</v>
      </c>
      <c r="L61" s="17">
        <v>0.05</v>
      </c>
      <c r="O61" s="11"/>
      <c r="P61" s="11"/>
      <c r="Q61" s="12"/>
      <c r="R61" s="11"/>
    </row>
    <row r="62" spans="1:20" s="7" customFormat="1" ht="16.5" customHeight="1">
      <c r="A62" s="80"/>
      <c r="B62" s="255"/>
      <c r="C62" s="270"/>
      <c r="D62" s="103"/>
      <c r="E62" s="125" t="s">
        <v>74</v>
      </c>
      <c r="F62" s="17">
        <v>0.05</v>
      </c>
      <c r="G62" s="125" t="s">
        <v>74</v>
      </c>
      <c r="H62" s="17">
        <v>0.05</v>
      </c>
      <c r="I62" s="86"/>
      <c r="J62" s="87"/>
      <c r="K62" s="270"/>
      <c r="L62" s="17"/>
      <c r="O62" s="11"/>
      <c r="P62" s="11"/>
      <c r="Q62" s="12"/>
      <c r="R62" s="11"/>
    </row>
    <row r="63" spans="1:20" s="7" customFormat="1" ht="16.5" customHeight="1">
      <c r="A63" s="80"/>
      <c r="B63" s="255"/>
      <c r="C63" s="270"/>
      <c r="D63" s="103"/>
      <c r="E63" s="82"/>
      <c r="F63" s="81"/>
      <c r="G63" s="82"/>
      <c r="H63" s="81"/>
      <c r="I63" s="86"/>
      <c r="J63" s="87"/>
      <c r="K63" s="37"/>
      <c r="L63" s="93"/>
      <c r="O63" s="11"/>
      <c r="P63" s="11"/>
      <c r="Q63" s="12"/>
      <c r="R63" s="11"/>
    </row>
    <row r="64" spans="1:20" s="7" customFormat="1" ht="16.5" customHeight="1">
      <c r="A64" s="7" t="s">
        <v>229</v>
      </c>
      <c r="B64" s="251" t="str">
        <f>B9</f>
        <v>一</v>
      </c>
      <c r="C64" s="140" t="s">
        <v>46</v>
      </c>
      <c r="D64" s="17"/>
      <c r="E64" s="142" t="s">
        <v>358</v>
      </c>
      <c r="F64" s="17"/>
      <c r="G64" s="102" t="s">
        <v>230</v>
      </c>
      <c r="H64" s="17"/>
      <c r="I64" s="86" t="s">
        <v>1</v>
      </c>
      <c r="J64" s="87"/>
      <c r="K64" s="270" t="s">
        <v>120</v>
      </c>
      <c r="L64" s="17"/>
      <c r="M64" s="112" t="s">
        <v>94</v>
      </c>
      <c r="N64" s="61"/>
      <c r="O64" s="62"/>
      <c r="P64" s="63"/>
      <c r="Q64" s="52"/>
      <c r="R64" s="63"/>
      <c r="T64" s="52"/>
    </row>
    <row r="65" spans="1:20" s="7" customFormat="1" ht="16.5" customHeight="1">
      <c r="B65" s="252">
        <f>A9</f>
        <v>45271</v>
      </c>
      <c r="C65" s="270" t="s">
        <v>10</v>
      </c>
      <c r="D65" s="17">
        <v>10</v>
      </c>
      <c r="E65" s="142" t="s">
        <v>359</v>
      </c>
      <c r="F65" s="17">
        <v>6</v>
      </c>
      <c r="G65" s="125" t="s">
        <v>92</v>
      </c>
      <c r="H65" s="17">
        <v>5</v>
      </c>
      <c r="I65" s="91" t="s">
        <v>9</v>
      </c>
      <c r="J65" s="92">
        <v>7</v>
      </c>
      <c r="K65" s="270" t="s">
        <v>117</v>
      </c>
      <c r="L65" s="17">
        <v>1</v>
      </c>
      <c r="M65" s="129"/>
      <c r="N65" s="61"/>
      <c r="O65" s="54"/>
      <c r="P65" s="48"/>
      <c r="Q65" s="53"/>
      <c r="R65" s="48"/>
      <c r="T65" s="53"/>
    </row>
    <row r="66" spans="1:20" s="7" customFormat="1" ht="16.5" customHeight="1">
      <c r="A66" s="94"/>
      <c r="B66" s="254"/>
      <c r="C66" s="139"/>
      <c r="D66" s="103"/>
      <c r="E66" s="125" t="s">
        <v>74</v>
      </c>
      <c r="F66" s="17">
        <v>0.05</v>
      </c>
      <c r="G66" s="125" t="s">
        <v>342</v>
      </c>
      <c r="H66" s="17">
        <v>1</v>
      </c>
      <c r="I66" s="86" t="s">
        <v>74</v>
      </c>
      <c r="J66" s="87">
        <v>0.05</v>
      </c>
      <c r="K66" s="270" t="s">
        <v>200</v>
      </c>
      <c r="L66" s="17">
        <v>0.2</v>
      </c>
      <c r="M66" s="120"/>
      <c r="N66" s="61"/>
      <c r="O66" s="54"/>
      <c r="P66" s="64"/>
      <c r="Q66" s="64"/>
      <c r="R66" s="64"/>
      <c r="T66" s="65"/>
    </row>
    <row r="67" spans="1:20" s="7" customFormat="1" ht="16.5" customHeight="1">
      <c r="A67" s="94"/>
      <c r="B67" s="254"/>
      <c r="C67" s="139"/>
      <c r="D67" s="103"/>
      <c r="E67" s="125"/>
      <c r="F67" s="137"/>
      <c r="G67" s="125" t="s">
        <v>232</v>
      </c>
      <c r="H67" s="17">
        <v>1</v>
      </c>
      <c r="I67" s="86"/>
      <c r="J67" s="87"/>
      <c r="K67" s="270" t="s">
        <v>239</v>
      </c>
      <c r="L67" s="17">
        <v>0.01</v>
      </c>
      <c r="M67" s="121"/>
      <c r="N67" s="61"/>
      <c r="O67" s="54"/>
      <c r="P67" s="51"/>
      <c r="Q67" s="53"/>
      <c r="R67" s="51"/>
      <c r="T67" s="53"/>
    </row>
    <row r="68" spans="1:20" s="7" customFormat="1" ht="16.5" customHeight="1">
      <c r="A68" s="94"/>
      <c r="B68" s="255"/>
      <c r="C68" s="270"/>
      <c r="D68" s="103"/>
      <c r="E68" s="125"/>
      <c r="F68" s="137"/>
      <c r="G68" s="125" t="s">
        <v>74</v>
      </c>
      <c r="H68" s="17">
        <v>0.05</v>
      </c>
      <c r="I68" s="86"/>
      <c r="J68" s="87"/>
      <c r="K68" s="270"/>
      <c r="L68" s="17"/>
      <c r="M68" s="121"/>
      <c r="N68" s="61"/>
      <c r="O68" s="54"/>
      <c r="P68" s="64"/>
      <c r="Q68" s="64"/>
      <c r="R68" s="51"/>
      <c r="T68" s="53"/>
    </row>
    <row r="69" spans="1:20" s="7" customFormat="1" ht="16.5" customHeight="1">
      <c r="A69" s="94"/>
      <c r="B69" s="255"/>
      <c r="C69" s="270"/>
      <c r="D69" s="103"/>
      <c r="E69" s="275"/>
      <c r="F69" s="219"/>
      <c r="G69" s="276" t="s">
        <v>233</v>
      </c>
      <c r="H69" s="277"/>
      <c r="I69" s="86"/>
      <c r="J69" s="87"/>
      <c r="K69" s="37"/>
      <c r="L69" s="126"/>
      <c r="N69" s="66"/>
      <c r="O69" s="62"/>
      <c r="P69" s="49"/>
      <c r="Q69" s="67"/>
      <c r="R69" s="68"/>
      <c r="T69" s="68"/>
    </row>
    <row r="70" spans="1:20" s="7" customFormat="1" ht="16.5" customHeight="1">
      <c r="A70" s="7" t="s">
        <v>228</v>
      </c>
      <c r="B70" s="259" t="str">
        <f>B10</f>
        <v>二</v>
      </c>
      <c r="C70" s="140" t="s">
        <v>0</v>
      </c>
      <c r="D70" s="214"/>
      <c r="E70" s="142" t="s">
        <v>390</v>
      </c>
      <c r="F70" s="17"/>
      <c r="G70" s="270" t="s">
        <v>240</v>
      </c>
      <c r="H70" s="17"/>
      <c r="I70" s="86" t="s">
        <v>1</v>
      </c>
      <c r="J70" s="87"/>
      <c r="K70" s="270" t="s">
        <v>122</v>
      </c>
      <c r="L70" s="17"/>
      <c r="M70" s="301" t="s">
        <v>398</v>
      </c>
      <c r="N70" s="13"/>
      <c r="O70" s="11"/>
      <c r="Q70" s="163"/>
      <c r="R70" s="85"/>
    </row>
    <row r="71" spans="1:20" s="7" customFormat="1" ht="16.5" customHeight="1">
      <c r="B71" s="260">
        <f>A10</f>
        <v>45272</v>
      </c>
      <c r="C71" s="270" t="s">
        <v>10</v>
      </c>
      <c r="D71" s="214">
        <v>7</v>
      </c>
      <c r="E71" s="142" t="s">
        <v>391</v>
      </c>
      <c r="F71" s="17">
        <v>6</v>
      </c>
      <c r="G71" s="125" t="s">
        <v>342</v>
      </c>
      <c r="H71" s="17">
        <v>1</v>
      </c>
      <c r="I71" s="91" t="s">
        <v>9</v>
      </c>
      <c r="J71" s="92">
        <v>7</v>
      </c>
      <c r="K71" s="111" t="s">
        <v>104</v>
      </c>
      <c r="L71" s="242">
        <v>4</v>
      </c>
      <c r="N71" s="50"/>
      <c r="O71" s="11"/>
      <c r="Q71" s="99"/>
      <c r="R71" s="89"/>
    </row>
    <row r="72" spans="1:20" s="7" customFormat="1" ht="16.5" customHeight="1">
      <c r="B72" s="259"/>
      <c r="C72" s="270" t="s">
        <v>12</v>
      </c>
      <c r="D72" s="214">
        <v>3</v>
      </c>
      <c r="E72" s="142" t="s">
        <v>86</v>
      </c>
      <c r="F72" s="17">
        <v>4</v>
      </c>
      <c r="G72" s="125" t="s">
        <v>241</v>
      </c>
      <c r="H72" s="17">
        <v>1</v>
      </c>
      <c r="I72" s="86" t="s">
        <v>74</v>
      </c>
      <c r="J72" s="87">
        <v>0.05</v>
      </c>
      <c r="K72" s="32" t="s">
        <v>72</v>
      </c>
      <c r="L72" s="17">
        <v>1</v>
      </c>
      <c r="N72" s="50"/>
      <c r="O72" s="60"/>
      <c r="Q72" s="95"/>
      <c r="R72" s="89"/>
    </row>
    <row r="73" spans="1:20" s="7" customFormat="1" ht="16.5" customHeight="1">
      <c r="A73" s="139"/>
      <c r="B73" s="254"/>
      <c r="C73" s="139"/>
      <c r="D73" s="231"/>
      <c r="E73" s="142" t="s">
        <v>128</v>
      </c>
      <c r="F73" s="17">
        <v>0.01</v>
      </c>
      <c r="G73" s="125" t="s">
        <v>72</v>
      </c>
      <c r="H73" s="17">
        <v>1</v>
      </c>
      <c r="I73" s="86"/>
      <c r="J73" s="87"/>
      <c r="K73" s="270"/>
      <c r="L73" s="17"/>
      <c r="N73" s="50"/>
      <c r="O73" s="60"/>
      <c r="Q73" s="95"/>
      <c r="R73" s="89"/>
    </row>
    <row r="74" spans="1:20" s="7" customFormat="1" ht="16.5" customHeight="1">
      <c r="A74" s="105"/>
      <c r="B74" s="255"/>
      <c r="C74" s="270"/>
      <c r="D74" s="231"/>
      <c r="E74" s="142" t="s">
        <v>74</v>
      </c>
      <c r="F74" s="17">
        <v>0.05</v>
      </c>
      <c r="G74" s="125" t="s">
        <v>83</v>
      </c>
      <c r="H74" s="17">
        <v>0.01</v>
      </c>
      <c r="I74" s="86"/>
      <c r="J74" s="87"/>
      <c r="K74" s="86"/>
      <c r="L74" s="126"/>
      <c r="N74" s="50"/>
      <c r="O74" s="11"/>
      <c r="Q74" s="37"/>
      <c r="R74" s="81"/>
    </row>
    <row r="75" spans="1:20" s="7" customFormat="1" ht="16.5" customHeight="1">
      <c r="A75" s="105"/>
      <c r="B75" s="255"/>
      <c r="C75" s="270"/>
      <c r="D75" s="231"/>
      <c r="E75" s="142"/>
      <c r="F75" s="17"/>
      <c r="G75" s="125" t="s">
        <v>74</v>
      </c>
      <c r="H75" s="17">
        <v>0.05</v>
      </c>
      <c r="I75" s="86"/>
      <c r="J75" s="87"/>
      <c r="K75" s="96"/>
      <c r="L75" s="126"/>
      <c r="O75" s="11"/>
      <c r="P75" s="11"/>
      <c r="Q75" s="12"/>
      <c r="R75" s="11"/>
    </row>
    <row r="76" spans="1:20" s="7" customFormat="1" ht="16.5" customHeight="1">
      <c r="A76" s="7" t="s">
        <v>227</v>
      </c>
      <c r="B76" s="251" t="str">
        <f>B11</f>
        <v>三</v>
      </c>
      <c r="C76" s="188" t="s">
        <v>47</v>
      </c>
      <c r="D76" s="193"/>
      <c r="E76" s="234" t="s">
        <v>361</v>
      </c>
      <c r="F76" s="235"/>
      <c r="G76" s="278" t="s">
        <v>345</v>
      </c>
      <c r="H76" s="279"/>
      <c r="I76" s="86" t="s">
        <v>1</v>
      </c>
      <c r="J76" s="87"/>
      <c r="K76" s="224" t="s">
        <v>248</v>
      </c>
      <c r="L76" s="198"/>
      <c r="M76" s="145" t="s">
        <v>97</v>
      </c>
    </row>
    <row r="77" spans="1:20" s="7" customFormat="1" ht="16.5" customHeight="1">
      <c r="B77" s="252">
        <f>A11</f>
        <v>45273</v>
      </c>
      <c r="C77" s="270" t="s">
        <v>48</v>
      </c>
      <c r="D77" s="17">
        <v>6</v>
      </c>
      <c r="E77" s="125" t="s">
        <v>342</v>
      </c>
      <c r="F77" s="137">
        <v>1</v>
      </c>
      <c r="G77" s="125" t="s">
        <v>344</v>
      </c>
      <c r="H77" s="136">
        <v>3</v>
      </c>
      <c r="I77" s="91" t="s">
        <v>9</v>
      </c>
      <c r="J77" s="92">
        <v>7</v>
      </c>
      <c r="K77" s="224" t="s">
        <v>117</v>
      </c>
      <c r="L77" s="198">
        <v>1</v>
      </c>
    </row>
    <row r="78" spans="1:20" s="7" customFormat="1" ht="16.5" customHeight="1">
      <c r="A78" s="139"/>
      <c r="B78" s="254"/>
      <c r="C78" s="270"/>
      <c r="D78" s="103"/>
      <c r="E78" s="125" t="s">
        <v>68</v>
      </c>
      <c r="F78" s="137">
        <v>4.5</v>
      </c>
      <c r="G78" s="199" t="s">
        <v>190</v>
      </c>
      <c r="H78" s="136">
        <v>3</v>
      </c>
      <c r="I78" s="86" t="s">
        <v>74</v>
      </c>
      <c r="J78" s="87">
        <v>0.05</v>
      </c>
      <c r="K78" s="224" t="s">
        <v>249</v>
      </c>
      <c r="L78" s="198">
        <v>2</v>
      </c>
    </row>
    <row r="79" spans="1:20" s="7" customFormat="1" ht="16.5" customHeight="1">
      <c r="A79" s="139"/>
      <c r="B79" s="254"/>
      <c r="C79" s="270"/>
      <c r="D79" s="103"/>
      <c r="E79" s="125" t="s">
        <v>69</v>
      </c>
      <c r="F79" s="17"/>
      <c r="G79" s="125" t="s">
        <v>72</v>
      </c>
      <c r="H79" s="17">
        <v>0.5</v>
      </c>
      <c r="I79" s="86"/>
      <c r="J79" s="87"/>
      <c r="K79" s="224" t="s">
        <v>250</v>
      </c>
      <c r="L79" s="198">
        <v>1</v>
      </c>
    </row>
    <row r="80" spans="1:20" s="7" customFormat="1" ht="16.5" customHeight="1">
      <c r="A80" s="94"/>
      <c r="B80" s="254"/>
      <c r="C80" s="270"/>
      <c r="D80" s="103"/>
      <c r="E80" s="125" t="s">
        <v>74</v>
      </c>
      <c r="F80" s="17">
        <v>0.05</v>
      </c>
      <c r="G80" s="138" t="s">
        <v>74</v>
      </c>
      <c r="H80" s="136">
        <v>0.05</v>
      </c>
      <c r="I80" s="86"/>
      <c r="J80" s="87"/>
      <c r="K80" s="224" t="s">
        <v>251</v>
      </c>
      <c r="L80" s="198">
        <v>0.1</v>
      </c>
    </row>
    <row r="81" spans="1:17" s="7" customFormat="1" ht="16.5" customHeight="1">
      <c r="A81" s="94"/>
      <c r="B81" s="254"/>
      <c r="C81" s="139"/>
      <c r="D81" s="103"/>
      <c r="E81" s="125"/>
      <c r="F81" s="17"/>
      <c r="G81" s="100"/>
      <c r="H81" s="81"/>
      <c r="I81" s="86"/>
      <c r="J81" s="87"/>
      <c r="K81" s="95"/>
      <c r="L81" s="128"/>
    </row>
    <row r="82" spans="1:17" ht="16.5" customHeight="1">
      <c r="A82" s="1" t="s">
        <v>226</v>
      </c>
      <c r="B82" s="259" t="str">
        <f>B12</f>
        <v>四</v>
      </c>
      <c r="C82" s="188" t="s">
        <v>0</v>
      </c>
      <c r="D82" s="193"/>
      <c r="E82" s="102" t="s">
        <v>352</v>
      </c>
      <c r="F82" s="17"/>
      <c r="G82" s="222" t="s">
        <v>354</v>
      </c>
      <c r="H82" s="136"/>
      <c r="I82" s="86" t="s">
        <v>1</v>
      </c>
      <c r="J82" s="87"/>
      <c r="K82" s="270" t="s">
        <v>106</v>
      </c>
      <c r="L82" s="17"/>
      <c r="M82" s="145" t="s">
        <v>211</v>
      </c>
    </row>
    <row r="83" spans="1:17" ht="16.5" customHeight="1">
      <c r="B83" s="260">
        <f>A12</f>
        <v>45274</v>
      </c>
      <c r="C83" s="270" t="s">
        <v>10</v>
      </c>
      <c r="D83" s="17">
        <v>7</v>
      </c>
      <c r="E83" s="125" t="s">
        <v>353</v>
      </c>
      <c r="F83" s="17">
        <v>1</v>
      </c>
      <c r="G83" s="125" t="s">
        <v>355</v>
      </c>
      <c r="H83" s="136">
        <v>0.3</v>
      </c>
      <c r="I83" s="91" t="s">
        <v>9</v>
      </c>
      <c r="J83" s="92">
        <v>7</v>
      </c>
      <c r="K83" s="270" t="s">
        <v>108</v>
      </c>
      <c r="L83" s="17">
        <v>2</v>
      </c>
      <c r="M83" s="7"/>
      <c r="N83" s="50"/>
    </row>
    <row r="84" spans="1:17" ht="16.5" customHeight="1">
      <c r="A84" s="105"/>
      <c r="C84" s="270" t="s">
        <v>12</v>
      </c>
      <c r="D84" s="17">
        <v>3</v>
      </c>
      <c r="E84" s="125" t="s">
        <v>222</v>
      </c>
      <c r="F84" s="17">
        <v>1</v>
      </c>
      <c r="G84" s="138" t="s">
        <v>254</v>
      </c>
      <c r="H84" s="136">
        <v>3</v>
      </c>
      <c r="I84" s="86" t="s">
        <v>74</v>
      </c>
      <c r="J84" s="87">
        <v>0.05</v>
      </c>
      <c r="K84" s="32" t="s">
        <v>259</v>
      </c>
      <c r="L84" s="17">
        <v>1</v>
      </c>
      <c r="M84" s="7"/>
      <c r="N84" s="50"/>
    </row>
    <row r="85" spans="1:17" ht="16.5" customHeight="1">
      <c r="A85" s="23"/>
      <c r="B85" s="262"/>
      <c r="C85" s="23"/>
      <c r="D85" s="103"/>
      <c r="E85" s="125" t="s">
        <v>63</v>
      </c>
      <c r="F85" s="17">
        <v>3</v>
      </c>
      <c r="G85" s="138" t="s">
        <v>255</v>
      </c>
      <c r="H85" s="136">
        <v>0.01</v>
      </c>
      <c r="I85" s="86"/>
      <c r="J85" s="87"/>
      <c r="K85" s="37"/>
      <c r="L85" s="126"/>
      <c r="M85" s="7"/>
    </row>
    <row r="86" spans="1:17" ht="16.5" customHeight="1">
      <c r="A86" s="23"/>
      <c r="B86" s="262"/>
      <c r="C86" s="23"/>
      <c r="D86" s="103"/>
      <c r="E86" s="125" t="s">
        <v>72</v>
      </c>
      <c r="F86" s="17">
        <v>0.5</v>
      </c>
      <c r="G86" s="125" t="s">
        <v>74</v>
      </c>
      <c r="H86" s="17">
        <v>0.05</v>
      </c>
      <c r="I86" s="86"/>
      <c r="J86" s="87"/>
      <c r="K86" s="37"/>
      <c r="L86" s="126"/>
      <c r="M86" s="7"/>
    </row>
    <row r="87" spans="1:17" ht="16.5" customHeight="1">
      <c r="A87" s="23"/>
      <c r="B87" s="262"/>
      <c r="C87" s="23"/>
      <c r="D87" s="103"/>
      <c r="E87" s="125" t="s">
        <v>74</v>
      </c>
      <c r="F87" s="17">
        <v>0.05</v>
      </c>
      <c r="G87" s="37"/>
      <c r="H87" s="38"/>
      <c r="I87" s="86"/>
      <c r="J87" s="87"/>
      <c r="K87" s="96"/>
      <c r="L87" s="126"/>
      <c r="M87" s="7"/>
    </row>
    <row r="88" spans="1:17" ht="16.5" customHeight="1">
      <c r="A88" s="1" t="s">
        <v>225</v>
      </c>
      <c r="B88" s="259" t="str">
        <f>B13</f>
        <v>五</v>
      </c>
      <c r="C88" s="102" t="s">
        <v>44</v>
      </c>
      <c r="D88" s="17"/>
      <c r="E88" s="223" t="s">
        <v>357</v>
      </c>
      <c r="F88" s="17"/>
      <c r="G88" s="271" t="s">
        <v>260</v>
      </c>
      <c r="H88" s="162"/>
      <c r="I88" s="86" t="s">
        <v>1</v>
      </c>
      <c r="J88" s="87"/>
      <c r="K88" s="270" t="s">
        <v>203</v>
      </c>
      <c r="L88" s="17"/>
      <c r="M88" s="301" t="s">
        <v>399</v>
      </c>
      <c r="N88" s="167" t="s">
        <v>136</v>
      </c>
    </row>
    <row r="89" spans="1:17" ht="16.5" customHeight="1">
      <c r="B89" s="260">
        <f>A13</f>
        <v>45275</v>
      </c>
      <c r="C89" s="270" t="s">
        <v>10</v>
      </c>
      <c r="D89" s="17">
        <v>10</v>
      </c>
      <c r="E89" s="211" t="s">
        <v>130</v>
      </c>
      <c r="F89" s="198">
        <v>1</v>
      </c>
      <c r="G89" s="159" t="s">
        <v>243</v>
      </c>
      <c r="H89" s="162">
        <v>4</v>
      </c>
      <c r="I89" s="91" t="s">
        <v>9</v>
      </c>
      <c r="J89" s="92">
        <v>7</v>
      </c>
      <c r="K89" s="270" t="s">
        <v>81</v>
      </c>
      <c r="L89" s="17">
        <v>3</v>
      </c>
      <c r="M89" s="7"/>
    </row>
    <row r="90" spans="1:17" ht="16.5" customHeight="1">
      <c r="B90" s="262"/>
      <c r="C90" s="270" t="s">
        <v>45</v>
      </c>
      <c r="D90" s="17">
        <v>0.1</v>
      </c>
      <c r="E90" s="125" t="s">
        <v>74</v>
      </c>
      <c r="F90" s="17">
        <v>0.05</v>
      </c>
      <c r="G90" s="160" t="s">
        <v>261</v>
      </c>
      <c r="H90" s="162">
        <v>1</v>
      </c>
      <c r="I90" s="86" t="s">
        <v>74</v>
      </c>
      <c r="J90" s="87">
        <v>0.05</v>
      </c>
      <c r="K90" s="32" t="s">
        <v>72</v>
      </c>
      <c r="L90" s="17">
        <v>1</v>
      </c>
      <c r="M90" s="7"/>
    </row>
    <row r="91" spans="1:17" ht="16.5" customHeight="1">
      <c r="A91" s="105"/>
      <c r="B91" s="255"/>
      <c r="C91" s="270"/>
      <c r="D91" s="103"/>
      <c r="E91" s="125"/>
      <c r="F91" s="17"/>
      <c r="G91" s="160" t="s">
        <v>255</v>
      </c>
      <c r="H91" s="162">
        <v>0.01</v>
      </c>
      <c r="I91" s="86"/>
      <c r="J91" s="87"/>
      <c r="K91" s="270"/>
      <c r="L91" s="17"/>
      <c r="M91" s="7"/>
    </row>
    <row r="92" spans="1:17" ht="16.5" customHeight="1">
      <c r="A92" s="23"/>
      <c r="B92" s="262"/>
      <c r="C92" s="23"/>
      <c r="D92" s="23"/>
      <c r="E92" s="125"/>
      <c r="F92" s="17"/>
      <c r="G92" s="159" t="s">
        <v>74</v>
      </c>
      <c r="H92" s="161">
        <v>0.05</v>
      </c>
      <c r="I92" s="86"/>
      <c r="J92" s="87"/>
      <c r="K92" s="37"/>
      <c r="L92" s="126"/>
      <c r="M92" s="7"/>
    </row>
    <row r="93" spans="1:17" ht="16.5" customHeight="1">
      <c r="A93" s="23"/>
      <c r="B93" s="262"/>
      <c r="C93" s="23"/>
      <c r="D93" s="23"/>
      <c r="E93" s="125"/>
      <c r="F93" s="17"/>
      <c r="G93" s="37"/>
      <c r="H93" s="81"/>
      <c r="I93" s="86"/>
      <c r="J93" s="87"/>
      <c r="K93" s="237"/>
      <c r="L93" s="238"/>
      <c r="M93" s="7"/>
    </row>
    <row r="94" spans="1:17" ht="16.5" customHeight="1">
      <c r="A94" s="1" t="s">
        <v>263</v>
      </c>
      <c r="B94" s="259" t="str">
        <f>B14</f>
        <v>一</v>
      </c>
      <c r="C94" s="188" t="s">
        <v>46</v>
      </c>
      <c r="D94" s="193"/>
      <c r="E94" s="179" t="s">
        <v>367</v>
      </c>
      <c r="F94" s="180"/>
      <c r="G94" s="270" t="s">
        <v>91</v>
      </c>
      <c r="H94" s="17"/>
      <c r="I94" s="86" t="s">
        <v>1</v>
      </c>
      <c r="J94" s="87"/>
      <c r="K94" s="270" t="s">
        <v>199</v>
      </c>
      <c r="L94" s="17"/>
      <c r="M94" s="112" t="s">
        <v>94</v>
      </c>
      <c r="P94" s="48"/>
      <c r="Q94" s="13"/>
    </row>
    <row r="95" spans="1:17" ht="16.5" customHeight="1">
      <c r="B95" s="260">
        <f>A14</f>
        <v>45278</v>
      </c>
      <c r="C95" s="270" t="s">
        <v>10</v>
      </c>
      <c r="D95" s="17">
        <v>10</v>
      </c>
      <c r="E95" s="179" t="s">
        <v>135</v>
      </c>
      <c r="F95" s="184">
        <v>6</v>
      </c>
      <c r="G95" s="211" t="s">
        <v>295</v>
      </c>
      <c r="H95" s="198">
        <v>5</v>
      </c>
      <c r="I95" s="91" t="s">
        <v>9</v>
      </c>
      <c r="J95" s="92">
        <v>7</v>
      </c>
      <c r="K95" s="270" t="s">
        <v>200</v>
      </c>
      <c r="L95" s="17">
        <v>0.2</v>
      </c>
      <c r="M95" s="129"/>
      <c r="P95" s="49"/>
      <c r="Q95" s="50"/>
    </row>
    <row r="96" spans="1:17" ht="16.5" customHeight="1">
      <c r="A96" s="105"/>
      <c r="B96" s="254"/>
      <c r="C96" s="139"/>
      <c r="D96" s="103"/>
      <c r="E96" s="125"/>
      <c r="F96" s="17"/>
      <c r="G96" s="125" t="s">
        <v>93</v>
      </c>
      <c r="H96" s="17">
        <v>2</v>
      </c>
      <c r="I96" s="86" t="s">
        <v>74</v>
      </c>
      <c r="J96" s="87">
        <v>0.05</v>
      </c>
      <c r="K96" s="270" t="s">
        <v>201</v>
      </c>
      <c r="L96" s="17">
        <v>0.1</v>
      </c>
      <c r="M96" s="120"/>
      <c r="P96" s="49"/>
      <c r="Q96" s="50"/>
    </row>
    <row r="97" spans="1:17" ht="16.5" customHeight="1">
      <c r="A97" s="105"/>
      <c r="B97" s="254"/>
      <c r="C97" s="139"/>
      <c r="D97" s="103"/>
      <c r="E97" s="125"/>
      <c r="F97" s="17"/>
      <c r="G97" s="125" t="s">
        <v>83</v>
      </c>
      <c r="H97" s="17">
        <v>0.01</v>
      </c>
      <c r="I97" s="86"/>
      <c r="J97" s="87"/>
      <c r="K97" s="270" t="s">
        <v>74</v>
      </c>
      <c r="L97" s="17">
        <v>0.05</v>
      </c>
      <c r="M97" s="121"/>
      <c r="P97" s="49"/>
      <c r="Q97" s="50"/>
    </row>
    <row r="98" spans="1:17" ht="16.5" customHeight="1">
      <c r="A98" s="105"/>
      <c r="B98" s="254"/>
      <c r="C98" s="139"/>
      <c r="D98" s="103"/>
      <c r="E98" s="125"/>
      <c r="F98" s="17"/>
      <c r="G98" s="125" t="s">
        <v>74</v>
      </c>
      <c r="H98" s="17">
        <v>0.05</v>
      </c>
      <c r="I98" s="86"/>
      <c r="J98" s="87"/>
      <c r="K98" s="270"/>
      <c r="L98" s="17"/>
      <c r="M98" s="121"/>
      <c r="P98" s="49"/>
      <c r="Q98" s="50"/>
    </row>
    <row r="99" spans="1:17" ht="16.5" customHeight="1">
      <c r="A99" s="23"/>
      <c r="B99" s="262"/>
      <c r="C99" s="23"/>
      <c r="D99" s="23"/>
      <c r="E99" s="232"/>
      <c r="F99" s="233"/>
      <c r="G99" s="95"/>
      <c r="H99" s="128"/>
      <c r="I99" s="86"/>
      <c r="J99" s="87"/>
      <c r="K99" s="239"/>
      <c r="L99" s="240"/>
      <c r="M99" s="7"/>
    </row>
    <row r="100" spans="1:17" ht="16.5" customHeight="1">
      <c r="A100" s="1" t="s">
        <v>264</v>
      </c>
      <c r="B100" s="259" t="str">
        <f>B15</f>
        <v>二</v>
      </c>
      <c r="C100" s="188" t="s">
        <v>0</v>
      </c>
      <c r="D100" s="230"/>
      <c r="E100" s="102" t="s">
        <v>364</v>
      </c>
      <c r="F100" s="137"/>
      <c r="G100" s="270" t="s">
        <v>362</v>
      </c>
      <c r="H100" s="17"/>
      <c r="I100" s="86" t="s">
        <v>1</v>
      </c>
      <c r="J100" s="87"/>
      <c r="K100" s="17" t="s">
        <v>203</v>
      </c>
      <c r="L100" s="17"/>
      <c r="M100" s="301" t="s">
        <v>398</v>
      </c>
    </row>
    <row r="101" spans="1:17" ht="16.5" customHeight="1">
      <c r="B101" s="260">
        <f>A15</f>
        <v>45279</v>
      </c>
      <c r="C101" s="270" t="s">
        <v>10</v>
      </c>
      <c r="D101" s="214">
        <v>7</v>
      </c>
      <c r="E101" s="125" t="s">
        <v>365</v>
      </c>
      <c r="F101" s="137">
        <v>6</v>
      </c>
      <c r="G101" s="211" t="s">
        <v>363</v>
      </c>
      <c r="H101" s="198">
        <v>0.3</v>
      </c>
      <c r="I101" s="91" t="s">
        <v>9</v>
      </c>
      <c r="J101" s="92">
        <v>7</v>
      </c>
      <c r="K101" s="241" t="s">
        <v>81</v>
      </c>
      <c r="L101" s="242">
        <v>3</v>
      </c>
      <c r="M101" s="7"/>
    </row>
    <row r="102" spans="1:17" ht="16.5" customHeight="1">
      <c r="B102" s="259"/>
      <c r="C102" s="270" t="s">
        <v>12</v>
      </c>
      <c r="D102" s="214">
        <v>3</v>
      </c>
      <c r="E102" s="125" t="s">
        <v>76</v>
      </c>
      <c r="F102" s="137">
        <v>1</v>
      </c>
      <c r="G102" s="125" t="s">
        <v>82</v>
      </c>
      <c r="H102" s="17">
        <v>6</v>
      </c>
      <c r="I102" s="86" t="s">
        <v>74</v>
      </c>
      <c r="J102" s="87">
        <v>0.05</v>
      </c>
      <c r="K102" s="109" t="s">
        <v>72</v>
      </c>
      <c r="L102" s="17">
        <v>1</v>
      </c>
      <c r="M102" s="7"/>
    </row>
    <row r="103" spans="1:17" ht="16.5" customHeight="1">
      <c r="A103" s="105"/>
      <c r="B103" s="255"/>
      <c r="C103" s="270"/>
      <c r="D103" s="231"/>
      <c r="E103" s="125"/>
      <c r="F103" s="137"/>
      <c r="G103" s="125" t="s">
        <v>72</v>
      </c>
      <c r="H103" s="17">
        <v>0.5</v>
      </c>
      <c r="I103" s="86"/>
      <c r="J103" s="87"/>
      <c r="K103" s="17"/>
      <c r="L103" s="17"/>
      <c r="M103" s="7"/>
    </row>
    <row r="104" spans="1:17" ht="16.5" customHeight="1">
      <c r="A104" s="105"/>
      <c r="B104" s="255"/>
      <c r="C104" s="270"/>
      <c r="D104" s="231"/>
      <c r="E104" s="125" t="s">
        <v>74</v>
      </c>
      <c r="F104" s="137">
        <v>0.05</v>
      </c>
      <c r="G104" s="125" t="s">
        <v>83</v>
      </c>
      <c r="H104" s="17">
        <v>0.01</v>
      </c>
      <c r="I104" s="86"/>
      <c r="J104" s="87"/>
      <c r="K104" s="37"/>
      <c r="L104" s="126"/>
      <c r="M104" s="7"/>
    </row>
    <row r="105" spans="1:17" ht="16.5" customHeight="1">
      <c r="A105" s="105"/>
      <c r="B105" s="254"/>
      <c r="C105" s="139"/>
      <c r="D105" s="231"/>
      <c r="E105" s="142" t="s">
        <v>74</v>
      </c>
      <c r="F105" s="17">
        <v>0.05</v>
      </c>
      <c r="G105" s="125" t="s">
        <v>74</v>
      </c>
      <c r="H105" s="17">
        <v>0.05</v>
      </c>
      <c r="I105" s="86"/>
      <c r="J105" s="87"/>
      <c r="K105" s="110"/>
      <c r="L105" s="109"/>
      <c r="M105" s="7"/>
    </row>
    <row r="106" spans="1:17" ht="16.5" customHeight="1">
      <c r="A106" s="1" t="s">
        <v>265</v>
      </c>
      <c r="B106" s="259" t="str">
        <f>B16</f>
        <v>三</v>
      </c>
      <c r="C106" s="188" t="s">
        <v>270</v>
      </c>
      <c r="D106" s="193"/>
      <c r="E106" s="234" t="s">
        <v>268</v>
      </c>
      <c r="F106" s="235"/>
      <c r="G106" s="100" t="s">
        <v>271</v>
      </c>
      <c r="H106" s="126"/>
      <c r="I106" s="86" t="s">
        <v>1</v>
      </c>
      <c r="J106" s="87"/>
      <c r="K106" s="270" t="s">
        <v>274</v>
      </c>
      <c r="L106" s="17"/>
      <c r="M106" s="145" t="s">
        <v>97</v>
      </c>
    </row>
    <row r="107" spans="1:17" ht="16.5" customHeight="1">
      <c r="B107" s="260">
        <f>A16</f>
        <v>45280</v>
      </c>
      <c r="C107" s="270" t="s">
        <v>10</v>
      </c>
      <c r="D107" s="17">
        <v>8</v>
      </c>
      <c r="E107" s="211" t="s">
        <v>269</v>
      </c>
      <c r="F107" s="198">
        <v>5.5</v>
      </c>
      <c r="G107" s="211" t="s">
        <v>342</v>
      </c>
      <c r="H107" s="198">
        <v>1</v>
      </c>
      <c r="I107" s="91" t="s">
        <v>9</v>
      </c>
      <c r="J107" s="92">
        <v>7</v>
      </c>
      <c r="K107" s="270" t="s">
        <v>133</v>
      </c>
      <c r="L107" s="17">
        <v>2</v>
      </c>
      <c r="M107" s="7"/>
    </row>
    <row r="108" spans="1:17" ht="16.5" customHeight="1">
      <c r="B108" s="259"/>
      <c r="C108" s="270" t="s">
        <v>12</v>
      </c>
      <c r="D108" s="17">
        <v>3</v>
      </c>
      <c r="E108" s="125" t="s">
        <v>63</v>
      </c>
      <c r="F108" s="17">
        <v>3</v>
      </c>
      <c r="G108" s="125" t="s">
        <v>174</v>
      </c>
      <c r="H108" s="17">
        <v>4</v>
      </c>
      <c r="I108" s="86" t="s">
        <v>74</v>
      </c>
      <c r="J108" s="87">
        <v>0.05</v>
      </c>
      <c r="K108" s="270" t="s">
        <v>255</v>
      </c>
      <c r="L108" s="17">
        <v>0.05</v>
      </c>
      <c r="M108" s="7"/>
    </row>
    <row r="109" spans="1:17" ht="16.5" customHeight="1">
      <c r="A109" s="105"/>
      <c r="B109" s="255"/>
      <c r="C109" s="270"/>
      <c r="D109" s="103"/>
      <c r="E109" s="32" t="s">
        <v>72</v>
      </c>
      <c r="F109" s="137">
        <v>0.5</v>
      </c>
      <c r="G109" s="125" t="s">
        <v>87</v>
      </c>
      <c r="H109" s="17">
        <v>0.05</v>
      </c>
      <c r="I109" s="86"/>
      <c r="J109" s="87"/>
      <c r="K109" s="270" t="s">
        <v>81</v>
      </c>
      <c r="L109" s="17">
        <v>2</v>
      </c>
      <c r="M109" s="7"/>
    </row>
    <row r="110" spans="1:17" ht="16.5" customHeight="1">
      <c r="A110" s="105"/>
      <c r="B110" s="255"/>
      <c r="C110" s="270"/>
      <c r="D110" s="103"/>
      <c r="E110" s="125" t="s">
        <v>73</v>
      </c>
      <c r="F110" s="137"/>
      <c r="G110" s="125"/>
      <c r="H110" s="17"/>
      <c r="I110" s="86"/>
      <c r="J110" s="87"/>
      <c r="K110" s="270" t="s">
        <v>276</v>
      </c>
      <c r="L110" s="17">
        <v>0.01</v>
      </c>
      <c r="M110" s="7"/>
    </row>
    <row r="111" spans="1:17" ht="16.5" customHeight="1">
      <c r="A111" s="105"/>
      <c r="B111" s="255"/>
      <c r="C111" s="270"/>
      <c r="D111" s="103"/>
      <c r="E111" s="125" t="s">
        <v>74</v>
      </c>
      <c r="F111" s="137">
        <v>0.05</v>
      </c>
      <c r="G111" s="125" t="s">
        <v>74</v>
      </c>
      <c r="H111" s="17">
        <v>0.05</v>
      </c>
      <c r="I111" s="86"/>
      <c r="J111" s="87"/>
      <c r="K111" s="32" t="s">
        <v>123</v>
      </c>
      <c r="L111" s="225">
        <v>0.01</v>
      </c>
      <c r="M111" s="7"/>
    </row>
    <row r="112" spans="1:17" ht="16.5" customHeight="1">
      <c r="A112" s="1" t="s">
        <v>266</v>
      </c>
      <c r="B112" s="259" t="str">
        <f>B17</f>
        <v>四</v>
      </c>
      <c r="C112" s="188" t="s">
        <v>0</v>
      </c>
      <c r="D112" s="193"/>
      <c r="E112" s="102" t="s">
        <v>368</v>
      </c>
      <c r="F112" s="137"/>
      <c r="G112" s="205" t="s">
        <v>278</v>
      </c>
      <c r="H112" s="204"/>
      <c r="I112" s="86" t="s">
        <v>1</v>
      </c>
      <c r="J112" s="87"/>
      <c r="K112" s="270" t="s">
        <v>280</v>
      </c>
      <c r="L112" s="17"/>
      <c r="M112" s="145" t="s">
        <v>211</v>
      </c>
    </row>
    <row r="113" spans="1:20" ht="16.5" customHeight="1">
      <c r="B113" s="260">
        <f>A17</f>
        <v>45281</v>
      </c>
      <c r="C113" s="270" t="s">
        <v>10</v>
      </c>
      <c r="D113" s="17">
        <v>7</v>
      </c>
      <c r="E113" s="125" t="s">
        <v>369</v>
      </c>
      <c r="F113" s="137">
        <v>6</v>
      </c>
      <c r="G113" s="202" t="s">
        <v>243</v>
      </c>
      <c r="H113" s="204">
        <v>3</v>
      </c>
      <c r="I113" s="91" t="s">
        <v>9</v>
      </c>
      <c r="J113" s="92">
        <v>7</v>
      </c>
      <c r="K113" s="270" t="s">
        <v>395</v>
      </c>
      <c r="L113" s="17">
        <v>2</v>
      </c>
      <c r="M113" s="7"/>
    </row>
    <row r="114" spans="1:20" ht="16.5" customHeight="1">
      <c r="B114" s="259"/>
      <c r="C114" s="270" t="s">
        <v>12</v>
      </c>
      <c r="D114" s="17">
        <v>3</v>
      </c>
      <c r="E114" s="125" t="s">
        <v>335</v>
      </c>
      <c r="F114" s="137">
        <v>3</v>
      </c>
      <c r="G114" s="202" t="s">
        <v>81</v>
      </c>
      <c r="H114" s="204">
        <v>3</v>
      </c>
      <c r="I114" s="86" t="s">
        <v>74</v>
      </c>
      <c r="J114" s="87">
        <v>0.05</v>
      </c>
      <c r="K114" s="270" t="s">
        <v>281</v>
      </c>
      <c r="L114" s="17">
        <v>1.5</v>
      </c>
      <c r="M114" s="7"/>
    </row>
    <row r="115" spans="1:20" ht="16.5" customHeight="1">
      <c r="A115" s="23"/>
      <c r="B115" s="262"/>
      <c r="C115" s="23"/>
      <c r="D115" s="23"/>
      <c r="E115" s="125"/>
      <c r="F115" s="137"/>
      <c r="G115" s="202" t="s">
        <v>72</v>
      </c>
      <c r="H115" s="204">
        <v>0.5</v>
      </c>
      <c r="I115" s="86"/>
      <c r="J115" s="87"/>
      <c r="K115" s="32" t="s">
        <v>259</v>
      </c>
      <c r="L115" s="17">
        <v>1</v>
      </c>
      <c r="M115" s="7"/>
    </row>
    <row r="116" spans="1:20" ht="16.5" customHeight="1">
      <c r="A116" s="105"/>
      <c r="B116" s="255"/>
      <c r="C116" s="270"/>
      <c r="D116" s="103"/>
      <c r="E116" s="125" t="s">
        <v>74</v>
      </c>
      <c r="F116" s="137">
        <v>0.05</v>
      </c>
      <c r="G116" s="202" t="s">
        <v>74</v>
      </c>
      <c r="H116" s="204">
        <v>0.05</v>
      </c>
      <c r="I116" s="86"/>
      <c r="J116" s="87"/>
      <c r="K116" s="37"/>
      <c r="L116" s="93"/>
      <c r="M116" s="7"/>
    </row>
    <row r="117" spans="1:20" ht="16.5" customHeight="1">
      <c r="A117" s="105"/>
      <c r="B117" s="255"/>
      <c r="C117" s="270"/>
      <c r="D117" s="103"/>
      <c r="E117" s="106"/>
      <c r="F117" s="128"/>
      <c r="G117" s="37"/>
      <c r="H117" s="126"/>
      <c r="I117" s="86"/>
      <c r="J117" s="87"/>
      <c r="K117" s="95"/>
      <c r="L117" s="107"/>
      <c r="M117" s="7"/>
    </row>
    <row r="118" spans="1:20" ht="16.5" customHeight="1">
      <c r="A118" s="1" t="s">
        <v>267</v>
      </c>
      <c r="B118" s="259" t="str">
        <f>B18</f>
        <v>五</v>
      </c>
      <c r="C118" s="135" t="s">
        <v>393</v>
      </c>
      <c r="D118" s="17"/>
      <c r="E118" s="102" t="s">
        <v>370</v>
      </c>
      <c r="F118" s="17"/>
      <c r="G118" s="270" t="s">
        <v>372</v>
      </c>
      <c r="H118" s="214"/>
      <c r="I118" s="216" t="s">
        <v>1</v>
      </c>
      <c r="J118" s="87"/>
      <c r="K118" s="270" t="s">
        <v>122</v>
      </c>
      <c r="L118" s="17"/>
      <c r="M118" s="301" t="s">
        <v>399</v>
      </c>
      <c r="N118" s="167" t="s">
        <v>136</v>
      </c>
    </row>
    <row r="119" spans="1:20" ht="16.5" customHeight="1">
      <c r="B119" s="260">
        <f>A18</f>
        <v>45282</v>
      </c>
      <c r="C119" s="270" t="s">
        <v>10</v>
      </c>
      <c r="D119" s="17">
        <v>10</v>
      </c>
      <c r="E119" s="125" t="s">
        <v>371</v>
      </c>
      <c r="F119" s="17">
        <v>1</v>
      </c>
      <c r="G119" s="125" t="s">
        <v>373</v>
      </c>
      <c r="H119" s="214">
        <v>0.3</v>
      </c>
      <c r="I119" s="217" t="s">
        <v>9</v>
      </c>
      <c r="J119" s="92">
        <v>7</v>
      </c>
      <c r="K119" s="270" t="s">
        <v>104</v>
      </c>
      <c r="L119" s="17">
        <v>4</v>
      </c>
      <c r="M119" s="7"/>
    </row>
    <row r="120" spans="1:20" ht="16.5" customHeight="1">
      <c r="B120" s="259"/>
      <c r="C120" s="270" t="s">
        <v>394</v>
      </c>
      <c r="D120" s="17">
        <v>0.05</v>
      </c>
      <c r="E120" s="199"/>
      <c r="F120" s="198"/>
      <c r="G120" s="125" t="s">
        <v>190</v>
      </c>
      <c r="H120" s="17">
        <v>7</v>
      </c>
      <c r="I120" s="86" t="s">
        <v>74</v>
      </c>
      <c r="J120" s="87">
        <v>0.05</v>
      </c>
      <c r="K120" s="32" t="s">
        <v>72</v>
      </c>
      <c r="L120" s="17">
        <v>1</v>
      </c>
      <c r="M120" s="7"/>
    </row>
    <row r="121" spans="1:20" ht="16.5" customHeight="1">
      <c r="A121" s="23"/>
      <c r="B121" s="262"/>
      <c r="C121" s="23"/>
      <c r="D121" s="23"/>
      <c r="E121" s="199" t="s">
        <v>63</v>
      </c>
      <c r="F121" s="198">
        <v>4</v>
      </c>
      <c r="G121" s="125" t="s">
        <v>62</v>
      </c>
      <c r="H121" s="17">
        <v>0.5</v>
      </c>
      <c r="I121" s="86"/>
      <c r="J121" s="87"/>
      <c r="K121" s="270" t="s">
        <v>74</v>
      </c>
      <c r="L121" s="17">
        <v>0.05</v>
      </c>
      <c r="M121" s="7"/>
    </row>
    <row r="122" spans="1:20" ht="16.5" customHeight="1">
      <c r="A122" s="23"/>
      <c r="B122" s="262"/>
      <c r="C122" s="23"/>
      <c r="D122" s="23"/>
      <c r="E122" s="199" t="s">
        <v>74</v>
      </c>
      <c r="F122" s="198">
        <v>0.05</v>
      </c>
      <c r="G122" s="125" t="s">
        <v>74</v>
      </c>
      <c r="H122" s="17">
        <v>0.05</v>
      </c>
      <c r="I122" s="86"/>
      <c r="J122" s="87"/>
      <c r="K122" s="270"/>
      <c r="L122" s="17"/>
      <c r="M122" s="7"/>
    </row>
    <row r="123" spans="1:20" ht="16.5" customHeight="1">
      <c r="A123" s="105"/>
      <c r="B123" s="254"/>
      <c r="C123" s="139"/>
      <c r="D123" s="103"/>
      <c r="E123" s="109"/>
      <c r="F123" s="109"/>
      <c r="G123" s="227"/>
      <c r="H123" s="228"/>
      <c r="I123" s="86"/>
      <c r="J123" s="87"/>
      <c r="K123" s="95"/>
      <c r="L123" s="107"/>
      <c r="M123" s="7"/>
    </row>
    <row r="124" spans="1:20" ht="16.5" customHeight="1">
      <c r="A124" s="1" t="s">
        <v>286</v>
      </c>
      <c r="B124" s="259" t="str">
        <f>B19</f>
        <v>一</v>
      </c>
      <c r="C124" s="188" t="s">
        <v>46</v>
      </c>
      <c r="D124" s="193"/>
      <c r="E124" s="179" t="s">
        <v>386</v>
      </c>
      <c r="F124" s="280"/>
      <c r="G124" s="270" t="s">
        <v>156</v>
      </c>
      <c r="H124" s="17"/>
      <c r="I124" s="86" t="s">
        <v>1</v>
      </c>
      <c r="J124" s="87"/>
      <c r="K124" s="97" t="s">
        <v>88</v>
      </c>
      <c r="L124" s="93"/>
      <c r="M124" s="112" t="s">
        <v>94</v>
      </c>
      <c r="N124" s="70"/>
      <c r="O124" s="49"/>
      <c r="P124" s="67"/>
      <c r="Q124" s="69"/>
      <c r="R124" s="70"/>
      <c r="T124" s="70"/>
    </row>
    <row r="125" spans="1:20" ht="16.5" customHeight="1">
      <c r="B125" s="260">
        <f>A19</f>
        <v>45285</v>
      </c>
      <c r="C125" s="270" t="s">
        <v>10</v>
      </c>
      <c r="D125" s="17">
        <v>10</v>
      </c>
      <c r="E125" s="179" t="s">
        <v>366</v>
      </c>
      <c r="F125" s="281">
        <v>6</v>
      </c>
      <c r="G125" s="125" t="s">
        <v>85</v>
      </c>
      <c r="H125" s="17">
        <v>1.1000000000000001</v>
      </c>
      <c r="I125" s="91" t="s">
        <v>9</v>
      </c>
      <c r="J125" s="92">
        <v>7</v>
      </c>
      <c r="K125" s="98" t="s">
        <v>89</v>
      </c>
      <c r="L125" s="98">
        <v>0.1</v>
      </c>
      <c r="M125" s="129"/>
      <c r="N125" s="71"/>
      <c r="O125" s="49"/>
      <c r="P125" s="54"/>
      <c r="Q125" s="69"/>
      <c r="R125" s="71"/>
      <c r="T125" s="71"/>
    </row>
    <row r="126" spans="1:20" ht="16.5" customHeight="1">
      <c r="B126" s="259"/>
      <c r="C126" s="270"/>
      <c r="D126" s="17"/>
      <c r="E126" s="125"/>
      <c r="F126" s="214"/>
      <c r="G126" s="125" t="s">
        <v>90</v>
      </c>
      <c r="H126" s="17">
        <v>1</v>
      </c>
      <c r="I126" s="86" t="s">
        <v>74</v>
      </c>
      <c r="J126" s="87">
        <v>0.05</v>
      </c>
      <c r="K126" s="86" t="s">
        <v>101</v>
      </c>
      <c r="L126" s="93">
        <v>1</v>
      </c>
      <c r="M126" s="120"/>
      <c r="N126" s="53"/>
      <c r="O126" s="72"/>
      <c r="P126" s="54"/>
      <c r="Q126" s="51"/>
      <c r="R126" s="53"/>
      <c r="T126" s="53"/>
    </row>
    <row r="127" spans="1:20" ht="16.5" customHeight="1">
      <c r="A127" s="23"/>
      <c r="B127" s="262"/>
      <c r="C127" s="23"/>
      <c r="D127" s="23"/>
      <c r="E127" s="125"/>
      <c r="F127" s="214"/>
      <c r="G127" s="125" t="s">
        <v>81</v>
      </c>
      <c r="H127" s="17">
        <v>3</v>
      </c>
      <c r="I127" s="86"/>
      <c r="J127" s="87"/>
      <c r="K127" s="86" t="s">
        <v>98</v>
      </c>
      <c r="L127" s="93">
        <v>0.05</v>
      </c>
      <c r="M127" s="121"/>
      <c r="N127" s="54"/>
      <c r="O127" s="49"/>
      <c r="P127" s="54"/>
      <c r="Q127" s="73"/>
      <c r="R127" s="54"/>
      <c r="T127" s="54"/>
    </row>
    <row r="128" spans="1:20" ht="16.5" customHeight="1">
      <c r="A128" s="23"/>
      <c r="B128" s="262"/>
      <c r="C128" s="23"/>
      <c r="D128" s="23"/>
      <c r="E128" s="138" t="s">
        <v>74</v>
      </c>
      <c r="F128" s="282">
        <v>0.05</v>
      </c>
      <c r="G128" s="125" t="s">
        <v>83</v>
      </c>
      <c r="H128" s="17">
        <v>0.01</v>
      </c>
      <c r="I128" s="86"/>
      <c r="J128" s="87"/>
      <c r="K128" s="86"/>
      <c r="L128" s="93"/>
      <c r="M128" s="121"/>
      <c r="N128" s="54"/>
      <c r="O128" s="49"/>
      <c r="P128" s="54"/>
      <c r="Q128" s="49"/>
      <c r="R128" s="54"/>
      <c r="T128" s="54"/>
    </row>
    <row r="129" spans="1:20" ht="16.5" customHeight="1">
      <c r="A129" s="23"/>
      <c r="B129" s="262"/>
      <c r="C129" s="23"/>
      <c r="D129" s="23"/>
      <c r="E129" s="37"/>
      <c r="F129" s="283"/>
      <c r="G129" s="125" t="s">
        <v>74</v>
      </c>
      <c r="H129" s="17">
        <v>0.05</v>
      </c>
      <c r="I129" s="86"/>
      <c r="J129" s="87"/>
      <c r="K129" s="96"/>
      <c r="L129" s="93"/>
      <c r="M129" s="7"/>
      <c r="N129" s="54"/>
      <c r="O129" s="74"/>
      <c r="P129" s="67"/>
      <c r="Q129" s="49"/>
      <c r="R129" s="54"/>
      <c r="T129" s="54"/>
    </row>
    <row r="130" spans="1:20" ht="16.5" customHeight="1">
      <c r="A130" s="1" t="s">
        <v>287</v>
      </c>
      <c r="B130" s="259" t="str">
        <f>B20</f>
        <v>二</v>
      </c>
      <c r="C130" s="188" t="s">
        <v>0</v>
      </c>
      <c r="D130" s="193"/>
      <c r="E130" s="102" t="s">
        <v>384</v>
      </c>
      <c r="F130" s="17"/>
      <c r="G130" s="285" t="s">
        <v>382</v>
      </c>
      <c r="H130" s="286"/>
      <c r="I130" s="86" t="s">
        <v>1</v>
      </c>
      <c r="J130" s="87"/>
      <c r="K130" s="270" t="s">
        <v>124</v>
      </c>
      <c r="L130" s="17"/>
      <c r="M130" s="301" t="s">
        <v>398</v>
      </c>
      <c r="N130" s="61"/>
      <c r="O130" s="67"/>
      <c r="P130" s="49"/>
      <c r="Q130" s="67"/>
      <c r="R130" s="69"/>
      <c r="T130" s="70"/>
    </row>
    <row r="131" spans="1:20" ht="16.5" customHeight="1">
      <c r="B131" s="260">
        <f>A20</f>
        <v>45286</v>
      </c>
      <c r="C131" s="270" t="s">
        <v>10</v>
      </c>
      <c r="D131" s="17">
        <v>7</v>
      </c>
      <c r="E131" s="125" t="s">
        <v>385</v>
      </c>
      <c r="F131" s="17">
        <v>1</v>
      </c>
      <c r="G131" s="88" t="s">
        <v>344</v>
      </c>
      <c r="H131" s="89">
        <v>3</v>
      </c>
      <c r="I131" s="91" t="s">
        <v>9</v>
      </c>
      <c r="J131" s="92">
        <v>7</v>
      </c>
      <c r="K131" s="224" t="s">
        <v>63</v>
      </c>
      <c r="L131" s="198">
        <v>4</v>
      </c>
      <c r="M131" s="7"/>
      <c r="N131" s="75"/>
      <c r="O131" s="76"/>
      <c r="P131" s="49"/>
      <c r="Q131" s="54"/>
      <c r="R131" s="49"/>
      <c r="T131" s="53"/>
    </row>
    <row r="132" spans="1:20" ht="16.5" customHeight="1">
      <c r="A132" s="105"/>
      <c r="B132" s="255"/>
      <c r="C132" s="270" t="s">
        <v>12</v>
      </c>
      <c r="D132" s="17">
        <v>3</v>
      </c>
      <c r="E132" s="125" t="s">
        <v>305</v>
      </c>
      <c r="F132" s="17">
        <v>3</v>
      </c>
      <c r="G132" s="84" t="s">
        <v>17</v>
      </c>
      <c r="H132" s="89">
        <v>5</v>
      </c>
      <c r="I132" s="86" t="s">
        <v>74</v>
      </c>
      <c r="J132" s="87">
        <v>0.05</v>
      </c>
      <c r="K132" s="32" t="s">
        <v>72</v>
      </c>
      <c r="L132" s="17">
        <v>1</v>
      </c>
      <c r="M132" s="7"/>
      <c r="N132" s="61"/>
      <c r="O132" s="76"/>
      <c r="P132" s="72"/>
      <c r="Q132" s="54"/>
      <c r="R132" s="51"/>
      <c r="T132" s="53"/>
    </row>
    <row r="133" spans="1:20" ht="16.5" customHeight="1">
      <c r="A133" s="23"/>
      <c r="B133" s="262"/>
      <c r="C133" s="23"/>
      <c r="D133" s="23"/>
      <c r="E133" s="125"/>
      <c r="F133" s="17"/>
      <c r="G133" s="84" t="s">
        <v>306</v>
      </c>
      <c r="H133" s="89">
        <v>1</v>
      </c>
      <c r="I133" s="86"/>
      <c r="J133" s="87"/>
      <c r="K133" s="270"/>
      <c r="L133" s="17"/>
      <c r="M133" s="7"/>
      <c r="N133" s="75"/>
      <c r="O133" s="76"/>
      <c r="P133" s="49"/>
      <c r="Q133" s="54"/>
      <c r="R133" s="51"/>
      <c r="T133" s="53"/>
    </row>
    <row r="134" spans="1:20" ht="16.5" customHeight="1">
      <c r="A134" s="23"/>
      <c r="B134" s="262"/>
      <c r="C134" s="23"/>
      <c r="D134" s="23"/>
      <c r="E134" s="125" t="s">
        <v>74</v>
      </c>
      <c r="F134" s="17">
        <v>0.05</v>
      </c>
      <c r="G134" s="37" t="s">
        <v>74</v>
      </c>
      <c r="H134" s="81">
        <v>0.05</v>
      </c>
      <c r="I134" s="86"/>
      <c r="J134" s="87"/>
      <c r="K134" s="37"/>
      <c r="L134" s="93"/>
      <c r="M134" s="7"/>
      <c r="N134" s="49"/>
      <c r="O134" s="54"/>
      <c r="P134" s="49"/>
      <c r="Q134" s="54"/>
      <c r="R134" s="51"/>
      <c r="T134" s="53"/>
    </row>
    <row r="135" spans="1:20" ht="16.5" customHeight="1">
      <c r="A135" s="23"/>
      <c r="B135" s="262"/>
      <c r="C135" s="23"/>
      <c r="D135" s="23"/>
      <c r="E135" s="108"/>
      <c r="F135" s="39"/>
      <c r="G135" s="95"/>
      <c r="H135" s="39"/>
      <c r="I135" s="86"/>
      <c r="J135" s="87"/>
      <c r="K135" s="95"/>
      <c r="L135" s="107"/>
      <c r="M135" s="7"/>
      <c r="N135" s="77"/>
      <c r="O135" s="67"/>
      <c r="P135" s="74"/>
      <c r="Q135" s="67"/>
      <c r="R135" s="78"/>
      <c r="T135" s="67"/>
    </row>
    <row r="136" spans="1:20" ht="16.5" customHeight="1">
      <c r="A136" s="1" t="s">
        <v>288</v>
      </c>
      <c r="B136" s="259" t="str">
        <f>B21</f>
        <v>三</v>
      </c>
      <c r="C136" s="135" t="s">
        <v>309</v>
      </c>
      <c r="D136" s="17"/>
      <c r="E136" s="102" t="s">
        <v>378</v>
      </c>
      <c r="F136" s="17"/>
      <c r="G136" s="64" t="s">
        <v>313</v>
      </c>
      <c r="H136" s="266"/>
      <c r="I136" s="86" t="s">
        <v>1</v>
      </c>
      <c r="J136" s="87"/>
      <c r="K136" s="17" t="s">
        <v>314</v>
      </c>
      <c r="L136" s="17"/>
      <c r="M136" s="145" t="s">
        <v>97</v>
      </c>
    </row>
    <row r="137" spans="1:20" ht="16.5" customHeight="1">
      <c r="B137" s="260">
        <f>A21</f>
        <v>45287</v>
      </c>
      <c r="C137" s="270" t="s">
        <v>51</v>
      </c>
      <c r="D137" s="17">
        <v>6</v>
      </c>
      <c r="E137" s="125" t="s">
        <v>371</v>
      </c>
      <c r="F137" s="17">
        <v>1</v>
      </c>
      <c r="G137" s="291" t="s">
        <v>342</v>
      </c>
      <c r="H137" s="292">
        <v>1</v>
      </c>
      <c r="I137" s="91" t="s">
        <v>9</v>
      </c>
      <c r="J137" s="92">
        <v>7</v>
      </c>
      <c r="K137" s="17" t="s">
        <v>376</v>
      </c>
      <c r="L137" s="17">
        <v>1</v>
      </c>
      <c r="M137" s="7"/>
    </row>
    <row r="138" spans="1:20" ht="16.5" customHeight="1">
      <c r="B138" s="262"/>
      <c r="C138" s="139"/>
      <c r="D138" s="103"/>
      <c r="E138" s="125" t="s">
        <v>114</v>
      </c>
      <c r="F138" s="17">
        <v>1</v>
      </c>
      <c r="G138" s="293" t="s">
        <v>81</v>
      </c>
      <c r="H138" s="292">
        <v>3</v>
      </c>
      <c r="I138" s="86" t="s">
        <v>74</v>
      </c>
      <c r="J138" s="87">
        <v>0.05</v>
      </c>
      <c r="K138" s="17" t="s">
        <v>81</v>
      </c>
      <c r="L138" s="17">
        <v>2</v>
      </c>
      <c r="M138" s="7"/>
    </row>
    <row r="139" spans="1:20" ht="16.5" customHeight="1">
      <c r="A139" s="23"/>
      <c r="B139" s="262"/>
      <c r="C139" s="139"/>
      <c r="D139" s="103"/>
      <c r="E139" s="125" t="s">
        <v>62</v>
      </c>
      <c r="F139" s="17">
        <v>0.5</v>
      </c>
      <c r="G139" s="294" t="s">
        <v>72</v>
      </c>
      <c r="H139" s="295">
        <v>1</v>
      </c>
      <c r="I139" s="86"/>
      <c r="J139" s="87"/>
      <c r="K139" s="17" t="s">
        <v>377</v>
      </c>
      <c r="L139" s="17">
        <v>2</v>
      </c>
      <c r="M139" s="7"/>
    </row>
    <row r="140" spans="1:20" ht="16.5" customHeight="1">
      <c r="A140" s="23"/>
      <c r="B140" s="262"/>
      <c r="C140" s="139"/>
      <c r="D140" s="103"/>
      <c r="E140" s="125" t="s">
        <v>126</v>
      </c>
      <c r="F140" s="17"/>
      <c r="G140" s="296" t="s">
        <v>87</v>
      </c>
      <c r="H140" s="297">
        <v>0.01</v>
      </c>
      <c r="I140" s="86"/>
      <c r="J140" s="87"/>
      <c r="K140" s="142" t="s">
        <v>255</v>
      </c>
      <c r="L140" s="17">
        <v>0.01</v>
      </c>
      <c r="M140" s="7"/>
    </row>
    <row r="141" spans="1:20" ht="16.5" customHeight="1">
      <c r="A141" s="105"/>
      <c r="B141" s="255"/>
      <c r="C141" s="270"/>
      <c r="D141" s="103"/>
      <c r="E141" s="108"/>
      <c r="F141" s="39"/>
      <c r="G141" s="291" t="s">
        <v>74</v>
      </c>
      <c r="H141" s="197">
        <v>0.05</v>
      </c>
      <c r="I141" s="86"/>
      <c r="J141" s="87"/>
      <c r="K141" s="95"/>
      <c r="L141" s="107"/>
      <c r="M141" s="7"/>
    </row>
    <row r="142" spans="1:20" s="16" customFormat="1" ht="16.2" customHeight="1">
      <c r="A142" s="23" t="s">
        <v>289</v>
      </c>
      <c r="B142" s="263" t="str">
        <f>B22</f>
        <v>四</v>
      </c>
      <c r="C142" s="188" t="s">
        <v>0</v>
      </c>
      <c r="D142" s="193"/>
      <c r="E142" s="17" t="s">
        <v>379</v>
      </c>
      <c r="F142" s="17"/>
      <c r="G142" s="298" t="s">
        <v>317</v>
      </c>
      <c r="H142" s="235"/>
      <c r="I142" s="86"/>
      <c r="J142" s="87"/>
      <c r="K142" s="270" t="s">
        <v>318</v>
      </c>
      <c r="L142" s="17"/>
      <c r="M142" s="145" t="s">
        <v>211</v>
      </c>
      <c r="O142" s="9"/>
      <c r="P142" s="9"/>
      <c r="Q142" s="9"/>
      <c r="R142" s="9"/>
    </row>
    <row r="143" spans="1:20" s="16" customFormat="1" ht="16.2" customHeight="1">
      <c r="B143" s="264">
        <f>A22</f>
        <v>45288</v>
      </c>
      <c r="C143" s="270" t="s">
        <v>10</v>
      </c>
      <c r="D143" s="17">
        <v>7</v>
      </c>
      <c r="E143" s="142" t="s">
        <v>365</v>
      </c>
      <c r="F143" s="17">
        <v>6</v>
      </c>
      <c r="G143" s="125" t="s">
        <v>110</v>
      </c>
      <c r="H143" s="17">
        <v>0.3</v>
      </c>
      <c r="I143" s="91"/>
      <c r="J143" s="92"/>
      <c r="K143" s="270" t="s">
        <v>319</v>
      </c>
      <c r="L143" s="17">
        <v>0.2</v>
      </c>
      <c r="M143" s="7"/>
      <c r="O143" s="9"/>
      <c r="P143" s="9"/>
      <c r="Q143" s="9"/>
      <c r="R143" s="9"/>
    </row>
    <row r="144" spans="1:20" s="16" customFormat="1" ht="16.2" customHeight="1">
      <c r="A144" s="109"/>
      <c r="B144" s="254"/>
      <c r="C144" s="270" t="s">
        <v>12</v>
      </c>
      <c r="D144" s="17">
        <v>3</v>
      </c>
      <c r="E144" s="142" t="s">
        <v>316</v>
      </c>
      <c r="F144" s="17">
        <v>3</v>
      </c>
      <c r="G144" s="125" t="s">
        <v>86</v>
      </c>
      <c r="H144" s="17">
        <v>6</v>
      </c>
      <c r="I144" s="86"/>
      <c r="J144" s="87"/>
      <c r="K144" s="270" t="s">
        <v>123</v>
      </c>
      <c r="L144" s="17">
        <v>0.01</v>
      </c>
      <c r="M144" s="7"/>
      <c r="O144" s="9"/>
      <c r="P144" s="9"/>
      <c r="Q144" s="9"/>
      <c r="R144" s="9"/>
    </row>
    <row r="145" spans="1:18" s="16" customFormat="1" ht="16.2" customHeight="1">
      <c r="A145" s="109"/>
      <c r="B145" s="262"/>
      <c r="C145" s="139"/>
      <c r="D145" s="103"/>
      <c r="E145" s="142" t="s">
        <v>62</v>
      </c>
      <c r="F145" s="17">
        <v>0.5</v>
      </c>
      <c r="G145" s="125" t="s">
        <v>62</v>
      </c>
      <c r="H145" s="17">
        <v>0.5</v>
      </c>
      <c r="I145" s="86"/>
      <c r="J145" s="87"/>
      <c r="K145" s="32" t="s">
        <v>259</v>
      </c>
      <c r="L145" s="17">
        <v>1</v>
      </c>
      <c r="M145" s="7"/>
      <c r="O145" s="9"/>
      <c r="P145" s="9"/>
      <c r="Q145" s="9"/>
      <c r="R145" s="9"/>
    </row>
    <row r="146" spans="1:18" s="16" customFormat="1" ht="16.2" customHeight="1">
      <c r="A146" s="109"/>
      <c r="B146" s="262"/>
      <c r="C146" s="139"/>
      <c r="D146" s="103"/>
      <c r="E146" s="109"/>
      <c r="F146" s="225"/>
      <c r="G146" s="125" t="s">
        <v>87</v>
      </c>
      <c r="H146" s="17">
        <v>0.01</v>
      </c>
      <c r="I146" s="86"/>
      <c r="J146" s="87"/>
      <c r="K146" s="37"/>
      <c r="L146" s="93"/>
      <c r="M146" s="7"/>
      <c r="O146" s="9"/>
      <c r="P146" s="9"/>
      <c r="Q146" s="9"/>
      <c r="R146" s="9"/>
    </row>
    <row r="147" spans="1:18" s="16" customFormat="1" ht="16.2" customHeight="1">
      <c r="A147" s="109"/>
      <c r="B147" s="262"/>
      <c r="C147" s="109"/>
      <c r="D147" s="103"/>
      <c r="E147" s="142" t="s">
        <v>74</v>
      </c>
      <c r="F147" s="17">
        <v>0.05</v>
      </c>
      <c r="G147" s="125" t="s">
        <v>74</v>
      </c>
      <c r="H147" s="17">
        <v>0.05</v>
      </c>
      <c r="I147" s="86"/>
      <c r="J147" s="87"/>
      <c r="K147" s="37"/>
      <c r="L147" s="93"/>
      <c r="M147" s="7"/>
      <c r="O147" s="9"/>
      <c r="P147" s="9"/>
      <c r="Q147" s="9"/>
      <c r="R147" s="9"/>
    </row>
    <row r="148" spans="1:18" s="16" customFormat="1" ht="16.2" customHeight="1">
      <c r="A148" s="23" t="s">
        <v>290</v>
      </c>
      <c r="B148" s="263" t="str">
        <f>B23</f>
        <v>五</v>
      </c>
      <c r="C148" s="140" t="s">
        <v>52</v>
      </c>
      <c r="D148" s="17"/>
      <c r="E148" s="125" t="s">
        <v>383</v>
      </c>
      <c r="F148" s="17"/>
      <c r="G148" s="270" t="s">
        <v>323</v>
      </c>
      <c r="H148" s="17"/>
      <c r="I148" s="86"/>
      <c r="J148" s="87"/>
      <c r="K148" s="270" t="s">
        <v>116</v>
      </c>
      <c r="L148" s="17"/>
      <c r="M148" s="301" t="s">
        <v>399</v>
      </c>
      <c r="N148" s="167" t="s">
        <v>136</v>
      </c>
      <c r="O148" s="9"/>
      <c r="P148" s="9"/>
      <c r="Q148" s="9"/>
      <c r="R148" s="9"/>
    </row>
    <row r="149" spans="1:18" s="16" customFormat="1" ht="16.2" customHeight="1">
      <c r="B149" s="264">
        <f>A23</f>
        <v>45289</v>
      </c>
      <c r="C149" s="198" t="s">
        <v>10</v>
      </c>
      <c r="D149" s="198">
        <v>10</v>
      </c>
      <c r="E149" s="211" t="s">
        <v>375</v>
      </c>
      <c r="F149" s="198">
        <v>1</v>
      </c>
      <c r="G149" s="211" t="s">
        <v>117</v>
      </c>
      <c r="H149" s="198">
        <v>1.8</v>
      </c>
      <c r="I149" s="91"/>
      <c r="J149" s="92"/>
      <c r="K149" s="224" t="s">
        <v>81</v>
      </c>
      <c r="L149" s="198">
        <v>3</v>
      </c>
      <c r="M149" s="7"/>
      <c r="O149" s="9"/>
      <c r="P149" s="9"/>
      <c r="Q149" s="9"/>
      <c r="R149" s="9"/>
    </row>
    <row r="150" spans="1:18" s="16" customFormat="1" ht="16.2" customHeight="1">
      <c r="A150" s="109"/>
      <c r="B150" s="261"/>
      <c r="C150" s="17" t="s">
        <v>53</v>
      </c>
      <c r="D150" s="17">
        <v>0.4</v>
      </c>
      <c r="E150" s="42" t="s">
        <v>295</v>
      </c>
      <c r="F150" s="204">
        <v>4</v>
      </c>
      <c r="G150" s="125" t="s">
        <v>72</v>
      </c>
      <c r="H150" s="17">
        <v>3</v>
      </c>
      <c r="I150" s="86"/>
      <c r="J150" s="87"/>
      <c r="K150" s="270" t="s">
        <v>119</v>
      </c>
      <c r="L150" s="17">
        <v>0.05</v>
      </c>
      <c r="M150" s="7"/>
      <c r="O150" s="9"/>
      <c r="P150" s="9"/>
      <c r="Q150" s="9"/>
      <c r="R150" s="9"/>
    </row>
    <row r="151" spans="1:18" s="16" customFormat="1" ht="16.2" customHeight="1">
      <c r="A151" s="109"/>
      <c r="B151" s="262"/>
      <c r="C151" s="109"/>
      <c r="D151" s="103"/>
      <c r="E151" s="142" t="s">
        <v>72</v>
      </c>
      <c r="F151" s="17">
        <v>1</v>
      </c>
      <c r="G151" s="125" t="s">
        <v>83</v>
      </c>
      <c r="H151" s="17">
        <v>0.1</v>
      </c>
      <c r="I151" s="86"/>
      <c r="J151" s="87"/>
      <c r="K151" s="270" t="s">
        <v>74</v>
      </c>
      <c r="L151" s="17">
        <v>0.05</v>
      </c>
      <c r="M151" s="7"/>
      <c r="O151" s="9"/>
      <c r="P151" s="9"/>
      <c r="Q151" s="9"/>
      <c r="R151" s="9"/>
    </row>
    <row r="152" spans="1:18" s="16" customFormat="1" ht="16.2" customHeight="1">
      <c r="A152" s="109"/>
      <c r="B152" s="262"/>
      <c r="C152" s="109"/>
      <c r="D152" s="103"/>
      <c r="E152" s="125" t="s">
        <v>74</v>
      </c>
      <c r="F152" s="17">
        <v>0.05</v>
      </c>
      <c r="G152" s="125"/>
      <c r="H152" s="17"/>
      <c r="I152" s="86"/>
      <c r="J152" s="87"/>
      <c r="K152" s="270"/>
      <c r="L152" s="17"/>
      <c r="M152" s="7"/>
      <c r="O152" s="9"/>
      <c r="P152" s="9"/>
      <c r="Q152" s="9"/>
      <c r="R152" s="9"/>
    </row>
    <row r="153" spans="1:18" s="16" customFormat="1" ht="16.2" customHeight="1">
      <c r="A153" s="144"/>
      <c r="B153" s="255"/>
      <c r="C153" s="270"/>
      <c r="D153" s="103"/>
      <c r="E153" s="125"/>
      <c r="F153" s="17"/>
      <c r="G153" s="125" t="s">
        <v>74</v>
      </c>
      <c r="H153" s="17">
        <v>0.05</v>
      </c>
      <c r="I153" s="86"/>
      <c r="J153" s="87"/>
      <c r="K153" s="96"/>
      <c r="L153" s="93"/>
      <c r="M153" s="7"/>
      <c r="O153" s="9"/>
      <c r="P153" s="9"/>
      <c r="Q153" s="9"/>
      <c r="R153" s="9"/>
    </row>
  </sheetData>
  <phoneticPr fontId="1" type="noConversion"/>
  <printOptions horizontalCentered="1"/>
  <pageMargins left="3.937007874015748E-2" right="3.937007874015748E-2" top="0" bottom="0" header="0.11811023622047245" footer="0.11811023622047245"/>
  <pageSetup paperSize="9" orientation="landscape" r:id="rId1"/>
  <rowBreaks count="5" manualBreakCount="5">
    <brk id="25" max="15" man="1"/>
    <brk id="33" max="15" man="1"/>
    <brk id="63" max="15" man="1"/>
    <brk id="93" max="15" man="1"/>
    <brk id="123" max="15" man="1"/>
  </rowBreaks>
  <colBreaks count="1" manualBreakCount="1">
    <brk id="14" max="16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E15" sqref="E15"/>
    </sheetView>
  </sheetViews>
  <sheetFormatPr defaultRowHeight="16.2"/>
  <cols>
    <col min="2" max="2" width="9.6640625" customWidth="1"/>
    <col min="3" max="4" width="9.77734375" customWidth="1"/>
  </cols>
  <sheetData>
    <row r="1" spans="1:4">
      <c r="A1" s="300"/>
      <c r="B1" s="300"/>
      <c r="C1" s="300"/>
      <c r="D1" s="300"/>
    </row>
    <row r="2" spans="1:4" ht="16.5" customHeight="1">
      <c r="A2" s="300"/>
      <c r="B2" s="300"/>
      <c r="C2" s="300"/>
      <c r="D2" s="300"/>
    </row>
    <row r="3" spans="1:4" ht="16.5" customHeight="1">
      <c r="A3" s="300"/>
      <c r="B3" s="300"/>
      <c r="C3" s="300"/>
      <c r="D3" s="300"/>
    </row>
    <row r="4" spans="1:4" ht="16.5" customHeight="1">
      <c r="A4" s="300"/>
      <c r="B4" s="300"/>
      <c r="C4" s="300"/>
      <c r="D4" s="300"/>
    </row>
    <row r="5" spans="1:4" ht="16.5" customHeight="1">
      <c r="A5" s="300"/>
      <c r="B5" s="300"/>
      <c r="C5" s="300"/>
      <c r="D5" s="300"/>
    </row>
    <row r="6" spans="1:4" ht="16.5" customHeight="1"/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G14" sqref="G14"/>
    </sheetView>
  </sheetViews>
  <sheetFormatPr defaultRowHeight="16.2"/>
  <cols>
    <col min="8" max="8" width="4.109375" customWidth="1"/>
  </cols>
  <sheetData>
    <row r="1" spans="1:10" ht="19.8">
      <c r="A1" s="173"/>
      <c r="B1" s="173"/>
      <c r="C1" s="309" t="s">
        <v>401</v>
      </c>
      <c r="D1" s="310" t="s">
        <v>400</v>
      </c>
      <c r="E1" s="308"/>
      <c r="F1" s="308"/>
      <c r="G1" s="308"/>
      <c r="H1" s="173"/>
      <c r="I1" s="173"/>
      <c r="J1" s="173"/>
    </row>
    <row r="2" spans="1:10">
      <c r="A2" s="173"/>
      <c r="B2" s="173"/>
      <c r="C2" s="174" t="s">
        <v>141</v>
      </c>
      <c r="D2" s="173" t="s">
        <v>142</v>
      </c>
      <c r="F2" s="173"/>
      <c r="G2" s="173"/>
      <c r="H2" s="173"/>
      <c r="I2" s="173"/>
      <c r="J2" s="173"/>
    </row>
    <row r="3" spans="1:10">
      <c r="A3" s="302" t="s">
        <v>143</v>
      </c>
      <c r="B3" s="302" t="s">
        <v>144</v>
      </c>
      <c r="C3" s="302" t="s">
        <v>145</v>
      </c>
      <c r="D3" s="302" t="s">
        <v>147</v>
      </c>
      <c r="E3" s="302" t="s">
        <v>148</v>
      </c>
      <c r="F3" s="302" t="s">
        <v>149</v>
      </c>
      <c r="G3" s="302" t="s">
        <v>146</v>
      </c>
    </row>
    <row r="4" spans="1:10" ht="24" customHeight="1">
      <c r="A4" s="305">
        <f>國中!$A$3</f>
        <v>45261</v>
      </c>
      <c r="B4" s="303" t="str">
        <f>國中!E3</f>
        <v>蔭鳳梨雞</v>
      </c>
      <c r="C4" s="303"/>
      <c r="D4" s="303" t="str">
        <f>國中!G3</f>
        <v>蛋香冬粉</v>
      </c>
      <c r="E4" s="303"/>
      <c r="F4" s="303"/>
      <c r="G4" s="303"/>
    </row>
    <row r="5" spans="1:10" ht="24" customHeight="1">
      <c r="A5" s="305">
        <f>IF(A4="","",IF(MONTH(A4)&lt;&gt;MONTH(A4+1),"",A4+3))</f>
        <v>45264</v>
      </c>
      <c r="B5" s="303" t="str">
        <f>國中!E4</f>
        <v>椒鹽魚排</v>
      </c>
      <c r="C5" s="303"/>
      <c r="D5" s="303" t="str">
        <f>國中!G4</f>
        <v>茄汁豆腐</v>
      </c>
      <c r="E5" s="303"/>
      <c r="F5" s="303"/>
      <c r="G5" s="303"/>
    </row>
    <row r="6" spans="1:10" ht="24" customHeight="1">
      <c r="A6" s="305">
        <f t="shared" ref="A6:A24" si="0">IF(A5="","",IF(MONTH(A5)&lt;&gt;MONTH(A5+1),"",A5+1))</f>
        <v>45265</v>
      </c>
      <c r="B6" s="303" t="str">
        <f>國中!E5</f>
        <v>筍干燒雞</v>
      </c>
      <c r="C6" s="303"/>
      <c r="D6" s="303" t="str">
        <f>國中!G5</f>
        <v>碎脯豆干</v>
      </c>
      <c r="E6" s="303"/>
      <c r="F6" s="303"/>
      <c r="G6" s="303"/>
    </row>
    <row r="7" spans="1:10" ht="24" customHeight="1">
      <c r="A7" s="305">
        <f t="shared" si="0"/>
        <v>45266</v>
      </c>
      <c r="B7" s="303" t="str">
        <f>國中!E6</f>
        <v>酸菜肉片</v>
      </c>
      <c r="C7" s="303"/>
      <c r="D7" s="303" t="str">
        <f>國中!G6</f>
        <v>豆皮西魯</v>
      </c>
      <c r="E7" s="303"/>
      <c r="F7" s="303"/>
      <c r="G7" s="303"/>
    </row>
    <row r="8" spans="1:10" ht="24" customHeight="1">
      <c r="A8" s="305">
        <f t="shared" si="0"/>
        <v>45267</v>
      </c>
      <c r="B8" s="303" t="str">
        <f>國中!E7</f>
        <v>咖哩雞</v>
      </c>
      <c r="C8" s="303"/>
      <c r="D8" s="303" t="str">
        <f>國中!G7</f>
        <v>培根豆芽</v>
      </c>
      <c r="E8" s="303"/>
      <c r="F8" s="303"/>
      <c r="G8" s="303"/>
    </row>
    <row r="9" spans="1:10" ht="24" customHeight="1">
      <c r="A9" s="305">
        <f>IF(A8="","",IF(MONTH(A8)&lt;&gt;MONTH(A8+1),"",A8+1))</f>
        <v>45268</v>
      </c>
      <c r="B9" s="303" t="str">
        <f>國中!E8</f>
        <v>海結燒肉</v>
      </c>
      <c r="C9" s="303"/>
      <c r="D9" s="303" t="str">
        <f>國中!G8</f>
        <v>甘藍蛋香</v>
      </c>
      <c r="E9" s="303"/>
      <c r="F9" s="303"/>
      <c r="G9" s="303"/>
    </row>
    <row r="10" spans="1:10" ht="24" customHeight="1">
      <c r="A10" s="305">
        <f>IF(A9="","",IF(MONTH(A9)&lt;&gt;MONTH(A9+1),"",A9+3))</f>
        <v>45271</v>
      </c>
      <c r="B10" s="303" t="str">
        <f>國中!E9</f>
        <v>醬相雞翅</v>
      </c>
      <c r="C10" s="303"/>
      <c r="D10" s="303" t="str">
        <f>國中!G9</f>
        <v>麻婆豆腐</v>
      </c>
      <c r="E10" s="303"/>
      <c r="F10" s="303"/>
      <c r="G10" s="303"/>
    </row>
    <row r="11" spans="1:10" ht="24" customHeight="1">
      <c r="A11" s="305">
        <f t="shared" si="0"/>
        <v>45272</v>
      </c>
      <c r="B11" s="303" t="str">
        <f>國中!E10</f>
        <v>沙茶參鮮</v>
      </c>
      <c r="C11" s="303"/>
      <c r="D11" s="303" t="str">
        <f>國中!G10</f>
        <v>螞蟻上樹</v>
      </c>
      <c r="E11" s="303"/>
      <c r="F11" s="303"/>
      <c r="G11" s="303"/>
    </row>
    <row r="12" spans="1:10" ht="24" customHeight="1">
      <c r="A12" s="305">
        <f t="shared" si="0"/>
        <v>45273</v>
      </c>
      <c r="B12" s="303" t="str">
        <f>國中!E11</f>
        <v>茄汁肉醬</v>
      </c>
      <c r="C12" s="303"/>
      <c r="D12" s="303" t="str">
        <f>國中!G11</f>
        <v>培根甘藍</v>
      </c>
      <c r="E12" s="303"/>
      <c r="F12" s="303"/>
      <c r="G12" s="303"/>
    </row>
    <row r="13" spans="1:10" ht="24" customHeight="1">
      <c r="A13" s="305">
        <f t="shared" si="0"/>
        <v>45274</v>
      </c>
      <c r="B13" s="303" t="str">
        <f>國中!E12</f>
        <v>醬瓜燒雞</v>
      </c>
      <c r="C13" s="303"/>
      <c r="D13" s="303" t="str">
        <f>國中!G12</f>
        <v>肉絲芽菜</v>
      </c>
      <c r="E13" s="303"/>
      <c r="F13" s="303"/>
      <c r="G13" s="303"/>
    </row>
    <row r="14" spans="1:10" ht="24" customHeight="1">
      <c r="A14" s="305">
        <f>IF(A13="","",IF(MONTH(A13)&lt;&gt;MONTH(A13+1),"",A13+1))</f>
        <v>45275</v>
      </c>
      <c r="B14" s="303" t="str">
        <f>國中!E13</f>
        <v>鹹豬肉片</v>
      </c>
      <c r="C14" s="303"/>
      <c r="D14" s="303" t="str">
        <f>國中!G13</f>
        <v>芹香豆干</v>
      </c>
      <c r="E14" s="303"/>
      <c r="F14" s="303"/>
      <c r="G14" s="303"/>
    </row>
    <row r="15" spans="1:10" ht="24" customHeight="1">
      <c r="A15" s="305">
        <f>IF(A14="","",IF(MONTH(A14)&lt;&gt;MONTH(A14+1),"",A14+3))</f>
        <v>45278</v>
      </c>
      <c r="B15" s="303" t="str">
        <f>國中!E14</f>
        <v>調味里雞</v>
      </c>
      <c r="C15" s="303"/>
      <c r="D15" s="303" t="str">
        <f>國中!G14</f>
        <v>鮮菇豆腐</v>
      </c>
      <c r="E15" s="303"/>
      <c r="F15" s="303"/>
      <c r="G15" s="303"/>
    </row>
    <row r="16" spans="1:10" ht="24" customHeight="1">
      <c r="A16" s="305">
        <f t="shared" si="0"/>
        <v>45279</v>
      </c>
      <c r="B16" s="303" t="str">
        <f>國中!E15</f>
        <v>筍干滷肉</v>
      </c>
      <c r="C16" s="303"/>
      <c r="D16" s="303" t="str">
        <f>國中!G15</f>
        <v>培根芽菜</v>
      </c>
      <c r="E16" s="303"/>
      <c r="F16" s="303"/>
      <c r="G16" s="303"/>
    </row>
    <row r="17" spans="1:7" ht="24" customHeight="1">
      <c r="A17" s="305">
        <f t="shared" si="0"/>
        <v>45280</v>
      </c>
      <c r="B17" s="303" t="str">
        <f>國中!E16</f>
        <v>醬醋雙滷</v>
      </c>
      <c r="C17" s="303"/>
      <c r="D17" s="303" t="str">
        <f>國中!G16</f>
        <v>炊飯配料</v>
      </c>
      <c r="E17" s="303"/>
      <c r="F17" s="303"/>
      <c r="G17" s="303"/>
    </row>
    <row r="18" spans="1:7" ht="24" customHeight="1">
      <c r="A18" s="305">
        <f t="shared" si="0"/>
        <v>45281</v>
      </c>
      <c r="B18" s="303" t="str">
        <f>國中!E17</f>
        <v>豆瓣燒雞</v>
      </c>
      <c r="C18" s="303"/>
      <c r="D18" s="303" t="str">
        <f>國中!G17</f>
        <v>豆干混炒</v>
      </c>
      <c r="E18" s="303"/>
      <c r="F18" s="303"/>
      <c r="G18" s="303"/>
    </row>
    <row r="19" spans="1:7" ht="24" customHeight="1">
      <c r="A19" s="305">
        <f>IF(A18="","",IF(MONTH(A18)&lt;&gt;MONTH(A18+1),"",A18+1))</f>
        <v>45282</v>
      </c>
      <c r="B19" s="303" t="str">
        <f>國中!E18</f>
        <v>豉相參鮮</v>
      </c>
      <c r="C19" s="303"/>
      <c r="D19" s="303" t="str">
        <f>國中!G18</f>
        <v>絞肉甘藍</v>
      </c>
      <c r="E19" s="303"/>
      <c r="F19" s="303"/>
      <c r="G19" s="303"/>
    </row>
    <row r="20" spans="1:7" ht="24" customHeight="1">
      <c r="A20" s="305">
        <f>IF(A19="","",IF(MONTH(A19)&lt;&gt;MONTH(A19+1),"",A19+3))</f>
        <v>45285</v>
      </c>
      <c r="B20" s="303" t="str">
        <f>國中!E19</f>
        <v>調味肉排</v>
      </c>
      <c r="C20" s="303"/>
      <c r="D20" s="303" t="str">
        <f>國中!G19</f>
        <v>蛋香冬粉</v>
      </c>
      <c r="E20" s="303"/>
      <c r="F20" s="303"/>
      <c r="G20" s="303"/>
    </row>
    <row r="21" spans="1:7" ht="24" customHeight="1">
      <c r="A21" s="305">
        <f>IF(A20="","",IF(MONTH(A20)&lt;&gt;MONTH(A20+1),"",A20+1))</f>
        <v>45286</v>
      </c>
      <c r="B21" s="303" t="str">
        <f>國中!E20</f>
        <v>梅干燒雞</v>
      </c>
      <c r="C21" s="303"/>
      <c r="D21" s="303" t="str">
        <f>國中!G20</f>
        <v>培根芽菜</v>
      </c>
      <c r="E21" s="303"/>
      <c r="F21" s="303"/>
      <c r="G21" s="303"/>
    </row>
    <row r="22" spans="1:7" ht="24" customHeight="1">
      <c r="A22" s="305">
        <f t="shared" si="0"/>
        <v>45287</v>
      </c>
      <c r="B22" s="303" t="str">
        <f>國中!E21</f>
        <v>翅腿雙滷</v>
      </c>
      <c r="C22" s="303"/>
      <c r="D22" s="303" t="str">
        <f>國中!G21</f>
        <v>米粉配料</v>
      </c>
      <c r="E22" s="303"/>
      <c r="F22" s="303"/>
      <c r="G22" s="303"/>
    </row>
    <row r="23" spans="1:7" ht="24" customHeight="1">
      <c r="A23" s="306">
        <f t="shared" si="0"/>
        <v>45288</v>
      </c>
      <c r="B23" s="304" t="str">
        <f>國中!E22</f>
        <v>泡菜肉片</v>
      </c>
      <c r="C23" s="304"/>
      <c r="D23" s="304" t="str">
        <f>國中!G22</f>
        <v>豆皮白菜</v>
      </c>
      <c r="E23" s="304"/>
      <c r="F23" s="304"/>
      <c r="G23" s="304"/>
    </row>
    <row r="24" spans="1:7" ht="24" customHeight="1">
      <c r="A24" s="307">
        <f t="shared" si="0"/>
        <v>45289</v>
      </c>
      <c r="B24" t="str">
        <f>國中!E23</f>
        <v>蝦仁豆腐</v>
      </c>
      <c r="D24" t="str">
        <f>國中!G23</f>
        <v>木須佐蛋</v>
      </c>
    </row>
  </sheetData>
  <phoneticPr fontId="1" type="noConversion"/>
  <pageMargins left="0" right="0" top="0" bottom="0" header="0.11811023622047245" footer="0.11811023622047245"/>
  <pageSetup paperSize="9" scale="15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5</vt:i4>
      </vt:variant>
    </vt:vector>
  </HeadingPairs>
  <TitlesOfParts>
    <vt:vector size="12" baseType="lpstr">
      <vt:lpstr>國中</vt:lpstr>
      <vt:lpstr>國小</vt:lpstr>
      <vt:lpstr>偏鄉國小 </vt:lpstr>
      <vt:lpstr>國中素</vt:lpstr>
      <vt:lpstr>國小素</vt:lpstr>
      <vt:lpstr>點心附餐</vt:lpstr>
      <vt:lpstr>中心溫度</vt:lpstr>
      <vt:lpstr>'偏鄉國小 '!Print_Area</vt:lpstr>
      <vt:lpstr>國小!Print_Area</vt:lpstr>
      <vt:lpstr>國小素!Print_Area</vt:lpstr>
      <vt:lpstr>國中!Print_Area</vt:lpstr>
      <vt:lpstr>國中素!Print_Area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shaoj</dc:creator>
  <cp:lastModifiedBy>張韶容</cp:lastModifiedBy>
  <cp:lastPrinted>2023-11-27T21:33:53Z</cp:lastPrinted>
  <dcterms:created xsi:type="dcterms:W3CDTF">2022-02-02T14:26:32Z</dcterms:created>
  <dcterms:modified xsi:type="dcterms:W3CDTF">2023-11-29T12:16:37Z</dcterms:modified>
</cp:coreProperties>
</file>