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0\"/>
    </mc:Choice>
  </mc:AlternateContent>
  <xr:revisionPtr revIDLastSave="0" documentId="13_ncr:1_{7CDA600A-B785-472D-9A10-3E89070B9E30}" xr6:coauthVersionLast="47" xr6:coauthVersionMax="47" xr10:uidLastSave="{00000000-0000-0000-0000-000000000000}"/>
  <bookViews>
    <workbookView xWindow="7605" yWindow="1320" windowWidth="21195" windowHeight="13635" tabRatio="607" activeTab="3" xr2:uid="{00000000-000D-0000-FFFF-FFFF00000000}"/>
  </bookViews>
  <sheets>
    <sheet name="非偏鄉國小(葷)" sheetId="1" r:id="rId1"/>
    <sheet name="非偏鄉國小葷總表" sheetId="3" r:id="rId2"/>
    <sheet name="非偏鄉國小(素)" sheetId="2" r:id="rId3"/>
    <sheet name="非偏鄉國小素總表" sheetId="4" r:id="rId4"/>
    <sheet name="總表(開菜單參考用)" sheetId="5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4" l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6" i="4"/>
  <c r="A7" i="4" s="1"/>
  <c r="A8" i="4" s="1"/>
  <c r="A9" i="4" s="1"/>
  <c r="AT12" i="2" l="1"/>
  <c r="P6" i="4" s="1"/>
  <c r="AW12" i="2"/>
  <c r="S6" i="4" s="1"/>
  <c r="AX12" i="2"/>
  <c r="T6" i="4" s="1"/>
  <c r="AW19" i="2"/>
  <c r="S7" i="4" s="1"/>
  <c r="AX19" i="2"/>
  <c r="T7" i="4" s="1"/>
  <c r="AW26" i="2"/>
  <c r="S8" i="4" s="1"/>
  <c r="AX26" i="2"/>
  <c r="T8" i="4" s="1"/>
  <c r="AW33" i="2"/>
  <c r="S9" i="4" s="1"/>
  <c r="AX33" i="2"/>
  <c r="T9" i="4" s="1"/>
  <c r="AW40" i="2"/>
  <c r="S10" i="4" s="1"/>
  <c r="AX40" i="2"/>
  <c r="T10" i="4" s="1"/>
  <c r="AW47" i="2"/>
  <c r="S11" i="4" s="1"/>
  <c r="AX47" i="2"/>
  <c r="T11" i="4" s="1"/>
  <c r="AW54" i="2"/>
  <c r="S12" i="4" s="1"/>
  <c r="AX54" i="2"/>
  <c r="T12" i="4" s="1"/>
  <c r="AW61" i="2"/>
  <c r="S13" i="4" s="1"/>
  <c r="AX61" i="2"/>
  <c r="T13" i="4" s="1"/>
  <c r="AW68" i="2"/>
  <c r="S14" i="4" s="1"/>
  <c r="AX68" i="2"/>
  <c r="T14" i="4" s="1"/>
  <c r="AW75" i="2"/>
  <c r="S15" i="4" s="1"/>
  <c r="AX75" i="2"/>
  <c r="T15" i="4" s="1"/>
  <c r="AW82" i="2"/>
  <c r="S16" i="4" s="1"/>
  <c r="AX82" i="2"/>
  <c r="T16" i="4" s="1"/>
  <c r="AW89" i="2"/>
  <c r="S17" i="4" s="1"/>
  <c r="AX89" i="2"/>
  <c r="T17" i="4" s="1"/>
  <c r="AW96" i="2"/>
  <c r="S18" i="4" s="1"/>
  <c r="AX96" i="2"/>
  <c r="T18" i="4" s="1"/>
  <c r="AW103" i="2"/>
  <c r="S19" i="4" s="1"/>
  <c r="AX103" i="2"/>
  <c r="T19" i="4" s="1"/>
  <c r="AW110" i="2"/>
  <c r="S20" i="4" s="1"/>
  <c r="AX110" i="2"/>
  <c r="T20" i="4" s="1"/>
  <c r="AW117" i="2"/>
  <c r="S21" i="4" s="1"/>
  <c r="AX117" i="2"/>
  <c r="T21" i="4" s="1"/>
  <c r="AW124" i="2"/>
  <c r="S22" i="4" s="1"/>
  <c r="AX124" i="2"/>
  <c r="T22" i="4" s="1"/>
  <c r="AW131" i="2"/>
  <c r="S23" i="4" s="1"/>
  <c r="AX131" i="2"/>
  <c r="T23" i="4" s="1"/>
  <c r="AW138" i="2"/>
  <c r="S24" i="4" s="1"/>
  <c r="AX138" i="2"/>
  <c r="T24" i="4" s="1"/>
  <c r="AX5" i="2"/>
  <c r="T5" i="4" s="1"/>
  <c r="AW5" i="2"/>
  <c r="S5" i="4" s="1"/>
  <c r="AU5" i="2"/>
  <c r="Q5" i="4" s="1"/>
  <c r="AS5" i="2"/>
  <c r="O5" i="4" s="1"/>
  <c r="AO5" i="1"/>
  <c r="N5" i="3" s="1"/>
  <c r="AO12" i="1"/>
  <c r="N6" i="3" s="1"/>
  <c r="AO19" i="1"/>
  <c r="N7" i="3" s="1"/>
  <c r="AO26" i="1"/>
  <c r="N8" i="3" s="1"/>
  <c r="AO33" i="1"/>
  <c r="N9" i="3" s="1"/>
  <c r="AO40" i="1"/>
  <c r="N10" i="3" s="1"/>
  <c r="AO47" i="1"/>
  <c r="N11" i="3" s="1"/>
  <c r="AO54" i="1"/>
  <c r="N12" i="3" s="1"/>
  <c r="AO61" i="1"/>
  <c r="N13" i="3" s="1"/>
  <c r="AO68" i="1"/>
  <c r="N14" i="3" s="1"/>
  <c r="AO75" i="1"/>
  <c r="N15" i="3" s="1"/>
  <c r="AO82" i="1"/>
  <c r="N16" i="3" s="1"/>
  <c r="AO89" i="1"/>
  <c r="N17" i="3" s="1"/>
  <c r="AO96" i="1"/>
  <c r="N18" i="3" s="1"/>
  <c r="AO103" i="1"/>
  <c r="N19" i="3" s="1"/>
  <c r="AO110" i="1"/>
  <c r="N20" i="3" s="1"/>
  <c r="AO117" i="1"/>
  <c r="N21" i="3" s="1"/>
  <c r="AO124" i="1"/>
  <c r="N22" i="3" s="1"/>
  <c r="AO131" i="1"/>
  <c r="N23" i="3" s="1"/>
  <c r="AO138" i="1"/>
  <c r="N24" i="3" s="1"/>
  <c r="AT12" i="1"/>
  <c r="S6" i="3" s="1"/>
  <c r="AU12" i="1"/>
  <c r="T6" i="3" s="1"/>
  <c r="AT19" i="1"/>
  <c r="S7" i="3" s="1"/>
  <c r="AU19" i="1"/>
  <c r="T7" i="3" s="1"/>
  <c r="AT26" i="1"/>
  <c r="S8" i="3" s="1"/>
  <c r="AU26" i="1"/>
  <c r="T8" i="3" s="1"/>
  <c r="AT33" i="1"/>
  <c r="S9" i="3" s="1"/>
  <c r="AU33" i="1"/>
  <c r="T9" i="3" s="1"/>
  <c r="AT40" i="1"/>
  <c r="S10" i="3" s="1"/>
  <c r="AU40" i="1"/>
  <c r="T10" i="3" s="1"/>
  <c r="AT47" i="1"/>
  <c r="S11" i="3" s="1"/>
  <c r="AU47" i="1"/>
  <c r="T11" i="3" s="1"/>
  <c r="AT54" i="1"/>
  <c r="S12" i="3" s="1"/>
  <c r="AU54" i="1"/>
  <c r="T12" i="3" s="1"/>
  <c r="AT61" i="1"/>
  <c r="S13" i="3" s="1"/>
  <c r="AU61" i="1"/>
  <c r="T13" i="3" s="1"/>
  <c r="AT68" i="1"/>
  <c r="S14" i="3" s="1"/>
  <c r="AU68" i="1"/>
  <c r="T14" i="3" s="1"/>
  <c r="AT75" i="1"/>
  <c r="S15" i="3" s="1"/>
  <c r="AU75" i="1"/>
  <c r="T15" i="3" s="1"/>
  <c r="AT82" i="1"/>
  <c r="S16" i="3" s="1"/>
  <c r="AU82" i="1"/>
  <c r="T16" i="3" s="1"/>
  <c r="AT89" i="1"/>
  <c r="S17" i="3" s="1"/>
  <c r="AU89" i="1"/>
  <c r="T17" i="3" s="1"/>
  <c r="AT96" i="1"/>
  <c r="S18" i="3" s="1"/>
  <c r="AU96" i="1"/>
  <c r="T18" i="3" s="1"/>
  <c r="AT103" i="1"/>
  <c r="S19" i="3" s="1"/>
  <c r="AU103" i="1"/>
  <c r="T19" i="3" s="1"/>
  <c r="AT110" i="1"/>
  <c r="S20" i="3" s="1"/>
  <c r="AU110" i="1"/>
  <c r="T20" i="3" s="1"/>
  <c r="AT117" i="1"/>
  <c r="S21" i="3" s="1"/>
  <c r="AU117" i="1"/>
  <c r="T21" i="3" s="1"/>
  <c r="AT124" i="1"/>
  <c r="S22" i="3" s="1"/>
  <c r="AU124" i="1"/>
  <c r="T22" i="3" s="1"/>
  <c r="AT131" i="1"/>
  <c r="S23" i="3" s="1"/>
  <c r="AU131" i="1"/>
  <c r="T23" i="3" s="1"/>
  <c r="AT138" i="1"/>
  <c r="S24" i="3" s="1"/>
  <c r="AU138" i="1"/>
  <c r="T24" i="3" s="1"/>
  <c r="AT5" i="1"/>
  <c r="S5" i="3" s="1"/>
  <c r="J11" i="4"/>
  <c r="AD12" i="2"/>
  <c r="AE12" i="2"/>
  <c r="AF12" i="2"/>
  <c r="D6" i="4" s="1"/>
  <c r="AG12" i="2"/>
  <c r="E6" i="4" s="1"/>
  <c r="AH12" i="2"/>
  <c r="F6" i="4" s="1"/>
  <c r="AI12" i="2"/>
  <c r="G6" i="4" s="1"/>
  <c r="AJ12" i="2"/>
  <c r="H6" i="4" s="1"/>
  <c r="AK12" i="2"/>
  <c r="AL12" i="2"/>
  <c r="AM12" i="2"/>
  <c r="I6" i="4" s="1"/>
  <c r="AN12" i="2"/>
  <c r="J6" i="4" s="1"/>
  <c r="AO12" i="2"/>
  <c r="K6" i="4" s="1"/>
  <c r="AP12" i="2"/>
  <c r="L6" i="4" s="1"/>
  <c r="AD19" i="2"/>
  <c r="AE19" i="2"/>
  <c r="AF19" i="2"/>
  <c r="D7" i="4" s="1"/>
  <c r="AG19" i="2"/>
  <c r="E7" i="4" s="1"/>
  <c r="AH19" i="2"/>
  <c r="F7" i="4" s="1"/>
  <c r="AI19" i="2"/>
  <c r="G7" i="4" s="1"/>
  <c r="AJ19" i="2"/>
  <c r="H7" i="4" s="1"/>
  <c r="AK19" i="2"/>
  <c r="AL19" i="2"/>
  <c r="AM19" i="2"/>
  <c r="I7" i="4" s="1"/>
  <c r="AN19" i="2"/>
  <c r="J7" i="4" s="1"/>
  <c r="AO19" i="2"/>
  <c r="K7" i="4" s="1"/>
  <c r="AP19" i="2"/>
  <c r="L7" i="4" s="1"/>
  <c r="AD26" i="2"/>
  <c r="AE26" i="2"/>
  <c r="AF26" i="2"/>
  <c r="D8" i="4" s="1"/>
  <c r="AG26" i="2"/>
  <c r="E8" i="4" s="1"/>
  <c r="AH26" i="2"/>
  <c r="F8" i="4" s="1"/>
  <c r="AI26" i="2"/>
  <c r="G8" i="4" s="1"/>
  <c r="AJ26" i="2"/>
  <c r="H8" i="4" s="1"/>
  <c r="AK26" i="2"/>
  <c r="AL26" i="2"/>
  <c r="AM26" i="2"/>
  <c r="I8" i="4" s="1"/>
  <c r="AN26" i="2"/>
  <c r="J8" i="4" s="1"/>
  <c r="AO26" i="2"/>
  <c r="K8" i="4" s="1"/>
  <c r="AP26" i="2"/>
  <c r="L8" i="4" s="1"/>
  <c r="AD33" i="2"/>
  <c r="AE33" i="2"/>
  <c r="AF33" i="2"/>
  <c r="D9" i="4" s="1"/>
  <c r="AG33" i="2"/>
  <c r="E9" i="4" s="1"/>
  <c r="AH33" i="2"/>
  <c r="F9" i="4" s="1"/>
  <c r="AI33" i="2"/>
  <c r="G9" i="4" s="1"/>
  <c r="AJ33" i="2"/>
  <c r="H9" i="4" s="1"/>
  <c r="AK33" i="2"/>
  <c r="AL33" i="2"/>
  <c r="AM33" i="2"/>
  <c r="I9" i="4" s="1"/>
  <c r="AN33" i="2"/>
  <c r="J9" i="4" s="1"/>
  <c r="AO33" i="2"/>
  <c r="K9" i="4" s="1"/>
  <c r="AP33" i="2"/>
  <c r="L9" i="4" s="1"/>
  <c r="AD40" i="2"/>
  <c r="AE40" i="2"/>
  <c r="AF40" i="2"/>
  <c r="D10" i="4" s="1"/>
  <c r="AG40" i="2"/>
  <c r="E10" i="4" s="1"/>
  <c r="AH40" i="2"/>
  <c r="F10" i="4" s="1"/>
  <c r="AI40" i="2"/>
  <c r="G10" i="4" s="1"/>
  <c r="AJ40" i="2"/>
  <c r="H10" i="4" s="1"/>
  <c r="AK40" i="2"/>
  <c r="AL40" i="2"/>
  <c r="AM40" i="2"/>
  <c r="I10" i="4" s="1"/>
  <c r="AN40" i="2"/>
  <c r="J10" i="4" s="1"/>
  <c r="AO40" i="2"/>
  <c r="K10" i="4" s="1"/>
  <c r="AP40" i="2"/>
  <c r="L10" i="4" s="1"/>
  <c r="AD47" i="2"/>
  <c r="AE47" i="2"/>
  <c r="AF47" i="2"/>
  <c r="D11" i="4" s="1"/>
  <c r="AG47" i="2"/>
  <c r="E11" i="4" s="1"/>
  <c r="AH47" i="2"/>
  <c r="F11" i="4" s="1"/>
  <c r="AI47" i="2"/>
  <c r="G11" i="4" s="1"/>
  <c r="AJ47" i="2"/>
  <c r="H11" i="4" s="1"/>
  <c r="AK47" i="2"/>
  <c r="AL47" i="2"/>
  <c r="AM47" i="2"/>
  <c r="I11" i="4" s="1"/>
  <c r="AN47" i="2"/>
  <c r="AO47" i="2"/>
  <c r="K11" i="4" s="1"/>
  <c r="AP47" i="2"/>
  <c r="L11" i="4" s="1"/>
  <c r="AD54" i="2"/>
  <c r="AE54" i="2"/>
  <c r="AF54" i="2"/>
  <c r="D12" i="4" s="1"/>
  <c r="AG54" i="2"/>
  <c r="E12" i="4" s="1"/>
  <c r="AH54" i="2"/>
  <c r="F12" i="4" s="1"/>
  <c r="AI54" i="2"/>
  <c r="G12" i="4" s="1"/>
  <c r="AJ54" i="2"/>
  <c r="H12" i="4" s="1"/>
  <c r="AK54" i="2"/>
  <c r="AL54" i="2"/>
  <c r="AM54" i="2"/>
  <c r="I12" i="4" s="1"/>
  <c r="AN54" i="2"/>
  <c r="J12" i="4" s="1"/>
  <c r="AO54" i="2"/>
  <c r="K12" i="4" s="1"/>
  <c r="AP54" i="2"/>
  <c r="L12" i="4" s="1"/>
  <c r="AD61" i="2"/>
  <c r="AE61" i="2"/>
  <c r="AF61" i="2"/>
  <c r="D13" i="4" s="1"/>
  <c r="AG61" i="2"/>
  <c r="E13" i="4" s="1"/>
  <c r="AH61" i="2"/>
  <c r="F13" i="4" s="1"/>
  <c r="AI61" i="2"/>
  <c r="G13" i="4" s="1"/>
  <c r="AJ61" i="2"/>
  <c r="H13" i="4" s="1"/>
  <c r="AK61" i="2"/>
  <c r="AL61" i="2"/>
  <c r="AM61" i="2"/>
  <c r="I13" i="4" s="1"/>
  <c r="AN61" i="2"/>
  <c r="J13" i="4" s="1"/>
  <c r="AO61" i="2"/>
  <c r="K13" i="4" s="1"/>
  <c r="AP61" i="2"/>
  <c r="L13" i="4" s="1"/>
  <c r="AD68" i="2"/>
  <c r="AE68" i="2"/>
  <c r="AF68" i="2"/>
  <c r="D14" i="4" s="1"/>
  <c r="AG68" i="2"/>
  <c r="E14" i="4" s="1"/>
  <c r="AH68" i="2"/>
  <c r="F14" i="4" s="1"/>
  <c r="AI68" i="2"/>
  <c r="G14" i="4" s="1"/>
  <c r="AJ68" i="2"/>
  <c r="H14" i="4" s="1"/>
  <c r="AK68" i="2"/>
  <c r="AL68" i="2"/>
  <c r="AM68" i="2"/>
  <c r="I14" i="4" s="1"/>
  <c r="AN68" i="2"/>
  <c r="J14" i="4" s="1"/>
  <c r="AO68" i="2"/>
  <c r="K14" i="4" s="1"/>
  <c r="AP68" i="2"/>
  <c r="L14" i="4" s="1"/>
  <c r="AD75" i="2"/>
  <c r="AE75" i="2"/>
  <c r="AF75" i="2"/>
  <c r="D15" i="4" s="1"/>
  <c r="AG75" i="2"/>
  <c r="E15" i="4" s="1"/>
  <c r="AH75" i="2"/>
  <c r="F15" i="4" s="1"/>
  <c r="AI75" i="2"/>
  <c r="G15" i="4" s="1"/>
  <c r="AJ75" i="2"/>
  <c r="H15" i="4" s="1"/>
  <c r="AK75" i="2"/>
  <c r="AL75" i="2"/>
  <c r="AM75" i="2"/>
  <c r="I15" i="4" s="1"/>
  <c r="AN75" i="2"/>
  <c r="J15" i="4" s="1"/>
  <c r="AO75" i="2"/>
  <c r="K15" i="4" s="1"/>
  <c r="AP75" i="2"/>
  <c r="L15" i="4" s="1"/>
  <c r="AD82" i="2"/>
  <c r="AE82" i="2"/>
  <c r="AF82" i="2"/>
  <c r="D16" i="4" s="1"/>
  <c r="AG82" i="2"/>
  <c r="E16" i="4" s="1"/>
  <c r="AH82" i="2"/>
  <c r="F16" i="4" s="1"/>
  <c r="AI82" i="2"/>
  <c r="G16" i="4" s="1"/>
  <c r="AJ82" i="2"/>
  <c r="H16" i="4" s="1"/>
  <c r="AK82" i="2"/>
  <c r="AL82" i="2"/>
  <c r="AM82" i="2"/>
  <c r="I16" i="4" s="1"/>
  <c r="AN82" i="2"/>
  <c r="J16" i="4" s="1"/>
  <c r="AO82" i="2"/>
  <c r="K16" i="4" s="1"/>
  <c r="AP82" i="2"/>
  <c r="L16" i="4" s="1"/>
  <c r="AD89" i="2"/>
  <c r="AE89" i="2"/>
  <c r="AF89" i="2"/>
  <c r="D17" i="4" s="1"/>
  <c r="AG89" i="2"/>
  <c r="E17" i="4" s="1"/>
  <c r="AH89" i="2"/>
  <c r="F17" i="4" s="1"/>
  <c r="AI89" i="2"/>
  <c r="G17" i="4" s="1"/>
  <c r="AJ89" i="2"/>
  <c r="H17" i="4" s="1"/>
  <c r="AK89" i="2"/>
  <c r="AL89" i="2"/>
  <c r="AM89" i="2"/>
  <c r="I17" i="4" s="1"/>
  <c r="AN89" i="2"/>
  <c r="J17" i="4" s="1"/>
  <c r="AO89" i="2"/>
  <c r="K17" i="4" s="1"/>
  <c r="AP89" i="2"/>
  <c r="L17" i="4" s="1"/>
  <c r="AD96" i="2"/>
  <c r="AE96" i="2"/>
  <c r="AF96" i="2"/>
  <c r="D18" i="4" s="1"/>
  <c r="AG96" i="2"/>
  <c r="E18" i="4" s="1"/>
  <c r="AH96" i="2"/>
  <c r="F18" i="4" s="1"/>
  <c r="AI96" i="2"/>
  <c r="G18" i="4" s="1"/>
  <c r="AJ96" i="2"/>
  <c r="H18" i="4" s="1"/>
  <c r="AK96" i="2"/>
  <c r="AL96" i="2"/>
  <c r="AM96" i="2"/>
  <c r="I18" i="4" s="1"/>
  <c r="AN96" i="2"/>
  <c r="J18" i="4" s="1"/>
  <c r="AO96" i="2"/>
  <c r="K18" i="4" s="1"/>
  <c r="AP96" i="2"/>
  <c r="L18" i="4" s="1"/>
  <c r="AD103" i="2"/>
  <c r="AE103" i="2"/>
  <c r="AF103" i="2"/>
  <c r="D19" i="4" s="1"/>
  <c r="AG103" i="2"/>
  <c r="E19" i="4" s="1"/>
  <c r="AH103" i="2"/>
  <c r="F19" i="4" s="1"/>
  <c r="AI103" i="2"/>
  <c r="G19" i="4" s="1"/>
  <c r="AJ103" i="2"/>
  <c r="H19" i="4" s="1"/>
  <c r="AK103" i="2"/>
  <c r="AL103" i="2"/>
  <c r="AM103" i="2"/>
  <c r="I19" i="4" s="1"/>
  <c r="AN103" i="2"/>
  <c r="J19" i="4" s="1"/>
  <c r="AO103" i="2"/>
  <c r="K19" i="4" s="1"/>
  <c r="AP103" i="2"/>
  <c r="L19" i="4" s="1"/>
  <c r="AD110" i="2"/>
  <c r="AE110" i="2"/>
  <c r="AF110" i="2"/>
  <c r="D20" i="4" s="1"/>
  <c r="AG110" i="2"/>
  <c r="E20" i="4" s="1"/>
  <c r="AH110" i="2"/>
  <c r="F20" i="4" s="1"/>
  <c r="AI110" i="2"/>
  <c r="G20" i="4" s="1"/>
  <c r="AJ110" i="2"/>
  <c r="H20" i="4" s="1"/>
  <c r="AK110" i="2"/>
  <c r="AL110" i="2"/>
  <c r="AM110" i="2"/>
  <c r="I20" i="4" s="1"/>
  <c r="AN110" i="2"/>
  <c r="J20" i="4" s="1"/>
  <c r="AO110" i="2"/>
  <c r="K20" i="4" s="1"/>
  <c r="AP110" i="2"/>
  <c r="L20" i="4" s="1"/>
  <c r="AD117" i="2"/>
  <c r="AE117" i="2"/>
  <c r="AF117" i="2"/>
  <c r="D21" i="4" s="1"/>
  <c r="AG117" i="2"/>
  <c r="E21" i="4" s="1"/>
  <c r="AH117" i="2"/>
  <c r="F21" i="4" s="1"/>
  <c r="AI117" i="2"/>
  <c r="G21" i="4" s="1"/>
  <c r="AJ117" i="2"/>
  <c r="H21" i="4" s="1"/>
  <c r="AK117" i="2"/>
  <c r="AL117" i="2"/>
  <c r="AM117" i="2"/>
  <c r="I21" i="4" s="1"/>
  <c r="AN117" i="2"/>
  <c r="J21" i="4" s="1"/>
  <c r="AO117" i="2"/>
  <c r="K21" i="4" s="1"/>
  <c r="AP117" i="2"/>
  <c r="L21" i="4" s="1"/>
  <c r="AD124" i="2"/>
  <c r="AE124" i="2"/>
  <c r="AF124" i="2"/>
  <c r="D22" i="4" s="1"/>
  <c r="AG124" i="2"/>
  <c r="E22" i="4" s="1"/>
  <c r="AH124" i="2"/>
  <c r="F22" i="4" s="1"/>
  <c r="AI124" i="2"/>
  <c r="G22" i="4" s="1"/>
  <c r="AJ124" i="2"/>
  <c r="H22" i="4" s="1"/>
  <c r="AK124" i="2"/>
  <c r="AL124" i="2"/>
  <c r="AM124" i="2"/>
  <c r="I22" i="4" s="1"/>
  <c r="AN124" i="2"/>
  <c r="J22" i="4" s="1"/>
  <c r="AO124" i="2"/>
  <c r="K22" i="4" s="1"/>
  <c r="AP124" i="2"/>
  <c r="L22" i="4" s="1"/>
  <c r="AD131" i="2"/>
  <c r="AE131" i="2"/>
  <c r="AF131" i="2"/>
  <c r="D23" i="4" s="1"/>
  <c r="AG131" i="2"/>
  <c r="E23" i="4" s="1"/>
  <c r="AH131" i="2"/>
  <c r="F23" i="4" s="1"/>
  <c r="AI131" i="2"/>
  <c r="G23" i="4" s="1"/>
  <c r="AJ131" i="2"/>
  <c r="H23" i="4" s="1"/>
  <c r="AK131" i="2"/>
  <c r="AL131" i="2"/>
  <c r="AM131" i="2"/>
  <c r="I23" i="4" s="1"/>
  <c r="AN131" i="2"/>
  <c r="J23" i="4" s="1"/>
  <c r="AO131" i="2"/>
  <c r="K23" i="4" s="1"/>
  <c r="AP131" i="2"/>
  <c r="L23" i="4" s="1"/>
  <c r="AD138" i="2"/>
  <c r="AE138" i="2"/>
  <c r="AF138" i="2"/>
  <c r="D24" i="4" s="1"/>
  <c r="AG138" i="2"/>
  <c r="E24" i="4" s="1"/>
  <c r="AH138" i="2"/>
  <c r="F24" i="4" s="1"/>
  <c r="AI138" i="2"/>
  <c r="G24" i="4" s="1"/>
  <c r="AJ138" i="2"/>
  <c r="H24" i="4" s="1"/>
  <c r="AK138" i="2"/>
  <c r="AL138" i="2"/>
  <c r="AM138" i="2"/>
  <c r="I24" i="4" s="1"/>
  <c r="AN138" i="2"/>
  <c r="J24" i="4" s="1"/>
  <c r="AO138" i="2"/>
  <c r="K24" i="4" s="1"/>
  <c r="AP138" i="2"/>
  <c r="L24" i="4" s="1"/>
  <c r="AN5" i="2"/>
  <c r="J5" i="4" s="1"/>
  <c r="AP5" i="2"/>
  <c r="L5" i="4" s="1"/>
  <c r="AL5" i="2"/>
  <c r="AJ5" i="2"/>
  <c r="H5" i="4" s="1"/>
  <c r="AH5" i="2"/>
  <c r="F5" i="4" s="1"/>
  <c r="AF5" i="2"/>
  <c r="D5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B19" i="1"/>
  <c r="AC19" i="1"/>
  <c r="D7" i="3" s="1"/>
  <c r="AD19" i="1"/>
  <c r="E7" i="3" s="1"/>
  <c r="AE19" i="1"/>
  <c r="F7" i="3" s="1"/>
  <c r="AF19" i="1"/>
  <c r="G7" i="3" s="1"/>
  <c r="AG19" i="1"/>
  <c r="H7" i="3" s="1"/>
  <c r="AH19" i="1"/>
  <c r="AI19" i="1"/>
  <c r="AJ19" i="1"/>
  <c r="I7" i="3" s="1"/>
  <c r="AK19" i="1"/>
  <c r="J7" i="3" s="1"/>
  <c r="AL19" i="1"/>
  <c r="K7" i="3" s="1"/>
  <c r="AM19" i="1"/>
  <c r="L7" i="3" s="1"/>
  <c r="AB26" i="1"/>
  <c r="AC26" i="1"/>
  <c r="D8" i="3" s="1"/>
  <c r="AD26" i="1"/>
  <c r="E8" i="3" s="1"/>
  <c r="AE26" i="1"/>
  <c r="F8" i="3" s="1"/>
  <c r="AF26" i="1"/>
  <c r="G8" i="3" s="1"/>
  <c r="AG26" i="1"/>
  <c r="H8" i="3" s="1"/>
  <c r="AH26" i="1"/>
  <c r="AI26" i="1"/>
  <c r="AJ26" i="1"/>
  <c r="I8" i="3" s="1"/>
  <c r="AK26" i="1"/>
  <c r="J8" i="3" s="1"/>
  <c r="AL26" i="1"/>
  <c r="K8" i="3" s="1"/>
  <c r="AM26" i="1"/>
  <c r="L8" i="3" s="1"/>
  <c r="AB33" i="1"/>
  <c r="AC33" i="1"/>
  <c r="D9" i="3" s="1"/>
  <c r="AD33" i="1"/>
  <c r="E9" i="3" s="1"/>
  <c r="AE33" i="1"/>
  <c r="F9" i="3" s="1"/>
  <c r="AF33" i="1"/>
  <c r="G9" i="3" s="1"/>
  <c r="AG33" i="1"/>
  <c r="H9" i="3" s="1"/>
  <c r="AH33" i="1"/>
  <c r="AI33" i="1"/>
  <c r="AJ33" i="1"/>
  <c r="I9" i="3" s="1"/>
  <c r="AK33" i="1"/>
  <c r="J9" i="3" s="1"/>
  <c r="AL33" i="1"/>
  <c r="K9" i="3" s="1"/>
  <c r="AM33" i="1"/>
  <c r="L9" i="3" s="1"/>
  <c r="AB40" i="1"/>
  <c r="AC40" i="1"/>
  <c r="D10" i="3" s="1"/>
  <c r="AD40" i="1"/>
  <c r="E10" i="3" s="1"/>
  <c r="AE40" i="1"/>
  <c r="F10" i="3" s="1"/>
  <c r="AF40" i="1"/>
  <c r="G10" i="3" s="1"/>
  <c r="AG40" i="1"/>
  <c r="H10" i="3" s="1"/>
  <c r="AH40" i="1"/>
  <c r="AI40" i="1"/>
  <c r="AJ40" i="1"/>
  <c r="I10" i="3" s="1"/>
  <c r="AK40" i="1"/>
  <c r="J10" i="3" s="1"/>
  <c r="AL40" i="1"/>
  <c r="K10" i="3" s="1"/>
  <c r="AM40" i="1"/>
  <c r="L10" i="3" s="1"/>
  <c r="AB47" i="1"/>
  <c r="AC47" i="1"/>
  <c r="D11" i="3" s="1"/>
  <c r="AD47" i="1"/>
  <c r="E11" i="3" s="1"/>
  <c r="AE47" i="1"/>
  <c r="F11" i="3" s="1"/>
  <c r="AF47" i="1"/>
  <c r="G11" i="3" s="1"/>
  <c r="AG47" i="1"/>
  <c r="H11" i="3" s="1"/>
  <c r="AH47" i="1"/>
  <c r="AI47" i="1"/>
  <c r="AJ47" i="1"/>
  <c r="I11" i="3" s="1"/>
  <c r="AK47" i="1"/>
  <c r="J11" i="3" s="1"/>
  <c r="AL47" i="1"/>
  <c r="K11" i="3" s="1"/>
  <c r="AM47" i="1"/>
  <c r="L11" i="3" s="1"/>
  <c r="AB54" i="1"/>
  <c r="AC54" i="1"/>
  <c r="D12" i="3" s="1"/>
  <c r="AD54" i="1"/>
  <c r="E12" i="3" s="1"/>
  <c r="AE54" i="1"/>
  <c r="F12" i="3" s="1"/>
  <c r="AF54" i="1"/>
  <c r="G12" i="3" s="1"/>
  <c r="AG54" i="1"/>
  <c r="H12" i="3" s="1"/>
  <c r="AH54" i="1"/>
  <c r="AI54" i="1"/>
  <c r="AJ54" i="1"/>
  <c r="I12" i="3" s="1"/>
  <c r="AK54" i="1"/>
  <c r="J12" i="3" s="1"/>
  <c r="AL54" i="1"/>
  <c r="K12" i="3" s="1"/>
  <c r="AM54" i="1"/>
  <c r="L12" i="3" s="1"/>
  <c r="AB61" i="1"/>
  <c r="AC61" i="1"/>
  <c r="D13" i="3" s="1"/>
  <c r="AD61" i="1"/>
  <c r="E13" i="3" s="1"/>
  <c r="AE61" i="1"/>
  <c r="F13" i="3" s="1"/>
  <c r="AF61" i="1"/>
  <c r="G13" i="3" s="1"/>
  <c r="AG61" i="1"/>
  <c r="H13" i="3" s="1"/>
  <c r="AH61" i="1"/>
  <c r="AI61" i="1"/>
  <c r="AJ61" i="1"/>
  <c r="I13" i="3" s="1"/>
  <c r="AK61" i="1"/>
  <c r="J13" i="3" s="1"/>
  <c r="AL61" i="1"/>
  <c r="K13" i="3" s="1"/>
  <c r="AM61" i="1"/>
  <c r="L13" i="3" s="1"/>
  <c r="AB68" i="1"/>
  <c r="AC68" i="1"/>
  <c r="D14" i="3" s="1"/>
  <c r="AD68" i="1"/>
  <c r="E14" i="3" s="1"/>
  <c r="AE68" i="1"/>
  <c r="F14" i="3" s="1"/>
  <c r="AF68" i="1"/>
  <c r="G14" i="3" s="1"/>
  <c r="AG68" i="1"/>
  <c r="H14" i="3" s="1"/>
  <c r="AH68" i="1"/>
  <c r="AI68" i="1"/>
  <c r="AJ68" i="1"/>
  <c r="I14" i="3" s="1"/>
  <c r="AK68" i="1"/>
  <c r="J14" i="3" s="1"/>
  <c r="AL68" i="1"/>
  <c r="K14" i="3" s="1"/>
  <c r="AM68" i="1"/>
  <c r="L14" i="3" s="1"/>
  <c r="AB75" i="1"/>
  <c r="AC75" i="1"/>
  <c r="D15" i="3" s="1"/>
  <c r="AD75" i="1"/>
  <c r="E15" i="3" s="1"/>
  <c r="AE75" i="1"/>
  <c r="F15" i="3" s="1"/>
  <c r="AF75" i="1"/>
  <c r="G15" i="3" s="1"/>
  <c r="AG75" i="1"/>
  <c r="H15" i="3" s="1"/>
  <c r="AH75" i="1"/>
  <c r="AI75" i="1"/>
  <c r="AJ75" i="1"/>
  <c r="I15" i="3" s="1"/>
  <c r="AK75" i="1"/>
  <c r="J15" i="3" s="1"/>
  <c r="AL75" i="1"/>
  <c r="K15" i="3" s="1"/>
  <c r="AM75" i="1"/>
  <c r="L15" i="3" s="1"/>
  <c r="AB82" i="1"/>
  <c r="AC82" i="1"/>
  <c r="D16" i="3" s="1"/>
  <c r="AD82" i="1"/>
  <c r="E16" i="3" s="1"/>
  <c r="AE82" i="1"/>
  <c r="F16" i="3" s="1"/>
  <c r="AF82" i="1"/>
  <c r="G16" i="3" s="1"/>
  <c r="AG82" i="1"/>
  <c r="H16" i="3" s="1"/>
  <c r="AH82" i="1"/>
  <c r="AI82" i="1"/>
  <c r="AJ82" i="1"/>
  <c r="I16" i="3" s="1"/>
  <c r="AK82" i="1"/>
  <c r="J16" i="3" s="1"/>
  <c r="AL82" i="1"/>
  <c r="K16" i="3" s="1"/>
  <c r="AM82" i="1"/>
  <c r="L16" i="3" s="1"/>
  <c r="AB89" i="1"/>
  <c r="AC89" i="1"/>
  <c r="D17" i="3" s="1"/>
  <c r="AD89" i="1"/>
  <c r="E17" i="3" s="1"/>
  <c r="AE89" i="1"/>
  <c r="F17" i="3" s="1"/>
  <c r="AF89" i="1"/>
  <c r="G17" i="3" s="1"/>
  <c r="AG89" i="1"/>
  <c r="H17" i="3" s="1"/>
  <c r="AH89" i="1"/>
  <c r="AI89" i="1"/>
  <c r="AJ89" i="1"/>
  <c r="I17" i="3" s="1"/>
  <c r="AK89" i="1"/>
  <c r="J17" i="3" s="1"/>
  <c r="AL89" i="1"/>
  <c r="K17" i="3" s="1"/>
  <c r="AM89" i="1"/>
  <c r="L17" i="3" s="1"/>
  <c r="AB96" i="1"/>
  <c r="C18" i="3" s="1"/>
  <c r="AC96" i="1"/>
  <c r="D18" i="3" s="1"/>
  <c r="AD96" i="1"/>
  <c r="E18" i="3" s="1"/>
  <c r="AE96" i="1"/>
  <c r="F18" i="3" s="1"/>
  <c r="AF96" i="1"/>
  <c r="G18" i="3" s="1"/>
  <c r="AG96" i="1"/>
  <c r="H18" i="3" s="1"/>
  <c r="AH96" i="1"/>
  <c r="AI96" i="1"/>
  <c r="AJ96" i="1"/>
  <c r="I18" i="3" s="1"/>
  <c r="AK96" i="1"/>
  <c r="J18" i="3" s="1"/>
  <c r="AL96" i="1"/>
  <c r="K18" i="3" s="1"/>
  <c r="AM96" i="1"/>
  <c r="L18" i="3" s="1"/>
  <c r="AB103" i="1"/>
  <c r="C19" i="3" s="1"/>
  <c r="AC103" i="1"/>
  <c r="D19" i="3" s="1"/>
  <c r="AD103" i="1"/>
  <c r="E19" i="3" s="1"/>
  <c r="AE103" i="1"/>
  <c r="F19" i="3" s="1"/>
  <c r="AF103" i="1"/>
  <c r="G19" i="3" s="1"/>
  <c r="AG103" i="1"/>
  <c r="H19" i="3" s="1"/>
  <c r="AH103" i="1"/>
  <c r="AI103" i="1"/>
  <c r="AJ103" i="1"/>
  <c r="I19" i="3" s="1"/>
  <c r="AK103" i="1"/>
  <c r="J19" i="3" s="1"/>
  <c r="AL103" i="1"/>
  <c r="K19" i="3" s="1"/>
  <c r="AM103" i="1"/>
  <c r="L19" i="3" s="1"/>
  <c r="AB110" i="1"/>
  <c r="C20" i="3" s="1"/>
  <c r="AC110" i="1"/>
  <c r="D20" i="3" s="1"/>
  <c r="AD110" i="1"/>
  <c r="E20" i="3" s="1"/>
  <c r="AE110" i="1"/>
  <c r="F20" i="3" s="1"/>
  <c r="AF110" i="1"/>
  <c r="G20" i="3" s="1"/>
  <c r="AG110" i="1"/>
  <c r="H20" i="3" s="1"/>
  <c r="AH110" i="1"/>
  <c r="AI110" i="1"/>
  <c r="AJ110" i="1"/>
  <c r="I20" i="3" s="1"/>
  <c r="AK110" i="1"/>
  <c r="J20" i="3" s="1"/>
  <c r="AL110" i="1"/>
  <c r="K20" i="3" s="1"/>
  <c r="AM110" i="1"/>
  <c r="L20" i="3" s="1"/>
  <c r="AB117" i="1"/>
  <c r="C21" i="3" s="1"/>
  <c r="AC117" i="1"/>
  <c r="D21" i="3" s="1"/>
  <c r="AD117" i="1"/>
  <c r="E21" i="3" s="1"/>
  <c r="AE117" i="1"/>
  <c r="F21" i="3" s="1"/>
  <c r="AF117" i="1"/>
  <c r="G21" i="3" s="1"/>
  <c r="AG117" i="1"/>
  <c r="H21" i="3" s="1"/>
  <c r="AH117" i="1"/>
  <c r="AI117" i="1"/>
  <c r="AJ117" i="1"/>
  <c r="I21" i="3" s="1"/>
  <c r="AK117" i="1"/>
  <c r="J21" i="3" s="1"/>
  <c r="AL117" i="1"/>
  <c r="K21" i="3" s="1"/>
  <c r="AM117" i="1"/>
  <c r="L21" i="3" s="1"/>
  <c r="AB124" i="1"/>
  <c r="C22" i="3" s="1"/>
  <c r="AC124" i="1"/>
  <c r="D22" i="3" s="1"/>
  <c r="AD124" i="1"/>
  <c r="E22" i="3" s="1"/>
  <c r="AE124" i="1"/>
  <c r="F22" i="3" s="1"/>
  <c r="AF124" i="1"/>
  <c r="G22" i="3" s="1"/>
  <c r="AG124" i="1"/>
  <c r="H22" i="3" s="1"/>
  <c r="AH124" i="1"/>
  <c r="AI124" i="1"/>
  <c r="AJ124" i="1"/>
  <c r="I22" i="3" s="1"/>
  <c r="AK124" i="1"/>
  <c r="J22" i="3" s="1"/>
  <c r="AL124" i="1"/>
  <c r="K22" i="3" s="1"/>
  <c r="AM124" i="1"/>
  <c r="L22" i="3" s="1"/>
  <c r="AB131" i="1"/>
  <c r="C23" i="3" s="1"/>
  <c r="AC131" i="1"/>
  <c r="D23" i="3" s="1"/>
  <c r="AD131" i="1"/>
  <c r="E23" i="3" s="1"/>
  <c r="AE131" i="1"/>
  <c r="F23" i="3" s="1"/>
  <c r="AF131" i="1"/>
  <c r="G23" i="3" s="1"/>
  <c r="AG131" i="1"/>
  <c r="H23" i="3" s="1"/>
  <c r="AH131" i="1"/>
  <c r="AI131" i="1"/>
  <c r="AJ131" i="1"/>
  <c r="I23" i="3" s="1"/>
  <c r="AK131" i="1"/>
  <c r="J23" i="3" s="1"/>
  <c r="AL131" i="1"/>
  <c r="K23" i="3" s="1"/>
  <c r="AM131" i="1"/>
  <c r="L23" i="3" s="1"/>
  <c r="AB138" i="1"/>
  <c r="C24" i="3" s="1"/>
  <c r="AC138" i="1"/>
  <c r="D24" i="3" s="1"/>
  <c r="AD138" i="1"/>
  <c r="E24" i="3" s="1"/>
  <c r="AE138" i="1"/>
  <c r="F24" i="3" s="1"/>
  <c r="AF138" i="1"/>
  <c r="G24" i="3" s="1"/>
  <c r="AG138" i="1"/>
  <c r="H24" i="3" s="1"/>
  <c r="AH138" i="1"/>
  <c r="AI138" i="1"/>
  <c r="AJ138" i="1"/>
  <c r="I24" i="3" s="1"/>
  <c r="AK138" i="1"/>
  <c r="J24" i="3" s="1"/>
  <c r="AL138" i="1"/>
  <c r="K24" i="3" s="1"/>
  <c r="AM138" i="1"/>
  <c r="L24" i="3" s="1"/>
  <c r="AB12" i="1"/>
  <c r="AC12" i="1"/>
  <c r="D6" i="3" s="1"/>
  <c r="AD12" i="1"/>
  <c r="E6" i="3" s="1"/>
  <c r="AE12" i="1"/>
  <c r="F6" i="3" s="1"/>
  <c r="AF12" i="1"/>
  <c r="G6" i="3" s="1"/>
  <c r="AG12" i="1"/>
  <c r="H6" i="3" s="1"/>
  <c r="AH12" i="1"/>
  <c r="AI12" i="1"/>
  <c r="AJ12" i="1"/>
  <c r="I6" i="3" s="1"/>
  <c r="AK12" i="1"/>
  <c r="J6" i="3" s="1"/>
  <c r="AL12" i="1"/>
  <c r="K6" i="3" s="1"/>
  <c r="AM12" i="1"/>
  <c r="L6" i="3" s="1"/>
  <c r="AM5" i="1"/>
  <c r="L5" i="3" s="1"/>
  <c r="AK5" i="1"/>
  <c r="J5" i="3" s="1"/>
  <c r="AI5" i="1"/>
  <c r="AG5" i="1"/>
  <c r="H5" i="3" s="1"/>
  <c r="AE5" i="1"/>
  <c r="F5" i="3" s="1"/>
  <c r="AC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U5" i="1" l="1"/>
  <c r="T5" i="3" s="1"/>
  <c r="A6" i="3" l="1"/>
  <c r="A7" i="3" s="1"/>
  <c r="A8" i="3" l="1"/>
  <c r="A9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T26" i="2"/>
  <c r="P8" i="4" s="1"/>
  <c r="AU131" i="2"/>
  <c r="Q23" i="4" s="1"/>
  <c r="AT131" i="2"/>
  <c r="P23" i="4" s="1"/>
  <c r="AU89" i="2"/>
  <c r="Q17" i="4" s="1"/>
  <c r="AT89" i="2"/>
  <c r="P17" i="4" s="1"/>
  <c r="AS131" i="2" l="1"/>
  <c r="O23" i="4" s="1"/>
  <c r="AR89" i="1"/>
  <c r="Q17" i="3" s="1"/>
  <c r="AU138" i="2"/>
  <c r="Q24" i="4" s="1"/>
  <c r="AS138" i="2" l="1"/>
  <c r="O24" i="4" s="1"/>
  <c r="AT138" i="2"/>
  <c r="P24" i="4" s="1"/>
  <c r="AP131" i="1"/>
  <c r="O23" i="3" s="1"/>
  <c r="AR131" i="1"/>
  <c r="Q23" i="3" s="1"/>
  <c r="AQ131" i="1"/>
  <c r="P23" i="3" s="1"/>
  <c r="AV138" i="2"/>
  <c r="R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R138" i="2"/>
  <c r="N24" i="4" s="1"/>
  <c r="AQ138" i="2"/>
  <c r="M24" i="4" s="1"/>
  <c r="C24" i="4"/>
  <c r="B24" i="4"/>
  <c r="AR131" i="2"/>
  <c r="N23" i="4" s="1"/>
  <c r="AQ131" i="2"/>
  <c r="M23" i="4" s="1"/>
  <c r="C23" i="4"/>
  <c r="B23" i="4"/>
  <c r="AR124" i="2"/>
  <c r="N22" i="4" s="1"/>
  <c r="AQ124" i="2"/>
  <c r="M22" i="4" s="1"/>
  <c r="C22" i="4"/>
  <c r="B22" i="4"/>
  <c r="AS124" i="2"/>
  <c r="O22" i="4" s="1"/>
  <c r="AR117" i="2"/>
  <c r="N21" i="4" s="1"/>
  <c r="AQ117" i="2"/>
  <c r="M21" i="4" s="1"/>
  <c r="C21" i="4"/>
  <c r="B21" i="4"/>
  <c r="AT117" i="2"/>
  <c r="P21" i="4" s="1"/>
  <c r="AS117" i="2"/>
  <c r="O21" i="4" s="1"/>
  <c r="AU110" i="2"/>
  <c r="Q20" i="4" s="1"/>
  <c r="AR110" i="2"/>
  <c r="N20" i="4" s="1"/>
  <c r="AQ110" i="2"/>
  <c r="M20" i="4" s="1"/>
  <c r="C20" i="4"/>
  <c r="B20" i="4"/>
  <c r="AT110" i="2"/>
  <c r="P20" i="4" s="1"/>
  <c r="AR103" i="2"/>
  <c r="N19" i="4" s="1"/>
  <c r="AQ103" i="2"/>
  <c r="M19" i="4" s="1"/>
  <c r="C19" i="4"/>
  <c r="B19" i="4"/>
  <c r="AS103" i="2"/>
  <c r="O19" i="4" s="1"/>
  <c r="AR96" i="2"/>
  <c r="N18" i="4" s="1"/>
  <c r="AQ96" i="2"/>
  <c r="M18" i="4" s="1"/>
  <c r="C18" i="4"/>
  <c r="B18" i="4"/>
  <c r="AU96" i="2"/>
  <c r="Q18" i="4" s="1"/>
  <c r="AS96" i="2"/>
  <c r="O18" i="4" s="1"/>
  <c r="AR89" i="2"/>
  <c r="N17" i="4" s="1"/>
  <c r="AQ89" i="2"/>
  <c r="M17" i="4" s="1"/>
  <c r="C17" i="4"/>
  <c r="B17" i="4"/>
  <c r="AS89" i="2"/>
  <c r="O17" i="4" s="1"/>
  <c r="AR82" i="2"/>
  <c r="N16" i="4" s="1"/>
  <c r="AQ82" i="2"/>
  <c r="M16" i="4" s="1"/>
  <c r="C16" i="4"/>
  <c r="B16" i="4"/>
  <c r="AT82" i="2"/>
  <c r="P16" i="4" s="1"/>
  <c r="AR75" i="2"/>
  <c r="N15" i="4" s="1"/>
  <c r="AQ75" i="2"/>
  <c r="M15" i="4" s="1"/>
  <c r="C15" i="4"/>
  <c r="B15" i="4"/>
  <c r="AT75" i="2"/>
  <c r="P15" i="4" s="1"/>
  <c r="AS75" i="2"/>
  <c r="O15" i="4" s="1"/>
  <c r="AR68" i="2"/>
  <c r="N14" i="4" s="1"/>
  <c r="AQ68" i="2"/>
  <c r="M14" i="4" s="1"/>
  <c r="C14" i="4"/>
  <c r="B14" i="4"/>
  <c r="AT68" i="2"/>
  <c r="P14" i="4" s="1"/>
  <c r="AS68" i="2"/>
  <c r="O14" i="4" s="1"/>
  <c r="AR61" i="2"/>
  <c r="N13" i="4" s="1"/>
  <c r="AQ61" i="2"/>
  <c r="M13" i="4" s="1"/>
  <c r="C13" i="4"/>
  <c r="B13" i="4"/>
  <c r="AU61" i="2"/>
  <c r="Q13" i="4" s="1"/>
  <c r="AR54" i="2"/>
  <c r="N12" i="4" s="1"/>
  <c r="AQ54" i="2"/>
  <c r="M12" i="4" s="1"/>
  <c r="C12" i="4"/>
  <c r="B12" i="4"/>
  <c r="AR47" i="2"/>
  <c r="N11" i="4" s="1"/>
  <c r="AQ47" i="2"/>
  <c r="M11" i="4" s="1"/>
  <c r="C11" i="4"/>
  <c r="B11" i="4"/>
  <c r="AS47" i="2"/>
  <c r="O11" i="4" s="1"/>
  <c r="AR40" i="2"/>
  <c r="N10" i="4" s="1"/>
  <c r="AQ40" i="2"/>
  <c r="M10" i="4" s="1"/>
  <c r="C10" i="4"/>
  <c r="B10" i="4"/>
  <c r="AU40" i="2"/>
  <c r="Q10" i="4" s="1"/>
  <c r="AR33" i="2"/>
  <c r="N9" i="4" s="1"/>
  <c r="AQ33" i="2"/>
  <c r="M9" i="4" s="1"/>
  <c r="C9" i="4"/>
  <c r="B9" i="4"/>
  <c r="AT33" i="2"/>
  <c r="P9" i="4" s="1"/>
  <c r="AU33" i="2"/>
  <c r="Q9" i="4" s="1"/>
  <c r="AS33" i="2"/>
  <c r="O9" i="4" s="1"/>
  <c r="AR26" i="2"/>
  <c r="N8" i="4" s="1"/>
  <c r="AQ26" i="2"/>
  <c r="M8" i="4" s="1"/>
  <c r="C8" i="4"/>
  <c r="B8" i="4"/>
  <c r="AS26" i="2"/>
  <c r="O8" i="4" s="1"/>
  <c r="AR19" i="2"/>
  <c r="N7" i="4" s="1"/>
  <c r="AQ19" i="2"/>
  <c r="M7" i="4" s="1"/>
  <c r="C7" i="4"/>
  <c r="B7" i="4"/>
  <c r="AT19" i="2"/>
  <c r="P7" i="4" s="1"/>
  <c r="AS19" i="2"/>
  <c r="O7" i="4" s="1"/>
  <c r="AR12" i="2"/>
  <c r="N6" i="4" s="1"/>
  <c r="AQ12" i="2"/>
  <c r="M6" i="4" s="1"/>
  <c r="C6" i="4"/>
  <c r="B6" i="4"/>
  <c r="AS12" i="2"/>
  <c r="O6" i="4" s="1"/>
  <c r="AR5" i="2"/>
  <c r="N5" i="4" s="1"/>
  <c r="AQ5" i="2"/>
  <c r="M5" i="4" s="1"/>
  <c r="AO5" i="2"/>
  <c r="K5" i="4" s="1"/>
  <c r="AM5" i="2"/>
  <c r="I5" i="4" s="1"/>
  <c r="AK5" i="2"/>
  <c r="AI5" i="2"/>
  <c r="G5" i="4" s="1"/>
  <c r="AG5" i="2"/>
  <c r="E5" i="4" s="1"/>
  <c r="AE5" i="2"/>
  <c r="C5" i="4" s="1"/>
  <c r="AD5" i="2"/>
  <c r="B5" i="4" s="1"/>
  <c r="AT5" i="2"/>
  <c r="P5" i="4" s="1"/>
  <c r="AN138" i="1"/>
  <c r="M24" i="3" s="1"/>
  <c r="AA138" i="1"/>
  <c r="B24" i="3" s="1"/>
  <c r="AN131" i="1"/>
  <c r="M23" i="3" s="1"/>
  <c r="AA131" i="1"/>
  <c r="B23" i="3" s="1"/>
  <c r="AN124" i="1"/>
  <c r="M22" i="3" s="1"/>
  <c r="AA124" i="1"/>
  <c r="B22" i="3" s="1"/>
  <c r="AN117" i="1"/>
  <c r="M21" i="3" s="1"/>
  <c r="AA117" i="1"/>
  <c r="B21" i="3" s="1"/>
  <c r="AN110" i="1"/>
  <c r="M20" i="3" s="1"/>
  <c r="AA110" i="1"/>
  <c r="B20" i="3" s="1"/>
  <c r="AN103" i="1"/>
  <c r="M19" i="3" s="1"/>
  <c r="AA103" i="1"/>
  <c r="B19" i="3" s="1"/>
  <c r="AQ96" i="1"/>
  <c r="P18" i="3" s="1"/>
  <c r="AN96" i="1"/>
  <c r="M18" i="3" s="1"/>
  <c r="AA96" i="1"/>
  <c r="B18" i="3" s="1"/>
  <c r="AQ89" i="1"/>
  <c r="P17" i="3" s="1"/>
  <c r="AN89" i="1"/>
  <c r="M17" i="3" s="1"/>
  <c r="C17" i="3"/>
  <c r="AA89" i="1"/>
  <c r="B17" i="3" s="1"/>
  <c r="AN82" i="1"/>
  <c r="M16" i="3" s="1"/>
  <c r="C16" i="3"/>
  <c r="AA82" i="1"/>
  <c r="B16" i="3" s="1"/>
  <c r="AN75" i="1"/>
  <c r="M15" i="3" s="1"/>
  <c r="C15" i="3"/>
  <c r="AA75" i="1"/>
  <c r="B15" i="3" s="1"/>
  <c r="AN68" i="1"/>
  <c r="M14" i="3" s="1"/>
  <c r="C14" i="3"/>
  <c r="AA68" i="1"/>
  <c r="B14" i="3" s="1"/>
  <c r="AN61" i="1"/>
  <c r="M13" i="3" s="1"/>
  <c r="C13" i="3"/>
  <c r="AA61" i="1"/>
  <c r="B13" i="3" s="1"/>
  <c r="AN54" i="1"/>
  <c r="M12" i="3" s="1"/>
  <c r="C12" i="3"/>
  <c r="AA54" i="1"/>
  <c r="B12" i="3" s="1"/>
  <c r="AP54" i="1"/>
  <c r="O12" i="3" s="1"/>
  <c r="AN47" i="1"/>
  <c r="M11" i="3" s="1"/>
  <c r="C11" i="3"/>
  <c r="AA47" i="1"/>
  <c r="B11" i="3" s="1"/>
  <c r="AP47" i="1"/>
  <c r="O11" i="3" s="1"/>
  <c r="AN40" i="1"/>
  <c r="M10" i="3" s="1"/>
  <c r="C10" i="3"/>
  <c r="AA40" i="1"/>
  <c r="B10" i="3" s="1"/>
  <c r="AQ40" i="1"/>
  <c r="P10" i="3" s="1"/>
  <c r="AR40" i="1"/>
  <c r="Q10" i="3" s="1"/>
  <c r="AP40" i="1"/>
  <c r="O10" i="3" s="1"/>
  <c r="AN33" i="1"/>
  <c r="M9" i="3" s="1"/>
  <c r="C9" i="3"/>
  <c r="AA33" i="1"/>
  <c r="B9" i="3" s="1"/>
  <c r="AQ33" i="1"/>
  <c r="P9" i="3" s="1"/>
  <c r="AR33" i="1"/>
  <c r="Q9" i="3" s="1"/>
  <c r="AP33" i="1"/>
  <c r="O9" i="3" s="1"/>
  <c r="AN26" i="1"/>
  <c r="M8" i="3" s="1"/>
  <c r="C8" i="3"/>
  <c r="AA26" i="1"/>
  <c r="B8" i="3" s="1"/>
  <c r="AQ26" i="1"/>
  <c r="P8" i="3" s="1"/>
  <c r="AR26" i="1"/>
  <c r="Q8" i="3" s="1"/>
  <c r="AP26" i="1"/>
  <c r="O8" i="3" s="1"/>
  <c r="AN19" i="1"/>
  <c r="M7" i="3" s="1"/>
  <c r="C7" i="3"/>
  <c r="AA19" i="1"/>
  <c r="B7" i="3" s="1"/>
  <c r="AN12" i="1"/>
  <c r="M6" i="3" s="1"/>
  <c r="C6" i="3"/>
  <c r="AA12" i="1"/>
  <c r="B6" i="3" s="1"/>
  <c r="AN5" i="1"/>
  <c r="M5" i="3" s="1"/>
  <c r="AL5" i="1"/>
  <c r="K5" i="3" s="1"/>
  <c r="AJ5" i="1"/>
  <c r="I5" i="3" s="1"/>
  <c r="AH5" i="1"/>
  <c r="AF5" i="1"/>
  <c r="G5" i="3" s="1"/>
  <c r="AD5" i="1"/>
  <c r="E5" i="3" s="1"/>
  <c r="AB5" i="1"/>
  <c r="C5" i="3" s="1"/>
  <c r="AA5" i="1"/>
  <c r="B5" i="3" s="1"/>
  <c r="AU75" i="2" l="1"/>
  <c r="Q15" i="4" s="1"/>
  <c r="AU124" i="2"/>
  <c r="Q22" i="4" s="1"/>
  <c r="AT124" i="2"/>
  <c r="P22" i="4" s="1"/>
  <c r="AU12" i="2"/>
  <c r="Q6" i="4" s="1"/>
  <c r="AU26" i="2"/>
  <c r="Q8" i="4" s="1"/>
  <c r="AU19" i="2"/>
  <c r="Q7" i="4" s="1"/>
  <c r="AS82" i="2"/>
  <c r="O16" i="4" s="1"/>
  <c r="AT96" i="2"/>
  <c r="P18" i="4" s="1"/>
  <c r="AS54" i="2"/>
  <c r="O12" i="4" s="1"/>
  <c r="AU68" i="2"/>
  <c r="Q14" i="4" s="1"/>
  <c r="AU82" i="2"/>
  <c r="Q16" i="4" s="1"/>
  <c r="AS61" i="2"/>
  <c r="O13" i="4" s="1"/>
  <c r="AT40" i="2"/>
  <c r="P10" i="4" s="1"/>
  <c r="AS110" i="2"/>
  <c r="O20" i="4" s="1"/>
  <c r="AS40" i="2"/>
  <c r="O10" i="4" s="1"/>
  <c r="AT103" i="2"/>
  <c r="P19" i="4" s="1"/>
  <c r="AR138" i="1"/>
  <c r="Q24" i="3" s="1"/>
  <c r="AR5" i="1"/>
  <c r="Q5" i="3" s="1"/>
  <c r="AP12" i="1"/>
  <c r="O6" i="3" s="1"/>
  <c r="AQ138" i="1"/>
  <c r="P24" i="3" s="1"/>
  <c r="AP138" i="1"/>
  <c r="O24" i="3" s="1"/>
  <c r="AR12" i="1"/>
  <c r="Q6" i="3" s="1"/>
  <c r="AQ5" i="1"/>
  <c r="P5" i="3" s="1"/>
  <c r="AQ12" i="1"/>
  <c r="P6" i="3" s="1"/>
  <c r="AP19" i="1"/>
  <c r="O7" i="3" s="1"/>
  <c r="AQ19" i="1"/>
  <c r="P7" i="3" s="1"/>
  <c r="AR19" i="1"/>
  <c r="Q7" i="3" s="1"/>
  <c r="AQ47" i="1"/>
  <c r="P11" i="3" s="1"/>
  <c r="AR54" i="1"/>
  <c r="Q12" i="3" s="1"/>
  <c r="AQ61" i="1"/>
  <c r="P13" i="3" s="1"/>
  <c r="AR117" i="1"/>
  <c r="Q21" i="3" s="1"/>
  <c r="AP103" i="1"/>
  <c r="O19" i="3" s="1"/>
  <c r="AQ117" i="1"/>
  <c r="P21" i="3" s="1"/>
  <c r="AP75" i="1"/>
  <c r="O15" i="3" s="1"/>
  <c r="AP89" i="1"/>
  <c r="O17" i="3" s="1"/>
  <c r="AR47" i="1"/>
  <c r="Q11" i="3" s="1"/>
  <c r="AQ54" i="1"/>
  <c r="P12" i="3" s="1"/>
  <c r="AQ68" i="1"/>
  <c r="P14" i="3" s="1"/>
  <c r="AQ82" i="1"/>
  <c r="P16" i="3" s="1"/>
  <c r="AQ103" i="1"/>
  <c r="P19" i="3" s="1"/>
  <c r="AP117" i="1"/>
  <c r="O21" i="3" s="1"/>
  <c r="AQ124" i="1"/>
  <c r="P22" i="3" s="1"/>
  <c r="AT61" i="2"/>
  <c r="P13" i="4" s="1"/>
  <c r="AR75" i="1"/>
  <c r="Q15" i="3" s="1"/>
  <c r="AP96" i="1"/>
  <c r="O18" i="3" s="1"/>
  <c r="AP124" i="1"/>
  <c r="O22" i="3" s="1"/>
  <c r="AU47" i="2"/>
  <c r="Q11" i="4" s="1"/>
  <c r="AR96" i="1"/>
  <c r="Q18" i="3" s="1"/>
  <c r="AR110" i="1"/>
  <c r="Q20" i="3" s="1"/>
  <c r="AP82" i="1"/>
  <c r="O16" i="3" s="1"/>
  <c r="AQ75" i="1"/>
  <c r="P15" i="3" s="1"/>
  <c r="AS33" i="1"/>
  <c r="R9" i="3" s="1"/>
  <c r="AS26" i="1"/>
  <c r="R8" i="3" s="1"/>
  <c r="AR103" i="1"/>
  <c r="Q19" i="3" s="1"/>
  <c r="AP5" i="1"/>
  <c r="O5" i="3" s="1"/>
  <c r="AT54" i="2"/>
  <c r="P12" i="4" s="1"/>
  <c r="AT47" i="2"/>
  <c r="P11" i="4" s="1"/>
  <c r="AU103" i="2"/>
  <c r="Q19" i="4" s="1"/>
  <c r="AV33" i="2"/>
  <c r="R9" i="4" s="1"/>
  <c r="AV82" i="2"/>
  <c r="R16" i="4" s="1"/>
  <c r="AV5" i="2"/>
  <c r="R5" i="4" s="1"/>
  <c r="AV12" i="2"/>
  <c r="R6" i="4" s="1"/>
  <c r="AV89" i="2"/>
  <c r="R17" i="4" s="1"/>
  <c r="AP61" i="1"/>
  <c r="O13" i="3" s="1"/>
  <c r="AV75" i="2"/>
  <c r="R15" i="4" s="1"/>
  <c r="AV96" i="2" l="1"/>
  <c r="R18" i="4" s="1"/>
  <c r="AY138" i="2"/>
  <c r="U24" i="4" s="1"/>
  <c r="AV68" i="2"/>
  <c r="R14" i="4" s="1"/>
  <c r="AV40" i="2"/>
  <c r="R10" i="4" s="1"/>
  <c r="AV124" i="2"/>
  <c r="R22" i="4" s="1"/>
  <c r="AV131" i="2"/>
  <c r="R23" i="4" s="1"/>
  <c r="AU54" i="2"/>
  <c r="Q12" i="4" s="1"/>
  <c r="AV19" i="2"/>
  <c r="R7" i="4" s="1"/>
  <c r="AV110" i="2"/>
  <c r="R20" i="4" s="1"/>
  <c r="AU117" i="2"/>
  <c r="Q21" i="4" s="1"/>
  <c r="AV26" i="2"/>
  <c r="R8" i="4" s="1"/>
  <c r="AY5" i="2"/>
  <c r="U5" i="4" s="1"/>
  <c r="AS40" i="1"/>
  <c r="R10" i="3" s="1"/>
  <c r="AS5" i="1"/>
  <c r="R5" i="3" s="1"/>
  <c r="AS12" i="1"/>
  <c r="R6" i="3" s="1"/>
  <c r="AR82" i="1"/>
  <c r="Q16" i="3" s="1"/>
  <c r="AR61" i="1"/>
  <c r="Q13" i="3" s="1"/>
  <c r="AS19" i="1"/>
  <c r="R7" i="3" s="1"/>
  <c r="AP110" i="1"/>
  <c r="O20" i="3" s="1"/>
  <c r="AQ110" i="1"/>
  <c r="P20" i="3" s="1"/>
  <c r="AP68" i="1"/>
  <c r="O14" i="3" s="1"/>
  <c r="AR124" i="1"/>
  <c r="Q22" i="3" s="1"/>
  <c r="AR68" i="1"/>
  <c r="Q14" i="3" s="1"/>
  <c r="AV138" i="1"/>
  <c r="U24" i="3" s="1"/>
  <c r="AS138" i="1"/>
  <c r="R24" i="3" s="1"/>
  <c r="AS47" i="1"/>
  <c r="R11" i="3" s="1"/>
  <c r="AS54" i="1"/>
  <c r="R12" i="3" s="1"/>
  <c r="AV61" i="2"/>
  <c r="R13" i="4" s="1"/>
  <c r="AY33" i="2"/>
  <c r="U9" i="4" s="1"/>
  <c r="AS96" i="1"/>
  <c r="R18" i="3" s="1"/>
  <c r="AV26" i="1"/>
  <c r="U8" i="3" s="1"/>
  <c r="AS75" i="1"/>
  <c r="R15" i="3" s="1"/>
  <c r="AV33" i="1"/>
  <c r="U9" i="3" s="1"/>
  <c r="AV40" i="1"/>
  <c r="U10" i="3" s="1"/>
  <c r="AV54" i="1"/>
  <c r="U12" i="3" s="1"/>
  <c r="AY75" i="2"/>
  <c r="U15" i="4" s="1"/>
  <c r="AY82" i="2"/>
  <c r="U16" i="4" s="1"/>
  <c r="AS131" i="1"/>
  <c r="R23" i="3" s="1"/>
  <c r="AY26" i="2"/>
  <c r="U8" i="4" s="1"/>
  <c r="AY12" i="2"/>
  <c r="U6" i="4" s="1"/>
  <c r="AY19" i="2"/>
  <c r="U7" i="4" s="1"/>
  <c r="AY124" i="2"/>
  <c r="U22" i="4" s="1"/>
  <c r="AY68" i="2"/>
  <c r="U14" i="4" s="1"/>
  <c r="AY131" i="2"/>
  <c r="U23" i="4" s="1"/>
  <c r="AY110" i="2"/>
  <c r="U20" i="4" s="1"/>
  <c r="AY89" i="2"/>
  <c r="U17" i="4" s="1"/>
  <c r="AY96" i="2"/>
  <c r="U18" i="4" s="1"/>
  <c r="AY40" i="2"/>
  <c r="U10" i="4" s="1"/>
  <c r="AV47" i="2" l="1"/>
  <c r="R11" i="4" s="1"/>
  <c r="AV117" i="2"/>
  <c r="R21" i="4" s="1"/>
  <c r="AV54" i="2"/>
  <c r="R12" i="4" s="1"/>
  <c r="AY103" i="2"/>
  <c r="U19" i="4" s="1"/>
  <c r="AV103" i="2"/>
  <c r="R19" i="4" s="1"/>
  <c r="AY61" i="2"/>
  <c r="U13" i="4" s="1"/>
  <c r="AV124" i="1"/>
  <c r="U22" i="3" s="1"/>
  <c r="AS124" i="1"/>
  <c r="R22" i="3" s="1"/>
  <c r="AV12" i="1"/>
  <c r="U6" i="3" s="1"/>
  <c r="AS103" i="1"/>
  <c r="R19" i="3" s="1"/>
  <c r="AV47" i="1"/>
  <c r="U11" i="3" s="1"/>
  <c r="AS117" i="1"/>
  <c r="R21" i="3" s="1"/>
  <c r="AV82" i="1"/>
  <c r="U16" i="3" s="1"/>
  <c r="AS82" i="1"/>
  <c r="R16" i="3" s="1"/>
  <c r="AV5" i="1"/>
  <c r="U5" i="3" s="1"/>
  <c r="AS89" i="1"/>
  <c r="R17" i="3" s="1"/>
  <c r="AS61" i="1"/>
  <c r="R13" i="3" s="1"/>
  <c r="AS110" i="1"/>
  <c r="R20" i="3" s="1"/>
  <c r="AV19" i="1"/>
  <c r="U7" i="3" s="1"/>
  <c r="AS68" i="1"/>
  <c r="R14" i="3" s="1"/>
  <c r="AV68" i="1"/>
  <c r="U14" i="3" s="1"/>
  <c r="AV117" i="1"/>
  <c r="U21" i="3" s="1"/>
  <c r="AV131" i="1"/>
  <c r="U23" i="3" s="1"/>
  <c r="AV96" i="1"/>
  <c r="U18" i="3" s="1"/>
  <c r="AV75" i="1"/>
  <c r="U15" i="3" s="1"/>
  <c r="AY47" i="2"/>
  <c r="U11" i="4" s="1"/>
  <c r="AV110" i="1"/>
  <c r="U20" i="3" s="1"/>
  <c r="AV103" i="1"/>
  <c r="U19" i="3" s="1"/>
  <c r="AV61" i="1"/>
  <c r="U13" i="3" s="1"/>
  <c r="AV89" i="1"/>
  <c r="U17" i="3" s="1"/>
  <c r="AY54" i="2"/>
  <c r="U12" i="4" s="1"/>
  <c r="AY117" i="2"/>
  <c r="U21" i="4" s="1"/>
</calcChain>
</file>

<file path=xl/sharedStrings.xml><?xml version="1.0" encoding="utf-8"?>
<sst xmlns="http://schemas.openxmlformats.org/spreadsheetml/2006/main" count="1332" uniqueCount="408">
  <si>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</si>
  <si>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</si>
  <si>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</si>
  <si>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</si>
  <si>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</si>
  <si>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</si>
  <si>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</si>
  <si>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</si>
  <si>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</si>
  <si>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</si>
  <si>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</si>
  <si>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</si>
  <si>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</si>
  <si>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</si>
  <si>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</si>
  <si>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</si>
  <si>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</si>
  <si>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</si>
  <si>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</si>
  <si>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</si>
  <si>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</si>
  <si>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</si>
  <si>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</si>
  <si>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</si>
  <si>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</si>
  <si>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</si>
  <si>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</si>
  <si>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</si>
  <si>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</si>
  <si>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</si>
  <si>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</si>
  <si>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</si>
  <si>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</si>
  <si>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</si>
  <si>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</si>
  <si>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</si>
  <si>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</si>
  <si>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</si>
  <si>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</si>
  <si>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</si>
  <si>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</si>
  <si>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</si>
  <si>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</si>
  <si>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</si>
  <si>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</si>
  <si>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</si>
  <si>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</si>
  <si>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</si>
  <si>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</si>
  <si>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</si>
  <si>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</si>
  <si>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</si>
  <si>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</si>
  <si>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</si>
  <si>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</si>
  <si>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</si>
  <si>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</si>
  <si>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</si>
  <si>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</si>
  <si>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</si>
  <si>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</si>
  <si>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</si>
  <si>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</si>
  <si>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</si>
  <si>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</si>
  <si>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</si>
  <si>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</si>
  <si>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</si>
  <si>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</si>
  <si>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</si>
  <si>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</si>
  <si>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時瓜</t>
    <phoneticPr fontId="22" type="noConversion"/>
  </si>
  <si>
    <t>時蔬</t>
    <phoneticPr fontId="22" type="noConversion"/>
  </si>
  <si>
    <t>時瓜湯</t>
    <phoneticPr fontId="22" type="noConversion"/>
  </si>
  <si>
    <t>胡蘿蔔</t>
    <phoneticPr fontId="22" type="noConversion"/>
  </si>
  <si>
    <t>時蔬湯</t>
    <phoneticPr fontId="22" type="noConversion"/>
  </si>
  <si>
    <t>素肉片</t>
    <phoneticPr fontId="22" type="noConversion"/>
  </si>
  <si>
    <t>白蘿蔔</t>
    <phoneticPr fontId="22" type="noConversion"/>
  </si>
  <si>
    <t>蔬香冬粉</t>
    <phoneticPr fontId="22" type="noConversion"/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</si>
  <si>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</si>
  <si>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</si>
  <si>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</si>
  <si>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</si>
  <si>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</si>
  <si>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</si>
  <si>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</si>
  <si>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</si>
  <si>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</si>
  <si>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</si>
  <si>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</si>
  <si>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</si>
  <si>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</si>
  <si>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</si>
  <si>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</si>
  <si>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</si>
  <si>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</si>
  <si>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</si>
  <si>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</si>
  <si>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</si>
  <si>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</si>
  <si>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</si>
  <si>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</si>
  <si>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</si>
  <si>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</si>
  <si>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</si>
  <si>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</si>
  <si>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</si>
  <si>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</si>
  <si>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</si>
  <si>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</si>
  <si>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</si>
  <si>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</si>
  <si>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</si>
  <si>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</si>
  <si>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</si>
  <si>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</si>
  <si>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</si>
  <si>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</si>
  <si>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</si>
  <si>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</si>
  <si>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</si>
  <si>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六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</si>
  <si>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</si>
  <si>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F1</t>
  </si>
  <si>
    <t>白米飯</t>
    <phoneticPr fontId="22" type="noConversion"/>
  </si>
  <si>
    <t>米</t>
  </si>
  <si>
    <t>國小</t>
  </si>
  <si>
    <t>F2</t>
  </si>
  <si>
    <t>糙米飯</t>
  </si>
  <si>
    <t>糙米</t>
  </si>
  <si>
    <t>F3</t>
  </si>
  <si>
    <t>泰式特餐</t>
  </si>
  <si>
    <t>F4</t>
  </si>
  <si>
    <t>F5</t>
  </si>
  <si>
    <t>紅藜飯</t>
  </si>
  <si>
    <t>紅藜</t>
  </si>
  <si>
    <t>G3</t>
  </si>
  <si>
    <t>西式特餐</t>
  </si>
  <si>
    <t>通心粉</t>
  </si>
  <si>
    <t>G4</t>
  </si>
  <si>
    <t>G5</t>
  </si>
  <si>
    <t>小米飯</t>
  </si>
  <si>
    <t>小米</t>
  </si>
  <si>
    <t>H1</t>
  </si>
  <si>
    <t>白米飯</t>
  </si>
  <si>
    <t>H2</t>
  </si>
  <si>
    <t>H3</t>
  </si>
  <si>
    <t>拌麵特餐</t>
    <phoneticPr fontId="22" type="noConversion"/>
  </si>
  <si>
    <t>麵條</t>
    <phoneticPr fontId="22" type="noConversion"/>
  </si>
  <si>
    <t>H4</t>
  </si>
  <si>
    <t>H5</t>
  </si>
  <si>
    <t>紫米飯</t>
  </si>
  <si>
    <t>黑糯米</t>
  </si>
  <si>
    <t>I1</t>
  </si>
  <si>
    <t>I2</t>
  </si>
  <si>
    <t>I3</t>
  </si>
  <si>
    <t>油飯特餐</t>
  </si>
  <si>
    <t>糯米</t>
  </si>
  <si>
    <t>I4</t>
  </si>
  <si>
    <t>I5</t>
  </si>
  <si>
    <t>燕麥飯</t>
  </si>
  <si>
    <t>燕麥</t>
  </si>
  <si>
    <t>J1</t>
  </si>
  <si>
    <t>J2</t>
  </si>
  <si>
    <t>芝麻(熟)</t>
  </si>
  <si>
    <t>家常豬腳</t>
  </si>
  <si>
    <t>豬腳</t>
  </si>
  <si>
    <t>豬後腿肉</t>
  </si>
  <si>
    <t>麻竹筍干</t>
  </si>
  <si>
    <t>大蒜</t>
  </si>
  <si>
    <t>紅燒雞翅</t>
  </si>
  <si>
    <t>三節翅</t>
  </si>
  <si>
    <t>滷包</t>
  </si>
  <si>
    <t>塔香絞肉</t>
    <phoneticPr fontId="22" type="noConversion"/>
  </si>
  <si>
    <t>豬絞肉</t>
  </si>
  <si>
    <t>九層塔</t>
    <phoneticPr fontId="22" type="noConversion"/>
  </si>
  <si>
    <t>豆瓣雞丁</t>
  </si>
  <si>
    <t>肉雞</t>
  </si>
  <si>
    <t>胡蘿蔔</t>
  </si>
  <si>
    <t>鹹豬肉片</t>
  </si>
  <si>
    <t>洋蔥</t>
  </si>
  <si>
    <t>青蔥</t>
  </si>
  <si>
    <t>醃鹹豬肉粉</t>
  </si>
  <si>
    <t>茄汁肉醬</t>
  </si>
  <si>
    <t>馬鈴薯</t>
  </si>
  <si>
    <t>蕃茄醬</t>
  </si>
  <si>
    <t>照燒雞</t>
  </si>
  <si>
    <t>大蒜</t>
    <phoneticPr fontId="22" type="noConversion"/>
  </si>
  <si>
    <t>韓式燒肉</t>
  </si>
  <si>
    <t>韓式泡菜</t>
  </si>
  <si>
    <t>甘藍</t>
    <phoneticPr fontId="22" type="noConversion"/>
  </si>
  <si>
    <t>黑椒豬柳</t>
    <phoneticPr fontId="22" type="noConversion"/>
  </si>
  <si>
    <t>豬後腿肉</t>
    <phoneticPr fontId="22" type="noConversion"/>
  </si>
  <si>
    <t>洋蔥</t>
    <phoneticPr fontId="22" type="noConversion"/>
  </si>
  <si>
    <t>黑胡椒粒</t>
    <phoneticPr fontId="22" type="noConversion"/>
  </si>
  <si>
    <t>椰奶咖哩雞</t>
  </si>
  <si>
    <t>紅蘿蔔</t>
  </si>
  <si>
    <t>咖哩粉</t>
  </si>
  <si>
    <t>椰奶粉</t>
    <phoneticPr fontId="22" type="noConversion"/>
  </si>
  <si>
    <t>冬瓜絞肉</t>
    <phoneticPr fontId="22" type="noConversion"/>
  </si>
  <si>
    <t>冬瓜</t>
    <phoneticPr fontId="22" type="noConversion"/>
  </si>
  <si>
    <t>甜麵醬</t>
    <phoneticPr fontId="22" type="noConversion"/>
  </si>
  <si>
    <t>沙茶鮮魚</t>
  </si>
  <si>
    <t>魚丁</t>
  </si>
  <si>
    <t>豆薯</t>
    <phoneticPr fontId="22" type="noConversion"/>
  </si>
  <si>
    <t>沙茶醬</t>
  </si>
  <si>
    <t>香滷肉排</t>
    <phoneticPr fontId="22" type="noConversion"/>
  </si>
  <si>
    <t>肉排</t>
    <phoneticPr fontId="22" type="noConversion"/>
  </si>
  <si>
    <t>滷包</t>
    <phoneticPr fontId="22" type="noConversion"/>
  </si>
  <si>
    <t>三杯雞</t>
  </si>
  <si>
    <t>九層塔</t>
  </si>
  <si>
    <t>蘿蔔燒肉</t>
    <phoneticPr fontId="22" type="noConversion"/>
  </si>
  <si>
    <t>香滷雞翅</t>
    <phoneticPr fontId="22" type="noConversion"/>
  </si>
  <si>
    <t>紅燒蒼蠅頭</t>
    <phoneticPr fontId="22" type="noConversion"/>
  </si>
  <si>
    <t>豬絞肉</t>
    <phoneticPr fontId="22" type="noConversion"/>
  </si>
  <si>
    <t>豆干</t>
    <phoneticPr fontId="22" type="noConversion"/>
  </si>
  <si>
    <t>韮菜</t>
  </si>
  <si>
    <t>豆豉</t>
    <phoneticPr fontId="22" type="noConversion"/>
  </si>
  <si>
    <t>黃金魚排</t>
    <phoneticPr fontId="22" type="noConversion"/>
  </si>
  <si>
    <t>魚排</t>
    <phoneticPr fontId="22" type="noConversion"/>
  </si>
  <si>
    <t>瓜仔雞</t>
    <phoneticPr fontId="22" type="noConversion"/>
  </si>
  <si>
    <t>肉雞</t>
    <phoneticPr fontId="22" type="noConversion"/>
  </si>
  <si>
    <t>醃漬花胡瓜</t>
  </si>
  <si>
    <t>咖哩絞肉</t>
  </si>
  <si>
    <t>紅仁炒蛋</t>
    <phoneticPr fontId="22" type="noConversion"/>
  </si>
  <si>
    <t>雞蛋</t>
  </si>
  <si>
    <t>乾木耳</t>
  </si>
  <si>
    <t>蘿蔔黑輪</t>
    <phoneticPr fontId="22" type="noConversion"/>
  </si>
  <si>
    <t>黑輪</t>
    <phoneticPr fontId="22" type="noConversion"/>
  </si>
  <si>
    <t>白蘿蔔</t>
  </si>
  <si>
    <t>柴魚片</t>
  </si>
  <si>
    <t>蝦醬甘藍</t>
  </si>
  <si>
    <t>甘藍</t>
  </si>
  <si>
    <t>蝦皮</t>
  </si>
  <si>
    <t>魚露</t>
  </si>
  <si>
    <t>韭香豆芽</t>
  </si>
  <si>
    <t>綠豆芽</t>
  </si>
  <si>
    <t>白菜蛋香</t>
  </si>
  <si>
    <t>結球白菜</t>
  </si>
  <si>
    <t>乾香菇</t>
  </si>
  <si>
    <t>清炒花椰</t>
  </si>
  <si>
    <t>冷凍花椰菜</t>
  </si>
  <si>
    <t>絞肉季豆</t>
    <phoneticPr fontId="22" type="noConversion"/>
  </si>
  <si>
    <t>冷凍菜豆(莢)</t>
    <phoneticPr fontId="22" type="noConversion"/>
  </si>
  <si>
    <t>春川炒年糕</t>
    <phoneticPr fontId="22" type="noConversion"/>
  </si>
  <si>
    <t>韓式年糕</t>
  </si>
  <si>
    <t>蔥</t>
  </si>
  <si>
    <t>時蔬蛋香</t>
  </si>
  <si>
    <t>西滷菜</t>
  </si>
  <si>
    <t>金針菇</t>
  </si>
  <si>
    <t>拌麵配料</t>
    <phoneticPr fontId="22" type="noConversion"/>
  </si>
  <si>
    <t>木耳絲</t>
    <phoneticPr fontId="22" type="noConversion"/>
  </si>
  <si>
    <t>堅果花椰</t>
  </si>
  <si>
    <t>腰果</t>
  </si>
  <si>
    <t>蒜香季豆</t>
    <phoneticPr fontId="22" type="noConversion"/>
  </si>
  <si>
    <t>青椒干片</t>
  </si>
  <si>
    <t>豆干</t>
  </si>
  <si>
    <t>甜椒(青皮)</t>
  </si>
  <si>
    <t>油飯配料</t>
  </si>
  <si>
    <t>紅蔥頭</t>
  </si>
  <si>
    <t>脆筍</t>
    <phoneticPr fontId="22" type="noConversion"/>
  </si>
  <si>
    <t>螞蟻上樹</t>
  </si>
  <si>
    <t>冬粉</t>
  </si>
  <si>
    <t>蛋酥白菜</t>
    <phoneticPr fontId="22" type="noConversion"/>
  </si>
  <si>
    <t>雞蛋</t>
    <phoneticPr fontId="22" type="noConversion"/>
  </si>
  <si>
    <t>結球白菜</t>
    <phoneticPr fontId="22" type="noConversion"/>
  </si>
  <si>
    <t>鮮味時瓜</t>
    <phoneticPr fontId="22" type="noConversion"/>
  </si>
  <si>
    <t>冷凍蟹味棒</t>
    <phoneticPr fontId="22" type="noConversion"/>
  </si>
  <si>
    <t>蜜汁豆干</t>
    <phoneticPr fontId="22" type="noConversion"/>
  </si>
  <si>
    <t>芝麻(熟)</t>
    <phoneticPr fontId="22" type="noConversion"/>
  </si>
  <si>
    <t>四角油豆腐</t>
    <phoneticPr fontId="22" type="noConversion"/>
  </si>
  <si>
    <t>蔬香冬粉</t>
  </si>
  <si>
    <t>青椒油腐</t>
    <phoneticPr fontId="22" type="noConversion"/>
  </si>
  <si>
    <t>甜椒(青皮)</t>
    <phoneticPr fontId="22" type="noConversion"/>
  </si>
  <si>
    <t>豆皮</t>
  </si>
  <si>
    <t>海帶</t>
  </si>
  <si>
    <t>胡椒粉</t>
    <phoneticPr fontId="22" type="noConversion"/>
  </si>
  <si>
    <t>筍干凍腐</t>
    <phoneticPr fontId="22" type="noConversion"/>
  </si>
  <si>
    <t>凍豆腐</t>
  </si>
  <si>
    <t>韓風拌菜</t>
  </si>
  <si>
    <t>黃豆芽</t>
  </si>
  <si>
    <t>乾裙帶菜</t>
  </si>
  <si>
    <t>豆包</t>
  </si>
  <si>
    <t>香油</t>
  </si>
  <si>
    <t>塔香海絲</t>
    <phoneticPr fontId="22" type="noConversion"/>
  </si>
  <si>
    <t>海帶絲</t>
    <phoneticPr fontId="22" type="noConversion"/>
  </si>
  <si>
    <t>照燒油腐</t>
  </si>
  <si>
    <t>四角油豆腐</t>
  </si>
  <si>
    <t>醬油</t>
  </si>
  <si>
    <t>紅砂糖</t>
  </si>
  <si>
    <t>豆皮豆芽</t>
  </si>
  <si>
    <t>炸物雙拼</t>
    <phoneticPr fontId="22" type="noConversion"/>
  </si>
  <si>
    <t>馬鈴薯條</t>
    <phoneticPr fontId="22" type="noConversion"/>
  </si>
  <si>
    <t>天婦羅</t>
    <phoneticPr fontId="22" type="noConversion"/>
  </si>
  <si>
    <t>泡菜豆腐</t>
    <phoneticPr fontId="22" type="noConversion"/>
  </si>
  <si>
    <t>豆腐</t>
  </si>
  <si>
    <t>蛋香刈薯</t>
  </si>
  <si>
    <t>麵筋甘藍</t>
    <phoneticPr fontId="22" type="noConversion"/>
  </si>
  <si>
    <t>麵筋泡</t>
    <phoneticPr fontId="22" type="noConversion"/>
  </si>
  <si>
    <t>菇拌海帶</t>
  </si>
  <si>
    <t>木須蛋香</t>
  </si>
  <si>
    <t>秀珍菇</t>
  </si>
  <si>
    <t>麻油雞湯</t>
    <phoneticPr fontId="22" type="noConversion"/>
  </si>
  <si>
    <t>杏鮑菇</t>
    <phoneticPr fontId="22" type="noConversion"/>
  </si>
  <si>
    <t>薑</t>
  </si>
  <si>
    <t>麻油</t>
    <phoneticPr fontId="22" type="noConversion"/>
  </si>
  <si>
    <t>蛋花時蔬湯</t>
  </si>
  <si>
    <t>冬蔭功湯</t>
  </si>
  <si>
    <t>大番茄</t>
  </si>
  <si>
    <t>南薑</t>
  </si>
  <si>
    <t>檸檬</t>
  </si>
  <si>
    <t>香茅</t>
  </si>
  <si>
    <t>綠豆湯</t>
  </si>
  <si>
    <t>綠豆</t>
  </si>
  <si>
    <t>時瓜湯</t>
  </si>
  <si>
    <t>時瓜</t>
  </si>
  <si>
    <t>枸杞</t>
  </si>
  <si>
    <t>大骨</t>
  </si>
  <si>
    <t>蘑菇濃湯</t>
  </si>
  <si>
    <t>洋菇罐頭</t>
  </si>
  <si>
    <t>玉米醬罐頭</t>
  </si>
  <si>
    <t>玉米濃湯調理包</t>
  </si>
  <si>
    <t>紅豆湯</t>
  </si>
  <si>
    <t>紅豆</t>
  </si>
  <si>
    <t>味噌湯</t>
  </si>
  <si>
    <t>豆腐</t>
    <phoneticPr fontId="22" type="noConversion"/>
  </si>
  <si>
    <t>味噌</t>
  </si>
  <si>
    <t>金針湯</t>
  </si>
  <si>
    <t>金針菜乾</t>
  </si>
  <si>
    <t>榨菜</t>
  </si>
  <si>
    <t>魚丸湯</t>
    <phoneticPr fontId="22" type="noConversion"/>
  </si>
  <si>
    <t>魚丸</t>
    <phoneticPr fontId="22" type="noConversion"/>
  </si>
  <si>
    <t>仙草甜湯</t>
  </si>
  <si>
    <t>仙草凍</t>
  </si>
  <si>
    <t>針菇蔬湯</t>
  </si>
  <si>
    <t>紫菜蛋花湯</t>
  </si>
  <si>
    <t>紫菜</t>
  </si>
  <si>
    <t>粉圓甜湯</t>
    <phoneticPr fontId="22" type="noConversion"/>
  </si>
  <si>
    <t>粉圓</t>
    <phoneticPr fontId="22" type="noConversion"/>
  </si>
  <si>
    <t>芹菜</t>
  </si>
  <si>
    <t>有機豆奶</t>
  </si>
  <si>
    <t xml:space="preserve"> 食材明細（食材重量以100人份計量，營養分析以個人計量，其中肉雞包含23 %骨頭之採購量，每周供應特餐一次，當日得混搭供應）</t>
  </si>
  <si>
    <t>紅燒素排</t>
  </si>
  <si>
    <t>素肉排</t>
  </si>
  <si>
    <t>薑燒豆包</t>
  </si>
  <si>
    <t>塔香干丁</t>
    <phoneticPr fontId="22" type="noConversion"/>
  </si>
  <si>
    <t>豆瓣麵腸</t>
  </si>
  <si>
    <t>麵腸</t>
  </si>
  <si>
    <t>醬燒麵輪</t>
  </si>
  <si>
    <t>麵輪</t>
  </si>
  <si>
    <t>茄汁若醬</t>
  </si>
  <si>
    <t>素肉</t>
  </si>
  <si>
    <t>韓式豆包</t>
  </si>
  <si>
    <t>黑椒絞若</t>
    <phoneticPr fontId="22" type="noConversion"/>
  </si>
  <si>
    <t>芹菜</t>
    <phoneticPr fontId="22" type="noConversion"/>
  </si>
  <si>
    <t>椰奶咖哩豆包</t>
  </si>
  <si>
    <t>椰奶</t>
  </si>
  <si>
    <t>冬瓜絞若</t>
    <phoneticPr fontId="22" type="noConversion"/>
  </si>
  <si>
    <t>沙茶豆干</t>
  </si>
  <si>
    <t>豆薯</t>
  </si>
  <si>
    <t>香滷豆包</t>
    <phoneticPr fontId="22" type="noConversion"/>
  </si>
  <si>
    <t>三杯豆干</t>
  </si>
  <si>
    <t>蘿蔔麵腸</t>
    <phoneticPr fontId="22" type="noConversion"/>
  </si>
  <si>
    <t>煎滷蒸炒蛋</t>
  </si>
  <si>
    <t>絞若豆干</t>
    <phoneticPr fontId="22" type="noConversion"/>
  </si>
  <si>
    <t>花瓜油腐</t>
    <phoneticPr fontId="22" type="noConversion"/>
  </si>
  <si>
    <t>咖哩絞若</t>
  </si>
  <si>
    <t>素黑輪</t>
    <phoneticPr fontId="22" type="noConversion"/>
  </si>
  <si>
    <t>麵筋甘藍</t>
  </si>
  <si>
    <t>豆包豆芽</t>
  </si>
  <si>
    <t>若絲花椰</t>
    <phoneticPr fontId="22" type="noConversion"/>
  </si>
  <si>
    <t>絞若季豆</t>
    <phoneticPr fontId="22" type="noConversion"/>
  </si>
  <si>
    <t>春川炒凍腐</t>
  </si>
  <si>
    <t>高麗菜</t>
    <phoneticPr fontId="22" type="noConversion"/>
  </si>
  <si>
    <t>乾木耳</t>
    <phoneticPr fontId="22" type="noConversion"/>
  </si>
  <si>
    <t>冷凍毛豆仁</t>
    <phoneticPr fontId="22" type="noConversion"/>
  </si>
  <si>
    <t>清炒季豆</t>
    <phoneticPr fontId="22" type="noConversion"/>
  </si>
  <si>
    <t>素香鬆</t>
  </si>
  <si>
    <t>麵筋時瓜</t>
    <phoneticPr fontId="22" type="noConversion"/>
  </si>
  <si>
    <t>白芝麻(熟)</t>
    <phoneticPr fontId="22" type="noConversion"/>
  </si>
  <si>
    <t>素肉</t>
    <phoneticPr fontId="22" type="noConversion"/>
  </si>
  <si>
    <t>素肉時蔬</t>
  </si>
  <si>
    <t>風味素丸</t>
  </si>
  <si>
    <t>素丸</t>
  </si>
  <si>
    <t>豆皮海帶</t>
  </si>
  <si>
    <t>火腿混炒</t>
  </si>
  <si>
    <t>素火腿</t>
  </si>
  <si>
    <t>泡菜</t>
    <phoneticPr fontId="22" type="noConversion"/>
  </si>
  <si>
    <t>火腿豆芽</t>
  </si>
  <si>
    <t>番茄豆腐</t>
    <phoneticPr fontId="22" type="noConversion"/>
  </si>
  <si>
    <t>番茄</t>
    <phoneticPr fontId="22" type="noConversion"/>
  </si>
  <si>
    <t>若絲豆芽</t>
    <phoneticPr fontId="22" type="noConversion"/>
  </si>
  <si>
    <t>麻油素片湯</t>
    <phoneticPr fontId="22" type="noConversion"/>
  </si>
  <si>
    <t>檸檬葉</t>
  </si>
  <si>
    <t>素羊肉</t>
  </si>
  <si>
    <t>素丸湯</t>
    <phoneticPr fontId="22" type="noConversion"/>
  </si>
  <si>
    <t>素丸</t>
    <phoneticPr fontId="22" type="noConversion"/>
  </si>
  <si>
    <t>針菇蔬湯</t>
    <phoneticPr fontId="22" type="noConversion"/>
  </si>
  <si>
    <t>素羊肉</t>
    <phoneticPr fontId="22" type="noConversion"/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</si>
  <si>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</si>
  <si>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</si>
  <si>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</si>
  <si>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</si>
  <si>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</si>
  <si>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因應國慶日，10/9.10放假二日。</t>
    <phoneticPr fontId="22" type="noConversion"/>
  </si>
  <si>
    <t>國小</t>
    <phoneticPr fontId="22" type="noConversion"/>
  </si>
  <si>
    <t>國小營養成分</t>
    <phoneticPr fontId="22" type="noConversion"/>
  </si>
  <si>
    <t>本菜單供應學校為北埔國小、景美國小、康樂國小、佳民國小、三棧國小、中正國小、中原國小、明恥國小、北濱國小、明禮國小。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</si>
</sst>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CB9C"/>
        <bgColor indexed="64"/>
      </patternFill>
    </fill>
    <fill>
      <patternFill patternType="solid">
        <fgColor rgb="FFFABF8F"/>
        <bgColor indexed="64"/>
      </patternFill>
    </fill>
  </fills>
  <borders count="9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8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3" borderId="21" xfId="0" applyFont="1" applyFill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13" fillId="2" borderId="1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4" fillId="5" borderId="3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9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7" fillId="0" borderId="68" xfId="0" applyFont="1" applyBorder="1" applyAlignment="1">
      <alignment horizontal="center" vertical="center" shrinkToFit="1"/>
    </xf>
    <xf numFmtId="177" fontId="17" fillId="0" borderId="62" xfId="0" applyNumberFormat="1" applyFont="1" applyBorder="1" applyAlignment="1">
      <alignment horizontal="center" vertical="center"/>
    </xf>
    <xf numFmtId="177" fontId="17" fillId="0" borderId="44" xfId="0" applyNumberFormat="1" applyFont="1" applyBorder="1" applyAlignment="1">
      <alignment horizontal="center" vertical="center"/>
    </xf>
    <xf numFmtId="177" fontId="17" fillId="0" borderId="46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3" borderId="71" xfId="0" applyFont="1" applyFill="1" applyBorder="1" applyAlignment="1">
      <alignment horizontal="center" vertical="center" shrinkToFit="1"/>
    </xf>
    <xf numFmtId="0" fontId="17" fillId="3" borderId="72" xfId="0" applyFont="1" applyFill="1" applyBorder="1" applyAlignment="1">
      <alignment horizontal="center" vertical="center" shrinkToFit="1"/>
    </xf>
    <xf numFmtId="0" fontId="17" fillId="3" borderId="73" xfId="0" applyFont="1" applyFill="1" applyBorder="1" applyAlignment="1">
      <alignment horizontal="center" vertical="center" shrinkToFit="1"/>
    </xf>
    <xf numFmtId="0" fontId="17" fillId="3" borderId="17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3" borderId="25" xfId="0" applyFont="1" applyFill="1" applyBorder="1" applyAlignment="1">
      <alignment horizontal="center" vertical="center" shrinkToFit="1"/>
    </xf>
    <xf numFmtId="0" fontId="26" fillId="0" borderId="39" xfId="3" applyFont="1" applyBorder="1" applyAlignment="1">
      <alignment horizontal="center" vertical="center" shrinkToFit="1"/>
    </xf>
    <xf numFmtId="0" fontId="17" fillId="6" borderId="39" xfId="0" applyFont="1" applyFill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7" fillId="0" borderId="42" xfId="0" applyFont="1" applyBorder="1" applyAlignment="1">
      <alignment vertical="center" shrinkToFit="1"/>
    </xf>
    <xf numFmtId="0" fontId="17" fillId="0" borderId="39" xfId="0" applyFont="1" applyBorder="1" applyAlignment="1">
      <alignment vertical="center" shrinkToFit="1"/>
    </xf>
    <xf numFmtId="0" fontId="17" fillId="0" borderId="68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5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178" fontId="17" fillId="2" borderId="31" xfId="0" applyNumberFormat="1" applyFont="1" applyFill="1" applyBorder="1" applyAlignment="1">
      <alignment horizontal="center" vertical="center" shrinkToFit="1"/>
    </xf>
    <xf numFmtId="178" fontId="17" fillId="2" borderId="14" xfId="0" applyNumberFormat="1" applyFont="1" applyFill="1" applyBorder="1" applyAlignment="1">
      <alignment horizontal="center" vertical="center" shrinkToFit="1"/>
    </xf>
    <xf numFmtId="178" fontId="17" fillId="2" borderId="74" xfId="0" applyNumberFormat="1" applyFont="1" applyFill="1" applyBorder="1" applyAlignment="1">
      <alignment horizontal="center" vertical="center" shrinkToFit="1"/>
    </xf>
    <xf numFmtId="178" fontId="17" fillId="2" borderId="75" xfId="0" applyNumberFormat="1" applyFont="1" applyFill="1" applyBorder="1" applyAlignment="1">
      <alignment horizontal="center" vertical="center" shrinkToFit="1"/>
    </xf>
    <xf numFmtId="178" fontId="17" fillId="2" borderId="26" xfId="0" applyNumberFormat="1" applyFont="1" applyFill="1" applyBorder="1" applyAlignment="1">
      <alignment horizontal="center" vertical="center" shrinkToFit="1"/>
    </xf>
    <xf numFmtId="178" fontId="17" fillId="2" borderId="76" xfId="0" applyNumberFormat="1" applyFont="1" applyFill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79" xfId="0" applyNumberFormat="1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5" fillId="0" borderId="10" xfId="4" applyFont="1" applyBorder="1" applyAlignment="1">
      <alignment horizontal="center"/>
    </xf>
    <xf numFmtId="0" fontId="4" fillId="0" borderId="11" xfId="4" applyFont="1" applyBorder="1" applyAlignment="1">
      <alignment horizontal="center" vertical="center" shrinkToFit="1"/>
    </xf>
    <xf numFmtId="0" fontId="4" fillId="0" borderId="21" xfId="4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26" fillId="0" borderId="23" xfId="3" applyFont="1" applyBorder="1" applyAlignment="1">
      <alignment horizontal="center" vertical="center" shrinkToFit="1"/>
    </xf>
    <xf numFmtId="0" fontId="5" fillId="0" borderId="9" xfId="3" applyFont="1" applyBorder="1" applyAlignment="1">
      <alignment horizontal="center"/>
    </xf>
    <xf numFmtId="0" fontId="26" fillId="0" borderId="11" xfId="3" applyFont="1" applyBorder="1" applyAlignment="1">
      <alignment horizontal="center" shrinkToFit="1"/>
    </xf>
    <xf numFmtId="0" fontId="26" fillId="0" borderId="11" xfId="3" applyFont="1" applyBorder="1" applyAlignment="1">
      <alignment horizontal="center" vertical="center" shrinkToFit="1"/>
    </xf>
    <xf numFmtId="0" fontId="26" fillId="0" borderId="21" xfId="3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shrinkToFit="1"/>
    </xf>
    <xf numFmtId="0" fontId="18" fillId="7" borderId="81" xfId="0" applyFont="1" applyFill="1" applyBorder="1" applyAlignment="1">
      <alignment horizontal="center" vertical="center"/>
    </xf>
    <xf numFmtId="0" fontId="18" fillId="7" borderId="82" xfId="0" applyFont="1" applyFill="1" applyBorder="1" applyAlignment="1">
      <alignment horizontal="center" vertical="center"/>
    </xf>
    <xf numFmtId="0" fontId="18" fillId="7" borderId="83" xfId="0" applyFont="1" applyFill="1" applyBorder="1" applyAlignment="1">
      <alignment horizontal="center" vertical="center"/>
    </xf>
    <xf numFmtId="0" fontId="18" fillId="7" borderId="84" xfId="0" applyFont="1" applyFill="1" applyBorder="1" applyAlignment="1">
      <alignment horizontal="center" vertical="center"/>
    </xf>
    <xf numFmtId="0" fontId="18" fillId="7" borderId="85" xfId="0" applyFont="1" applyFill="1" applyBorder="1" applyAlignment="1">
      <alignment horizontal="center" vertical="center"/>
    </xf>
    <xf numFmtId="0" fontId="18" fillId="7" borderId="86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 shrinkToFit="1"/>
    </xf>
    <xf numFmtId="176" fontId="3" fillId="0" borderId="52" xfId="0" applyNumberFormat="1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178" fontId="18" fillId="0" borderId="41" xfId="0" applyNumberFormat="1" applyFont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5" borderId="32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18" fillId="0" borderId="42" xfId="3" applyFont="1" applyBorder="1" applyAlignment="1">
      <alignment horizontal="center" vertical="center" shrinkToFit="1"/>
    </xf>
    <xf numFmtId="0" fontId="17" fillId="0" borderId="42" xfId="3" applyFont="1" applyBorder="1" applyAlignment="1">
      <alignment horizontal="center"/>
    </xf>
    <xf numFmtId="0" fontId="17" fillId="0" borderId="28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30" xfId="0" applyFont="1" applyBorder="1" applyAlignment="1">
      <alignment horizontal="center" vertical="center" shrinkToFit="1"/>
    </xf>
    <xf numFmtId="0" fontId="18" fillId="0" borderId="39" xfId="3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8" fillId="0" borderId="54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/>
    </xf>
    <xf numFmtId="0" fontId="18" fillId="0" borderId="39" xfId="3" applyFont="1" applyBorder="1" applyAlignment="1">
      <alignment horizont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9" xfId="0" applyFont="1" applyBorder="1" applyAlignment="1">
      <alignment vertical="center" shrinkToFit="1"/>
    </xf>
    <xf numFmtId="0" fontId="3" fillId="0" borderId="47" xfId="0" applyFont="1" applyBorder="1" applyAlignment="1">
      <alignment horizontal="center" vertical="center" shrinkToFit="1"/>
    </xf>
    <xf numFmtId="0" fontId="1" fillId="0" borderId="47" xfId="0" applyFont="1" applyBorder="1" applyAlignment="1">
      <alignment vertical="center" shrinkToFit="1"/>
    </xf>
    <xf numFmtId="0" fontId="1" fillId="0" borderId="42" xfId="0" applyFont="1" applyBorder="1" applyAlignment="1">
      <alignment horizontal="center" vertical="center" shrinkToFit="1"/>
    </xf>
    <xf numFmtId="176" fontId="18" fillId="0" borderId="68" xfId="0" applyNumberFormat="1" applyFont="1" applyBorder="1" applyAlignment="1">
      <alignment horizontal="center" vertical="center" shrinkToFit="1"/>
    </xf>
    <xf numFmtId="176" fontId="18" fillId="0" borderId="87" xfId="0" applyNumberFormat="1" applyFont="1" applyBorder="1" applyAlignment="1">
      <alignment horizontal="center" vertical="center" shrinkToFit="1"/>
    </xf>
    <xf numFmtId="178" fontId="17" fillId="0" borderId="31" xfId="0" applyNumberFormat="1" applyFont="1" applyBorder="1" applyAlignment="1">
      <alignment horizontal="center" vertical="center" shrinkToFit="1"/>
    </xf>
    <xf numFmtId="178" fontId="17" fillId="0" borderId="14" xfId="0" applyNumberFormat="1" applyFont="1" applyBorder="1" applyAlignment="1">
      <alignment horizontal="center" vertical="center" shrinkToFit="1"/>
    </xf>
    <xf numFmtId="176" fontId="17" fillId="0" borderId="42" xfId="0" applyNumberFormat="1" applyFont="1" applyBorder="1" applyAlignment="1">
      <alignment horizontal="center" vertical="center"/>
    </xf>
    <xf numFmtId="176" fontId="17" fillId="0" borderId="39" xfId="0" applyNumberFormat="1" applyFont="1" applyBorder="1" applyAlignment="1">
      <alignment horizontal="center" vertical="center"/>
    </xf>
    <xf numFmtId="176" fontId="17" fillId="0" borderId="47" xfId="0" applyNumberFormat="1" applyFont="1" applyBorder="1" applyAlignment="1">
      <alignment horizontal="center" vertical="center"/>
    </xf>
    <xf numFmtId="0" fontId="18" fillId="7" borderId="88" xfId="0" applyFont="1" applyFill="1" applyBorder="1" applyAlignment="1">
      <alignment horizontal="center" vertical="center"/>
    </xf>
    <xf numFmtId="0" fontId="18" fillId="7" borderId="89" xfId="0" applyFont="1" applyFill="1" applyBorder="1" applyAlignment="1">
      <alignment horizontal="center" vertical="center"/>
    </xf>
    <xf numFmtId="0" fontId="18" fillId="8" borderId="84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8" borderId="83" xfId="0" applyFont="1" applyFill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9" borderId="84" xfId="0" applyFont="1" applyFill="1" applyBorder="1" applyAlignment="1">
      <alignment horizontal="center" vertical="center"/>
    </xf>
    <xf numFmtId="0" fontId="17" fillId="0" borderId="4" xfId="3" applyFont="1" applyAlignment="1">
      <alignment horizontal="center" vertical="center"/>
    </xf>
    <xf numFmtId="0" fontId="17" fillId="0" borderId="4" xfId="3" applyFont="1" applyAlignment="1">
      <alignment vertical="center"/>
    </xf>
    <xf numFmtId="0" fontId="17" fillId="0" borderId="42" xfId="0" applyFont="1" applyBorder="1" applyAlignment="1">
      <alignment horizontal="center" vertical="center" shrinkToFit="1"/>
    </xf>
    <xf numFmtId="0" fontId="21" fillId="0" borderId="42" xfId="0" applyFont="1" applyBorder="1" applyAlignment="1">
      <alignment vertical="center" shrinkToFit="1"/>
    </xf>
    <xf numFmtId="0" fontId="17" fillId="0" borderId="54" xfId="0" applyFont="1" applyBorder="1" applyAlignment="1">
      <alignment horizontal="center" vertical="center" shrinkToFit="1"/>
    </xf>
    <xf numFmtId="0" fontId="21" fillId="0" borderId="54" xfId="0" applyFont="1" applyBorder="1" applyAlignment="1">
      <alignment vertical="center" shrinkToFit="1"/>
    </xf>
    <xf numFmtId="0" fontId="17" fillId="0" borderId="77" xfId="0" applyFont="1" applyBorder="1" applyAlignment="1">
      <alignment horizontal="center" vertical="center" shrinkToFit="1"/>
    </xf>
    <xf numFmtId="0" fontId="17" fillId="0" borderId="78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21" fillId="0" borderId="39" xfId="0" applyFont="1" applyBorder="1" applyAlignment="1">
      <alignment vertical="center" shrinkToFit="1"/>
    </xf>
    <xf numFmtId="0" fontId="21" fillId="0" borderId="32" xfId="0" applyFont="1" applyBorder="1" applyAlignment="1">
      <alignment horizontal="center" vertical="center"/>
    </xf>
    <xf numFmtId="176" fontId="17" fillId="0" borderId="32" xfId="0" applyNumberFormat="1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33" xfId="0" applyFont="1" applyBorder="1" applyAlignment="1">
      <alignment horizontal="center" vertical="center" shrinkToFit="1"/>
    </xf>
    <xf numFmtId="0" fontId="21" fillId="0" borderId="27" xfId="0" applyFont="1" applyBorder="1" applyAlignment="1">
      <alignment vertical="center"/>
    </xf>
    <xf numFmtId="0" fontId="17" fillId="0" borderId="28" xfId="0" applyFont="1" applyBorder="1" applyAlignment="1">
      <alignment horizontal="center" vertical="center" shrinkToFit="1"/>
    </xf>
    <xf numFmtId="0" fontId="21" fillId="0" borderId="29" xfId="0" applyFont="1" applyBorder="1" applyAlignment="1">
      <alignment vertical="center"/>
    </xf>
    <xf numFmtId="0" fontId="17" fillId="0" borderId="32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53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shrinkToFit="1"/>
    </xf>
    <xf numFmtId="0" fontId="21" fillId="0" borderId="29" xfId="0" applyFont="1" applyBorder="1" applyAlignment="1">
      <alignment vertical="center" shrinkToFit="1"/>
    </xf>
    <xf numFmtId="0" fontId="17" fillId="0" borderId="80" xfId="0" applyFont="1" applyBorder="1" applyAlignment="1">
      <alignment horizontal="center" vertical="center" shrinkToFit="1"/>
    </xf>
    <xf numFmtId="0" fontId="21" fillId="0" borderId="15" xfId="0" applyFont="1" applyBorder="1" applyAlignment="1">
      <alignment vertical="center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23" fillId="0" borderId="42" xfId="0" applyFont="1" applyBorder="1" applyAlignment="1">
      <alignment vertical="center" shrinkToFit="1"/>
    </xf>
    <xf numFmtId="0" fontId="3" fillId="2" borderId="56" xfId="0" applyFont="1" applyFill="1" applyBorder="1" applyAlignment="1">
      <alignment horizontal="center" vertical="center" shrinkToFit="1"/>
    </xf>
    <xf numFmtId="0" fontId="23" fillId="0" borderId="57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1" fillId="2" borderId="51" xfId="0" applyFont="1" applyFill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23" fillId="0" borderId="54" xfId="0" applyFont="1" applyBorder="1" applyAlignment="1">
      <alignment vertical="center" shrinkToFit="1"/>
    </xf>
    <xf numFmtId="0" fontId="17" fillId="0" borderId="62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56"/>
  <sheetViews>
    <sheetView topLeftCell="A124" zoomScale="85" zoomScaleNormal="85" workbookViewId="0">
      <pane xSplit="1" topLeftCell="B1" activePane="topRight" state="frozen"/>
      <selection pane="topRight" activeCell="S1" sqref="S1:U1"/>
    </sheetView>
  </sheetViews>
  <sheetFormatPr defaultColWidth="11.25" defaultRowHeight="15" customHeight="1"/>
  <cols>
    <col min="1" max="1" width="2.75" customWidth="1"/>
    <col min="2" max="2" width="3.5" style="119" customWidth="1"/>
    <col min="3" max="8" width="4.625" style="119" customWidth="1"/>
    <col min="9" max="9" width="4.5" style="119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6" width="8.25" customWidth="1"/>
    <col min="27" max="27" width="3.375" hidden="1" customWidth="1"/>
    <col min="28" max="41" width="6.75" hidden="1" customWidth="1"/>
    <col min="42" max="48" width="5.375" hidden="1" customWidth="1"/>
    <col min="49" max="51" width="11.25" customWidth="1"/>
  </cols>
  <sheetData>
    <row r="1" spans="1:48" s="66" customFormat="1" ht="17.25" thickBot="1">
      <c r="A1" s="237" t="s">
        <v>118</v>
      </c>
      <c r="B1" s="238"/>
      <c r="C1" s="238"/>
      <c r="D1" s="238"/>
      <c r="E1" s="238"/>
      <c r="F1" s="238"/>
      <c r="G1" s="238"/>
      <c r="H1" s="238"/>
      <c r="I1" s="238"/>
      <c r="J1" s="228" t="s">
        <v>116</v>
      </c>
      <c r="K1" s="228"/>
      <c r="L1" s="228"/>
      <c r="M1" s="228" t="s">
        <v>107</v>
      </c>
      <c r="N1" s="228"/>
      <c r="O1" s="228"/>
      <c r="P1" s="229" t="s">
        <v>405</v>
      </c>
      <c r="Q1" s="229"/>
      <c r="R1" s="229"/>
      <c r="S1" s="236" t="s">
        <v>117</v>
      </c>
      <c r="T1" s="236"/>
      <c r="U1" s="236"/>
      <c r="V1" s="236" t="s">
        <v>108</v>
      </c>
      <c r="W1" s="236"/>
      <c r="X1" s="236"/>
      <c r="Y1" s="227" t="s">
        <v>0</v>
      </c>
      <c r="Z1" s="227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</row>
    <row r="2" spans="1:48" ht="16.5">
      <c r="A2" s="230" t="s">
        <v>341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6"/>
      <c r="AQ2" s="66"/>
      <c r="AR2" s="66"/>
      <c r="AS2" s="66"/>
      <c r="AT2" s="66"/>
      <c r="AU2" s="66"/>
      <c r="AV2" s="66"/>
    </row>
    <row r="3" spans="1:48" ht="17.25" thickBot="1">
      <c r="A3" s="232" t="s">
        <v>399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94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6"/>
      <c r="AQ3" s="66"/>
      <c r="AR3" s="66"/>
      <c r="AS3" s="66"/>
      <c r="AT3" s="66"/>
      <c r="AU3" s="66"/>
      <c r="AV3" s="66"/>
    </row>
    <row r="4" spans="1:48" s="48" customFormat="1" ht="38.25" customHeight="1" thickBot="1">
      <c r="A4" s="160" t="s">
        <v>110</v>
      </c>
      <c r="B4" s="161"/>
      <c r="C4" s="161" t="s">
        <v>91</v>
      </c>
      <c r="D4" s="161" t="s">
        <v>94</v>
      </c>
      <c r="E4" s="161" t="s">
        <v>93</v>
      </c>
      <c r="F4" s="161" t="s">
        <v>95</v>
      </c>
      <c r="G4" s="161" t="s">
        <v>96</v>
      </c>
      <c r="H4" s="161" t="s">
        <v>92</v>
      </c>
      <c r="I4" s="161" t="s">
        <v>97</v>
      </c>
      <c r="J4" s="162" t="s">
        <v>80</v>
      </c>
      <c r="K4" s="162" t="s">
        <v>400</v>
      </c>
      <c r="L4" s="163" t="s">
        <v>79</v>
      </c>
      <c r="M4" s="162" t="s">
        <v>81</v>
      </c>
      <c r="N4" s="162" t="s">
        <v>400</v>
      </c>
      <c r="O4" s="163" t="s">
        <v>79</v>
      </c>
      <c r="P4" s="162" t="s">
        <v>82</v>
      </c>
      <c r="Q4" s="162" t="s">
        <v>400</v>
      </c>
      <c r="R4" s="163" t="s">
        <v>79</v>
      </c>
      <c r="S4" s="162" t="s">
        <v>84</v>
      </c>
      <c r="T4" s="162" t="s">
        <v>400</v>
      </c>
      <c r="U4" s="163" t="s">
        <v>79</v>
      </c>
      <c r="V4" s="162" t="s">
        <v>85</v>
      </c>
      <c r="W4" s="162" t="s">
        <v>400</v>
      </c>
      <c r="X4" s="163" t="s">
        <v>79</v>
      </c>
      <c r="Y4" s="164" t="s">
        <v>111</v>
      </c>
      <c r="Z4" s="108" t="s">
        <v>112</v>
      </c>
      <c r="AA4" s="165"/>
      <c r="AB4" s="165" t="s">
        <v>80</v>
      </c>
      <c r="AC4" s="165"/>
      <c r="AD4" s="165" t="s">
        <v>81</v>
      </c>
      <c r="AE4" s="165"/>
      <c r="AF4" s="165" t="s">
        <v>82</v>
      </c>
      <c r="AG4" s="165"/>
      <c r="AH4" s="165" t="s">
        <v>83</v>
      </c>
      <c r="AI4" s="165"/>
      <c r="AJ4" s="165" t="s">
        <v>84</v>
      </c>
      <c r="AK4" s="165"/>
      <c r="AL4" s="165" t="s">
        <v>85</v>
      </c>
      <c r="AM4" s="165"/>
      <c r="AN4" s="165"/>
      <c r="AO4" s="136"/>
      <c r="AP4" s="166" t="s">
        <v>91</v>
      </c>
      <c r="AQ4" s="166" t="s">
        <v>92</v>
      </c>
      <c r="AR4" s="166" t="s">
        <v>93</v>
      </c>
      <c r="AS4" s="166" t="s">
        <v>94</v>
      </c>
      <c r="AT4" s="166" t="s">
        <v>95</v>
      </c>
      <c r="AU4" s="166" t="s">
        <v>96</v>
      </c>
      <c r="AV4" s="166" t="s">
        <v>97</v>
      </c>
    </row>
    <row r="5" spans="1:48" ht="16.5">
      <c r="A5" s="95" t="s">
        <v>123</v>
      </c>
      <c r="B5" s="112" t="s">
        <v>126</v>
      </c>
      <c r="C5" s="152">
        <v>5</v>
      </c>
      <c r="D5" s="153">
        <v>1.9</v>
      </c>
      <c r="E5" s="153">
        <v>1.7</v>
      </c>
      <c r="F5" s="153">
        <v>0</v>
      </c>
      <c r="G5" s="153">
        <v>0.1</v>
      </c>
      <c r="H5" s="156">
        <v>2.2000000000000002</v>
      </c>
      <c r="I5" s="113">
        <v>654.5</v>
      </c>
      <c r="J5" s="217" t="s">
        <v>124</v>
      </c>
      <c r="K5" s="218"/>
      <c r="L5" s="167"/>
      <c r="M5" s="168" t="s">
        <v>165</v>
      </c>
      <c r="N5" s="169"/>
      <c r="O5" s="167"/>
      <c r="P5" s="217" t="s">
        <v>224</v>
      </c>
      <c r="Q5" s="218"/>
      <c r="R5" s="167"/>
      <c r="S5" s="234" t="s">
        <v>1</v>
      </c>
      <c r="T5" s="235"/>
      <c r="U5" s="129"/>
      <c r="V5" s="217" t="s">
        <v>302</v>
      </c>
      <c r="W5" s="218"/>
      <c r="X5" s="170"/>
      <c r="Y5" s="170" t="s">
        <v>401</v>
      </c>
      <c r="Z5" s="170"/>
      <c r="AA5" s="65" t="str">
        <f>A5</f>
        <v>F1</v>
      </c>
      <c r="AB5" s="65" t="str">
        <f>J5</f>
        <v>白米飯</v>
      </c>
      <c r="AC5" s="65" t="str">
        <f>J6&amp;" "&amp;J7&amp;" "&amp;J8&amp;" "&amp;J9&amp;" "&amp;J10&amp;" "&amp;J11</f>
        <v xml:space="preserve">米     </v>
      </c>
      <c r="AD5" s="65" t="str">
        <f>M5</f>
        <v>家常豬腳</v>
      </c>
      <c r="AE5" s="65" t="str">
        <f>M6&amp;" "&amp;M7&amp;" "&amp;M8&amp;" "&amp;M9&amp;" "&amp;M10&amp;" "&amp;M11</f>
        <v xml:space="preserve">豬腳 豬後腿肉 麻竹筍干 大蒜  </v>
      </c>
      <c r="AF5" s="65" t="str">
        <f>P5</f>
        <v>紅仁炒蛋</v>
      </c>
      <c r="AG5" s="65" t="str">
        <f>P6&amp;" "&amp;P7&amp;" "&amp;P8&amp;" "&amp;P9&amp;" "&amp;P10&amp;" "&amp;P11</f>
        <v xml:space="preserve">雞蛋 胡蘿蔔 乾木耳 大蒜  </v>
      </c>
      <c r="AH5" s="65" t="e">
        <f>#REF!</f>
        <v>#REF!</v>
      </c>
      <c r="AI5" s="65" t="e">
        <f>#REF!&amp;" "&amp;#REF!&amp;" "&amp;#REF!&amp;" "&amp;#REF!&amp;" "&amp;#REF!&amp;" "&amp;#REF!</f>
        <v>#REF!</v>
      </c>
      <c r="AJ5" s="65" t="str">
        <f>S5</f>
        <v>時蔬</v>
      </c>
      <c r="AK5" s="65" t="str">
        <f>S6&amp;" "&amp;S7&amp;" "&amp;S8&amp;" "&amp;S9&amp;" "&amp;S10&amp;" "&amp;S11</f>
        <v xml:space="preserve">蔬菜 大蒜    </v>
      </c>
      <c r="AL5" s="65" t="str">
        <f>V5</f>
        <v>麻油雞湯</v>
      </c>
      <c r="AM5" s="65" t="str">
        <f>V6&amp;" "&amp;V7&amp;" "&amp;V8&amp;" "&amp;V9&amp;" "&amp;V10&amp;" "&amp;V11</f>
        <v xml:space="preserve">肉雞 杏鮑菇 薑 麻油  </v>
      </c>
      <c r="AN5" s="65" t="str">
        <f>Y5</f>
        <v>點心</v>
      </c>
      <c r="AO5" s="65">
        <f>Z5</f>
        <v>0</v>
      </c>
      <c r="AP5" s="171">
        <f>C5</f>
        <v>5</v>
      </c>
      <c r="AQ5" s="171">
        <f>H5</f>
        <v>2.2000000000000002</v>
      </c>
      <c r="AR5" s="171">
        <f>E5</f>
        <v>1.7</v>
      </c>
      <c r="AS5" s="171">
        <f>D5</f>
        <v>1.9</v>
      </c>
      <c r="AT5" s="171">
        <f>F5</f>
        <v>0</v>
      </c>
      <c r="AU5" s="171">
        <f>G5</f>
        <v>0.1</v>
      </c>
      <c r="AV5" s="171">
        <f>I5</f>
        <v>654.5</v>
      </c>
    </row>
    <row r="6" spans="1:48" ht="16.5">
      <c r="A6" s="96"/>
      <c r="B6" s="112"/>
      <c r="C6" s="152"/>
      <c r="D6" s="153"/>
      <c r="E6" s="153"/>
      <c r="F6" s="153"/>
      <c r="G6" s="153"/>
      <c r="H6" s="153"/>
      <c r="I6" s="113"/>
      <c r="J6" s="77" t="s">
        <v>125</v>
      </c>
      <c r="K6" s="77">
        <v>10</v>
      </c>
      <c r="L6" s="172" t="str">
        <f>IF(K6,"公斤","")</f>
        <v>公斤</v>
      </c>
      <c r="M6" s="173" t="s">
        <v>166</v>
      </c>
      <c r="N6" s="173">
        <v>3.5</v>
      </c>
      <c r="O6" s="172" t="str">
        <f>IF(N6,"公斤","")</f>
        <v>公斤</v>
      </c>
      <c r="P6" s="77" t="s">
        <v>225</v>
      </c>
      <c r="Q6" s="77">
        <v>1.5</v>
      </c>
      <c r="R6" s="172" t="str">
        <f>IF(Q6,"公斤","")</f>
        <v>公斤</v>
      </c>
      <c r="S6" s="74" t="s">
        <v>84</v>
      </c>
      <c r="T6" s="74">
        <v>7</v>
      </c>
      <c r="U6" s="172" t="str">
        <f>IF(T6,"公斤","")</f>
        <v>公斤</v>
      </c>
      <c r="V6" s="77" t="s">
        <v>221</v>
      </c>
      <c r="W6" s="77">
        <v>1.5</v>
      </c>
      <c r="X6" s="172" t="str">
        <f>IF(W6,"公斤","")</f>
        <v>公斤</v>
      </c>
      <c r="Y6" s="74" t="s">
        <v>401</v>
      </c>
      <c r="Z6" s="77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66"/>
      <c r="AQ6" s="66"/>
      <c r="AR6" s="66"/>
      <c r="AS6" s="66"/>
      <c r="AT6" s="66"/>
      <c r="AU6" s="66"/>
      <c r="AV6" s="66"/>
    </row>
    <row r="7" spans="1:48" ht="16.5">
      <c r="A7" s="96"/>
      <c r="B7" s="112"/>
      <c r="C7" s="152"/>
      <c r="D7" s="153"/>
      <c r="E7" s="153"/>
      <c r="F7" s="153"/>
      <c r="G7" s="153"/>
      <c r="H7" s="156"/>
      <c r="I7" s="113"/>
      <c r="J7" s="77"/>
      <c r="K7" s="77"/>
      <c r="L7" s="172" t="str">
        <f>IF(K7,"公斤","")</f>
        <v/>
      </c>
      <c r="M7" s="173" t="s">
        <v>167</v>
      </c>
      <c r="N7" s="173">
        <v>3</v>
      </c>
      <c r="O7" s="172" t="str">
        <f t="shared" ref="O7:O11" si="0">IF(N7,"公斤","")</f>
        <v>公斤</v>
      </c>
      <c r="P7" s="77" t="s">
        <v>74</v>
      </c>
      <c r="Q7" s="77">
        <v>4</v>
      </c>
      <c r="R7" s="172" t="str">
        <f t="shared" ref="R7:R11" si="1">IF(Q7,"公斤","")</f>
        <v>公斤</v>
      </c>
      <c r="S7" s="74" t="s">
        <v>169</v>
      </c>
      <c r="T7" s="74">
        <v>0.05</v>
      </c>
      <c r="U7" s="172" t="str">
        <f t="shared" ref="U7:U11" si="2">IF(T7,"公斤","")</f>
        <v>公斤</v>
      </c>
      <c r="V7" s="77" t="s">
        <v>303</v>
      </c>
      <c r="W7" s="77">
        <v>2.5</v>
      </c>
      <c r="X7" s="172" t="str">
        <f t="shared" ref="X7:X11" si="3">IF(W7,"公斤","")</f>
        <v>公斤</v>
      </c>
      <c r="Y7" s="74"/>
      <c r="Z7" s="77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66"/>
      <c r="AQ7" s="66"/>
      <c r="AR7" s="66"/>
      <c r="AS7" s="66"/>
      <c r="AT7" s="66"/>
      <c r="AU7" s="66"/>
      <c r="AV7" s="66"/>
    </row>
    <row r="8" spans="1:48" ht="16.5">
      <c r="A8" s="96"/>
      <c r="B8" s="112"/>
      <c r="C8" s="152"/>
      <c r="D8" s="153"/>
      <c r="E8" s="153"/>
      <c r="F8" s="153"/>
      <c r="G8" s="153"/>
      <c r="H8" s="153"/>
      <c r="I8" s="113"/>
      <c r="J8" s="77"/>
      <c r="K8" s="77"/>
      <c r="L8" s="172" t="str">
        <f t="shared" ref="L8:L11" si="4">IF(K8,"公斤","")</f>
        <v/>
      </c>
      <c r="M8" s="173" t="s">
        <v>168</v>
      </c>
      <c r="N8" s="173">
        <v>3</v>
      </c>
      <c r="O8" s="172" t="str">
        <f t="shared" si="0"/>
        <v>公斤</v>
      </c>
      <c r="P8" s="77" t="s">
        <v>226</v>
      </c>
      <c r="Q8" s="77">
        <v>0.05</v>
      </c>
      <c r="R8" s="172" t="str">
        <f t="shared" si="1"/>
        <v>公斤</v>
      </c>
      <c r="S8" s="74"/>
      <c r="T8" s="174"/>
      <c r="U8" s="172" t="str">
        <f t="shared" si="2"/>
        <v/>
      </c>
      <c r="V8" s="77" t="s">
        <v>304</v>
      </c>
      <c r="W8" s="77">
        <v>0.1</v>
      </c>
      <c r="X8" s="172" t="str">
        <f t="shared" si="3"/>
        <v>公斤</v>
      </c>
      <c r="Y8" s="74"/>
      <c r="Z8" s="77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66"/>
      <c r="AQ8" s="66"/>
      <c r="AR8" s="66"/>
      <c r="AS8" s="66"/>
      <c r="AT8" s="66"/>
      <c r="AU8" s="66"/>
      <c r="AV8" s="66"/>
    </row>
    <row r="9" spans="1:48" ht="16.5">
      <c r="A9" s="96"/>
      <c r="B9" s="112"/>
      <c r="C9" s="152"/>
      <c r="D9" s="153"/>
      <c r="E9" s="153"/>
      <c r="F9" s="153"/>
      <c r="G9" s="153"/>
      <c r="H9" s="153"/>
      <c r="I9" s="113"/>
      <c r="J9" s="77"/>
      <c r="K9" s="77"/>
      <c r="L9" s="172" t="str">
        <f t="shared" si="4"/>
        <v/>
      </c>
      <c r="M9" s="173" t="s">
        <v>169</v>
      </c>
      <c r="N9" s="173">
        <v>0.05</v>
      </c>
      <c r="O9" s="172" t="str">
        <f t="shared" si="0"/>
        <v>公斤</v>
      </c>
      <c r="P9" s="77" t="s">
        <v>169</v>
      </c>
      <c r="Q9" s="173">
        <v>0.05</v>
      </c>
      <c r="R9" s="172" t="str">
        <f t="shared" si="1"/>
        <v>公斤</v>
      </c>
      <c r="S9" s="175"/>
      <c r="T9" s="175"/>
      <c r="U9" s="172" t="str">
        <f t="shared" si="2"/>
        <v/>
      </c>
      <c r="V9" s="77" t="s">
        <v>305</v>
      </c>
      <c r="W9" s="77"/>
      <c r="X9" s="172" t="str">
        <f t="shared" si="3"/>
        <v/>
      </c>
      <c r="Y9" s="74"/>
      <c r="Z9" s="77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66"/>
      <c r="AQ9" s="66"/>
      <c r="AR9" s="66"/>
      <c r="AS9" s="66"/>
      <c r="AT9" s="66"/>
      <c r="AU9" s="66"/>
      <c r="AV9" s="66"/>
    </row>
    <row r="10" spans="1:48" ht="16.5">
      <c r="A10" s="96"/>
      <c r="B10" s="112"/>
      <c r="C10" s="152"/>
      <c r="D10" s="153"/>
      <c r="E10" s="153"/>
      <c r="F10" s="153"/>
      <c r="G10" s="153"/>
      <c r="H10" s="153"/>
      <c r="I10" s="113"/>
      <c r="J10" s="77"/>
      <c r="K10" s="77"/>
      <c r="L10" s="172" t="str">
        <f t="shared" si="4"/>
        <v/>
      </c>
      <c r="M10" s="173"/>
      <c r="N10" s="173"/>
      <c r="O10" s="172" t="str">
        <f t="shared" si="0"/>
        <v/>
      </c>
      <c r="P10" s="77"/>
      <c r="Q10" s="77"/>
      <c r="R10" s="172" t="str">
        <f t="shared" si="1"/>
        <v/>
      </c>
      <c r="S10" s="74"/>
      <c r="T10" s="176"/>
      <c r="U10" s="172" t="str">
        <f t="shared" si="2"/>
        <v/>
      </c>
      <c r="V10" s="77"/>
      <c r="W10" s="77"/>
      <c r="X10" s="172" t="str">
        <f t="shared" si="3"/>
        <v/>
      </c>
      <c r="Y10" s="74"/>
      <c r="Z10" s="77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66"/>
      <c r="AQ10" s="66"/>
      <c r="AR10" s="66"/>
      <c r="AS10" s="66"/>
      <c r="AT10" s="66"/>
      <c r="AU10" s="66"/>
      <c r="AV10" s="66"/>
    </row>
    <row r="11" spans="1:48" ht="17.25" thickBot="1">
      <c r="A11" s="97"/>
      <c r="B11" s="114"/>
      <c r="C11" s="207"/>
      <c r="D11" s="208"/>
      <c r="E11" s="208"/>
      <c r="F11" s="208"/>
      <c r="G11" s="208"/>
      <c r="H11" s="208"/>
      <c r="I11" s="115"/>
      <c r="J11" s="78"/>
      <c r="K11" s="78"/>
      <c r="L11" s="172" t="str">
        <f t="shared" si="4"/>
        <v/>
      </c>
      <c r="M11" s="78"/>
      <c r="N11" s="78"/>
      <c r="O11" s="172" t="str">
        <f t="shared" si="0"/>
        <v/>
      </c>
      <c r="P11" s="78"/>
      <c r="Q11" s="78"/>
      <c r="R11" s="172" t="str">
        <f t="shared" si="1"/>
        <v/>
      </c>
      <c r="S11" s="149"/>
      <c r="T11" s="149"/>
      <c r="U11" s="172" t="str">
        <f t="shared" si="2"/>
        <v/>
      </c>
      <c r="V11" s="78"/>
      <c r="W11" s="78"/>
      <c r="X11" s="172" t="str">
        <f t="shared" si="3"/>
        <v/>
      </c>
      <c r="Y11" s="149"/>
      <c r="Z11" s="78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66"/>
      <c r="AQ11" s="66"/>
      <c r="AR11" s="66"/>
      <c r="AS11" s="66"/>
      <c r="AT11" s="66"/>
      <c r="AU11" s="66"/>
      <c r="AV11" s="66"/>
    </row>
    <row r="12" spans="1:48" ht="16.5">
      <c r="A12" s="98" t="s">
        <v>127</v>
      </c>
      <c r="B12" s="112" t="s">
        <v>126</v>
      </c>
      <c r="C12" s="152">
        <v>5.2</v>
      </c>
      <c r="D12" s="153">
        <v>2</v>
      </c>
      <c r="E12" s="209">
        <v>1.5</v>
      </c>
      <c r="F12" s="153">
        <v>0</v>
      </c>
      <c r="G12" s="153">
        <v>0</v>
      </c>
      <c r="H12" s="210">
        <v>2.4</v>
      </c>
      <c r="I12" s="113">
        <v>672.1</v>
      </c>
      <c r="J12" s="219" t="s">
        <v>128</v>
      </c>
      <c r="K12" s="220"/>
      <c r="L12" s="167"/>
      <c r="M12" s="219" t="s">
        <v>170</v>
      </c>
      <c r="N12" s="220"/>
      <c r="O12" s="167"/>
      <c r="P12" s="219" t="s">
        <v>227</v>
      </c>
      <c r="Q12" s="220"/>
      <c r="R12" s="167"/>
      <c r="S12" s="53" t="s">
        <v>1</v>
      </c>
      <c r="T12" s="177"/>
      <c r="U12" s="129"/>
      <c r="V12" s="219" t="s">
        <v>306</v>
      </c>
      <c r="W12" s="220"/>
      <c r="X12" s="170"/>
      <c r="Y12" s="178" t="s">
        <v>401</v>
      </c>
      <c r="Z12" s="99"/>
      <c r="AA12" s="136" t="str">
        <f>A12</f>
        <v>F2</v>
      </c>
      <c r="AB12" s="65" t="str">
        <f>J12</f>
        <v>糙米飯</v>
      </c>
      <c r="AC12" s="65" t="str">
        <f>J13&amp;" "&amp;J14&amp;" "&amp;J15&amp;" "&amp;J16&amp;" "&amp;J17&amp;" "&amp;J18</f>
        <v xml:space="preserve">米 糙米    </v>
      </c>
      <c r="AD12" s="65" t="str">
        <f>M12</f>
        <v>紅燒雞翅</v>
      </c>
      <c r="AE12" s="65" t="str">
        <f>M13&amp;" "&amp;M14&amp;" "&amp;M15&amp;" "&amp;M16&amp;" "&amp;M17&amp;" "&amp;M18</f>
        <v xml:space="preserve">三節翅 滷包    </v>
      </c>
      <c r="AF12" s="65" t="str">
        <f>P12</f>
        <v>蘿蔔黑輪</v>
      </c>
      <c r="AG12" s="65" t="str">
        <f>P13&amp;" "&amp;P14&amp;" "&amp;P15&amp;" "&amp;P16&amp;" "&amp;P17&amp;" "&amp;P18</f>
        <v xml:space="preserve">黑輪 白蘿蔔 胡蘿蔔 柴魚片 大蒜 </v>
      </c>
      <c r="AH12" s="65" t="e">
        <f>#REF!</f>
        <v>#REF!</v>
      </c>
      <c r="AI12" s="65" t="e">
        <f>#REF!&amp;" "&amp;#REF!&amp;" "&amp;#REF!&amp;" "&amp;#REF!&amp;" "&amp;#REF!&amp;" "&amp;#REF!</f>
        <v>#REF!</v>
      </c>
      <c r="AJ12" s="65" t="str">
        <f>S12</f>
        <v>時蔬</v>
      </c>
      <c r="AK12" s="65" t="str">
        <f>S13&amp;" "&amp;S14&amp;" "&amp;S15&amp;" "&amp;S16&amp;" "&amp;S17&amp;" "&amp;S18</f>
        <v xml:space="preserve">蔬菜 大蒜    </v>
      </c>
      <c r="AL12" s="65" t="str">
        <f>V12</f>
        <v>蛋花時蔬湯</v>
      </c>
      <c r="AM12" s="65" t="str">
        <f>V13&amp;" "&amp;V14&amp;" "&amp;V15&amp;" "&amp;V16&amp;" "&amp;V17&amp;" "&amp;V18</f>
        <v xml:space="preserve">時蔬 雞蛋 薑   </v>
      </c>
      <c r="AN12" s="136" t="str">
        <f>Y12</f>
        <v>點心</v>
      </c>
      <c r="AO12" s="136">
        <f>Z12</f>
        <v>0</v>
      </c>
      <c r="AP12" s="171">
        <f>C12</f>
        <v>5.2</v>
      </c>
      <c r="AQ12" s="171">
        <f>H12</f>
        <v>2.4</v>
      </c>
      <c r="AR12" s="171">
        <f>E12</f>
        <v>1.5</v>
      </c>
      <c r="AS12" s="171">
        <f>D12</f>
        <v>2</v>
      </c>
      <c r="AT12" s="171">
        <f>F12</f>
        <v>0</v>
      </c>
      <c r="AU12" s="171">
        <f>G12</f>
        <v>0</v>
      </c>
      <c r="AV12" s="171">
        <f>I12</f>
        <v>672.1</v>
      </c>
    </row>
    <row r="13" spans="1:48" ht="16.5">
      <c r="A13" s="98"/>
      <c r="B13" s="112"/>
      <c r="C13" s="152"/>
      <c r="D13" s="153"/>
      <c r="E13" s="153"/>
      <c r="F13" s="153"/>
      <c r="G13" s="153"/>
      <c r="H13" s="153"/>
      <c r="I13" s="113"/>
      <c r="J13" s="77" t="s">
        <v>125</v>
      </c>
      <c r="K13" s="77">
        <v>7</v>
      </c>
      <c r="L13" s="172" t="str">
        <f t="shared" ref="L13:L74" si="5">IF(K13,"公斤","")</f>
        <v>公斤</v>
      </c>
      <c r="M13" s="77" t="s">
        <v>171</v>
      </c>
      <c r="N13" s="77">
        <v>9</v>
      </c>
      <c r="O13" s="172" t="str">
        <f t="shared" ref="O13:O74" si="6">IF(N13,"公斤","")</f>
        <v>公斤</v>
      </c>
      <c r="P13" s="77" t="s">
        <v>228</v>
      </c>
      <c r="Q13" s="77">
        <v>1.5</v>
      </c>
      <c r="R13" s="172" t="str">
        <f t="shared" ref="R13:R74" si="7">IF(Q13,"公斤","")</f>
        <v>公斤</v>
      </c>
      <c r="S13" s="74" t="s">
        <v>84</v>
      </c>
      <c r="T13" s="74">
        <v>7</v>
      </c>
      <c r="U13" s="172" t="str">
        <f t="shared" ref="U13:U74" si="8">IF(T13,"公斤","")</f>
        <v>公斤</v>
      </c>
      <c r="V13" s="77" t="s">
        <v>1</v>
      </c>
      <c r="W13" s="77">
        <v>2</v>
      </c>
      <c r="X13" s="172" t="str">
        <f t="shared" ref="X13:X74" si="9">IF(W13,"公斤","")</f>
        <v>公斤</v>
      </c>
      <c r="Y13" s="74" t="s">
        <v>401</v>
      </c>
      <c r="Z13" s="77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66"/>
      <c r="AQ13" s="66"/>
      <c r="AR13" s="66"/>
      <c r="AS13" s="66"/>
      <c r="AT13" s="66"/>
      <c r="AU13" s="66"/>
      <c r="AV13" s="66"/>
    </row>
    <row r="14" spans="1:48" ht="16.5">
      <c r="A14" s="98"/>
      <c r="B14" s="112"/>
      <c r="C14" s="152"/>
      <c r="D14" s="153"/>
      <c r="E14" s="157"/>
      <c r="F14" s="157"/>
      <c r="G14" s="157"/>
      <c r="H14" s="211"/>
      <c r="I14" s="203"/>
      <c r="J14" s="77" t="s">
        <v>129</v>
      </c>
      <c r="K14" s="77">
        <v>3</v>
      </c>
      <c r="L14" s="172" t="str">
        <f t="shared" si="5"/>
        <v>公斤</v>
      </c>
      <c r="M14" s="77" t="s">
        <v>172</v>
      </c>
      <c r="N14" s="77"/>
      <c r="O14" s="172" t="str">
        <f t="shared" si="6"/>
        <v/>
      </c>
      <c r="P14" s="77" t="s">
        <v>229</v>
      </c>
      <c r="Q14" s="77">
        <v>5</v>
      </c>
      <c r="R14" s="172" t="str">
        <f t="shared" si="7"/>
        <v>公斤</v>
      </c>
      <c r="S14" s="74" t="s">
        <v>169</v>
      </c>
      <c r="T14" s="74">
        <v>0.05</v>
      </c>
      <c r="U14" s="172" t="str">
        <f t="shared" si="8"/>
        <v>公斤</v>
      </c>
      <c r="V14" s="77" t="s">
        <v>225</v>
      </c>
      <c r="W14" s="77">
        <v>0.6</v>
      </c>
      <c r="X14" s="172" t="str">
        <f t="shared" si="9"/>
        <v>公斤</v>
      </c>
      <c r="Y14" s="74"/>
      <c r="Z14" s="77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66"/>
      <c r="AQ14" s="66"/>
      <c r="AR14" s="66"/>
      <c r="AS14" s="66"/>
      <c r="AT14" s="66"/>
      <c r="AU14" s="66"/>
      <c r="AV14" s="66"/>
    </row>
    <row r="15" spans="1:48" ht="16.5">
      <c r="A15" s="98"/>
      <c r="B15" s="112"/>
      <c r="C15" s="152"/>
      <c r="D15" s="153"/>
      <c r="E15" s="153"/>
      <c r="F15" s="153"/>
      <c r="G15" s="153"/>
      <c r="H15" s="153"/>
      <c r="I15" s="113"/>
      <c r="J15" s="77"/>
      <c r="K15" s="77"/>
      <c r="L15" s="172" t="str">
        <f t="shared" si="5"/>
        <v/>
      </c>
      <c r="M15" s="77"/>
      <c r="N15" s="77"/>
      <c r="O15" s="172" t="str">
        <f t="shared" si="6"/>
        <v/>
      </c>
      <c r="P15" s="77" t="s">
        <v>178</v>
      </c>
      <c r="Q15" s="77">
        <v>1</v>
      </c>
      <c r="R15" s="172" t="str">
        <f t="shared" si="7"/>
        <v>公斤</v>
      </c>
      <c r="S15" s="74"/>
      <c r="T15" s="74"/>
      <c r="U15" s="172" t="str">
        <f t="shared" si="8"/>
        <v/>
      </c>
      <c r="V15" s="77" t="s">
        <v>304</v>
      </c>
      <c r="W15" s="77">
        <v>0.1</v>
      </c>
      <c r="X15" s="172" t="str">
        <f t="shared" si="9"/>
        <v>公斤</v>
      </c>
      <c r="Y15" s="74"/>
      <c r="Z15" s="77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66"/>
      <c r="AQ15" s="66"/>
      <c r="AR15" s="66"/>
      <c r="AS15" s="66"/>
      <c r="AT15" s="66"/>
      <c r="AU15" s="66"/>
      <c r="AV15" s="66"/>
    </row>
    <row r="16" spans="1:48" ht="16.5">
      <c r="A16" s="98"/>
      <c r="B16" s="112"/>
      <c r="C16" s="152"/>
      <c r="D16" s="153"/>
      <c r="E16" s="153"/>
      <c r="F16" s="153"/>
      <c r="G16" s="153"/>
      <c r="H16" s="153"/>
      <c r="I16" s="113"/>
      <c r="J16" s="77"/>
      <c r="K16" s="77"/>
      <c r="L16" s="172" t="str">
        <f t="shared" si="5"/>
        <v/>
      </c>
      <c r="M16" s="77"/>
      <c r="N16" s="77"/>
      <c r="O16" s="172" t="str">
        <f t="shared" si="6"/>
        <v/>
      </c>
      <c r="P16" s="77" t="s">
        <v>230</v>
      </c>
      <c r="Q16" s="77">
        <v>0.01</v>
      </c>
      <c r="R16" s="172" t="str">
        <f t="shared" si="7"/>
        <v>公斤</v>
      </c>
      <c r="S16" s="74"/>
      <c r="T16" s="74"/>
      <c r="U16" s="172" t="str">
        <f t="shared" si="8"/>
        <v/>
      </c>
      <c r="V16" s="77"/>
      <c r="W16" s="77"/>
      <c r="X16" s="172" t="str">
        <f t="shared" si="9"/>
        <v/>
      </c>
      <c r="Y16" s="74"/>
      <c r="Z16" s="77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66"/>
      <c r="AQ16" s="66"/>
      <c r="AR16" s="66"/>
      <c r="AS16" s="66"/>
      <c r="AT16" s="66"/>
      <c r="AU16" s="66"/>
      <c r="AV16" s="66"/>
    </row>
    <row r="17" spans="1:48" ht="16.5">
      <c r="A17" s="98"/>
      <c r="B17" s="112"/>
      <c r="C17" s="152"/>
      <c r="D17" s="153"/>
      <c r="E17" s="153"/>
      <c r="F17" s="153"/>
      <c r="G17" s="153"/>
      <c r="H17" s="153"/>
      <c r="I17" s="113"/>
      <c r="J17" s="77"/>
      <c r="K17" s="77"/>
      <c r="L17" s="172" t="str">
        <f t="shared" si="5"/>
        <v/>
      </c>
      <c r="M17" s="77"/>
      <c r="N17" s="77"/>
      <c r="O17" s="172" t="str">
        <f t="shared" si="6"/>
        <v/>
      </c>
      <c r="P17" s="77" t="s">
        <v>169</v>
      </c>
      <c r="Q17" s="173">
        <v>0.05</v>
      </c>
      <c r="R17" s="172" t="str">
        <f t="shared" si="7"/>
        <v>公斤</v>
      </c>
      <c r="S17" s="74"/>
      <c r="T17" s="74"/>
      <c r="U17" s="172" t="str">
        <f t="shared" si="8"/>
        <v/>
      </c>
      <c r="V17" s="77"/>
      <c r="W17" s="77"/>
      <c r="X17" s="172" t="str">
        <f t="shared" si="9"/>
        <v/>
      </c>
      <c r="Y17" s="74"/>
      <c r="Z17" s="77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66"/>
      <c r="AQ17" s="66"/>
      <c r="AR17" s="66"/>
      <c r="AS17" s="66"/>
      <c r="AT17" s="66"/>
      <c r="AU17" s="66"/>
      <c r="AV17" s="66"/>
    </row>
    <row r="18" spans="1:48" ht="17.25" thickBot="1">
      <c r="A18" s="98"/>
      <c r="B18" s="112"/>
      <c r="C18" s="152"/>
      <c r="D18" s="153"/>
      <c r="E18" s="153"/>
      <c r="F18" s="153"/>
      <c r="G18" s="153"/>
      <c r="H18" s="153"/>
      <c r="I18" s="113"/>
      <c r="J18" s="86"/>
      <c r="K18" s="86"/>
      <c r="L18" s="172" t="str">
        <f t="shared" si="5"/>
        <v/>
      </c>
      <c r="M18" s="86"/>
      <c r="N18" s="86"/>
      <c r="O18" s="172" t="str">
        <f t="shared" si="6"/>
        <v/>
      </c>
      <c r="P18" s="86"/>
      <c r="Q18" s="86"/>
      <c r="R18" s="172" t="str">
        <f t="shared" si="7"/>
        <v/>
      </c>
      <c r="S18" s="149"/>
      <c r="T18" s="149"/>
      <c r="U18" s="172" t="str">
        <f t="shared" si="8"/>
        <v/>
      </c>
      <c r="V18" s="86"/>
      <c r="W18" s="86"/>
      <c r="X18" s="172" t="str">
        <f t="shared" si="9"/>
        <v/>
      </c>
      <c r="Y18" s="149"/>
      <c r="Z18" s="8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66"/>
      <c r="AQ18" s="66"/>
      <c r="AR18" s="66"/>
      <c r="AS18" s="66"/>
      <c r="AT18" s="66"/>
      <c r="AU18" s="66"/>
      <c r="AV18" s="66"/>
    </row>
    <row r="19" spans="1:48" ht="16.5">
      <c r="A19" s="95" t="s">
        <v>130</v>
      </c>
      <c r="B19" s="112" t="s">
        <v>126</v>
      </c>
      <c r="C19" s="212">
        <v>5.5</v>
      </c>
      <c r="D19" s="153">
        <v>2</v>
      </c>
      <c r="E19" s="209">
        <v>2</v>
      </c>
      <c r="F19" s="153">
        <v>0</v>
      </c>
      <c r="G19" s="153">
        <v>0</v>
      </c>
      <c r="H19" s="210">
        <v>1.9</v>
      </c>
      <c r="I19" s="113">
        <v>666.6</v>
      </c>
      <c r="J19" s="217" t="s">
        <v>131</v>
      </c>
      <c r="K19" s="218"/>
      <c r="L19" s="167"/>
      <c r="M19" s="217" t="s">
        <v>173</v>
      </c>
      <c r="N19" s="218"/>
      <c r="O19" s="167"/>
      <c r="P19" s="217" t="s">
        <v>231</v>
      </c>
      <c r="Q19" s="218"/>
      <c r="R19" s="167"/>
      <c r="S19" s="53" t="s">
        <v>1</v>
      </c>
      <c r="T19" s="177"/>
      <c r="U19" s="129"/>
      <c r="V19" s="217" t="s">
        <v>307</v>
      </c>
      <c r="W19" s="218"/>
      <c r="X19" s="170"/>
      <c r="Y19" s="178" t="s">
        <v>401</v>
      </c>
      <c r="Z19" s="109"/>
      <c r="AA19" s="136" t="str">
        <f>A19</f>
        <v>F3</v>
      </c>
      <c r="AB19" s="65" t="str">
        <f>J19</f>
        <v>泰式特餐</v>
      </c>
      <c r="AC19" s="65" t="str">
        <f>J20&amp;" "&amp;J21&amp;" "&amp;J22&amp;" "&amp;J23&amp;" "&amp;J24&amp;" "&amp;J25</f>
        <v xml:space="preserve">米 糙米    </v>
      </c>
      <c r="AD19" s="65" t="str">
        <f>M19</f>
        <v>塔香絞肉</v>
      </c>
      <c r="AE19" s="65" t="str">
        <f>M20&amp;" "&amp;M21&amp;" "&amp;M22&amp;" "&amp;M23&amp;" "&amp;M24&amp;" "&amp;M25</f>
        <v xml:space="preserve">豬絞肉 時蔬 九層塔 大蒜  </v>
      </c>
      <c r="AF19" s="65" t="str">
        <f>P19</f>
        <v>蝦醬甘藍</v>
      </c>
      <c r="AG19" s="65" t="str">
        <f>P20&amp;" "&amp;P21&amp;" "&amp;P22&amp;" "&amp;P23&amp;" "&amp;P24&amp;" "&amp;P25</f>
        <v xml:space="preserve">甘藍 蝦皮 魚露 豬後腿肉 大蒜 </v>
      </c>
      <c r="AH19" s="65" t="e">
        <f>#REF!</f>
        <v>#REF!</v>
      </c>
      <c r="AI19" s="65" t="e">
        <f>#REF!&amp;" "&amp;#REF!&amp;" "&amp;#REF!&amp;" "&amp;#REF!&amp;" "&amp;#REF!&amp;" "&amp;#REF!</f>
        <v>#REF!</v>
      </c>
      <c r="AJ19" s="65" t="str">
        <f>S19</f>
        <v>時蔬</v>
      </c>
      <c r="AK19" s="65" t="str">
        <f>S20&amp;" "&amp;S21&amp;" "&amp;S22&amp;" "&amp;S23&amp;" "&amp;S24&amp;" "&amp;S25</f>
        <v xml:space="preserve">蔬菜 大蒜    </v>
      </c>
      <c r="AL19" s="65" t="str">
        <f>V19</f>
        <v>冬蔭功湯</v>
      </c>
      <c r="AM19" s="65" t="str">
        <f>V20&amp;" "&amp;V21&amp;" "&amp;V22&amp;" "&amp;V23&amp;" "&amp;V24&amp;" "&amp;V25</f>
        <v xml:space="preserve">秀珍菇 大番茄 南薑 檸檬 香茅 </v>
      </c>
      <c r="AN19" s="136" t="str">
        <f>Y19</f>
        <v>點心</v>
      </c>
      <c r="AO19" s="136">
        <f>Z19</f>
        <v>0</v>
      </c>
      <c r="AP19" s="171">
        <f>C19</f>
        <v>5.5</v>
      </c>
      <c r="AQ19" s="171">
        <f>H19</f>
        <v>1.9</v>
      </c>
      <c r="AR19" s="171">
        <f>E19</f>
        <v>2</v>
      </c>
      <c r="AS19" s="171">
        <f>D19</f>
        <v>2</v>
      </c>
      <c r="AT19" s="171">
        <f>F19</f>
        <v>0</v>
      </c>
      <c r="AU19" s="171">
        <f>G19</f>
        <v>0</v>
      </c>
      <c r="AV19" s="171">
        <f>I19</f>
        <v>666.6</v>
      </c>
    </row>
    <row r="20" spans="1:48" ht="16.5">
      <c r="A20" s="96"/>
      <c r="B20" s="112"/>
      <c r="C20" s="152"/>
      <c r="D20" s="153"/>
      <c r="E20" s="153"/>
      <c r="F20" s="153"/>
      <c r="G20" s="153"/>
      <c r="H20" s="153"/>
      <c r="I20" s="113"/>
      <c r="J20" s="77" t="s">
        <v>125</v>
      </c>
      <c r="K20" s="77">
        <v>8</v>
      </c>
      <c r="L20" s="172" t="str">
        <f t="shared" ref="L20:L21" si="10">IF(K20,"公斤","")</f>
        <v>公斤</v>
      </c>
      <c r="M20" s="77" t="s">
        <v>174</v>
      </c>
      <c r="N20" s="77">
        <v>6</v>
      </c>
      <c r="O20" s="172" t="str">
        <f t="shared" ref="O20" si="11">IF(N20,"公斤","")</f>
        <v>公斤</v>
      </c>
      <c r="P20" s="77" t="s">
        <v>232</v>
      </c>
      <c r="Q20" s="77">
        <v>7</v>
      </c>
      <c r="R20" s="172" t="str">
        <f t="shared" ref="R20" si="12">IF(Q20,"公斤","")</f>
        <v>公斤</v>
      </c>
      <c r="S20" s="74" t="s">
        <v>84</v>
      </c>
      <c r="T20" s="74">
        <v>7</v>
      </c>
      <c r="U20" s="172" t="str">
        <f t="shared" ref="U20" si="13">IF(T20,"公斤","")</f>
        <v>公斤</v>
      </c>
      <c r="V20" s="77" t="s">
        <v>301</v>
      </c>
      <c r="W20" s="77">
        <v>2</v>
      </c>
      <c r="X20" s="172" t="str">
        <f t="shared" ref="X20" si="14">IF(W20,"公斤","")</f>
        <v>公斤</v>
      </c>
      <c r="Y20" s="74" t="s">
        <v>401</v>
      </c>
      <c r="Z20" s="110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66"/>
      <c r="AQ20" s="66"/>
      <c r="AR20" s="66"/>
      <c r="AS20" s="66"/>
      <c r="AT20" s="66"/>
      <c r="AU20" s="66"/>
      <c r="AV20" s="66"/>
    </row>
    <row r="21" spans="1:48" ht="16.5">
      <c r="A21" s="96"/>
      <c r="B21" s="202"/>
      <c r="C21" s="213"/>
      <c r="D21" s="157"/>
      <c r="E21" s="157"/>
      <c r="F21" s="157"/>
      <c r="G21" s="157"/>
      <c r="H21" s="211"/>
      <c r="I21" s="203"/>
      <c r="J21" s="77" t="s">
        <v>129</v>
      </c>
      <c r="K21" s="77">
        <v>3</v>
      </c>
      <c r="L21" s="172" t="str">
        <f t="shared" si="10"/>
        <v>公斤</v>
      </c>
      <c r="M21" s="77" t="s">
        <v>1</v>
      </c>
      <c r="N21" s="77">
        <v>2</v>
      </c>
      <c r="O21" s="172" t="str">
        <f t="shared" si="6"/>
        <v>公斤</v>
      </c>
      <c r="P21" s="77" t="s">
        <v>233</v>
      </c>
      <c r="Q21" s="77">
        <v>0.5</v>
      </c>
      <c r="R21" s="172" t="str">
        <f t="shared" si="7"/>
        <v>公斤</v>
      </c>
      <c r="S21" s="74" t="s">
        <v>169</v>
      </c>
      <c r="T21" s="74">
        <v>0.05</v>
      </c>
      <c r="U21" s="172" t="str">
        <f t="shared" si="8"/>
        <v>公斤</v>
      </c>
      <c r="V21" s="77" t="s">
        <v>308</v>
      </c>
      <c r="W21" s="77">
        <v>2</v>
      </c>
      <c r="X21" s="172" t="str">
        <f t="shared" si="9"/>
        <v>公斤</v>
      </c>
      <c r="Y21" s="74"/>
      <c r="Z21" s="110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66"/>
      <c r="AQ21" s="66"/>
      <c r="AR21" s="66"/>
      <c r="AS21" s="66"/>
      <c r="AT21" s="66"/>
      <c r="AU21" s="66"/>
      <c r="AV21" s="66"/>
    </row>
    <row r="22" spans="1:48" ht="16.5">
      <c r="A22" s="96"/>
      <c r="B22" s="112"/>
      <c r="C22" s="152"/>
      <c r="D22" s="153"/>
      <c r="E22" s="153"/>
      <c r="F22" s="153"/>
      <c r="G22" s="153"/>
      <c r="H22" s="153"/>
      <c r="I22" s="113"/>
      <c r="J22" s="77"/>
      <c r="K22" s="77"/>
      <c r="L22" s="172" t="str">
        <f t="shared" si="5"/>
        <v/>
      </c>
      <c r="M22" s="102" t="s">
        <v>175</v>
      </c>
      <c r="N22" s="77">
        <v>0.1</v>
      </c>
      <c r="O22" s="172" t="str">
        <f t="shared" si="6"/>
        <v>公斤</v>
      </c>
      <c r="P22" s="77" t="s">
        <v>234</v>
      </c>
      <c r="Q22" s="77">
        <v>0.1</v>
      </c>
      <c r="R22" s="172" t="str">
        <f t="shared" si="7"/>
        <v>公斤</v>
      </c>
      <c r="S22" s="74"/>
      <c r="T22" s="74"/>
      <c r="U22" s="172" t="str">
        <f t="shared" si="8"/>
        <v/>
      </c>
      <c r="V22" s="77" t="s">
        <v>309</v>
      </c>
      <c r="W22" s="77"/>
      <c r="X22" s="172" t="str">
        <f t="shared" si="9"/>
        <v/>
      </c>
      <c r="Y22" s="74"/>
      <c r="Z22" s="110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66"/>
      <c r="AQ22" s="66"/>
      <c r="AR22" s="66"/>
      <c r="AS22" s="66"/>
      <c r="AT22" s="66"/>
      <c r="AU22" s="66"/>
      <c r="AV22" s="66"/>
    </row>
    <row r="23" spans="1:48" ht="16.5">
      <c r="A23" s="96"/>
      <c r="B23" s="112"/>
      <c r="C23" s="152"/>
      <c r="D23" s="153"/>
      <c r="E23" s="153"/>
      <c r="F23" s="153"/>
      <c r="G23" s="153"/>
      <c r="H23" s="153"/>
      <c r="I23" s="113"/>
      <c r="J23" s="77"/>
      <c r="K23" s="77"/>
      <c r="L23" s="172" t="str">
        <f t="shared" si="5"/>
        <v/>
      </c>
      <c r="M23" s="77" t="s">
        <v>169</v>
      </c>
      <c r="N23" s="173">
        <v>0.05</v>
      </c>
      <c r="O23" s="172" t="str">
        <f t="shared" si="6"/>
        <v>公斤</v>
      </c>
      <c r="P23" s="77" t="s">
        <v>192</v>
      </c>
      <c r="Q23" s="77">
        <v>0.7</v>
      </c>
      <c r="R23" s="172" t="str">
        <f t="shared" si="7"/>
        <v>公斤</v>
      </c>
      <c r="S23" s="74"/>
      <c r="T23" s="74"/>
      <c r="U23" s="172" t="str">
        <f t="shared" si="8"/>
        <v/>
      </c>
      <c r="V23" s="77" t="s">
        <v>310</v>
      </c>
      <c r="W23" s="77"/>
      <c r="X23" s="172" t="str">
        <f t="shared" si="9"/>
        <v/>
      </c>
      <c r="Y23" s="74"/>
      <c r="Z23" s="110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66"/>
      <c r="AQ23" s="66"/>
      <c r="AR23" s="66"/>
      <c r="AS23" s="66"/>
      <c r="AT23" s="66"/>
      <c r="AU23" s="66"/>
      <c r="AV23" s="66"/>
    </row>
    <row r="24" spans="1:48" ht="16.5">
      <c r="A24" s="96"/>
      <c r="B24" s="112"/>
      <c r="C24" s="152"/>
      <c r="D24" s="153"/>
      <c r="E24" s="153"/>
      <c r="F24" s="153"/>
      <c r="G24" s="153"/>
      <c r="H24" s="153"/>
      <c r="I24" s="113"/>
      <c r="J24" s="77"/>
      <c r="K24" s="77"/>
      <c r="L24" s="172" t="str">
        <f t="shared" si="5"/>
        <v/>
      </c>
      <c r="M24" s="77"/>
      <c r="N24" s="77"/>
      <c r="O24" s="172" t="str">
        <f t="shared" si="6"/>
        <v/>
      </c>
      <c r="P24" s="77" t="s">
        <v>169</v>
      </c>
      <c r="Q24" s="173">
        <v>0.05</v>
      </c>
      <c r="R24" s="172" t="str">
        <f t="shared" si="7"/>
        <v>公斤</v>
      </c>
      <c r="S24" s="74"/>
      <c r="T24" s="74"/>
      <c r="U24" s="172" t="str">
        <f t="shared" si="8"/>
        <v/>
      </c>
      <c r="V24" s="77" t="s">
        <v>311</v>
      </c>
      <c r="W24" s="77"/>
      <c r="X24" s="172" t="str">
        <f t="shared" si="9"/>
        <v/>
      </c>
      <c r="Y24" s="74"/>
      <c r="Z24" s="110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66"/>
      <c r="AQ24" s="66"/>
      <c r="AR24" s="66"/>
      <c r="AS24" s="66"/>
      <c r="AT24" s="66"/>
      <c r="AU24" s="66"/>
      <c r="AV24" s="66"/>
    </row>
    <row r="25" spans="1:48" ht="17.25" thickBot="1">
      <c r="A25" s="97"/>
      <c r="B25" s="114"/>
      <c r="C25" s="207"/>
      <c r="D25" s="208"/>
      <c r="E25" s="208"/>
      <c r="F25" s="208"/>
      <c r="G25" s="208"/>
      <c r="H25" s="208"/>
      <c r="I25" s="115"/>
      <c r="J25" s="78"/>
      <c r="K25" s="78"/>
      <c r="L25" s="172" t="str">
        <f t="shared" si="5"/>
        <v/>
      </c>
      <c r="M25" s="78"/>
      <c r="N25" s="78"/>
      <c r="O25" s="172" t="str">
        <f t="shared" si="6"/>
        <v/>
      </c>
      <c r="P25" s="78"/>
      <c r="Q25" s="78"/>
      <c r="R25" s="172" t="str">
        <f t="shared" si="7"/>
        <v/>
      </c>
      <c r="S25" s="149"/>
      <c r="T25" s="149"/>
      <c r="U25" s="172" t="str">
        <f t="shared" si="8"/>
        <v/>
      </c>
      <c r="V25" s="78"/>
      <c r="W25" s="78"/>
      <c r="X25" s="172" t="str">
        <f t="shared" si="9"/>
        <v/>
      </c>
      <c r="Y25" s="149"/>
      <c r="Z25" s="111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66"/>
      <c r="AQ25" s="66"/>
      <c r="AR25" s="66"/>
      <c r="AS25" s="66"/>
      <c r="AT25" s="66"/>
      <c r="AU25" s="66"/>
      <c r="AV25" s="66"/>
    </row>
    <row r="26" spans="1:48" ht="16.5">
      <c r="A26" s="98" t="s">
        <v>132</v>
      </c>
      <c r="B26" s="112" t="s">
        <v>126</v>
      </c>
      <c r="C26" s="212">
        <v>6</v>
      </c>
      <c r="D26" s="153">
        <v>2</v>
      </c>
      <c r="E26" s="209">
        <v>1.7</v>
      </c>
      <c r="F26" s="153">
        <v>0</v>
      </c>
      <c r="G26" s="153">
        <v>0</v>
      </c>
      <c r="H26" s="210">
        <v>2.2999999999999998</v>
      </c>
      <c r="I26" s="113">
        <v>726.9</v>
      </c>
      <c r="J26" s="219" t="s">
        <v>128</v>
      </c>
      <c r="K26" s="220"/>
      <c r="L26" s="167"/>
      <c r="M26" s="219" t="s">
        <v>176</v>
      </c>
      <c r="N26" s="220"/>
      <c r="O26" s="167"/>
      <c r="P26" s="219" t="s">
        <v>235</v>
      </c>
      <c r="Q26" s="220"/>
      <c r="R26" s="167"/>
      <c r="S26" s="53" t="s">
        <v>1</v>
      </c>
      <c r="T26" s="177"/>
      <c r="U26" s="129"/>
      <c r="V26" s="219" t="s">
        <v>312</v>
      </c>
      <c r="W26" s="220"/>
      <c r="X26" s="170"/>
      <c r="Y26" s="178" t="s">
        <v>401</v>
      </c>
      <c r="Z26" s="99"/>
      <c r="AA26" s="136" t="str">
        <f>A26</f>
        <v>F4</v>
      </c>
      <c r="AB26" s="65" t="str">
        <f>J26</f>
        <v>糙米飯</v>
      </c>
      <c r="AC26" s="65" t="str">
        <f>J27&amp;" "&amp;J28&amp;" "&amp;J29&amp;" "&amp;J30&amp;" "&amp;J31&amp;" "&amp;J32</f>
        <v xml:space="preserve">米 糙米    </v>
      </c>
      <c r="AD26" s="65" t="str">
        <f>M26</f>
        <v>豆瓣雞丁</v>
      </c>
      <c r="AE26" s="65" t="str">
        <f>M27&amp;" "&amp;M28&amp;" "&amp;M29&amp;" "&amp;M30&amp;" "&amp;M31&amp;" "&amp;M32</f>
        <v xml:space="preserve">肉雞 白蘿蔔 胡蘿蔔 大蒜  </v>
      </c>
      <c r="AF26" s="65" t="str">
        <f>P26</f>
        <v>韭香豆芽</v>
      </c>
      <c r="AG26" s="65" t="str">
        <f>P27&amp;" "&amp;P28&amp;" "&amp;P29&amp;" "&amp;P30&amp;" "&amp;P31&amp;" "&amp;P32</f>
        <v xml:space="preserve">胡蘿蔔 綠豆芽 韮菜 乾木耳 大蒜 </v>
      </c>
      <c r="AH26" s="65" t="e">
        <f>#REF!</f>
        <v>#REF!</v>
      </c>
      <c r="AI26" s="65" t="e">
        <f>#REF!&amp;" "&amp;#REF!&amp;" "&amp;#REF!&amp;" "&amp;#REF!&amp;" "&amp;#REF!&amp;" "&amp;#REF!</f>
        <v>#REF!</v>
      </c>
      <c r="AJ26" s="65" t="str">
        <f>S26</f>
        <v>時蔬</v>
      </c>
      <c r="AK26" s="65" t="str">
        <f>S27&amp;" "&amp;S28&amp;" "&amp;S29&amp;" "&amp;S30&amp;" "&amp;S31&amp;" "&amp;S32</f>
        <v xml:space="preserve">蔬菜 大蒜    </v>
      </c>
      <c r="AL26" s="65" t="str">
        <f>V26</f>
        <v>綠豆湯</v>
      </c>
      <c r="AM26" s="65" t="str">
        <f>V27&amp;" "&amp;V28&amp;" "&amp;V29&amp;" "&amp;V30&amp;" "&amp;V31&amp;" "&amp;V32</f>
        <v xml:space="preserve">綠豆 紅砂糖    </v>
      </c>
      <c r="AN26" s="136" t="str">
        <f>Y26</f>
        <v>點心</v>
      </c>
      <c r="AO26" s="136">
        <f>Z26</f>
        <v>0</v>
      </c>
      <c r="AP26" s="171">
        <f>C26</f>
        <v>6</v>
      </c>
      <c r="AQ26" s="171">
        <f>H26</f>
        <v>2.2999999999999998</v>
      </c>
      <c r="AR26" s="171">
        <f>E26</f>
        <v>1.7</v>
      </c>
      <c r="AS26" s="171">
        <f>D26</f>
        <v>2</v>
      </c>
      <c r="AT26" s="171">
        <f>F26</f>
        <v>0</v>
      </c>
      <c r="AU26" s="171">
        <f>G26</f>
        <v>0</v>
      </c>
      <c r="AV26" s="171">
        <f>I26</f>
        <v>726.9</v>
      </c>
    </row>
    <row r="27" spans="1:48" ht="16.5">
      <c r="A27" s="98"/>
      <c r="B27" s="112"/>
      <c r="C27" s="152"/>
      <c r="D27" s="153"/>
      <c r="E27" s="153"/>
      <c r="F27" s="153"/>
      <c r="G27" s="153"/>
      <c r="H27" s="153"/>
      <c r="I27" s="113"/>
      <c r="J27" s="77" t="s">
        <v>125</v>
      </c>
      <c r="K27" s="77">
        <v>7</v>
      </c>
      <c r="L27" s="172" t="str">
        <f t="shared" ref="L27:L28" si="15">IF(K27,"公斤","")</f>
        <v>公斤</v>
      </c>
      <c r="M27" s="77" t="s">
        <v>177</v>
      </c>
      <c r="N27" s="77">
        <v>9</v>
      </c>
      <c r="O27" s="172" t="str">
        <f t="shared" ref="O27" si="16">IF(N27,"公斤","")</f>
        <v>公斤</v>
      </c>
      <c r="P27" s="77" t="s">
        <v>178</v>
      </c>
      <c r="Q27" s="77">
        <v>1</v>
      </c>
      <c r="R27" s="172" t="str">
        <f t="shared" ref="R27" si="17">IF(Q27,"公斤","")</f>
        <v>公斤</v>
      </c>
      <c r="S27" s="74" t="s">
        <v>84</v>
      </c>
      <c r="T27" s="74">
        <v>7</v>
      </c>
      <c r="U27" s="172" t="str">
        <f t="shared" ref="U27" si="18">IF(T27,"公斤","")</f>
        <v>公斤</v>
      </c>
      <c r="V27" s="77" t="s">
        <v>313</v>
      </c>
      <c r="W27" s="77">
        <v>2.5</v>
      </c>
      <c r="X27" s="172" t="str">
        <f t="shared" ref="X27" si="19">IF(W27,"公斤","")</f>
        <v>公斤</v>
      </c>
      <c r="Y27" s="74" t="s">
        <v>401</v>
      </c>
      <c r="Z27" s="77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66"/>
      <c r="AQ27" s="66"/>
      <c r="AR27" s="66"/>
      <c r="AS27" s="66"/>
      <c r="AT27" s="66"/>
      <c r="AU27" s="66"/>
      <c r="AV27" s="66"/>
    </row>
    <row r="28" spans="1:48" ht="16.5">
      <c r="A28" s="98"/>
      <c r="B28" s="112"/>
      <c r="C28" s="213"/>
      <c r="D28" s="157"/>
      <c r="E28" s="157"/>
      <c r="F28" s="157"/>
      <c r="G28" s="157"/>
      <c r="H28" s="211"/>
      <c r="I28" s="203"/>
      <c r="J28" s="77" t="s">
        <v>129</v>
      </c>
      <c r="K28" s="77">
        <v>3</v>
      </c>
      <c r="L28" s="172" t="str">
        <f t="shared" si="15"/>
        <v>公斤</v>
      </c>
      <c r="M28" s="77" t="s">
        <v>77</v>
      </c>
      <c r="N28" s="77">
        <v>3</v>
      </c>
      <c r="O28" s="172" t="str">
        <f t="shared" si="6"/>
        <v>公斤</v>
      </c>
      <c r="P28" s="77" t="s">
        <v>236</v>
      </c>
      <c r="Q28" s="77">
        <v>5</v>
      </c>
      <c r="R28" s="172" t="str">
        <f t="shared" si="7"/>
        <v>公斤</v>
      </c>
      <c r="S28" s="74" t="s">
        <v>169</v>
      </c>
      <c r="T28" s="74">
        <v>0.05</v>
      </c>
      <c r="U28" s="172" t="str">
        <f t="shared" si="8"/>
        <v>公斤</v>
      </c>
      <c r="V28" s="77" t="s">
        <v>289</v>
      </c>
      <c r="W28" s="77">
        <v>1</v>
      </c>
      <c r="X28" s="172" t="str">
        <f t="shared" si="9"/>
        <v>公斤</v>
      </c>
      <c r="Y28" s="74"/>
      <c r="Z28" s="77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66"/>
      <c r="AQ28" s="66"/>
      <c r="AR28" s="66"/>
      <c r="AS28" s="66"/>
      <c r="AT28" s="66"/>
      <c r="AU28" s="66"/>
      <c r="AV28" s="66"/>
    </row>
    <row r="29" spans="1:48" ht="16.5">
      <c r="A29" s="98"/>
      <c r="B29" s="112"/>
      <c r="C29" s="152"/>
      <c r="D29" s="153"/>
      <c r="E29" s="153"/>
      <c r="F29" s="153"/>
      <c r="G29" s="153"/>
      <c r="H29" s="153"/>
      <c r="I29" s="113"/>
      <c r="J29" s="77"/>
      <c r="K29" s="77"/>
      <c r="L29" s="172" t="str">
        <f t="shared" si="5"/>
        <v/>
      </c>
      <c r="M29" s="77" t="s">
        <v>178</v>
      </c>
      <c r="N29" s="77">
        <v>0.5</v>
      </c>
      <c r="O29" s="172" t="str">
        <f t="shared" si="6"/>
        <v>公斤</v>
      </c>
      <c r="P29" s="77" t="s">
        <v>216</v>
      </c>
      <c r="Q29" s="77">
        <v>0.7</v>
      </c>
      <c r="R29" s="172" t="str">
        <f t="shared" si="7"/>
        <v>公斤</v>
      </c>
      <c r="S29" s="74"/>
      <c r="T29" s="74"/>
      <c r="U29" s="172" t="str">
        <f t="shared" si="8"/>
        <v/>
      </c>
      <c r="V29" s="77"/>
      <c r="W29" s="77"/>
      <c r="X29" s="172" t="str">
        <f t="shared" si="9"/>
        <v/>
      </c>
      <c r="Y29" s="74"/>
      <c r="Z29" s="77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66"/>
      <c r="AQ29" s="66"/>
      <c r="AR29" s="66"/>
      <c r="AS29" s="66"/>
      <c r="AT29" s="66"/>
      <c r="AU29" s="66"/>
      <c r="AV29" s="66"/>
    </row>
    <row r="30" spans="1:48" ht="16.5">
      <c r="A30" s="98"/>
      <c r="B30" s="112"/>
      <c r="C30" s="152"/>
      <c r="D30" s="153"/>
      <c r="E30" s="153"/>
      <c r="F30" s="153"/>
      <c r="G30" s="153"/>
      <c r="H30" s="153"/>
      <c r="I30" s="113"/>
      <c r="J30" s="77"/>
      <c r="K30" s="77"/>
      <c r="L30" s="172" t="str">
        <f t="shared" si="5"/>
        <v/>
      </c>
      <c r="M30" s="77" t="s">
        <v>169</v>
      </c>
      <c r="N30" s="173">
        <v>0.05</v>
      </c>
      <c r="O30" s="172" t="str">
        <f t="shared" si="6"/>
        <v>公斤</v>
      </c>
      <c r="P30" s="77" t="s">
        <v>226</v>
      </c>
      <c r="Q30" s="77">
        <v>0.05</v>
      </c>
      <c r="R30" s="172" t="str">
        <f t="shared" si="7"/>
        <v>公斤</v>
      </c>
      <c r="S30" s="74"/>
      <c r="T30" s="74"/>
      <c r="U30" s="172" t="str">
        <f t="shared" si="8"/>
        <v/>
      </c>
      <c r="V30" s="77"/>
      <c r="W30" s="77"/>
      <c r="X30" s="172" t="str">
        <f t="shared" si="9"/>
        <v/>
      </c>
      <c r="Y30" s="74"/>
      <c r="Z30" s="77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66"/>
      <c r="AQ30" s="66"/>
      <c r="AR30" s="66"/>
      <c r="AS30" s="66"/>
      <c r="AT30" s="66"/>
      <c r="AU30" s="66"/>
      <c r="AV30" s="66"/>
    </row>
    <row r="31" spans="1:48" ht="16.5">
      <c r="A31" s="98"/>
      <c r="B31" s="112"/>
      <c r="C31" s="152"/>
      <c r="D31" s="153"/>
      <c r="E31" s="153"/>
      <c r="F31" s="153"/>
      <c r="G31" s="153"/>
      <c r="H31" s="153"/>
      <c r="I31" s="113"/>
      <c r="J31" s="77"/>
      <c r="K31" s="77"/>
      <c r="L31" s="172" t="str">
        <f t="shared" si="5"/>
        <v/>
      </c>
      <c r="M31" s="77"/>
      <c r="N31" s="77"/>
      <c r="O31" s="172" t="str">
        <f t="shared" si="6"/>
        <v/>
      </c>
      <c r="P31" s="77" t="s">
        <v>169</v>
      </c>
      <c r="Q31" s="173">
        <v>0.05</v>
      </c>
      <c r="R31" s="172" t="str">
        <f t="shared" si="7"/>
        <v>公斤</v>
      </c>
      <c r="S31" s="74"/>
      <c r="T31" s="74"/>
      <c r="U31" s="172" t="str">
        <f t="shared" si="8"/>
        <v/>
      </c>
      <c r="V31" s="77"/>
      <c r="W31" s="77"/>
      <c r="X31" s="172" t="str">
        <f t="shared" si="9"/>
        <v/>
      </c>
      <c r="Y31" s="74"/>
      <c r="Z31" s="77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66"/>
      <c r="AQ31" s="66"/>
      <c r="AR31" s="66"/>
      <c r="AS31" s="66"/>
      <c r="AT31" s="66"/>
      <c r="AU31" s="66"/>
      <c r="AV31" s="66"/>
    </row>
    <row r="32" spans="1:48" ht="17.25" thickBot="1">
      <c r="A32" s="98"/>
      <c r="B32" s="112"/>
      <c r="C32" s="152"/>
      <c r="D32" s="153"/>
      <c r="E32" s="153"/>
      <c r="F32" s="153"/>
      <c r="G32" s="153"/>
      <c r="H32" s="153"/>
      <c r="I32" s="113"/>
      <c r="J32" s="86"/>
      <c r="K32" s="86"/>
      <c r="L32" s="172" t="str">
        <f t="shared" si="5"/>
        <v/>
      </c>
      <c r="M32" s="86"/>
      <c r="N32" s="86"/>
      <c r="O32" s="172" t="str">
        <f t="shared" si="6"/>
        <v/>
      </c>
      <c r="P32" s="86"/>
      <c r="Q32" s="86"/>
      <c r="R32" s="172" t="str">
        <f t="shared" si="7"/>
        <v/>
      </c>
      <c r="S32" s="149"/>
      <c r="T32" s="149"/>
      <c r="U32" s="172" t="str">
        <f t="shared" si="8"/>
        <v/>
      </c>
      <c r="V32" s="86"/>
      <c r="W32" s="86"/>
      <c r="X32" s="172" t="str">
        <f t="shared" si="9"/>
        <v/>
      </c>
      <c r="Y32" s="149"/>
      <c r="Z32" s="8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66"/>
      <c r="AQ32" s="66"/>
      <c r="AR32" s="66"/>
      <c r="AS32" s="66"/>
      <c r="AT32" s="66"/>
      <c r="AU32" s="66"/>
      <c r="AV32" s="66"/>
    </row>
    <row r="33" spans="1:48" ht="16.5">
      <c r="A33" s="95" t="s">
        <v>133</v>
      </c>
      <c r="B33" s="112" t="s">
        <v>126</v>
      </c>
      <c r="C33" s="212">
        <v>5.0999999999999996</v>
      </c>
      <c r="D33" s="153">
        <v>2</v>
      </c>
      <c r="E33" s="209">
        <v>1.9</v>
      </c>
      <c r="F33" s="153">
        <v>0</v>
      </c>
      <c r="G33" s="153">
        <v>0</v>
      </c>
      <c r="H33" s="210">
        <v>2.2000000000000002</v>
      </c>
      <c r="I33" s="113">
        <v>656.3</v>
      </c>
      <c r="J33" s="217" t="s">
        <v>134</v>
      </c>
      <c r="K33" s="218"/>
      <c r="L33" s="167"/>
      <c r="M33" s="217" t="s">
        <v>179</v>
      </c>
      <c r="N33" s="218"/>
      <c r="O33" s="167"/>
      <c r="P33" s="217" t="s">
        <v>237</v>
      </c>
      <c r="Q33" s="218"/>
      <c r="R33" s="167"/>
      <c r="S33" s="179" t="s">
        <v>1</v>
      </c>
      <c r="T33" s="177"/>
      <c r="U33" s="129"/>
      <c r="V33" s="217" t="s">
        <v>314</v>
      </c>
      <c r="W33" s="218"/>
      <c r="X33" s="170"/>
      <c r="Y33" s="178" t="s">
        <v>401</v>
      </c>
      <c r="Z33" s="109" t="s">
        <v>340</v>
      </c>
      <c r="AA33" s="136" t="str">
        <f>A33</f>
        <v>F5</v>
      </c>
      <c r="AB33" s="65" t="str">
        <f>J33</f>
        <v>紅藜飯</v>
      </c>
      <c r="AC33" s="65" t="str">
        <f>J34&amp;" "&amp;J35&amp;" "&amp;J36&amp;" "&amp;J37&amp;" "&amp;J38&amp;" "&amp;J39</f>
        <v xml:space="preserve">米 紅藜    </v>
      </c>
      <c r="AD33" s="65" t="str">
        <f>M33</f>
        <v>鹹豬肉片</v>
      </c>
      <c r="AE33" s="65" t="str">
        <f>M34&amp;" "&amp;M35&amp;" "&amp;M36&amp;" "&amp;M37&amp;" "&amp;M38&amp;" "&amp;M39</f>
        <v>豬後腿肉 洋蔥 胡蘿蔔 青蔥 大蒜 醃鹹豬肉粉</v>
      </c>
      <c r="AF33" s="65" t="str">
        <f>P33</f>
        <v>白菜蛋香</v>
      </c>
      <c r="AG33" s="65" t="str">
        <f>P34&amp;" "&amp;P35&amp;" "&amp;P36&amp;" "&amp;P37&amp;" "&amp;P38&amp;" "&amp;P39</f>
        <v xml:space="preserve">雞蛋 結球白菜 乾香菇 大蒜  </v>
      </c>
      <c r="AH33" s="65" t="e">
        <f>#REF!</f>
        <v>#REF!</v>
      </c>
      <c r="AI33" s="65" t="e">
        <f>#REF!&amp;" "&amp;#REF!&amp;" "&amp;#REF!&amp;" "&amp;#REF!&amp;" "&amp;#REF!&amp;" "&amp;#REF!</f>
        <v>#REF!</v>
      </c>
      <c r="AJ33" s="65" t="str">
        <f>S33</f>
        <v>時蔬</v>
      </c>
      <c r="AK33" s="65" t="str">
        <f>S34&amp;" "&amp;S35&amp;" "&amp;S36&amp;" "&amp;S37&amp;" "&amp;S38&amp;" "&amp;S39</f>
        <v xml:space="preserve">蔬菜 大蒜    </v>
      </c>
      <c r="AL33" s="65" t="str">
        <f>V33</f>
        <v>時瓜湯</v>
      </c>
      <c r="AM33" s="65" t="str">
        <f>V34&amp;" "&amp;V35&amp;" "&amp;V36&amp;" "&amp;V37&amp;" "&amp;V38&amp;" "&amp;V39</f>
        <v xml:space="preserve">時瓜 枸杞 薑 大骨  </v>
      </c>
      <c r="AN33" s="136" t="str">
        <f>Y33</f>
        <v>點心</v>
      </c>
      <c r="AO33" s="136" t="str">
        <f>Z33</f>
        <v>有機豆奶</v>
      </c>
      <c r="AP33" s="171">
        <f>C33</f>
        <v>5.0999999999999996</v>
      </c>
      <c r="AQ33" s="171">
        <f>H33</f>
        <v>2.2000000000000002</v>
      </c>
      <c r="AR33" s="171">
        <f>E33</f>
        <v>1.9</v>
      </c>
      <c r="AS33" s="171">
        <f>D33</f>
        <v>2</v>
      </c>
      <c r="AT33" s="171">
        <f>F33</f>
        <v>0</v>
      </c>
      <c r="AU33" s="171">
        <f>G33</f>
        <v>0</v>
      </c>
      <c r="AV33" s="171">
        <f>I33</f>
        <v>656.3</v>
      </c>
    </row>
    <row r="34" spans="1:48" ht="16.5">
      <c r="A34" s="96"/>
      <c r="B34" s="112"/>
      <c r="C34" s="213"/>
      <c r="D34" s="157"/>
      <c r="E34" s="157"/>
      <c r="F34" s="157"/>
      <c r="G34" s="157"/>
      <c r="H34" s="157"/>
      <c r="I34" s="113"/>
      <c r="J34" s="77" t="s">
        <v>125</v>
      </c>
      <c r="K34" s="77">
        <v>10</v>
      </c>
      <c r="L34" s="172" t="str">
        <f t="shared" ref="L34:L35" si="20">IF(K34,"公斤","")</f>
        <v>公斤</v>
      </c>
      <c r="M34" s="77" t="s">
        <v>167</v>
      </c>
      <c r="N34" s="77">
        <v>6</v>
      </c>
      <c r="O34" s="172" t="str">
        <f t="shared" ref="O34" si="21">IF(N34,"公斤","")</f>
        <v>公斤</v>
      </c>
      <c r="P34" s="77" t="s">
        <v>225</v>
      </c>
      <c r="Q34" s="77">
        <v>2</v>
      </c>
      <c r="R34" s="172" t="str">
        <f t="shared" ref="R34" si="22">IF(Q34,"公斤","")</f>
        <v>公斤</v>
      </c>
      <c r="S34" s="54" t="s">
        <v>84</v>
      </c>
      <c r="T34" s="54">
        <v>7</v>
      </c>
      <c r="U34" s="172" t="str">
        <f t="shared" ref="U34" si="23">IF(T34,"公斤","")</f>
        <v>公斤</v>
      </c>
      <c r="V34" s="77" t="s">
        <v>315</v>
      </c>
      <c r="W34" s="77">
        <v>3.5</v>
      </c>
      <c r="X34" s="172" t="str">
        <f t="shared" ref="X34" si="24">IF(W34,"公斤","")</f>
        <v>公斤</v>
      </c>
      <c r="Y34" s="74" t="s">
        <v>401</v>
      </c>
      <c r="Z34" s="110" t="s">
        <v>340</v>
      </c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66"/>
      <c r="AQ34" s="66"/>
      <c r="AR34" s="66"/>
      <c r="AS34" s="66"/>
      <c r="AT34" s="66"/>
      <c r="AU34" s="66"/>
      <c r="AV34" s="66"/>
    </row>
    <row r="35" spans="1:48" ht="16.5">
      <c r="A35" s="96"/>
      <c r="B35" s="112"/>
      <c r="C35" s="213"/>
      <c r="D35" s="157"/>
      <c r="E35" s="157"/>
      <c r="F35" s="157"/>
      <c r="G35" s="157"/>
      <c r="H35" s="211"/>
      <c r="I35" s="113"/>
      <c r="J35" s="77" t="s">
        <v>135</v>
      </c>
      <c r="K35" s="77">
        <v>0.1</v>
      </c>
      <c r="L35" s="172" t="str">
        <f t="shared" si="20"/>
        <v>公斤</v>
      </c>
      <c r="M35" s="77" t="s">
        <v>180</v>
      </c>
      <c r="N35" s="77">
        <v>3</v>
      </c>
      <c r="O35" s="172" t="str">
        <f t="shared" si="6"/>
        <v>公斤</v>
      </c>
      <c r="P35" s="77" t="s">
        <v>238</v>
      </c>
      <c r="Q35" s="77">
        <v>4.5</v>
      </c>
      <c r="R35" s="172" t="str">
        <f t="shared" si="7"/>
        <v>公斤</v>
      </c>
      <c r="S35" s="54" t="s">
        <v>169</v>
      </c>
      <c r="T35" s="54">
        <v>0.05</v>
      </c>
      <c r="U35" s="172" t="str">
        <f t="shared" si="8"/>
        <v>公斤</v>
      </c>
      <c r="V35" s="77" t="s">
        <v>316</v>
      </c>
      <c r="W35" s="77">
        <v>0.05</v>
      </c>
      <c r="X35" s="172" t="str">
        <f t="shared" si="9"/>
        <v>公斤</v>
      </c>
      <c r="Y35" s="74"/>
      <c r="Z35" s="110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66"/>
      <c r="AQ35" s="66"/>
      <c r="AR35" s="66"/>
      <c r="AS35" s="66"/>
      <c r="AT35" s="66"/>
      <c r="AU35" s="66"/>
      <c r="AV35" s="66"/>
    </row>
    <row r="36" spans="1:48" ht="16.5">
      <c r="A36" s="96"/>
      <c r="B36" s="112"/>
      <c r="C36" s="152"/>
      <c r="D36" s="153"/>
      <c r="E36" s="153"/>
      <c r="F36" s="153"/>
      <c r="G36" s="153"/>
      <c r="H36" s="153"/>
      <c r="I36" s="113"/>
      <c r="J36" s="77"/>
      <c r="K36" s="77"/>
      <c r="L36" s="172" t="str">
        <f t="shared" si="5"/>
        <v/>
      </c>
      <c r="M36" s="77" t="s">
        <v>178</v>
      </c>
      <c r="N36" s="77">
        <v>0.5</v>
      </c>
      <c r="O36" s="172" t="str">
        <f t="shared" si="6"/>
        <v>公斤</v>
      </c>
      <c r="P36" s="77" t="s">
        <v>239</v>
      </c>
      <c r="Q36" s="77">
        <v>0.05</v>
      </c>
      <c r="R36" s="172" t="str">
        <f t="shared" si="7"/>
        <v>公斤</v>
      </c>
      <c r="S36" s="54"/>
      <c r="T36" s="54"/>
      <c r="U36" s="172" t="str">
        <f t="shared" si="8"/>
        <v/>
      </c>
      <c r="V36" s="77" t="s">
        <v>304</v>
      </c>
      <c r="W36" s="77">
        <v>0.1</v>
      </c>
      <c r="X36" s="172" t="str">
        <f t="shared" si="9"/>
        <v>公斤</v>
      </c>
      <c r="Y36" s="74"/>
      <c r="Z36" s="110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66"/>
      <c r="AQ36" s="66"/>
      <c r="AR36" s="66"/>
      <c r="AS36" s="66"/>
      <c r="AT36" s="66"/>
      <c r="AU36" s="66"/>
      <c r="AV36" s="66"/>
    </row>
    <row r="37" spans="1:48" ht="16.5">
      <c r="A37" s="96"/>
      <c r="B37" s="112"/>
      <c r="C37" s="152"/>
      <c r="D37" s="153"/>
      <c r="E37" s="153"/>
      <c r="F37" s="153"/>
      <c r="G37" s="153"/>
      <c r="H37" s="153"/>
      <c r="I37" s="113"/>
      <c r="J37" s="77"/>
      <c r="K37" s="77"/>
      <c r="L37" s="172" t="str">
        <f t="shared" si="5"/>
        <v/>
      </c>
      <c r="M37" s="77" t="s">
        <v>181</v>
      </c>
      <c r="N37" s="77">
        <v>0.5</v>
      </c>
      <c r="O37" s="172" t="str">
        <f t="shared" si="6"/>
        <v>公斤</v>
      </c>
      <c r="P37" s="77" t="s">
        <v>169</v>
      </c>
      <c r="Q37" s="173">
        <v>0.05</v>
      </c>
      <c r="R37" s="172" t="str">
        <f t="shared" si="7"/>
        <v>公斤</v>
      </c>
      <c r="S37" s="54"/>
      <c r="T37" s="54"/>
      <c r="U37" s="172" t="str">
        <f t="shared" si="8"/>
        <v/>
      </c>
      <c r="V37" s="77" t="s">
        <v>317</v>
      </c>
      <c r="W37" s="77">
        <v>0.6</v>
      </c>
      <c r="X37" s="172" t="str">
        <f t="shared" si="9"/>
        <v>公斤</v>
      </c>
      <c r="Y37" s="74"/>
      <c r="Z37" s="110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66"/>
      <c r="AQ37" s="66"/>
      <c r="AR37" s="66"/>
      <c r="AS37" s="66"/>
      <c r="AT37" s="66"/>
      <c r="AU37" s="66"/>
      <c r="AV37" s="66"/>
    </row>
    <row r="38" spans="1:48" ht="16.5">
      <c r="A38" s="96"/>
      <c r="B38" s="112"/>
      <c r="C38" s="152"/>
      <c r="D38" s="153"/>
      <c r="E38" s="153"/>
      <c r="F38" s="153"/>
      <c r="G38" s="153"/>
      <c r="H38" s="153"/>
      <c r="I38" s="113"/>
      <c r="J38" s="77"/>
      <c r="K38" s="77"/>
      <c r="L38" s="172" t="str">
        <f t="shared" si="5"/>
        <v/>
      </c>
      <c r="M38" s="77" t="s">
        <v>169</v>
      </c>
      <c r="N38" s="173">
        <v>0.05</v>
      </c>
      <c r="O38" s="172" t="str">
        <f t="shared" si="6"/>
        <v>公斤</v>
      </c>
      <c r="P38" s="77"/>
      <c r="Q38" s="77"/>
      <c r="R38" s="172" t="str">
        <f t="shared" si="7"/>
        <v/>
      </c>
      <c r="S38" s="54"/>
      <c r="T38" s="54"/>
      <c r="U38" s="172" t="str">
        <f t="shared" si="8"/>
        <v/>
      </c>
      <c r="V38" s="77"/>
      <c r="W38" s="77"/>
      <c r="X38" s="172" t="str">
        <f t="shared" si="9"/>
        <v/>
      </c>
      <c r="Y38" s="74"/>
      <c r="Z38" s="110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66"/>
      <c r="AQ38" s="66"/>
      <c r="AR38" s="66"/>
      <c r="AS38" s="66"/>
      <c r="AT38" s="66"/>
      <c r="AU38" s="66"/>
      <c r="AV38" s="66"/>
    </row>
    <row r="39" spans="1:48" ht="17.25" thickBot="1">
      <c r="A39" s="97"/>
      <c r="B39" s="114"/>
      <c r="C39" s="207"/>
      <c r="D39" s="208"/>
      <c r="E39" s="208"/>
      <c r="F39" s="208"/>
      <c r="G39" s="208"/>
      <c r="H39" s="208"/>
      <c r="I39" s="115"/>
      <c r="J39" s="78"/>
      <c r="K39" s="78"/>
      <c r="L39" s="172" t="str">
        <f t="shared" si="5"/>
        <v/>
      </c>
      <c r="M39" s="78" t="s">
        <v>182</v>
      </c>
      <c r="N39" s="78"/>
      <c r="O39" s="172" t="str">
        <f t="shared" si="6"/>
        <v/>
      </c>
      <c r="P39" s="78"/>
      <c r="Q39" s="78"/>
      <c r="R39" s="172" t="str">
        <f t="shared" si="7"/>
        <v/>
      </c>
      <c r="S39" s="149"/>
      <c r="T39" s="149"/>
      <c r="U39" s="172" t="str">
        <f t="shared" si="8"/>
        <v/>
      </c>
      <c r="V39" s="78"/>
      <c r="W39" s="78"/>
      <c r="X39" s="172" t="str">
        <f t="shared" si="9"/>
        <v/>
      </c>
      <c r="Y39" s="149"/>
      <c r="Z39" s="111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66"/>
      <c r="AQ39" s="66"/>
      <c r="AR39" s="66"/>
      <c r="AS39" s="66"/>
      <c r="AT39" s="66"/>
      <c r="AU39" s="66"/>
      <c r="AV39" s="66"/>
    </row>
    <row r="40" spans="1:48" ht="16.5">
      <c r="A40" s="98" t="s">
        <v>136</v>
      </c>
      <c r="B40" s="112" t="s">
        <v>126</v>
      </c>
      <c r="C40" s="212">
        <v>3.7</v>
      </c>
      <c r="D40" s="153">
        <v>1.9</v>
      </c>
      <c r="E40" s="209">
        <v>1.8</v>
      </c>
      <c r="F40" s="153">
        <v>0</v>
      </c>
      <c r="G40" s="153">
        <v>0</v>
      </c>
      <c r="H40" s="210">
        <v>1.9</v>
      </c>
      <c r="I40" s="113">
        <v>533.6</v>
      </c>
      <c r="J40" s="219" t="s">
        <v>137</v>
      </c>
      <c r="K40" s="220"/>
      <c r="L40" s="167"/>
      <c r="M40" s="219" t="s">
        <v>183</v>
      </c>
      <c r="N40" s="220"/>
      <c r="O40" s="167"/>
      <c r="P40" s="219" t="s">
        <v>240</v>
      </c>
      <c r="Q40" s="220"/>
      <c r="R40" s="167"/>
      <c r="S40" s="53" t="s">
        <v>1</v>
      </c>
      <c r="T40" s="177"/>
      <c r="U40" s="129"/>
      <c r="V40" s="219" t="s">
        <v>318</v>
      </c>
      <c r="W40" s="220"/>
      <c r="X40" s="170"/>
      <c r="Y40" s="178" t="s">
        <v>401</v>
      </c>
      <c r="Z40" s="99"/>
      <c r="AA40" s="136" t="str">
        <f>A40</f>
        <v>G3</v>
      </c>
      <c r="AB40" s="65" t="str">
        <f>J40</f>
        <v>西式特餐</v>
      </c>
      <c r="AC40" s="65" t="str">
        <f>J41&amp;" "&amp;J42&amp;" "&amp;J43&amp;" "&amp;J44&amp;" "&amp;J45&amp;" "&amp;J46</f>
        <v xml:space="preserve">通心粉     </v>
      </c>
      <c r="AD40" s="65" t="str">
        <f>M40</f>
        <v>茄汁肉醬</v>
      </c>
      <c r="AE40" s="65" t="str">
        <f>M41&amp;" "&amp;M42&amp;" "&amp;M43&amp;" "&amp;M44&amp;" "&amp;M45&amp;" "&amp;M46</f>
        <v xml:space="preserve">豬絞肉 馬鈴薯 洋蔥 蕃茄醬  </v>
      </c>
      <c r="AF40" s="65" t="str">
        <f>P40</f>
        <v>清炒花椰</v>
      </c>
      <c r="AG40" s="65" t="str">
        <f>P41&amp;" "&amp;P42&amp;" "&amp;P43&amp;" "&amp;P44&amp;" "&amp;P45&amp;" "&amp;P46</f>
        <v xml:space="preserve">冷凍花椰菜 胡蘿蔔 大蒜   </v>
      </c>
      <c r="AH40" s="65" t="e">
        <f>#REF!</f>
        <v>#REF!</v>
      </c>
      <c r="AI40" s="65" t="e">
        <f>#REF!&amp;" "&amp;#REF!&amp;" "&amp;#REF!&amp;" "&amp;#REF!&amp;" "&amp;#REF!&amp;" "&amp;#REF!</f>
        <v>#REF!</v>
      </c>
      <c r="AJ40" s="65" t="str">
        <f>S40</f>
        <v>時蔬</v>
      </c>
      <c r="AK40" s="65" t="str">
        <f>S41&amp;" "&amp;S42&amp;" "&amp;S43&amp;" "&amp;S44&amp;" "&amp;S45&amp;" "&amp;S46</f>
        <v xml:space="preserve">蔬菜 大蒜    </v>
      </c>
      <c r="AL40" s="65" t="str">
        <f>V40</f>
        <v>蘑菇濃湯</v>
      </c>
      <c r="AM40" s="65" t="str">
        <f>V41&amp;" "&amp;V42&amp;" "&amp;V43&amp;" "&amp;V44&amp;" "&amp;V45&amp;" "&amp;V46</f>
        <v xml:space="preserve">雞蛋 洋菇罐頭 玉米醬罐頭 玉米濃湯調理包  </v>
      </c>
      <c r="AN40" s="136" t="str">
        <f>Y40</f>
        <v>點心</v>
      </c>
      <c r="AO40" s="136">
        <f>Z40</f>
        <v>0</v>
      </c>
      <c r="AP40" s="171">
        <f>C40</f>
        <v>3.7</v>
      </c>
      <c r="AQ40" s="171">
        <f>H40</f>
        <v>1.9</v>
      </c>
      <c r="AR40" s="171">
        <f>E40</f>
        <v>1.8</v>
      </c>
      <c r="AS40" s="171">
        <f>D40</f>
        <v>1.9</v>
      </c>
      <c r="AT40" s="171">
        <f>F40</f>
        <v>0</v>
      </c>
      <c r="AU40" s="171">
        <f>G40</f>
        <v>0</v>
      </c>
      <c r="AV40" s="171">
        <f>I40</f>
        <v>533.6</v>
      </c>
    </row>
    <row r="41" spans="1:48" ht="16.5">
      <c r="A41" s="98"/>
      <c r="B41" s="112"/>
      <c r="C41" s="152"/>
      <c r="D41" s="153"/>
      <c r="E41" s="153"/>
      <c r="F41" s="153"/>
      <c r="G41" s="153"/>
      <c r="H41" s="153"/>
      <c r="I41" s="113"/>
      <c r="J41" s="77" t="s">
        <v>138</v>
      </c>
      <c r="K41" s="77">
        <v>6</v>
      </c>
      <c r="L41" s="172" t="str">
        <f t="shared" ref="L41:L42" si="25">IF(K41,"公斤","")</f>
        <v>公斤</v>
      </c>
      <c r="M41" s="77" t="s">
        <v>174</v>
      </c>
      <c r="N41" s="77">
        <v>6</v>
      </c>
      <c r="O41" s="172" t="str">
        <f t="shared" ref="O41" si="26">IF(N41,"公斤","")</f>
        <v>公斤</v>
      </c>
      <c r="P41" s="77" t="s">
        <v>241</v>
      </c>
      <c r="Q41" s="77">
        <v>6</v>
      </c>
      <c r="R41" s="172" t="str">
        <f t="shared" ref="R41" si="27">IF(Q41,"公斤","")</f>
        <v>公斤</v>
      </c>
      <c r="S41" s="74" t="s">
        <v>84</v>
      </c>
      <c r="T41" s="74">
        <v>7</v>
      </c>
      <c r="U41" s="172" t="str">
        <f t="shared" ref="U41" si="28">IF(T41,"公斤","")</f>
        <v>公斤</v>
      </c>
      <c r="V41" s="77" t="s">
        <v>225</v>
      </c>
      <c r="W41" s="77">
        <v>1.1000000000000001</v>
      </c>
      <c r="X41" s="172" t="str">
        <f t="shared" ref="X41" si="29">IF(W41,"公斤","")</f>
        <v>公斤</v>
      </c>
      <c r="Y41" s="74" t="s">
        <v>401</v>
      </c>
      <c r="Z41" s="77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66"/>
      <c r="AQ41" s="66"/>
      <c r="AR41" s="66"/>
      <c r="AS41" s="66"/>
      <c r="AT41" s="66"/>
      <c r="AU41" s="66"/>
      <c r="AV41" s="66"/>
    </row>
    <row r="42" spans="1:48" ht="16.5">
      <c r="A42" s="98"/>
      <c r="B42" s="112"/>
      <c r="C42" s="212"/>
      <c r="D42" s="153"/>
      <c r="E42" s="209"/>
      <c r="F42" s="153"/>
      <c r="G42" s="153"/>
      <c r="H42" s="210"/>
      <c r="I42" s="113"/>
      <c r="J42" s="77"/>
      <c r="K42" s="77"/>
      <c r="L42" s="172" t="str">
        <f t="shared" si="25"/>
        <v/>
      </c>
      <c r="M42" s="77" t="s">
        <v>184</v>
      </c>
      <c r="N42" s="77">
        <v>4.5</v>
      </c>
      <c r="O42" s="172" t="str">
        <f t="shared" si="6"/>
        <v>公斤</v>
      </c>
      <c r="P42" s="77" t="s">
        <v>178</v>
      </c>
      <c r="Q42" s="77">
        <v>1</v>
      </c>
      <c r="R42" s="172" t="str">
        <f t="shared" si="7"/>
        <v>公斤</v>
      </c>
      <c r="S42" s="74" t="s">
        <v>169</v>
      </c>
      <c r="T42" s="74">
        <v>0.05</v>
      </c>
      <c r="U42" s="172" t="str">
        <f t="shared" si="8"/>
        <v>公斤</v>
      </c>
      <c r="V42" s="77" t="s">
        <v>319</v>
      </c>
      <c r="W42" s="77">
        <v>2</v>
      </c>
      <c r="X42" s="172" t="str">
        <f t="shared" si="9"/>
        <v>公斤</v>
      </c>
      <c r="Y42" s="74"/>
      <c r="Z42" s="77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66"/>
      <c r="AQ42" s="66"/>
      <c r="AR42" s="66"/>
      <c r="AS42" s="66"/>
      <c r="AT42" s="66"/>
      <c r="AU42" s="66"/>
      <c r="AV42" s="66"/>
    </row>
    <row r="43" spans="1:48" ht="16.5">
      <c r="A43" s="98"/>
      <c r="B43" s="112"/>
      <c r="C43" s="152"/>
      <c r="D43" s="153"/>
      <c r="E43" s="153"/>
      <c r="F43" s="153"/>
      <c r="G43" s="153"/>
      <c r="H43" s="153"/>
      <c r="I43" s="113"/>
      <c r="J43" s="77"/>
      <c r="K43" s="77"/>
      <c r="L43" s="172" t="str">
        <f t="shared" si="5"/>
        <v/>
      </c>
      <c r="M43" s="77" t="s">
        <v>180</v>
      </c>
      <c r="N43" s="77">
        <v>2</v>
      </c>
      <c r="O43" s="172" t="str">
        <f t="shared" si="6"/>
        <v>公斤</v>
      </c>
      <c r="P43" s="77" t="s">
        <v>169</v>
      </c>
      <c r="Q43" s="173">
        <v>0.05</v>
      </c>
      <c r="R43" s="172" t="str">
        <f t="shared" si="7"/>
        <v>公斤</v>
      </c>
      <c r="S43" s="74"/>
      <c r="T43" s="74"/>
      <c r="U43" s="172" t="str">
        <f t="shared" si="8"/>
        <v/>
      </c>
      <c r="V43" s="77" t="s">
        <v>320</v>
      </c>
      <c r="W43" s="77">
        <v>2</v>
      </c>
      <c r="X43" s="172" t="str">
        <f t="shared" si="9"/>
        <v>公斤</v>
      </c>
      <c r="Y43" s="74"/>
      <c r="Z43" s="77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66"/>
      <c r="AQ43" s="66"/>
      <c r="AR43" s="66"/>
      <c r="AS43" s="66"/>
      <c r="AT43" s="66"/>
      <c r="AU43" s="66"/>
      <c r="AV43" s="66"/>
    </row>
    <row r="44" spans="1:48" ht="16.5">
      <c r="A44" s="98"/>
      <c r="B44" s="112"/>
      <c r="C44" s="152"/>
      <c r="D44" s="153"/>
      <c r="E44" s="153"/>
      <c r="F44" s="153"/>
      <c r="G44" s="153"/>
      <c r="H44" s="153"/>
      <c r="I44" s="113"/>
      <c r="J44" s="77"/>
      <c r="K44" s="77"/>
      <c r="L44" s="172" t="str">
        <f t="shared" si="5"/>
        <v/>
      </c>
      <c r="M44" s="77" t="s">
        <v>185</v>
      </c>
      <c r="N44" s="77"/>
      <c r="O44" s="172" t="str">
        <f t="shared" si="6"/>
        <v/>
      </c>
      <c r="P44" s="77"/>
      <c r="Q44" s="77"/>
      <c r="R44" s="172" t="str">
        <f t="shared" si="7"/>
        <v/>
      </c>
      <c r="S44" s="74"/>
      <c r="T44" s="74"/>
      <c r="U44" s="172" t="str">
        <f t="shared" si="8"/>
        <v/>
      </c>
      <c r="V44" s="77" t="s">
        <v>321</v>
      </c>
      <c r="W44" s="77">
        <v>2</v>
      </c>
      <c r="X44" s="172" t="str">
        <f t="shared" si="9"/>
        <v>公斤</v>
      </c>
      <c r="Y44" s="74"/>
      <c r="Z44" s="77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66"/>
      <c r="AQ44" s="66"/>
      <c r="AR44" s="66"/>
      <c r="AS44" s="66"/>
      <c r="AT44" s="66"/>
      <c r="AU44" s="66"/>
      <c r="AV44" s="66"/>
    </row>
    <row r="45" spans="1:48" ht="16.5">
      <c r="A45" s="98"/>
      <c r="B45" s="112"/>
      <c r="C45" s="152"/>
      <c r="D45" s="153"/>
      <c r="E45" s="153"/>
      <c r="F45" s="153"/>
      <c r="G45" s="153"/>
      <c r="H45" s="153"/>
      <c r="I45" s="113"/>
      <c r="J45" s="77"/>
      <c r="K45" s="77"/>
      <c r="L45" s="172" t="str">
        <f t="shared" si="5"/>
        <v/>
      </c>
      <c r="M45" s="77"/>
      <c r="N45" s="77"/>
      <c r="O45" s="172" t="str">
        <f t="shared" si="6"/>
        <v/>
      </c>
      <c r="P45" s="77"/>
      <c r="Q45" s="77"/>
      <c r="R45" s="172" t="str">
        <f t="shared" si="7"/>
        <v/>
      </c>
      <c r="S45" s="74"/>
      <c r="T45" s="74"/>
      <c r="U45" s="172" t="str">
        <f t="shared" si="8"/>
        <v/>
      </c>
      <c r="V45" s="77"/>
      <c r="W45" s="77"/>
      <c r="X45" s="172" t="str">
        <f t="shared" si="9"/>
        <v/>
      </c>
      <c r="Y45" s="74"/>
      <c r="Z45" s="77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66"/>
      <c r="AQ45" s="66"/>
      <c r="AR45" s="66"/>
      <c r="AS45" s="66"/>
      <c r="AT45" s="66"/>
      <c r="AU45" s="66"/>
      <c r="AV45" s="66"/>
    </row>
    <row r="46" spans="1:48" ht="17.25" thickBot="1">
      <c r="A46" s="100"/>
      <c r="B46" s="116"/>
      <c r="C46" s="154"/>
      <c r="D46" s="155"/>
      <c r="E46" s="155"/>
      <c r="F46" s="155"/>
      <c r="G46" s="155"/>
      <c r="H46" s="155"/>
      <c r="I46" s="117"/>
      <c r="J46" s="77"/>
      <c r="K46" s="77"/>
      <c r="L46" s="172" t="str">
        <f t="shared" si="5"/>
        <v/>
      </c>
      <c r="M46" s="77"/>
      <c r="N46" s="77"/>
      <c r="O46" s="172" t="str">
        <f t="shared" si="6"/>
        <v/>
      </c>
      <c r="P46" s="77"/>
      <c r="Q46" s="77"/>
      <c r="R46" s="172" t="str">
        <f t="shared" si="7"/>
        <v/>
      </c>
      <c r="S46" s="149"/>
      <c r="T46" s="149"/>
      <c r="U46" s="172" t="str">
        <f t="shared" si="8"/>
        <v/>
      </c>
      <c r="V46" s="77"/>
      <c r="W46" s="77"/>
      <c r="X46" s="172" t="str">
        <f t="shared" si="9"/>
        <v/>
      </c>
      <c r="Y46" s="149"/>
      <c r="Z46" s="77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66"/>
      <c r="AQ46" s="66"/>
      <c r="AR46" s="66"/>
      <c r="AS46" s="66"/>
      <c r="AT46" s="66"/>
      <c r="AU46" s="66"/>
      <c r="AV46" s="66"/>
    </row>
    <row r="47" spans="1:48" ht="16.5">
      <c r="A47" s="98" t="s">
        <v>139</v>
      </c>
      <c r="B47" s="112" t="s">
        <v>126</v>
      </c>
      <c r="C47" s="212">
        <v>5.8</v>
      </c>
      <c r="D47" s="153">
        <v>2.1</v>
      </c>
      <c r="E47" s="209">
        <v>1.7</v>
      </c>
      <c r="F47" s="153">
        <v>0</v>
      </c>
      <c r="G47" s="153">
        <v>0</v>
      </c>
      <c r="H47" s="210">
        <v>2.5</v>
      </c>
      <c r="I47" s="113">
        <v>728.7</v>
      </c>
      <c r="J47" s="225" t="s">
        <v>128</v>
      </c>
      <c r="K47" s="226"/>
      <c r="L47" s="167"/>
      <c r="M47" s="225" t="s">
        <v>186</v>
      </c>
      <c r="N47" s="226"/>
      <c r="O47" s="167"/>
      <c r="P47" s="225" t="s">
        <v>242</v>
      </c>
      <c r="Q47" s="226"/>
      <c r="R47" s="167"/>
      <c r="S47" s="53" t="s">
        <v>1</v>
      </c>
      <c r="T47" s="177"/>
      <c r="U47" s="129"/>
      <c r="V47" s="225" t="s">
        <v>322</v>
      </c>
      <c r="W47" s="226"/>
      <c r="X47" s="170"/>
      <c r="Y47" s="178" t="s">
        <v>401</v>
      </c>
      <c r="Z47" s="77"/>
      <c r="AA47" s="136" t="str">
        <f>A47</f>
        <v>G4</v>
      </c>
      <c r="AB47" s="65" t="str">
        <f>J47</f>
        <v>糙米飯</v>
      </c>
      <c r="AC47" s="65" t="str">
        <f>J48&amp;" "&amp;J49&amp;" "&amp;J50&amp;" "&amp;J51&amp;" "&amp;J52&amp;" "&amp;J53</f>
        <v xml:space="preserve">米 糙米    </v>
      </c>
      <c r="AD47" s="65" t="str">
        <f>M47</f>
        <v>照燒雞</v>
      </c>
      <c r="AE47" s="65" t="str">
        <f>M48&amp;" "&amp;M49&amp;" "&amp;M50&amp;" "&amp;M51&amp;" "&amp;M52&amp;" "&amp;M53</f>
        <v xml:space="preserve">肉雞 洋蔥 胡蘿蔔 大蒜  </v>
      </c>
      <c r="AF47" s="65" t="str">
        <f>P47</f>
        <v>絞肉季豆</v>
      </c>
      <c r="AG47" s="65" t="str">
        <f>P48&amp;" "&amp;P49&amp;" "&amp;P50&amp;" "&amp;P51&amp;" "&amp;P52&amp;" "&amp;P53</f>
        <v xml:space="preserve">冷凍菜豆(莢) 甘藍 胡蘿蔔 大蒜  </v>
      </c>
      <c r="AH47" s="65" t="e">
        <f>#REF!</f>
        <v>#REF!</v>
      </c>
      <c r="AI47" s="65" t="e">
        <f>#REF!&amp;" "&amp;#REF!&amp;" "&amp;#REF!&amp;" "&amp;#REF!&amp;" "&amp;#REF!&amp;" "&amp;#REF!</f>
        <v>#REF!</v>
      </c>
      <c r="AJ47" s="65" t="str">
        <f>S47</f>
        <v>時蔬</v>
      </c>
      <c r="AK47" s="65" t="str">
        <f>S48&amp;" "&amp;S49&amp;" "&amp;S50&amp;" "&amp;S51&amp;" "&amp;S52&amp;" "&amp;S53</f>
        <v xml:space="preserve">蔬菜 大蒜    </v>
      </c>
      <c r="AL47" s="65" t="str">
        <f>V47</f>
        <v>紅豆湯</v>
      </c>
      <c r="AM47" s="65" t="str">
        <f>V48&amp;" "&amp;V49&amp;" "&amp;V50&amp;" "&amp;V51&amp;" "&amp;V52&amp;" "&amp;V53</f>
        <v xml:space="preserve">紅豆 紅砂糖    </v>
      </c>
      <c r="AN47" s="136" t="str">
        <f>Y47</f>
        <v>點心</v>
      </c>
      <c r="AO47" s="136">
        <f>Z47</f>
        <v>0</v>
      </c>
      <c r="AP47" s="171">
        <f>C47</f>
        <v>5.8</v>
      </c>
      <c r="AQ47" s="171">
        <f>H47</f>
        <v>2.5</v>
      </c>
      <c r="AR47" s="171">
        <f>E47</f>
        <v>1.7</v>
      </c>
      <c r="AS47" s="171">
        <f>D47</f>
        <v>2.1</v>
      </c>
      <c r="AT47" s="171">
        <f>F47</f>
        <v>0</v>
      </c>
      <c r="AU47" s="171">
        <f>G47</f>
        <v>0</v>
      </c>
      <c r="AV47" s="171">
        <f>I47</f>
        <v>728.7</v>
      </c>
    </row>
    <row r="48" spans="1:48" ht="16.5">
      <c r="A48" s="98"/>
      <c r="B48" s="112"/>
      <c r="C48" s="152"/>
      <c r="D48" s="153"/>
      <c r="E48" s="153"/>
      <c r="F48" s="153"/>
      <c r="G48" s="153"/>
      <c r="H48" s="153"/>
      <c r="I48" s="113"/>
      <c r="J48" s="77" t="s">
        <v>125</v>
      </c>
      <c r="K48" s="77">
        <v>7</v>
      </c>
      <c r="L48" s="172" t="str">
        <f t="shared" ref="L48:L49" si="30">IF(K48,"公斤","")</f>
        <v>公斤</v>
      </c>
      <c r="M48" s="77" t="s">
        <v>177</v>
      </c>
      <c r="N48" s="77">
        <v>9</v>
      </c>
      <c r="O48" s="172" t="str">
        <f t="shared" ref="O48" si="31">IF(N48,"公斤","")</f>
        <v>公斤</v>
      </c>
      <c r="P48" s="103" t="s">
        <v>243</v>
      </c>
      <c r="Q48" s="77">
        <v>0.6</v>
      </c>
      <c r="R48" s="172" t="str">
        <f t="shared" ref="R48" si="32">IF(Q48,"公斤","")</f>
        <v>公斤</v>
      </c>
      <c r="S48" s="74" t="s">
        <v>84</v>
      </c>
      <c r="T48" s="74">
        <v>7</v>
      </c>
      <c r="U48" s="172" t="str">
        <f t="shared" ref="U48" si="33">IF(T48,"公斤","")</f>
        <v>公斤</v>
      </c>
      <c r="V48" s="77" t="s">
        <v>323</v>
      </c>
      <c r="W48" s="77">
        <v>2</v>
      </c>
      <c r="X48" s="172" t="str">
        <f t="shared" ref="X48" si="34">IF(W48,"公斤","")</f>
        <v>公斤</v>
      </c>
      <c r="Y48" s="74" t="s">
        <v>401</v>
      </c>
      <c r="Z48" s="77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66"/>
      <c r="AQ48" s="66"/>
      <c r="AR48" s="66"/>
      <c r="AS48" s="66"/>
      <c r="AT48" s="66"/>
      <c r="AU48" s="66"/>
      <c r="AV48" s="66"/>
    </row>
    <row r="49" spans="1:48" ht="16.5">
      <c r="A49" s="98"/>
      <c r="B49" s="112"/>
      <c r="C49" s="212"/>
      <c r="D49" s="153"/>
      <c r="E49" s="209"/>
      <c r="F49" s="153"/>
      <c r="G49" s="153"/>
      <c r="H49" s="210"/>
      <c r="I49" s="113"/>
      <c r="J49" s="77" t="s">
        <v>129</v>
      </c>
      <c r="K49" s="77">
        <v>3</v>
      </c>
      <c r="L49" s="172" t="str">
        <f t="shared" si="30"/>
        <v>公斤</v>
      </c>
      <c r="M49" s="77" t="s">
        <v>180</v>
      </c>
      <c r="N49" s="77">
        <v>3</v>
      </c>
      <c r="O49" s="172" t="str">
        <f t="shared" si="6"/>
        <v>公斤</v>
      </c>
      <c r="P49" s="77" t="s">
        <v>232</v>
      </c>
      <c r="Q49" s="77">
        <v>6</v>
      </c>
      <c r="R49" s="172" t="str">
        <f t="shared" si="7"/>
        <v>公斤</v>
      </c>
      <c r="S49" s="74" t="s">
        <v>169</v>
      </c>
      <c r="T49" s="74">
        <v>0.05</v>
      </c>
      <c r="U49" s="172" t="str">
        <f t="shared" si="8"/>
        <v>公斤</v>
      </c>
      <c r="V49" s="77" t="s">
        <v>289</v>
      </c>
      <c r="W49" s="77">
        <v>1</v>
      </c>
      <c r="X49" s="172" t="str">
        <f t="shared" si="9"/>
        <v>公斤</v>
      </c>
      <c r="Y49" s="74"/>
      <c r="Z49" s="77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66"/>
      <c r="AQ49" s="66"/>
      <c r="AR49" s="66"/>
      <c r="AS49" s="66"/>
      <c r="AT49" s="66"/>
      <c r="AU49" s="66"/>
      <c r="AV49" s="66"/>
    </row>
    <row r="50" spans="1:48" ht="16.5">
      <c r="A50" s="98"/>
      <c r="B50" s="112"/>
      <c r="C50" s="152"/>
      <c r="D50" s="153"/>
      <c r="E50" s="153"/>
      <c r="F50" s="153"/>
      <c r="G50" s="153"/>
      <c r="H50" s="153"/>
      <c r="I50" s="113"/>
      <c r="J50" s="77"/>
      <c r="K50" s="77"/>
      <c r="L50" s="172" t="str">
        <f t="shared" si="5"/>
        <v/>
      </c>
      <c r="M50" s="77" t="s">
        <v>178</v>
      </c>
      <c r="N50" s="77">
        <v>0.5</v>
      </c>
      <c r="O50" s="172" t="str">
        <f t="shared" si="6"/>
        <v>公斤</v>
      </c>
      <c r="P50" s="77" t="s">
        <v>178</v>
      </c>
      <c r="Q50" s="77">
        <v>0.5</v>
      </c>
      <c r="R50" s="172" t="str">
        <f t="shared" si="7"/>
        <v>公斤</v>
      </c>
      <c r="S50" s="74"/>
      <c r="T50" s="74"/>
      <c r="U50" s="172" t="str">
        <f t="shared" si="8"/>
        <v/>
      </c>
      <c r="V50" s="77"/>
      <c r="W50" s="77"/>
      <c r="X50" s="172" t="str">
        <f t="shared" si="9"/>
        <v/>
      </c>
      <c r="Y50" s="74"/>
      <c r="Z50" s="77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66"/>
      <c r="AQ50" s="66"/>
      <c r="AR50" s="66"/>
      <c r="AS50" s="66"/>
      <c r="AT50" s="66"/>
      <c r="AU50" s="66"/>
      <c r="AV50" s="66"/>
    </row>
    <row r="51" spans="1:48" ht="16.5">
      <c r="A51" s="98"/>
      <c r="B51" s="112"/>
      <c r="C51" s="152"/>
      <c r="D51" s="153"/>
      <c r="E51" s="153"/>
      <c r="F51" s="153"/>
      <c r="G51" s="153"/>
      <c r="H51" s="153"/>
      <c r="I51" s="113"/>
      <c r="J51" s="77"/>
      <c r="K51" s="77"/>
      <c r="L51" s="172" t="str">
        <f t="shared" si="5"/>
        <v/>
      </c>
      <c r="M51" s="77" t="s">
        <v>187</v>
      </c>
      <c r="N51" s="77">
        <v>0.05</v>
      </c>
      <c r="O51" s="172" t="str">
        <f t="shared" si="6"/>
        <v>公斤</v>
      </c>
      <c r="P51" s="77" t="s">
        <v>169</v>
      </c>
      <c r="Q51" s="173">
        <v>0.05</v>
      </c>
      <c r="R51" s="172" t="str">
        <f t="shared" si="7"/>
        <v>公斤</v>
      </c>
      <c r="S51" s="74"/>
      <c r="T51" s="74"/>
      <c r="U51" s="172" t="str">
        <f t="shared" si="8"/>
        <v/>
      </c>
      <c r="V51" s="77"/>
      <c r="W51" s="77"/>
      <c r="X51" s="172" t="str">
        <f t="shared" si="9"/>
        <v/>
      </c>
      <c r="Y51" s="74"/>
      <c r="Z51" s="77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66"/>
      <c r="AQ51" s="66"/>
      <c r="AR51" s="66"/>
      <c r="AS51" s="66"/>
      <c r="AT51" s="66"/>
      <c r="AU51" s="66"/>
      <c r="AV51" s="66"/>
    </row>
    <row r="52" spans="1:48" ht="16.5">
      <c r="A52" s="98"/>
      <c r="B52" s="112"/>
      <c r="C52" s="152"/>
      <c r="D52" s="153"/>
      <c r="E52" s="153"/>
      <c r="F52" s="153"/>
      <c r="G52" s="153"/>
      <c r="H52" s="153"/>
      <c r="I52" s="113"/>
      <c r="J52" s="77"/>
      <c r="K52" s="77"/>
      <c r="L52" s="172" t="str">
        <f t="shared" si="5"/>
        <v/>
      </c>
      <c r="M52" s="77"/>
      <c r="N52" s="77"/>
      <c r="O52" s="172" t="str">
        <f t="shared" si="6"/>
        <v/>
      </c>
      <c r="P52" s="77"/>
      <c r="Q52" s="77"/>
      <c r="R52" s="172" t="str">
        <f t="shared" si="7"/>
        <v/>
      </c>
      <c r="S52" s="74"/>
      <c r="T52" s="74"/>
      <c r="U52" s="172" t="str">
        <f t="shared" si="8"/>
        <v/>
      </c>
      <c r="V52" s="77"/>
      <c r="W52" s="77"/>
      <c r="X52" s="172" t="str">
        <f t="shared" si="9"/>
        <v/>
      </c>
      <c r="Y52" s="74"/>
      <c r="Z52" s="77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  <c r="AK52" s="136"/>
      <c r="AL52" s="136"/>
      <c r="AM52" s="136"/>
      <c r="AN52" s="136"/>
      <c r="AO52" s="136"/>
      <c r="AP52" s="66"/>
      <c r="AQ52" s="66"/>
      <c r="AR52" s="66"/>
      <c r="AS52" s="66"/>
      <c r="AT52" s="66"/>
      <c r="AU52" s="66"/>
      <c r="AV52" s="66"/>
    </row>
    <row r="53" spans="1:48" ht="17.25" thickBot="1">
      <c r="A53" s="100"/>
      <c r="B53" s="116"/>
      <c r="C53" s="154"/>
      <c r="D53" s="155"/>
      <c r="E53" s="155"/>
      <c r="F53" s="155"/>
      <c r="G53" s="155"/>
      <c r="H53" s="155"/>
      <c r="I53" s="117"/>
      <c r="J53" s="77"/>
      <c r="K53" s="77"/>
      <c r="L53" s="172" t="str">
        <f t="shared" si="5"/>
        <v/>
      </c>
      <c r="M53" s="77"/>
      <c r="N53" s="77"/>
      <c r="O53" s="172" t="str">
        <f t="shared" si="6"/>
        <v/>
      </c>
      <c r="P53" s="77"/>
      <c r="Q53" s="77"/>
      <c r="R53" s="172" t="str">
        <f t="shared" si="7"/>
        <v/>
      </c>
      <c r="S53" s="149"/>
      <c r="T53" s="149"/>
      <c r="U53" s="172" t="str">
        <f t="shared" si="8"/>
        <v/>
      </c>
      <c r="V53" s="77"/>
      <c r="W53" s="77"/>
      <c r="X53" s="172" t="str">
        <f t="shared" si="9"/>
        <v/>
      </c>
      <c r="Y53" s="149"/>
      <c r="Z53" s="77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66"/>
      <c r="AQ53" s="66"/>
      <c r="AR53" s="66"/>
      <c r="AS53" s="66"/>
      <c r="AT53" s="66"/>
      <c r="AU53" s="66"/>
      <c r="AV53" s="66"/>
    </row>
    <row r="54" spans="1:48" ht="16.5">
      <c r="A54" s="98" t="s">
        <v>140</v>
      </c>
      <c r="B54" s="112" t="s">
        <v>126</v>
      </c>
      <c r="C54" s="212">
        <v>6.2</v>
      </c>
      <c r="D54" s="153">
        <v>1.8</v>
      </c>
      <c r="E54" s="209">
        <v>1.5</v>
      </c>
      <c r="F54" s="153">
        <v>0</v>
      </c>
      <c r="G54" s="153">
        <v>0</v>
      </c>
      <c r="H54" s="210">
        <v>2.1</v>
      </c>
      <c r="I54" s="113">
        <v>710.6</v>
      </c>
      <c r="J54" s="225" t="s">
        <v>141</v>
      </c>
      <c r="K54" s="226"/>
      <c r="L54" s="167"/>
      <c r="M54" s="225" t="s">
        <v>188</v>
      </c>
      <c r="N54" s="226"/>
      <c r="O54" s="167"/>
      <c r="P54" s="225" t="s">
        <v>244</v>
      </c>
      <c r="Q54" s="226"/>
      <c r="R54" s="167"/>
      <c r="S54" s="53" t="s">
        <v>1</v>
      </c>
      <c r="T54" s="177"/>
      <c r="U54" s="129"/>
      <c r="V54" s="225" t="s">
        <v>324</v>
      </c>
      <c r="W54" s="226"/>
      <c r="X54" s="170"/>
      <c r="Y54" s="178" t="s">
        <v>401</v>
      </c>
      <c r="Z54" s="77" t="s">
        <v>340</v>
      </c>
      <c r="AA54" s="136" t="str">
        <f>A54</f>
        <v>G5</v>
      </c>
      <c r="AB54" s="65" t="str">
        <f>J54</f>
        <v>小米飯</v>
      </c>
      <c r="AC54" s="65" t="str">
        <f>J55&amp;" "&amp;J56&amp;" "&amp;J57&amp;" "&amp;J58&amp;" "&amp;J59&amp;" "&amp;J60</f>
        <v xml:space="preserve">米 小米    </v>
      </c>
      <c r="AD54" s="65" t="str">
        <f>M54</f>
        <v>韓式燒肉</v>
      </c>
      <c r="AE54" s="65" t="str">
        <f>M55&amp;" "&amp;M56&amp;" "&amp;M57&amp;" "&amp;M58&amp;" "&amp;M59&amp;" "&amp;M60</f>
        <v xml:space="preserve">豬後腿肉 韓式泡菜 甘藍 大蒜 芝麻(熟) </v>
      </c>
      <c r="AF54" s="65" t="str">
        <f>P54</f>
        <v>春川炒年糕</v>
      </c>
      <c r="AG54" s="65" t="str">
        <f>P55&amp;" "&amp;P56&amp;" "&amp;P57&amp;" "&amp;P58&amp;" "&amp;P59&amp;" "&amp;P60</f>
        <v xml:space="preserve">豬後腿肉 結球白菜 韓式年糕 蔥 大蒜 </v>
      </c>
      <c r="AH54" s="65" t="e">
        <f>#REF!</f>
        <v>#REF!</v>
      </c>
      <c r="AI54" s="65" t="e">
        <f>#REF!&amp;" "&amp;#REF!&amp;" "&amp;#REF!&amp;" "&amp;#REF!&amp;" "&amp;#REF!&amp;" "&amp;#REF!</f>
        <v>#REF!</v>
      </c>
      <c r="AJ54" s="65" t="str">
        <f>S54</f>
        <v>時蔬</v>
      </c>
      <c r="AK54" s="65" t="str">
        <f>S55&amp;" "&amp;S56&amp;" "&amp;S57&amp;" "&amp;S58&amp;" "&amp;S59&amp;" "&amp;S60</f>
        <v xml:space="preserve">蔬菜 大蒜    </v>
      </c>
      <c r="AL54" s="65" t="str">
        <f>V54</f>
        <v>味噌湯</v>
      </c>
      <c r="AM54" s="65" t="str">
        <f>V55&amp;" "&amp;V56&amp;" "&amp;V57&amp;" "&amp;V58&amp;" "&amp;V59&amp;" "&amp;V60</f>
        <v xml:space="preserve">豆腐 味噌 柴魚片 時蔬  </v>
      </c>
      <c r="AN54" s="136" t="str">
        <f>Y54</f>
        <v>點心</v>
      </c>
      <c r="AO54" s="136" t="str">
        <f>Z54</f>
        <v>有機豆奶</v>
      </c>
      <c r="AP54" s="171">
        <f>C54</f>
        <v>6.2</v>
      </c>
      <c r="AQ54" s="171">
        <f>H54</f>
        <v>2.1</v>
      </c>
      <c r="AR54" s="171">
        <f>E54</f>
        <v>1.5</v>
      </c>
      <c r="AS54" s="171">
        <f>D54</f>
        <v>1.8</v>
      </c>
      <c r="AT54" s="171">
        <f>F54</f>
        <v>0</v>
      </c>
      <c r="AU54" s="171">
        <f>G54</f>
        <v>0</v>
      </c>
      <c r="AV54" s="171">
        <f>I54</f>
        <v>710.6</v>
      </c>
    </row>
    <row r="55" spans="1:48" ht="16.5">
      <c r="A55" s="98"/>
      <c r="B55" s="112"/>
      <c r="C55" s="152"/>
      <c r="D55" s="153"/>
      <c r="E55" s="153"/>
      <c r="F55" s="153"/>
      <c r="G55" s="153"/>
      <c r="H55" s="153"/>
      <c r="I55" s="113"/>
      <c r="J55" s="77" t="s">
        <v>125</v>
      </c>
      <c r="K55" s="77">
        <v>10</v>
      </c>
      <c r="L55" s="172" t="str">
        <f t="shared" ref="L55:L56" si="35">IF(K55,"公斤","")</f>
        <v>公斤</v>
      </c>
      <c r="M55" s="77" t="s">
        <v>167</v>
      </c>
      <c r="N55" s="77">
        <v>6</v>
      </c>
      <c r="O55" s="172" t="str">
        <f t="shared" ref="O55" si="36">IF(N55,"公斤","")</f>
        <v>公斤</v>
      </c>
      <c r="P55" s="77" t="s">
        <v>167</v>
      </c>
      <c r="Q55" s="77">
        <v>0.7</v>
      </c>
      <c r="R55" s="172" t="str">
        <f t="shared" ref="R55" si="37">IF(Q55,"公斤","")</f>
        <v>公斤</v>
      </c>
      <c r="S55" s="74" t="s">
        <v>84</v>
      </c>
      <c r="T55" s="74">
        <v>7</v>
      </c>
      <c r="U55" s="172" t="str">
        <f t="shared" ref="U55" si="38">IF(T55,"公斤","")</f>
        <v>公斤</v>
      </c>
      <c r="V55" s="77" t="s">
        <v>325</v>
      </c>
      <c r="W55" s="77">
        <v>1.5</v>
      </c>
      <c r="X55" s="172" t="str">
        <f t="shared" ref="X55" si="39">IF(W55,"公斤","")</f>
        <v>公斤</v>
      </c>
      <c r="Y55" s="74" t="s">
        <v>401</v>
      </c>
      <c r="Z55" s="77" t="s">
        <v>340</v>
      </c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66"/>
      <c r="AQ55" s="66"/>
      <c r="AR55" s="66"/>
      <c r="AS55" s="66"/>
      <c r="AT55" s="66"/>
      <c r="AU55" s="66"/>
      <c r="AV55" s="66"/>
    </row>
    <row r="56" spans="1:48" ht="16.5">
      <c r="A56" s="98"/>
      <c r="B56" s="112"/>
      <c r="C56" s="212"/>
      <c r="D56" s="153"/>
      <c r="E56" s="209"/>
      <c r="F56" s="153"/>
      <c r="G56" s="153"/>
      <c r="H56" s="210"/>
      <c r="I56" s="113"/>
      <c r="J56" s="77" t="s">
        <v>142</v>
      </c>
      <c r="K56" s="77">
        <v>0.4</v>
      </c>
      <c r="L56" s="172" t="str">
        <f t="shared" si="35"/>
        <v>公斤</v>
      </c>
      <c r="M56" s="77" t="s">
        <v>189</v>
      </c>
      <c r="N56" s="77">
        <v>1</v>
      </c>
      <c r="O56" s="172" t="str">
        <f t="shared" si="6"/>
        <v>公斤</v>
      </c>
      <c r="P56" s="77" t="s">
        <v>238</v>
      </c>
      <c r="Q56" s="77">
        <v>3</v>
      </c>
      <c r="R56" s="172" t="str">
        <f t="shared" si="7"/>
        <v>公斤</v>
      </c>
      <c r="S56" s="74" t="s">
        <v>169</v>
      </c>
      <c r="T56" s="74">
        <v>0.05</v>
      </c>
      <c r="U56" s="172" t="str">
        <f t="shared" si="8"/>
        <v>公斤</v>
      </c>
      <c r="V56" s="77" t="s">
        <v>326</v>
      </c>
      <c r="W56" s="77">
        <v>0.1</v>
      </c>
      <c r="X56" s="172" t="str">
        <f t="shared" si="9"/>
        <v>公斤</v>
      </c>
      <c r="Y56" s="74"/>
      <c r="Z56" s="77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  <c r="AK56" s="136"/>
      <c r="AL56" s="136"/>
      <c r="AM56" s="136"/>
      <c r="AN56" s="136"/>
      <c r="AO56" s="136"/>
      <c r="AP56" s="66"/>
      <c r="AQ56" s="66"/>
      <c r="AR56" s="66"/>
      <c r="AS56" s="66"/>
      <c r="AT56" s="66"/>
      <c r="AU56" s="66"/>
      <c r="AV56" s="66"/>
    </row>
    <row r="57" spans="1:48" ht="16.5">
      <c r="A57" s="98"/>
      <c r="B57" s="112"/>
      <c r="C57" s="152"/>
      <c r="D57" s="153"/>
      <c r="E57" s="153"/>
      <c r="F57" s="153"/>
      <c r="G57" s="153"/>
      <c r="H57" s="153"/>
      <c r="I57" s="113"/>
      <c r="J57" s="77"/>
      <c r="K57" s="77"/>
      <c r="L57" s="172" t="str">
        <f t="shared" si="5"/>
        <v/>
      </c>
      <c r="M57" s="77" t="s">
        <v>190</v>
      </c>
      <c r="N57" s="77">
        <v>3</v>
      </c>
      <c r="O57" s="172" t="str">
        <f t="shared" si="6"/>
        <v>公斤</v>
      </c>
      <c r="P57" s="77" t="s">
        <v>245</v>
      </c>
      <c r="Q57" s="77">
        <v>3</v>
      </c>
      <c r="R57" s="172" t="str">
        <f t="shared" si="7"/>
        <v>公斤</v>
      </c>
      <c r="S57" s="74"/>
      <c r="T57" s="74"/>
      <c r="U57" s="172" t="str">
        <f t="shared" si="8"/>
        <v/>
      </c>
      <c r="V57" s="77" t="s">
        <v>230</v>
      </c>
      <c r="W57" s="77"/>
      <c r="X57" s="172" t="str">
        <f t="shared" si="9"/>
        <v/>
      </c>
      <c r="Y57" s="74"/>
      <c r="Z57" s="77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66"/>
      <c r="AQ57" s="66"/>
      <c r="AR57" s="66"/>
      <c r="AS57" s="66"/>
      <c r="AT57" s="66"/>
      <c r="AU57" s="66"/>
      <c r="AV57" s="66"/>
    </row>
    <row r="58" spans="1:48" ht="16.5">
      <c r="A58" s="98"/>
      <c r="B58" s="112"/>
      <c r="C58" s="152"/>
      <c r="D58" s="153"/>
      <c r="E58" s="153"/>
      <c r="F58" s="153"/>
      <c r="G58" s="153"/>
      <c r="H58" s="153"/>
      <c r="I58" s="113"/>
      <c r="J58" s="77"/>
      <c r="K58" s="77"/>
      <c r="L58" s="172" t="str">
        <f t="shared" si="5"/>
        <v/>
      </c>
      <c r="M58" s="77" t="s">
        <v>169</v>
      </c>
      <c r="N58" s="173">
        <v>0.05</v>
      </c>
      <c r="O58" s="172" t="str">
        <f t="shared" si="6"/>
        <v>公斤</v>
      </c>
      <c r="P58" s="77" t="s">
        <v>246</v>
      </c>
      <c r="Q58" s="77">
        <v>0.1</v>
      </c>
      <c r="R58" s="172" t="str">
        <f t="shared" si="7"/>
        <v>公斤</v>
      </c>
      <c r="S58" s="74"/>
      <c r="T58" s="74"/>
      <c r="U58" s="172" t="str">
        <f t="shared" si="8"/>
        <v/>
      </c>
      <c r="V58" s="77" t="s">
        <v>72</v>
      </c>
      <c r="W58" s="77">
        <v>1</v>
      </c>
      <c r="X58" s="172" t="str">
        <f t="shared" si="9"/>
        <v>公斤</v>
      </c>
      <c r="Y58" s="74"/>
      <c r="Z58" s="77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  <c r="AK58" s="136"/>
      <c r="AL58" s="136"/>
      <c r="AM58" s="136"/>
      <c r="AN58" s="136"/>
      <c r="AO58" s="136"/>
      <c r="AP58" s="66"/>
      <c r="AQ58" s="66"/>
      <c r="AR58" s="66"/>
      <c r="AS58" s="66"/>
      <c r="AT58" s="66"/>
      <c r="AU58" s="66"/>
      <c r="AV58" s="66"/>
    </row>
    <row r="59" spans="1:48" ht="16.5">
      <c r="A59" s="98"/>
      <c r="B59" s="112"/>
      <c r="C59" s="152"/>
      <c r="D59" s="153"/>
      <c r="E59" s="153"/>
      <c r="F59" s="153"/>
      <c r="G59" s="153"/>
      <c r="H59" s="153"/>
      <c r="I59" s="113"/>
      <c r="J59" s="77"/>
      <c r="K59" s="77"/>
      <c r="L59" s="172" t="str">
        <f t="shared" si="5"/>
        <v/>
      </c>
      <c r="M59" s="77" t="s">
        <v>164</v>
      </c>
      <c r="N59" s="77"/>
      <c r="O59" s="172" t="str">
        <f t="shared" si="6"/>
        <v/>
      </c>
      <c r="P59" s="77" t="s">
        <v>169</v>
      </c>
      <c r="Q59" s="173">
        <v>0.05</v>
      </c>
      <c r="R59" s="172" t="str">
        <f t="shared" si="7"/>
        <v>公斤</v>
      </c>
      <c r="S59" s="74"/>
      <c r="T59" s="74"/>
      <c r="U59" s="172" t="str">
        <f t="shared" si="8"/>
        <v/>
      </c>
      <c r="V59" s="77"/>
      <c r="W59" s="77"/>
      <c r="X59" s="172" t="str">
        <f t="shared" si="9"/>
        <v/>
      </c>
      <c r="Y59" s="74"/>
      <c r="Z59" s="77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  <c r="AK59" s="136"/>
      <c r="AL59" s="136"/>
      <c r="AM59" s="136"/>
      <c r="AN59" s="136"/>
      <c r="AO59" s="136"/>
      <c r="AP59" s="66"/>
      <c r="AQ59" s="66"/>
      <c r="AR59" s="66"/>
      <c r="AS59" s="66"/>
      <c r="AT59" s="66"/>
      <c r="AU59" s="66"/>
      <c r="AV59" s="66"/>
    </row>
    <row r="60" spans="1:48" ht="17.25" thickBot="1">
      <c r="A60" s="98"/>
      <c r="B60" s="112"/>
      <c r="C60" s="152"/>
      <c r="D60" s="153"/>
      <c r="E60" s="153"/>
      <c r="F60" s="153"/>
      <c r="G60" s="153"/>
      <c r="H60" s="153"/>
      <c r="I60" s="113"/>
      <c r="J60" s="86"/>
      <c r="K60" s="86"/>
      <c r="L60" s="172" t="str">
        <f t="shared" si="5"/>
        <v/>
      </c>
      <c r="M60" s="86"/>
      <c r="N60" s="86"/>
      <c r="O60" s="172" t="str">
        <f t="shared" si="6"/>
        <v/>
      </c>
      <c r="P60" s="86"/>
      <c r="Q60" s="86"/>
      <c r="R60" s="172" t="str">
        <f t="shared" si="7"/>
        <v/>
      </c>
      <c r="S60" s="149"/>
      <c r="T60" s="149"/>
      <c r="U60" s="172" t="str">
        <f t="shared" si="8"/>
        <v/>
      </c>
      <c r="V60" s="86"/>
      <c r="W60" s="86"/>
      <c r="X60" s="172" t="str">
        <f t="shared" si="9"/>
        <v/>
      </c>
      <c r="Y60" s="149"/>
      <c r="Z60" s="8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66"/>
      <c r="AQ60" s="66"/>
      <c r="AR60" s="66"/>
      <c r="AS60" s="66"/>
      <c r="AT60" s="66"/>
      <c r="AU60" s="66"/>
      <c r="AV60" s="66"/>
    </row>
    <row r="61" spans="1:48" ht="16.5">
      <c r="A61" s="95" t="s">
        <v>143</v>
      </c>
      <c r="B61" s="112" t="s">
        <v>126</v>
      </c>
      <c r="C61" s="212">
        <v>5</v>
      </c>
      <c r="D61" s="153">
        <v>1.9</v>
      </c>
      <c r="E61" s="209">
        <v>1.5</v>
      </c>
      <c r="F61" s="153">
        <v>0</v>
      </c>
      <c r="G61" s="153">
        <v>0</v>
      </c>
      <c r="H61" s="210">
        <v>2.4</v>
      </c>
      <c r="I61" s="113">
        <v>652.29999999999995</v>
      </c>
      <c r="J61" s="217" t="s">
        <v>144</v>
      </c>
      <c r="K61" s="218"/>
      <c r="L61" s="167"/>
      <c r="M61" s="217" t="s">
        <v>191</v>
      </c>
      <c r="N61" s="218"/>
      <c r="O61" s="167"/>
      <c r="P61" s="217" t="s">
        <v>247</v>
      </c>
      <c r="Q61" s="218"/>
      <c r="R61" s="167"/>
      <c r="S61" s="53" t="s">
        <v>1</v>
      </c>
      <c r="T61" s="177"/>
      <c r="U61" s="129"/>
      <c r="V61" s="217" t="s">
        <v>327</v>
      </c>
      <c r="W61" s="218"/>
      <c r="X61" s="170"/>
      <c r="Y61" s="178" t="s">
        <v>401</v>
      </c>
      <c r="Z61" s="109"/>
      <c r="AA61" s="136" t="str">
        <f>A61</f>
        <v>H1</v>
      </c>
      <c r="AB61" s="65" t="str">
        <f>J61</f>
        <v>白米飯</v>
      </c>
      <c r="AC61" s="65" t="str">
        <f>J62&amp;" "&amp;J63&amp;" "&amp;J64&amp;" "&amp;J65&amp;" "&amp;J66&amp;" "&amp;J67</f>
        <v xml:space="preserve">米     </v>
      </c>
      <c r="AD61" s="65" t="str">
        <f>M61</f>
        <v>黑椒豬柳</v>
      </c>
      <c r="AE61" s="65" t="str">
        <f>M62&amp;" "&amp;M63&amp;" "&amp;M64&amp;" "&amp;M65&amp;" "&amp;M66&amp;" "&amp;M67</f>
        <v xml:space="preserve">豬後腿肉 洋蔥 胡蘿蔔 黑胡椒粒  </v>
      </c>
      <c r="AF61" s="65" t="str">
        <f>P61</f>
        <v>時蔬蛋香</v>
      </c>
      <c r="AG61" s="65" t="str">
        <f>P62&amp;" "&amp;P63&amp;" "&amp;P64&amp;" "&amp;P65&amp;" "&amp;P66&amp;" "&amp;P67</f>
        <v xml:space="preserve">雞蛋 時蔬 大蒜   </v>
      </c>
      <c r="AH61" s="65" t="e">
        <f>#REF!</f>
        <v>#REF!</v>
      </c>
      <c r="AI61" s="65" t="e">
        <f>#REF!&amp;" "&amp;#REF!&amp;" "&amp;#REF!&amp;" "&amp;#REF!&amp;" "&amp;#REF!&amp;" "&amp;#REF!</f>
        <v>#REF!</v>
      </c>
      <c r="AJ61" s="65" t="str">
        <f>S61</f>
        <v>時蔬</v>
      </c>
      <c r="AK61" s="65" t="str">
        <f>S62&amp;" "&amp;S63&amp;" "&amp;S64&amp;" "&amp;S65&amp;" "&amp;S66&amp;" "&amp;S67</f>
        <v xml:space="preserve">蔬菜 大蒜    </v>
      </c>
      <c r="AL61" s="65" t="str">
        <f>V61</f>
        <v>金針湯</v>
      </c>
      <c r="AM61" s="65" t="str">
        <f>V62&amp;" "&amp;V63&amp;" "&amp;V64&amp;" "&amp;V65&amp;" "&amp;V66&amp;" "&amp;V67</f>
        <v xml:space="preserve">金針菜乾 榨菜 薑 大骨  </v>
      </c>
      <c r="AN61" s="136" t="str">
        <f>Y61</f>
        <v>點心</v>
      </c>
      <c r="AO61" s="136">
        <f>Z61</f>
        <v>0</v>
      </c>
      <c r="AP61" s="171">
        <f>C61</f>
        <v>5</v>
      </c>
      <c r="AQ61" s="171">
        <f>H61</f>
        <v>2.4</v>
      </c>
      <c r="AR61" s="171">
        <f>E61</f>
        <v>1.5</v>
      </c>
      <c r="AS61" s="171">
        <f>D61</f>
        <v>1.9</v>
      </c>
      <c r="AT61" s="171">
        <f>F61</f>
        <v>0</v>
      </c>
      <c r="AU61" s="171">
        <f>G61</f>
        <v>0</v>
      </c>
      <c r="AV61" s="171">
        <f>I61</f>
        <v>652.29999999999995</v>
      </c>
    </row>
    <row r="62" spans="1:48" ht="16.5">
      <c r="A62" s="96"/>
      <c r="B62" s="112"/>
      <c r="C62" s="152"/>
      <c r="D62" s="153"/>
      <c r="E62" s="153"/>
      <c r="F62" s="153"/>
      <c r="G62" s="153"/>
      <c r="H62" s="153"/>
      <c r="I62" s="113"/>
      <c r="J62" s="77" t="s">
        <v>125</v>
      </c>
      <c r="K62" s="77">
        <v>10</v>
      </c>
      <c r="L62" s="172" t="str">
        <f t="shared" ref="L62:L63" si="40">IF(K62,"公斤","")</f>
        <v>公斤</v>
      </c>
      <c r="M62" s="77" t="s">
        <v>192</v>
      </c>
      <c r="N62" s="77">
        <v>6</v>
      </c>
      <c r="O62" s="172" t="str">
        <f t="shared" ref="O62" si="41">IF(N62,"公斤","")</f>
        <v>公斤</v>
      </c>
      <c r="P62" s="77" t="s">
        <v>225</v>
      </c>
      <c r="Q62" s="77">
        <v>3</v>
      </c>
      <c r="R62" s="172" t="str">
        <f t="shared" ref="R62" si="42">IF(Q62,"公斤","")</f>
        <v>公斤</v>
      </c>
      <c r="S62" s="74" t="s">
        <v>84</v>
      </c>
      <c r="T62" s="74">
        <v>7</v>
      </c>
      <c r="U62" s="172" t="str">
        <f t="shared" ref="U62" si="43">IF(T62,"公斤","")</f>
        <v>公斤</v>
      </c>
      <c r="V62" s="77" t="s">
        <v>328</v>
      </c>
      <c r="W62" s="77">
        <v>0.2</v>
      </c>
      <c r="X62" s="172" t="str">
        <f t="shared" ref="X62" si="44">IF(W62,"公斤","")</f>
        <v>公斤</v>
      </c>
      <c r="Y62" s="74" t="s">
        <v>401</v>
      </c>
      <c r="Z62" s="110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66"/>
      <c r="AQ62" s="66"/>
      <c r="AR62" s="66"/>
      <c r="AS62" s="66"/>
      <c r="AT62" s="66"/>
      <c r="AU62" s="66"/>
      <c r="AV62" s="66"/>
    </row>
    <row r="63" spans="1:48" ht="16.5">
      <c r="A63" s="96"/>
      <c r="B63" s="112"/>
      <c r="C63" s="212"/>
      <c r="D63" s="153"/>
      <c r="E63" s="209"/>
      <c r="F63" s="153"/>
      <c r="G63" s="153"/>
      <c r="H63" s="210"/>
      <c r="I63" s="113"/>
      <c r="J63" s="77"/>
      <c r="K63" s="77"/>
      <c r="L63" s="172" t="str">
        <f t="shared" si="40"/>
        <v/>
      </c>
      <c r="M63" s="77" t="s">
        <v>193</v>
      </c>
      <c r="N63" s="77">
        <v>2</v>
      </c>
      <c r="O63" s="172" t="str">
        <f t="shared" si="6"/>
        <v>公斤</v>
      </c>
      <c r="P63" s="77" t="s">
        <v>1</v>
      </c>
      <c r="Q63" s="77">
        <v>4</v>
      </c>
      <c r="R63" s="172" t="str">
        <f t="shared" si="7"/>
        <v>公斤</v>
      </c>
      <c r="S63" s="74" t="s">
        <v>169</v>
      </c>
      <c r="T63" s="74">
        <v>0.05</v>
      </c>
      <c r="U63" s="172" t="str">
        <f t="shared" si="8"/>
        <v>公斤</v>
      </c>
      <c r="V63" s="77" t="s">
        <v>329</v>
      </c>
      <c r="W63" s="77">
        <v>1</v>
      </c>
      <c r="X63" s="172" t="str">
        <f t="shared" si="9"/>
        <v>公斤</v>
      </c>
      <c r="Y63" s="74"/>
      <c r="Z63" s="110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66"/>
      <c r="AQ63" s="66"/>
      <c r="AR63" s="66"/>
      <c r="AS63" s="66"/>
      <c r="AT63" s="66"/>
      <c r="AU63" s="66"/>
      <c r="AV63" s="66"/>
    </row>
    <row r="64" spans="1:48" ht="16.5">
      <c r="A64" s="96"/>
      <c r="B64" s="112"/>
      <c r="C64" s="152"/>
      <c r="D64" s="153"/>
      <c r="E64" s="153"/>
      <c r="F64" s="153"/>
      <c r="G64" s="153"/>
      <c r="H64" s="153"/>
      <c r="I64" s="113"/>
      <c r="J64" s="77"/>
      <c r="K64" s="77"/>
      <c r="L64" s="172" t="str">
        <f t="shared" si="5"/>
        <v/>
      </c>
      <c r="M64" s="77" t="s">
        <v>178</v>
      </c>
      <c r="N64" s="77">
        <v>1</v>
      </c>
      <c r="O64" s="172" t="str">
        <f t="shared" si="6"/>
        <v>公斤</v>
      </c>
      <c r="P64" s="77" t="s">
        <v>169</v>
      </c>
      <c r="Q64" s="173">
        <v>0.05</v>
      </c>
      <c r="R64" s="172" t="str">
        <f t="shared" si="7"/>
        <v>公斤</v>
      </c>
      <c r="S64" s="74"/>
      <c r="T64" s="74"/>
      <c r="U64" s="172" t="str">
        <f t="shared" si="8"/>
        <v/>
      </c>
      <c r="V64" s="77" t="s">
        <v>304</v>
      </c>
      <c r="W64" s="77">
        <v>0.1</v>
      </c>
      <c r="X64" s="172" t="str">
        <f t="shared" si="9"/>
        <v>公斤</v>
      </c>
      <c r="Y64" s="74"/>
      <c r="Z64" s="110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66"/>
      <c r="AQ64" s="66"/>
      <c r="AR64" s="66"/>
      <c r="AS64" s="66"/>
      <c r="AT64" s="66"/>
      <c r="AU64" s="66"/>
      <c r="AV64" s="66"/>
    </row>
    <row r="65" spans="1:48" ht="16.5">
      <c r="A65" s="96"/>
      <c r="B65" s="112"/>
      <c r="C65" s="152"/>
      <c r="D65" s="153"/>
      <c r="E65" s="153"/>
      <c r="F65" s="153"/>
      <c r="G65" s="153"/>
      <c r="H65" s="153"/>
      <c r="I65" s="113"/>
      <c r="J65" s="77"/>
      <c r="K65" s="77"/>
      <c r="L65" s="172" t="str">
        <f t="shared" si="5"/>
        <v/>
      </c>
      <c r="M65" s="77" t="s">
        <v>194</v>
      </c>
      <c r="N65" s="77">
        <v>0.1</v>
      </c>
      <c r="O65" s="172" t="str">
        <f t="shared" si="6"/>
        <v>公斤</v>
      </c>
      <c r="P65" s="77"/>
      <c r="Q65" s="77"/>
      <c r="R65" s="172" t="str">
        <f t="shared" si="7"/>
        <v/>
      </c>
      <c r="S65" s="74"/>
      <c r="T65" s="74"/>
      <c r="U65" s="172" t="str">
        <f t="shared" si="8"/>
        <v/>
      </c>
      <c r="V65" s="77" t="s">
        <v>317</v>
      </c>
      <c r="W65" s="77">
        <v>0.6</v>
      </c>
      <c r="X65" s="172" t="str">
        <f t="shared" si="9"/>
        <v>公斤</v>
      </c>
      <c r="Y65" s="74"/>
      <c r="Z65" s="110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66"/>
      <c r="AQ65" s="66"/>
      <c r="AR65" s="66"/>
      <c r="AS65" s="66"/>
      <c r="AT65" s="66"/>
      <c r="AU65" s="66"/>
      <c r="AV65" s="66"/>
    </row>
    <row r="66" spans="1:48" ht="16.5">
      <c r="A66" s="96"/>
      <c r="B66" s="112"/>
      <c r="C66" s="152"/>
      <c r="D66" s="153"/>
      <c r="E66" s="153"/>
      <c r="F66" s="153"/>
      <c r="G66" s="153"/>
      <c r="H66" s="153"/>
      <c r="I66" s="113"/>
      <c r="J66" s="77"/>
      <c r="K66" s="77"/>
      <c r="L66" s="172" t="str">
        <f t="shared" si="5"/>
        <v/>
      </c>
      <c r="M66" s="77"/>
      <c r="N66" s="77"/>
      <c r="O66" s="172" t="str">
        <f t="shared" si="6"/>
        <v/>
      </c>
      <c r="P66" s="77"/>
      <c r="Q66" s="77"/>
      <c r="R66" s="172" t="str">
        <f t="shared" si="7"/>
        <v/>
      </c>
      <c r="S66" s="74"/>
      <c r="T66" s="74"/>
      <c r="U66" s="172" t="str">
        <f t="shared" si="8"/>
        <v/>
      </c>
      <c r="V66" s="77"/>
      <c r="W66" s="77"/>
      <c r="X66" s="172" t="str">
        <f t="shared" si="9"/>
        <v/>
      </c>
      <c r="Y66" s="74"/>
      <c r="Z66" s="110"/>
      <c r="AA66" s="136"/>
      <c r="AB66" s="136"/>
      <c r="AC66" s="136"/>
      <c r="AD66" s="136"/>
      <c r="AE66" s="136"/>
      <c r="AF66" s="136"/>
      <c r="AG66" s="136"/>
      <c r="AH66" s="136"/>
      <c r="AI66" s="136"/>
      <c r="AJ66" s="136"/>
      <c r="AK66" s="136"/>
      <c r="AL66" s="136"/>
      <c r="AM66" s="136"/>
      <c r="AN66" s="136"/>
      <c r="AO66" s="136"/>
      <c r="AP66" s="66"/>
      <c r="AQ66" s="66"/>
      <c r="AR66" s="66"/>
      <c r="AS66" s="66"/>
      <c r="AT66" s="66"/>
      <c r="AU66" s="66"/>
      <c r="AV66" s="66"/>
    </row>
    <row r="67" spans="1:48" ht="17.25" thickBot="1">
      <c r="A67" s="97"/>
      <c r="B67" s="114"/>
      <c r="C67" s="207"/>
      <c r="D67" s="208"/>
      <c r="E67" s="208"/>
      <c r="F67" s="208"/>
      <c r="G67" s="208"/>
      <c r="H67" s="208"/>
      <c r="I67" s="115"/>
      <c r="J67" s="78"/>
      <c r="K67" s="78"/>
      <c r="L67" s="172" t="str">
        <f t="shared" si="5"/>
        <v/>
      </c>
      <c r="M67" s="78"/>
      <c r="N67" s="78"/>
      <c r="O67" s="172" t="str">
        <f t="shared" si="6"/>
        <v/>
      </c>
      <c r="P67" s="78"/>
      <c r="Q67" s="78"/>
      <c r="R67" s="172" t="str">
        <f t="shared" si="7"/>
        <v/>
      </c>
      <c r="S67" s="149"/>
      <c r="T67" s="149"/>
      <c r="U67" s="172" t="str">
        <f t="shared" si="8"/>
        <v/>
      </c>
      <c r="V67" s="78"/>
      <c r="W67" s="78"/>
      <c r="X67" s="172" t="str">
        <f t="shared" si="9"/>
        <v/>
      </c>
      <c r="Y67" s="149"/>
      <c r="Z67" s="111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66"/>
      <c r="AQ67" s="66"/>
      <c r="AR67" s="66"/>
      <c r="AS67" s="66"/>
      <c r="AT67" s="66"/>
      <c r="AU67" s="66"/>
      <c r="AV67" s="66"/>
    </row>
    <row r="68" spans="1:48" ht="16.5">
      <c r="A68" s="98" t="s">
        <v>145</v>
      </c>
      <c r="B68" s="112" t="s">
        <v>126</v>
      </c>
      <c r="C68" s="212">
        <v>5.3</v>
      </c>
      <c r="D68" s="153">
        <v>2.2000000000000002</v>
      </c>
      <c r="E68" s="209">
        <v>2.1</v>
      </c>
      <c r="F68" s="153">
        <v>0</v>
      </c>
      <c r="G68" s="153">
        <v>0</v>
      </c>
      <c r="H68" s="210">
        <v>2.4</v>
      </c>
      <c r="I68" s="113">
        <v>705.7</v>
      </c>
      <c r="J68" s="219" t="s">
        <v>128</v>
      </c>
      <c r="K68" s="220"/>
      <c r="L68" s="167"/>
      <c r="M68" s="219" t="s">
        <v>195</v>
      </c>
      <c r="N68" s="220"/>
      <c r="O68" s="167"/>
      <c r="P68" s="219" t="s">
        <v>248</v>
      </c>
      <c r="Q68" s="220"/>
      <c r="R68" s="167"/>
      <c r="S68" s="53" t="s">
        <v>1</v>
      </c>
      <c r="T68" s="177"/>
      <c r="U68" s="129"/>
      <c r="V68" s="219" t="s">
        <v>314</v>
      </c>
      <c r="W68" s="220"/>
      <c r="X68" s="170"/>
      <c r="Y68" s="178" t="s">
        <v>401</v>
      </c>
      <c r="Z68" s="99"/>
      <c r="AA68" s="136" t="str">
        <f>A68</f>
        <v>H2</v>
      </c>
      <c r="AB68" s="65" t="str">
        <f>J68</f>
        <v>糙米飯</v>
      </c>
      <c r="AC68" s="65" t="str">
        <f>J69&amp;" "&amp;J70&amp;" "&amp;J71&amp;" "&amp;J72&amp;" "&amp;J73&amp;" "&amp;J74</f>
        <v xml:space="preserve">米 糙米    </v>
      </c>
      <c r="AD68" s="65" t="str">
        <f>M68</f>
        <v>椰奶咖哩雞</v>
      </c>
      <c r="AE68" s="65" t="str">
        <f>M69&amp;" "&amp;M70&amp;" "&amp;M71&amp;" "&amp;M72&amp;" "&amp;M73&amp;" "&amp;M74</f>
        <v>肉雞 馬鈴薯 洋蔥 紅蘿蔔 咖哩粉 椰奶粉</v>
      </c>
      <c r="AF68" s="65" t="str">
        <f>P68</f>
        <v>西滷菜</v>
      </c>
      <c r="AG68" s="65" t="str">
        <f>P69&amp;" "&amp;P70&amp;" "&amp;P71&amp;" "&amp;P72&amp;" "&amp;P73&amp;" "&amp;P74</f>
        <v xml:space="preserve">金針菇 結球白菜 乾香菇 胡蘿蔔 大蒜 </v>
      </c>
      <c r="AH68" s="65" t="e">
        <f>#REF!</f>
        <v>#REF!</v>
      </c>
      <c r="AI68" s="65" t="e">
        <f>#REF!&amp;" "&amp;#REF!&amp;" "&amp;#REF!&amp;" "&amp;#REF!&amp;" "&amp;#REF!&amp;" "&amp;#REF!</f>
        <v>#REF!</v>
      </c>
      <c r="AJ68" s="65" t="str">
        <f>S68</f>
        <v>時蔬</v>
      </c>
      <c r="AK68" s="65" t="str">
        <f>S69&amp;" "&amp;S70&amp;" "&amp;S71&amp;" "&amp;S72&amp;" "&amp;S73&amp;" "&amp;S74</f>
        <v xml:space="preserve">蔬菜 大蒜    </v>
      </c>
      <c r="AL68" s="65" t="str">
        <f>V68</f>
        <v>時瓜湯</v>
      </c>
      <c r="AM68" s="65" t="str">
        <f>V69&amp;" "&amp;V70&amp;" "&amp;V71&amp;" "&amp;V72&amp;" "&amp;V73&amp;" "&amp;V74</f>
        <v xml:space="preserve">時瓜 胡蘿蔔 薑 大骨  </v>
      </c>
      <c r="AN68" s="136" t="str">
        <f>Y68</f>
        <v>點心</v>
      </c>
      <c r="AO68" s="136">
        <f>Z68</f>
        <v>0</v>
      </c>
      <c r="AP68" s="171">
        <f>C68</f>
        <v>5.3</v>
      </c>
      <c r="AQ68" s="171">
        <f>H68</f>
        <v>2.4</v>
      </c>
      <c r="AR68" s="171">
        <f>E68</f>
        <v>2.1</v>
      </c>
      <c r="AS68" s="171">
        <f>D68</f>
        <v>2.2000000000000002</v>
      </c>
      <c r="AT68" s="171">
        <f>F68</f>
        <v>0</v>
      </c>
      <c r="AU68" s="171">
        <f>G68</f>
        <v>0</v>
      </c>
      <c r="AV68" s="171">
        <f>I68</f>
        <v>705.7</v>
      </c>
    </row>
    <row r="69" spans="1:48" ht="16.5">
      <c r="A69" s="98"/>
      <c r="B69" s="112"/>
      <c r="C69" s="152"/>
      <c r="D69" s="153"/>
      <c r="E69" s="153"/>
      <c r="F69" s="153"/>
      <c r="G69" s="153"/>
      <c r="H69" s="153"/>
      <c r="I69" s="113"/>
      <c r="J69" s="77" t="s">
        <v>125</v>
      </c>
      <c r="K69" s="77">
        <v>7</v>
      </c>
      <c r="L69" s="172" t="str">
        <f t="shared" ref="L69:L70" si="45">IF(K69,"公斤","")</f>
        <v>公斤</v>
      </c>
      <c r="M69" s="77" t="s">
        <v>177</v>
      </c>
      <c r="N69" s="77">
        <v>9</v>
      </c>
      <c r="O69" s="172" t="str">
        <f t="shared" ref="O69" si="46">IF(N69,"公斤","")</f>
        <v>公斤</v>
      </c>
      <c r="P69" s="77" t="s">
        <v>249</v>
      </c>
      <c r="Q69" s="77">
        <v>0.5</v>
      </c>
      <c r="R69" s="172" t="str">
        <f t="shared" ref="R69" si="47">IF(Q69,"公斤","")</f>
        <v>公斤</v>
      </c>
      <c r="S69" s="74" t="s">
        <v>84</v>
      </c>
      <c r="T69" s="74">
        <v>7</v>
      </c>
      <c r="U69" s="172" t="str">
        <f t="shared" ref="U69" si="48">IF(T69,"公斤","")</f>
        <v>公斤</v>
      </c>
      <c r="V69" s="77" t="s">
        <v>315</v>
      </c>
      <c r="W69" s="77">
        <v>3.5</v>
      </c>
      <c r="X69" s="172" t="str">
        <f t="shared" ref="X69" si="49">IF(W69,"公斤","")</f>
        <v>公斤</v>
      </c>
      <c r="Y69" s="74" t="s">
        <v>401</v>
      </c>
      <c r="Z69" s="77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6"/>
      <c r="AM69" s="136"/>
      <c r="AN69" s="136"/>
      <c r="AO69" s="136"/>
      <c r="AP69" s="66"/>
      <c r="AQ69" s="66"/>
      <c r="AR69" s="66"/>
      <c r="AS69" s="66"/>
      <c r="AT69" s="66"/>
      <c r="AU69" s="66"/>
      <c r="AV69" s="66"/>
    </row>
    <row r="70" spans="1:48" ht="16.5">
      <c r="A70" s="98"/>
      <c r="B70" s="112"/>
      <c r="C70" s="212"/>
      <c r="D70" s="153"/>
      <c r="E70" s="209"/>
      <c r="F70" s="153"/>
      <c r="G70" s="153"/>
      <c r="H70" s="210"/>
      <c r="I70" s="113"/>
      <c r="J70" s="77" t="s">
        <v>129</v>
      </c>
      <c r="K70" s="77">
        <v>3</v>
      </c>
      <c r="L70" s="172" t="str">
        <f t="shared" si="45"/>
        <v>公斤</v>
      </c>
      <c r="M70" s="77" t="s">
        <v>184</v>
      </c>
      <c r="N70" s="77">
        <v>3</v>
      </c>
      <c r="O70" s="172" t="str">
        <f t="shared" si="6"/>
        <v>公斤</v>
      </c>
      <c r="P70" s="77" t="s">
        <v>238</v>
      </c>
      <c r="Q70" s="77">
        <v>6.5</v>
      </c>
      <c r="R70" s="172" t="str">
        <f t="shared" si="7"/>
        <v>公斤</v>
      </c>
      <c r="S70" s="74" t="s">
        <v>169</v>
      </c>
      <c r="T70" s="74">
        <v>0.05</v>
      </c>
      <c r="U70" s="172" t="str">
        <f t="shared" si="8"/>
        <v>公斤</v>
      </c>
      <c r="V70" s="77" t="s">
        <v>178</v>
      </c>
      <c r="W70" s="77">
        <v>0.5</v>
      </c>
      <c r="X70" s="172" t="str">
        <f t="shared" si="9"/>
        <v>公斤</v>
      </c>
      <c r="Y70" s="74"/>
      <c r="Z70" s="77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66"/>
      <c r="AQ70" s="66"/>
      <c r="AR70" s="66"/>
      <c r="AS70" s="66"/>
      <c r="AT70" s="66"/>
      <c r="AU70" s="66"/>
      <c r="AV70" s="66"/>
    </row>
    <row r="71" spans="1:48" ht="16.5">
      <c r="A71" s="98"/>
      <c r="B71" s="112"/>
      <c r="C71" s="152"/>
      <c r="D71" s="153"/>
      <c r="E71" s="153"/>
      <c r="F71" s="153"/>
      <c r="G71" s="153"/>
      <c r="H71" s="153"/>
      <c r="I71" s="113"/>
      <c r="J71" s="77"/>
      <c r="K71" s="77"/>
      <c r="L71" s="172" t="str">
        <f t="shared" si="5"/>
        <v/>
      </c>
      <c r="M71" s="77" t="s">
        <v>180</v>
      </c>
      <c r="N71" s="77">
        <v>1.5</v>
      </c>
      <c r="O71" s="172" t="str">
        <f t="shared" si="6"/>
        <v>公斤</v>
      </c>
      <c r="P71" s="77" t="s">
        <v>239</v>
      </c>
      <c r="Q71" s="77">
        <v>0.01</v>
      </c>
      <c r="R71" s="172" t="str">
        <f t="shared" si="7"/>
        <v>公斤</v>
      </c>
      <c r="S71" s="74"/>
      <c r="T71" s="74"/>
      <c r="U71" s="172" t="str">
        <f t="shared" si="8"/>
        <v/>
      </c>
      <c r="V71" s="77" t="s">
        <v>304</v>
      </c>
      <c r="W71" s="77">
        <v>0.1</v>
      </c>
      <c r="X71" s="172" t="str">
        <f t="shared" si="9"/>
        <v>公斤</v>
      </c>
      <c r="Y71" s="74"/>
      <c r="Z71" s="77"/>
      <c r="AA71" s="136"/>
      <c r="AB71" s="136"/>
      <c r="AC71" s="136"/>
      <c r="AD71" s="136"/>
      <c r="AE71" s="136"/>
      <c r="AF71" s="136"/>
      <c r="AG71" s="136"/>
      <c r="AH71" s="136"/>
      <c r="AI71" s="136"/>
      <c r="AJ71" s="136"/>
      <c r="AK71" s="136"/>
      <c r="AL71" s="136"/>
      <c r="AM71" s="136"/>
      <c r="AN71" s="136"/>
      <c r="AO71" s="136"/>
      <c r="AP71" s="66"/>
      <c r="AQ71" s="66"/>
      <c r="AR71" s="66"/>
      <c r="AS71" s="66"/>
      <c r="AT71" s="66"/>
      <c r="AU71" s="66"/>
      <c r="AV71" s="66"/>
    </row>
    <row r="72" spans="1:48" ht="16.5">
      <c r="A72" s="98"/>
      <c r="B72" s="112"/>
      <c r="C72" s="152"/>
      <c r="D72" s="153"/>
      <c r="E72" s="153"/>
      <c r="F72" s="153"/>
      <c r="G72" s="153"/>
      <c r="H72" s="153"/>
      <c r="I72" s="113"/>
      <c r="J72" s="77"/>
      <c r="K72" s="77"/>
      <c r="L72" s="172" t="str">
        <f t="shared" si="5"/>
        <v/>
      </c>
      <c r="M72" s="77" t="s">
        <v>196</v>
      </c>
      <c r="N72" s="77">
        <v>0.5</v>
      </c>
      <c r="O72" s="172" t="str">
        <f t="shared" si="6"/>
        <v>公斤</v>
      </c>
      <c r="P72" s="77" t="s">
        <v>178</v>
      </c>
      <c r="Q72" s="77">
        <v>0.5</v>
      </c>
      <c r="R72" s="172" t="str">
        <f t="shared" si="7"/>
        <v>公斤</v>
      </c>
      <c r="S72" s="74"/>
      <c r="T72" s="74"/>
      <c r="U72" s="172" t="str">
        <f t="shared" si="8"/>
        <v/>
      </c>
      <c r="V72" s="77" t="s">
        <v>317</v>
      </c>
      <c r="W72" s="77">
        <v>0.6</v>
      </c>
      <c r="X72" s="172" t="str">
        <f t="shared" si="9"/>
        <v>公斤</v>
      </c>
      <c r="Y72" s="74"/>
      <c r="Z72" s="77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66"/>
      <c r="AQ72" s="66"/>
      <c r="AR72" s="66"/>
      <c r="AS72" s="66"/>
      <c r="AT72" s="66"/>
      <c r="AU72" s="66"/>
      <c r="AV72" s="66"/>
    </row>
    <row r="73" spans="1:48" ht="16.5">
      <c r="A73" s="98"/>
      <c r="B73" s="112"/>
      <c r="C73" s="152"/>
      <c r="D73" s="153"/>
      <c r="E73" s="153"/>
      <c r="F73" s="153"/>
      <c r="G73" s="153"/>
      <c r="H73" s="153"/>
      <c r="I73" s="113"/>
      <c r="J73" s="77"/>
      <c r="K73" s="77"/>
      <c r="L73" s="172" t="str">
        <f t="shared" si="5"/>
        <v/>
      </c>
      <c r="M73" s="77" t="s">
        <v>197</v>
      </c>
      <c r="N73" s="77"/>
      <c r="O73" s="172" t="str">
        <f t="shared" si="6"/>
        <v/>
      </c>
      <c r="P73" s="77" t="s">
        <v>169</v>
      </c>
      <c r="Q73" s="173">
        <v>0.05</v>
      </c>
      <c r="R73" s="172" t="str">
        <f t="shared" si="7"/>
        <v>公斤</v>
      </c>
      <c r="S73" s="74"/>
      <c r="T73" s="74"/>
      <c r="U73" s="172" t="str">
        <f t="shared" si="8"/>
        <v/>
      </c>
      <c r="V73" s="77"/>
      <c r="W73" s="77"/>
      <c r="X73" s="172" t="str">
        <f t="shared" si="9"/>
        <v/>
      </c>
      <c r="Y73" s="74"/>
      <c r="Z73" s="77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66"/>
      <c r="AQ73" s="66"/>
      <c r="AR73" s="66"/>
      <c r="AS73" s="66"/>
      <c r="AT73" s="66"/>
      <c r="AU73" s="66"/>
      <c r="AV73" s="66"/>
    </row>
    <row r="74" spans="1:48" ht="17.25" thickBot="1">
      <c r="A74" s="98"/>
      <c r="B74" s="112"/>
      <c r="C74" s="152"/>
      <c r="D74" s="153"/>
      <c r="E74" s="153"/>
      <c r="F74" s="153"/>
      <c r="G74" s="153"/>
      <c r="H74" s="153"/>
      <c r="I74" s="113"/>
      <c r="J74" s="86"/>
      <c r="K74" s="86"/>
      <c r="L74" s="172" t="str">
        <f t="shared" si="5"/>
        <v/>
      </c>
      <c r="M74" s="86" t="s">
        <v>198</v>
      </c>
      <c r="N74" s="86">
        <v>1</v>
      </c>
      <c r="O74" s="172" t="str">
        <f t="shared" si="6"/>
        <v>公斤</v>
      </c>
      <c r="P74" s="86"/>
      <c r="Q74" s="86"/>
      <c r="R74" s="172" t="str">
        <f t="shared" si="7"/>
        <v/>
      </c>
      <c r="S74" s="149"/>
      <c r="T74" s="149"/>
      <c r="U74" s="172" t="str">
        <f t="shared" si="8"/>
        <v/>
      </c>
      <c r="V74" s="86"/>
      <c r="W74" s="86"/>
      <c r="X74" s="172" t="str">
        <f t="shared" si="9"/>
        <v/>
      </c>
      <c r="Y74" s="149"/>
      <c r="Z74" s="8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66"/>
      <c r="AQ74" s="66"/>
      <c r="AR74" s="66"/>
      <c r="AS74" s="66"/>
      <c r="AT74" s="66"/>
      <c r="AU74" s="66"/>
      <c r="AV74" s="66"/>
    </row>
    <row r="75" spans="1:48" ht="16.5">
      <c r="A75" s="95" t="s">
        <v>146</v>
      </c>
      <c r="B75" s="112" t="s">
        <v>126</v>
      </c>
      <c r="C75" s="212">
        <v>5</v>
      </c>
      <c r="D75" s="153">
        <v>1.9</v>
      </c>
      <c r="E75" s="209">
        <v>1.7</v>
      </c>
      <c r="F75" s="153">
        <v>0</v>
      </c>
      <c r="G75" s="153">
        <v>0</v>
      </c>
      <c r="H75" s="210">
        <v>2.2000000000000002</v>
      </c>
      <c r="I75" s="113">
        <v>644.29999999999995</v>
      </c>
      <c r="J75" s="217" t="s">
        <v>147</v>
      </c>
      <c r="K75" s="218"/>
      <c r="L75" s="167"/>
      <c r="M75" s="217" t="s">
        <v>199</v>
      </c>
      <c r="N75" s="218"/>
      <c r="O75" s="167"/>
      <c r="P75" s="217" t="s">
        <v>250</v>
      </c>
      <c r="Q75" s="218"/>
      <c r="R75" s="167"/>
      <c r="S75" s="179" t="s">
        <v>1</v>
      </c>
      <c r="T75" s="177"/>
      <c r="U75" s="129"/>
      <c r="V75" s="217" t="s">
        <v>330</v>
      </c>
      <c r="W75" s="218"/>
      <c r="X75" s="170"/>
      <c r="Y75" s="178" t="s">
        <v>401</v>
      </c>
      <c r="Z75" s="109"/>
      <c r="AA75" s="136" t="str">
        <f>A75</f>
        <v>H3</v>
      </c>
      <c r="AB75" s="65" t="str">
        <f>J75</f>
        <v>拌麵特餐</v>
      </c>
      <c r="AC75" s="65" t="str">
        <f>J76&amp;" "&amp;J77&amp;" "&amp;J78&amp;" "&amp;J79&amp;" "&amp;J80&amp;" "&amp;J81</f>
        <v xml:space="preserve">麵條     </v>
      </c>
      <c r="AD75" s="65" t="str">
        <f>M75</f>
        <v>冬瓜絞肉</v>
      </c>
      <c r="AE75" s="65" t="str">
        <f>M76&amp;" "&amp;M77&amp;" "&amp;M78&amp;" "&amp;M79&amp;" "&amp;M80&amp;" "&amp;M81</f>
        <v xml:space="preserve">豬絞肉 冬瓜 甜麵醬   </v>
      </c>
      <c r="AF75" s="65" t="str">
        <f>P75</f>
        <v>拌麵配料</v>
      </c>
      <c r="AG75" s="65" t="str">
        <f>P76&amp;" "&amp;P77&amp;" "&amp;P78&amp;" "&amp;P79&amp;" "&amp;P80&amp;" "&amp;P81</f>
        <v xml:space="preserve">甘藍 洋蔥 胡蘿蔔 木耳絲 大蒜 </v>
      </c>
      <c r="AH75" s="65" t="e">
        <f>#REF!</f>
        <v>#REF!</v>
      </c>
      <c r="AI75" s="65" t="e">
        <f>#REF!&amp;" "&amp;#REF!&amp;" "&amp;#REF!&amp;" "&amp;#REF!&amp;" "&amp;#REF!&amp;" "&amp;#REF!</f>
        <v>#REF!</v>
      </c>
      <c r="AJ75" s="65" t="str">
        <f>S75</f>
        <v>時蔬</v>
      </c>
      <c r="AK75" s="65" t="str">
        <f>S76&amp;" "&amp;S77&amp;" "&amp;S78&amp;" "&amp;S79&amp;" "&amp;S80&amp;" "&amp;S81</f>
        <v xml:space="preserve">蔬菜 大蒜    </v>
      </c>
      <c r="AL75" s="65" t="str">
        <f>V75</f>
        <v>魚丸湯</v>
      </c>
      <c r="AM75" s="65" t="str">
        <f>V76&amp;" "&amp;V77&amp;" "&amp;V78&amp;" "&amp;V79&amp;" "&amp;V80&amp;" "&amp;V81</f>
        <v xml:space="preserve">魚丸 白蘿蔔 薑 大骨  </v>
      </c>
      <c r="AN75" s="136" t="str">
        <f>Y75</f>
        <v>點心</v>
      </c>
      <c r="AO75" s="136">
        <f>Z75</f>
        <v>0</v>
      </c>
      <c r="AP75" s="171">
        <f>C75</f>
        <v>5</v>
      </c>
      <c r="AQ75" s="171">
        <f>H75</f>
        <v>2.2000000000000002</v>
      </c>
      <c r="AR75" s="171">
        <f>E75</f>
        <v>1.7</v>
      </c>
      <c r="AS75" s="171">
        <f>D75</f>
        <v>1.9</v>
      </c>
      <c r="AT75" s="171">
        <f>F75</f>
        <v>0</v>
      </c>
      <c r="AU75" s="171">
        <f>G75</f>
        <v>0</v>
      </c>
      <c r="AV75" s="171">
        <f>I75</f>
        <v>644.29999999999995</v>
      </c>
    </row>
    <row r="76" spans="1:48" ht="16.5">
      <c r="A76" s="96"/>
      <c r="B76" s="112"/>
      <c r="C76" s="152"/>
      <c r="D76" s="153"/>
      <c r="E76" s="153"/>
      <c r="F76" s="153"/>
      <c r="G76" s="153"/>
      <c r="H76" s="153"/>
      <c r="I76" s="113"/>
      <c r="J76" s="77" t="s">
        <v>148</v>
      </c>
      <c r="K76" s="77">
        <v>15</v>
      </c>
      <c r="L76" s="172" t="str">
        <f t="shared" ref="L76:L137" si="50">IF(K76,"公斤","")</f>
        <v>公斤</v>
      </c>
      <c r="M76" s="77" t="s">
        <v>174</v>
      </c>
      <c r="N76" s="77">
        <v>6</v>
      </c>
      <c r="O76" s="172" t="str">
        <f t="shared" ref="O76:O137" si="51">IF(N76,"公斤","")</f>
        <v>公斤</v>
      </c>
      <c r="P76" s="77" t="s">
        <v>190</v>
      </c>
      <c r="Q76" s="77">
        <v>2</v>
      </c>
      <c r="R76" s="172" t="str">
        <f t="shared" ref="R76:R137" si="52">IF(Q76,"公斤","")</f>
        <v>公斤</v>
      </c>
      <c r="S76" s="54" t="s">
        <v>84</v>
      </c>
      <c r="T76" s="54">
        <v>7</v>
      </c>
      <c r="U76" s="172" t="str">
        <f t="shared" ref="U76:U137" si="53">IF(T76,"公斤","")</f>
        <v>公斤</v>
      </c>
      <c r="V76" s="77" t="s">
        <v>331</v>
      </c>
      <c r="W76" s="77">
        <v>2.5</v>
      </c>
      <c r="X76" s="172" t="str">
        <f t="shared" ref="X76:X137" si="54">IF(W76,"公斤","")</f>
        <v>公斤</v>
      </c>
      <c r="Y76" s="74" t="s">
        <v>401</v>
      </c>
      <c r="Z76" s="110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66"/>
      <c r="AQ76" s="66"/>
      <c r="AR76" s="66"/>
      <c r="AS76" s="66"/>
      <c r="AT76" s="66"/>
      <c r="AU76" s="66"/>
      <c r="AV76" s="66"/>
    </row>
    <row r="77" spans="1:48" ht="16.5">
      <c r="A77" s="96"/>
      <c r="B77" s="112"/>
      <c r="C77" s="212"/>
      <c r="D77" s="153"/>
      <c r="E77" s="209"/>
      <c r="F77" s="153"/>
      <c r="G77" s="153"/>
      <c r="H77" s="210"/>
      <c r="I77" s="113"/>
      <c r="J77" s="77"/>
      <c r="K77" s="77"/>
      <c r="L77" s="172" t="str">
        <f t="shared" si="50"/>
        <v/>
      </c>
      <c r="M77" s="77" t="s">
        <v>200</v>
      </c>
      <c r="N77" s="77">
        <v>3</v>
      </c>
      <c r="O77" s="172" t="str">
        <f t="shared" si="51"/>
        <v>公斤</v>
      </c>
      <c r="P77" s="77" t="s">
        <v>193</v>
      </c>
      <c r="Q77" s="77">
        <v>2</v>
      </c>
      <c r="R77" s="172" t="str">
        <f t="shared" si="52"/>
        <v>公斤</v>
      </c>
      <c r="S77" s="54" t="s">
        <v>169</v>
      </c>
      <c r="T77" s="54">
        <v>0.05</v>
      </c>
      <c r="U77" s="172" t="str">
        <f t="shared" si="53"/>
        <v>公斤</v>
      </c>
      <c r="V77" s="77" t="s">
        <v>77</v>
      </c>
      <c r="W77" s="77">
        <v>1.5</v>
      </c>
      <c r="X77" s="172" t="str">
        <f t="shared" si="54"/>
        <v>公斤</v>
      </c>
      <c r="Y77" s="74"/>
      <c r="Z77" s="110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66"/>
      <c r="AQ77" s="66"/>
      <c r="AR77" s="66"/>
      <c r="AS77" s="66"/>
      <c r="AT77" s="66"/>
      <c r="AU77" s="66"/>
      <c r="AV77" s="66"/>
    </row>
    <row r="78" spans="1:48" ht="16.5">
      <c r="A78" s="96"/>
      <c r="B78" s="112"/>
      <c r="C78" s="152"/>
      <c r="D78" s="153"/>
      <c r="E78" s="153"/>
      <c r="F78" s="153"/>
      <c r="G78" s="153"/>
      <c r="H78" s="153"/>
      <c r="I78" s="113"/>
      <c r="J78" s="77"/>
      <c r="K78" s="77"/>
      <c r="L78" s="172" t="str">
        <f t="shared" si="50"/>
        <v/>
      </c>
      <c r="M78" s="77" t="s">
        <v>201</v>
      </c>
      <c r="N78" s="77"/>
      <c r="O78" s="172" t="str">
        <f t="shared" si="51"/>
        <v/>
      </c>
      <c r="P78" s="77" t="s">
        <v>74</v>
      </c>
      <c r="Q78" s="77">
        <v>1</v>
      </c>
      <c r="R78" s="172" t="str">
        <f t="shared" si="52"/>
        <v>公斤</v>
      </c>
      <c r="S78" s="54"/>
      <c r="T78" s="54"/>
      <c r="U78" s="172" t="str">
        <f t="shared" si="53"/>
        <v/>
      </c>
      <c r="V78" s="77" t="s">
        <v>304</v>
      </c>
      <c r="W78" s="77">
        <v>0.1</v>
      </c>
      <c r="X78" s="172" t="str">
        <f t="shared" si="54"/>
        <v>公斤</v>
      </c>
      <c r="Y78" s="74"/>
      <c r="Z78" s="110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66"/>
      <c r="AQ78" s="66"/>
      <c r="AR78" s="66"/>
      <c r="AS78" s="66"/>
      <c r="AT78" s="66"/>
      <c r="AU78" s="66"/>
      <c r="AV78" s="66"/>
    </row>
    <row r="79" spans="1:48" ht="16.5">
      <c r="A79" s="96"/>
      <c r="B79" s="112"/>
      <c r="C79" s="152"/>
      <c r="D79" s="153"/>
      <c r="E79" s="153"/>
      <c r="F79" s="153"/>
      <c r="G79" s="153"/>
      <c r="H79" s="153"/>
      <c r="I79" s="113"/>
      <c r="J79" s="77"/>
      <c r="K79" s="77"/>
      <c r="L79" s="172" t="str">
        <f t="shared" si="50"/>
        <v/>
      </c>
      <c r="M79" s="77"/>
      <c r="N79" s="77"/>
      <c r="O79" s="172" t="str">
        <f t="shared" si="51"/>
        <v/>
      </c>
      <c r="P79" s="77" t="s">
        <v>251</v>
      </c>
      <c r="Q79" s="77">
        <v>0.1</v>
      </c>
      <c r="R79" s="172" t="str">
        <f t="shared" si="52"/>
        <v>公斤</v>
      </c>
      <c r="S79" s="54"/>
      <c r="T79" s="54"/>
      <c r="U79" s="172" t="str">
        <f t="shared" si="53"/>
        <v/>
      </c>
      <c r="V79" s="77" t="s">
        <v>317</v>
      </c>
      <c r="W79" s="77">
        <v>0.6</v>
      </c>
      <c r="X79" s="172" t="str">
        <f t="shared" si="54"/>
        <v>公斤</v>
      </c>
      <c r="Y79" s="74"/>
      <c r="Z79" s="110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66"/>
      <c r="AQ79" s="66"/>
      <c r="AR79" s="66"/>
      <c r="AS79" s="66"/>
      <c r="AT79" s="66"/>
      <c r="AU79" s="66"/>
      <c r="AV79" s="66"/>
    </row>
    <row r="80" spans="1:48" ht="16.5">
      <c r="A80" s="96"/>
      <c r="B80" s="112"/>
      <c r="C80" s="152"/>
      <c r="D80" s="153"/>
      <c r="E80" s="153"/>
      <c r="F80" s="153"/>
      <c r="G80" s="153"/>
      <c r="H80" s="153"/>
      <c r="I80" s="113"/>
      <c r="J80" s="77"/>
      <c r="K80" s="77"/>
      <c r="L80" s="172" t="str">
        <f t="shared" si="50"/>
        <v/>
      </c>
      <c r="M80" s="77"/>
      <c r="N80" s="77"/>
      <c r="O80" s="172" t="str">
        <f t="shared" si="51"/>
        <v/>
      </c>
      <c r="P80" s="77" t="s">
        <v>187</v>
      </c>
      <c r="Q80" s="173">
        <v>0.05</v>
      </c>
      <c r="R80" s="172" t="str">
        <f t="shared" si="52"/>
        <v>公斤</v>
      </c>
      <c r="S80" s="54"/>
      <c r="T80" s="54"/>
      <c r="U80" s="172" t="str">
        <f t="shared" si="53"/>
        <v/>
      </c>
      <c r="V80" s="77"/>
      <c r="W80" s="77"/>
      <c r="X80" s="172" t="str">
        <f t="shared" si="54"/>
        <v/>
      </c>
      <c r="Y80" s="74"/>
      <c r="Z80" s="110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66"/>
      <c r="AQ80" s="66"/>
      <c r="AR80" s="66"/>
      <c r="AS80" s="66"/>
      <c r="AT80" s="66"/>
      <c r="AU80" s="66"/>
      <c r="AV80" s="66"/>
    </row>
    <row r="81" spans="1:48" ht="17.25" thickBot="1">
      <c r="A81" s="97"/>
      <c r="B81" s="114"/>
      <c r="C81" s="207"/>
      <c r="D81" s="208"/>
      <c r="E81" s="208"/>
      <c r="F81" s="208"/>
      <c r="G81" s="208"/>
      <c r="H81" s="208"/>
      <c r="I81" s="115"/>
      <c r="J81" s="78"/>
      <c r="K81" s="78"/>
      <c r="L81" s="172" t="str">
        <f t="shared" si="50"/>
        <v/>
      </c>
      <c r="M81" s="78"/>
      <c r="N81" s="78"/>
      <c r="O81" s="172" t="str">
        <f t="shared" si="51"/>
        <v/>
      </c>
      <c r="P81" s="78"/>
      <c r="Q81" s="78"/>
      <c r="R81" s="172" t="str">
        <f t="shared" si="52"/>
        <v/>
      </c>
      <c r="S81" s="180"/>
      <c r="T81" s="180"/>
      <c r="U81" s="172" t="str">
        <f t="shared" si="53"/>
        <v/>
      </c>
      <c r="V81" s="78"/>
      <c r="W81" s="78"/>
      <c r="X81" s="172" t="str">
        <f t="shared" si="54"/>
        <v/>
      </c>
      <c r="Y81" s="149"/>
      <c r="Z81" s="111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66"/>
      <c r="AQ81" s="66"/>
      <c r="AR81" s="66"/>
      <c r="AS81" s="66"/>
      <c r="AT81" s="66"/>
      <c r="AU81" s="66"/>
      <c r="AV81" s="66"/>
    </row>
    <row r="82" spans="1:48" ht="16.5">
      <c r="A82" s="98" t="s">
        <v>149</v>
      </c>
      <c r="B82" s="112" t="s">
        <v>126</v>
      </c>
      <c r="C82" s="212">
        <v>5</v>
      </c>
      <c r="D82" s="153">
        <v>2</v>
      </c>
      <c r="E82" s="209">
        <v>1.6</v>
      </c>
      <c r="F82" s="153">
        <v>0</v>
      </c>
      <c r="G82" s="153">
        <v>0</v>
      </c>
      <c r="H82" s="210">
        <v>2.4</v>
      </c>
      <c r="I82" s="113">
        <v>657.9</v>
      </c>
      <c r="J82" s="219" t="s">
        <v>128</v>
      </c>
      <c r="K82" s="220"/>
      <c r="L82" s="167"/>
      <c r="M82" s="219" t="s">
        <v>202</v>
      </c>
      <c r="N82" s="220"/>
      <c r="O82" s="167"/>
      <c r="P82" s="219" t="s">
        <v>224</v>
      </c>
      <c r="Q82" s="220"/>
      <c r="R82" s="167"/>
      <c r="S82" s="53" t="s">
        <v>1</v>
      </c>
      <c r="T82" s="177"/>
      <c r="U82" s="129"/>
      <c r="V82" s="219" t="s">
        <v>332</v>
      </c>
      <c r="W82" s="220"/>
      <c r="X82" s="170"/>
      <c r="Y82" s="178" t="s">
        <v>401</v>
      </c>
      <c r="Z82" s="99"/>
      <c r="AA82" s="136" t="str">
        <f>A82</f>
        <v>H4</v>
      </c>
      <c r="AB82" s="65" t="str">
        <f>J82</f>
        <v>糙米飯</v>
      </c>
      <c r="AC82" s="65" t="str">
        <f>J83&amp;" "&amp;J84&amp;" "&amp;J85&amp;" "&amp;J86&amp;" "&amp;J87&amp;" "&amp;J88</f>
        <v xml:space="preserve">米 糙米    </v>
      </c>
      <c r="AD82" s="65" t="str">
        <f>M82</f>
        <v>沙茶鮮魚</v>
      </c>
      <c r="AE82" s="65" t="str">
        <f>M83&amp;" "&amp;M84&amp;" "&amp;M85&amp;" "&amp;M86&amp;" "&amp;M87&amp;" "&amp;M88</f>
        <v xml:space="preserve">魚丁 豆薯 胡蘿蔔 沙茶醬  </v>
      </c>
      <c r="AF82" s="65" t="str">
        <f>P82</f>
        <v>紅仁炒蛋</v>
      </c>
      <c r="AG82" s="65" t="str">
        <f>P83&amp;" "&amp;P84&amp;" "&amp;P85&amp;" "&amp;P86&amp;" "&amp;P87&amp;" "&amp;P88</f>
        <v xml:space="preserve">雞蛋 胡蘿蔔 大蒜   </v>
      </c>
      <c r="AH82" s="65" t="e">
        <f>#REF!</f>
        <v>#REF!</v>
      </c>
      <c r="AI82" s="65" t="e">
        <f>#REF!&amp;" "&amp;#REF!&amp;" "&amp;#REF!&amp;" "&amp;#REF!&amp;" "&amp;#REF!&amp;" "&amp;#REF!</f>
        <v>#REF!</v>
      </c>
      <c r="AJ82" s="65" t="str">
        <f>S82</f>
        <v>時蔬</v>
      </c>
      <c r="AK82" s="65" t="str">
        <f>S83&amp;" "&amp;S84&amp;" "&amp;S85&amp;" "&amp;S86&amp;" "&amp;S87&amp;" "&amp;S88</f>
        <v xml:space="preserve">蔬菜 大蒜    </v>
      </c>
      <c r="AL82" s="65" t="str">
        <f>V82</f>
        <v>仙草甜湯</v>
      </c>
      <c r="AM82" s="65" t="str">
        <f>V83&amp;" "&amp;V84&amp;" "&amp;V85&amp;" "&amp;V86&amp;" "&amp;V87&amp;" "&amp;V88</f>
        <v xml:space="preserve">仙草凍 紅砂糖    </v>
      </c>
      <c r="AN82" s="136" t="str">
        <f>Y82</f>
        <v>點心</v>
      </c>
      <c r="AO82" s="136">
        <f>Z82</f>
        <v>0</v>
      </c>
      <c r="AP82" s="171">
        <f>C82</f>
        <v>5</v>
      </c>
      <c r="AQ82" s="171">
        <f>H82</f>
        <v>2.4</v>
      </c>
      <c r="AR82" s="171">
        <f>E82</f>
        <v>1.6</v>
      </c>
      <c r="AS82" s="171">
        <f>D82</f>
        <v>2</v>
      </c>
      <c r="AT82" s="171">
        <f>F82</f>
        <v>0</v>
      </c>
      <c r="AU82" s="171">
        <f>G82</f>
        <v>0</v>
      </c>
      <c r="AV82" s="171">
        <f>I82</f>
        <v>657.9</v>
      </c>
    </row>
    <row r="83" spans="1:48" ht="16.5">
      <c r="A83" s="98"/>
      <c r="B83" s="112"/>
      <c r="C83" s="152"/>
      <c r="D83" s="153"/>
      <c r="E83" s="153"/>
      <c r="F83" s="153"/>
      <c r="G83" s="153"/>
      <c r="H83" s="153"/>
      <c r="I83" s="113"/>
      <c r="J83" s="77" t="s">
        <v>125</v>
      </c>
      <c r="K83" s="77">
        <v>7</v>
      </c>
      <c r="L83" s="172" t="str">
        <f t="shared" ref="L83:L84" si="55">IF(K83,"公斤","")</f>
        <v>公斤</v>
      </c>
      <c r="M83" s="77" t="s">
        <v>203</v>
      </c>
      <c r="N83" s="77">
        <v>6.5</v>
      </c>
      <c r="O83" s="172" t="str">
        <f t="shared" ref="O83" si="56">IF(N83,"公斤","")</f>
        <v>公斤</v>
      </c>
      <c r="P83" s="77" t="s">
        <v>225</v>
      </c>
      <c r="Q83" s="77">
        <v>3</v>
      </c>
      <c r="R83" s="172" t="str">
        <f t="shared" ref="R83" si="57">IF(Q83,"公斤","")</f>
        <v>公斤</v>
      </c>
      <c r="S83" s="74" t="s">
        <v>84</v>
      </c>
      <c r="T83" s="74">
        <v>7</v>
      </c>
      <c r="U83" s="172" t="str">
        <f t="shared" ref="U83" si="58">IF(T83,"公斤","")</f>
        <v>公斤</v>
      </c>
      <c r="V83" s="77" t="s">
        <v>333</v>
      </c>
      <c r="W83" s="77">
        <v>6</v>
      </c>
      <c r="X83" s="172" t="str">
        <f t="shared" ref="X83" si="59">IF(W83,"公斤","")</f>
        <v>公斤</v>
      </c>
      <c r="Y83" s="74" t="s">
        <v>401</v>
      </c>
      <c r="Z83" s="77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66"/>
      <c r="AQ83" s="66"/>
      <c r="AR83" s="66"/>
      <c r="AS83" s="66"/>
      <c r="AT83" s="66"/>
      <c r="AU83" s="66"/>
      <c r="AV83" s="66"/>
    </row>
    <row r="84" spans="1:48" ht="16.5">
      <c r="A84" s="98"/>
      <c r="B84" s="112"/>
      <c r="C84" s="212"/>
      <c r="D84" s="153"/>
      <c r="E84" s="209"/>
      <c r="F84" s="153"/>
      <c r="G84" s="153"/>
      <c r="H84" s="210"/>
      <c r="I84" s="113"/>
      <c r="J84" s="77" t="s">
        <v>129</v>
      </c>
      <c r="K84" s="77">
        <v>3</v>
      </c>
      <c r="L84" s="172" t="str">
        <f t="shared" si="55"/>
        <v>公斤</v>
      </c>
      <c r="M84" s="77" t="s">
        <v>204</v>
      </c>
      <c r="N84" s="77">
        <v>4</v>
      </c>
      <c r="O84" s="172" t="str">
        <f t="shared" si="51"/>
        <v>公斤</v>
      </c>
      <c r="P84" s="77" t="s">
        <v>74</v>
      </c>
      <c r="Q84" s="77">
        <v>4</v>
      </c>
      <c r="R84" s="172" t="str">
        <f t="shared" si="52"/>
        <v>公斤</v>
      </c>
      <c r="S84" s="74" t="s">
        <v>169</v>
      </c>
      <c r="T84" s="74">
        <v>0.05</v>
      </c>
      <c r="U84" s="172" t="str">
        <f t="shared" si="53"/>
        <v>公斤</v>
      </c>
      <c r="V84" s="77" t="s">
        <v>289</v>
      </c>
      <c r="W84" s="77">
        <v>2</v>
      </c>
      <c r="X84" s="172" t="str">
        <f t="shared" si="54"/>
        <v>公斤</v>
      </c>
      <c r="Y84" s="74"/>
      <c r="Z84" s="77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66"/>
      <c r="AQ84" s="66"/>
      <c r="AR84" s="66"/>
      <c r="AS84" s="66"/>
      <c r="AT84" s="66"/>
      <c r="AU84" s="66"/>
      <c r="AV84" s="66"/>
    </row>
    <row r="85" spans="1:48" ht="16.5">
      <c r="A85" s="98"/>
      <c r="B85" s="112"/>
      <c r="C85" s="152"/>
      <c r="D85" s="153"/>
      <c r="E85" s="153"/>
      <c r="F85" s="153"/>
      <c r="G85" s="153"/>
      <c r="H85" s="153"/>
      <c r="I85" s="113"/>
      <c r="J85" s="77"/>
      <c r="K85" s="77"/>
      <c r="L85" s="172" t="str">
        <f t="shared" si="50"/>
        <v/>
      </c>
      <c r="M85" s="77" t="s">
        <v>178</v>
      </c>
      <c r="N85" s="77">
        <v>0.5</v>
      </c>
      <c r="O85" s="172" t="str">
        <f t="shared" si="51"/>
        <v>公斤</v>
      </c>
      <c r="P85" s="77" t="s">
        <v>169</v>
      </c>
      <c r="Q85" s="173">
        <v>0.05</v>
      </c>
      <c r="R85" s="172" t="str">
        <f t="shared" si="52"/>
        <v>公斤</v>
      </c>
      <c r="S85" s="74"/>
      <c r="T85" s="74"/>
      <c r="U85" s="172" t="str">
        <f t="shared" si="53"/>
        <v/>
      </c>
      <c r="V85" s="77"/>
      <c r="W85" s="77"/>
      <c r="X85" s="172" t="str">
        <f t="shared" si="54"/>
        <v/>
      </c>
      <c r="Y85" s="74"/>
      <c r="Z85" s="77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66"/>
      <c r="AQ85" s="66"/>
      <c r="AR85" s="66"/>
      <c r="AS85" s="66"/>
      <c r="AT85" s="66"/>
      <c r="AU85" s="66"/>
      <c r="AV85" s="66"/>
    </row>
    <row r="86" spans="1:48" ht="16.5">
      <c r="A86" s="98"/>
      <c r="B86" s="112"/>
      <c r="C86" s="152"/>
      <c r="D86" s="153"/>
      <c r="E86" s="153"/>
      <c r="F86" s="153"/>
      <c r="G86" s="153"/>
      <c r="H86" s="153"/>
      <c r="I86" s="113"/>
      <c r="J86" s="77"/>
      <c r="K86" s="77"/>
      <c r="L86" s="172" t="str">
        <f t="shared" si="50"/>
        <v/>
      </c>
      <c r="M86" s="77" t="s">
        <v>205</v>
      </c>
      <c r="N86" s="77"/>
      <c r="O86" s="172" t="str">
        <f t="shared" si="51"/>
        <v/>
      </c>
      <c r="P86" s="77"/>
      <c r="Q86" s="77"/>
      <c r="R86" s="172" t="str">
        <f t="shared" si="52"/>
        <v/>
      </c>
      <c r="S86" s="74"/>
      <c r="T86" s="74"/>
      <c r="U86" s="172" t="str">
        <f t="shared" si="53"/>
        <v/>
      </c>
      <c r="V86" s="77"/>
      <c r="W86" s="77"/>
      <c r="X86" s="172" t="str">
        <f t="shared" si="54"/>
        <v/>
      </c>
      <c r="Y86" s="74"/>
      <c r="Z86" s="77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66"/>
      <c r="AQ86" s="66"/>
      <c r="AR86" s="66"/>
      <c r="AS86" s="66"/>
      <c r="AT86" s="66"/>
      <c r="AU86" s="66"/>
      <c r="AV86" s="66"/>
    </row>
    <row r="87" spans="1:48" ht="16.5">
      <c r="A87" s="98"/>
      <c r="B87" s="112"/>
      <c r="C87" s="152"/>
      <c r="D87" s="153"/>
      <c r="E87" s="153"/>
      <c r="F87" s="153"/>
      <c r="G87" s="153"/>
      <c r="H87" s="153"/>
      <c r="I87" s="113"/>
      <c r="J87" s="77"/>
      <c r="K87" s="77"/>
      <c r="L87" s="172" t="str">
        <f t="shared" si="50"/>
        <v/>
      </c>
      <c r="M87" s="77"/>
      <c r="N87" s="77"/>
      <c r="O87" s="172" t="str">
        <f t="shared" si="51"/>
        <v/>
      </c>
      <c r="P87" s="77"/>
      <c r="Q87" s="77"/>
      <c r="R87" s="172" t="str">
        <f t="shared" si="52"/>
        <v/>
      </c>
      <c r="S87" s="74"/>
      <c r="T87" s="74"/>
      <c r="U87" s="172" t="str">
        <f t="shared" si="53"/>
        <v/>
      </c>
      <c r="V87" s="77"/>
      <c r="W87" s="77"/>
      <c r="X87" s="172" t="str">
        <f t="shared" si="54"/>
        <v/>
      </c>
      <c r="Y87" s="74"/>
      <c r="Z87" s="77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66"/>
      <c r="AQ87" s="66"/>
      <c r="AR87" s="66"/>
      <c r="AS87" s="66"/>
      <c r="AT87" s="66"/>
      <c r="AU87" s="66"/>
      <c r="AV87" s="66"/>
    </row>
    <row r="88" spans="1:48" ht="17.25" thickBot="1">
      <c r="A88" s="98"/>
      <c r="B88" s="112"/>
      <c r="C88" s="152"/>
      <c r="D88" s="153"/>
      <c r="E88" s="153"/>
      <c r="F88" s="153"/>
      <c r="G88" s="153"/>
      <c r="H88" s="153"/>
      <c r="I88" s="113"/>
      <c r="J88" s="86"/>
      <c r="K88" s="86"/>
      <c r="L88" s="172" t="str">
        <f t="shared" si="50"/>
        <v/>
      </c>
      <c r="M88" s="86"/>
      <c r="N88" s="86"/>
      <c r="O88" s="172" t="str">
        <f t="shared" si="51"/>
        <v/>
      </c>
      <c r="P88" s="86"/>
      <c r="Q88" s="86"/>
      <c r="R88" s="172" t="str">
        <f t="shared" si="52"/>
        <v/>
      </c>
      <c r="S88" s="149"/>
      <c r="T88" s="149"/>
      <c r="U88" s="172" t="str">
        <f t="shared" si="53"/>
        <v/>
      </c>
      <c r="V88" s="86"/>
      <c r="W88" s="86"/>
      <c r="X88" s="172" t="str">
        <f t="shared" si="54"/>
        <v/>
      </c>
      <c r="Y88" s="149"/>
      <c r="Z88" s="8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66"/>
      <c r="AQ88" s="66"/>
      <c r="AR88" s="66"/>
      <c r="AS88" s="66"/>
      <c r="AT88" s="66"/>
      <c r="AU88" s="66"/>
      <c r="AV88" s="66"/>
    </row>
    <row r="89" spans="1:48" ht="16.5">
      <c r="A89" s="95" t="s">
        <v>150</v>
      </c>
      <c r="B89" s="112" t="s">
        <v>126</v>
      </c>
      <c r="C89" s="212">
        <v>5.2</v>
      </c>
      <c r="D89" s="153">
        <v>1.8</v>
      </c>
      <c r="E89" s="209">
        <v>1.7</v>
      </c>
      <c r="F89" s="153">
        <v>0</v>
      </c>
      <c r="G89" s="153">
        <v>0</v>
      </c>
      <c r="H89" s="210">
        <v>2</v>
      </c>
      <c r="I89" s="113">
        <v>639.29999999999995</v>
      </c>
      <c r="J89" s="217" t="s">
        <v>151</v>
      </c>
      <c r="K89" s="218"/>
      <c r="L89" s="167"/>
      <c r="M89" s="217" t="s">
        <v>206</v>
      </c>
      <c r="N89" s="218"/>
      <c r="O89" s="167"/>
      <c r="P89" s="217" t="s">
        <v>252</v>
      </c>
      <c r="Q89" s="218"/>
      <c r="R89" s="167"/>
      <c r="S89" s="179" t="s">
        <v>1</v>
      </c>
      <c r="T89" s="177"/>
      <c r="U89" s="129"/>
      <c r="V89" s="217" t="s">
        <v>324</v>
      </c>
      <c r="W89" s="218"/>
      <c r="X89" s="170"/>
      <c r="Y89" s="178" t="s">
        <v>401</v>
      </c>
      <c r="Z89" s="109" t="s">
        <v>340</v>
      </c>
      <c r="AA89" s="136" t="str">
        <f>A89</f>
        <v>H5</v>
      </c>
      <c r="AB89" s="65" t="str">
        <f>J89</f>
        <v>紫米飯</v>
      </c>
      <c r="AC89" s="65" t="str">
        <f>J90&amp;" "&amp;J91&amp;" "&amp;J92&amp;" "&amp;J93&amp;" "&amp;J94&amp;" "&amp;J95</f>
        <v xml:space="preserve">米 黑糯米    </v>
      </c>
      <c r="AD89" s="65" t="str">
        <f>M89</f>
        <v>香滷肉排</v>
      </c>
      <c r="AE89" s="65" t="str">
        <f>M90&amp;" "&amp;M91&amp;" "&amp;M92&amp;" "&amp;M93&amp;" "&amp;M94&amp;" "&amp;M95</f>
        <v xml:space="preserve">肉排 滷包    </v>
      </c>
      <c r="AF89" s="65" t="str">
        <f>P89</f>
        <v>堅果花椰</v>
      </c>
      <c r="AG89" s="65" t="str">
        <f>P90&amp;" "&amp;P91&amp;" "&amp;P92&amp;" "&amp;P93&amp;" "&amp;P94&amp;" "&amp;P95</f>
        <v xml:space="preserve">冷凍花椰菜 胡蘿蔔 大蒜 腰果 豬後腿肉 </v>
      </c>
      <c r="AH89" s="65" t="e">
        <f>#REF!</f>
        <v>#REF!</v>
      </c>
      <c r="AI89" s="65" t="e">
        <f>#REF!&amp;" "&amp;#REF!&amp;" "&amp;#REF!&amp;" "&amp;#REF!&amp;" "&amp;#REF!&amp;" "&amp;#REF!</f>
        <v>#REF!</v>
      </c>
      <c r="AJ89" s="65" t="str">
        <f>S89</f>
        <v>時蔬</v>
      </c>
      <c r="AK89" s="65" t="str">
        <f>S90&amp;" "&amp;S91&amp;" "&amp;S92&amp;" "&amp;S93&amp;" "&amp;S94&amp;" "&amp;S95</f>
        <v xml:space="preserve">蔬菜 大蒜    </v>
      </c>
      <c r="AL89" s="65" t="str">
        <f>V89</f>
        <v>味噌湯</v>
      </c>
      <c r="AM89" s="65" t="str">
        <f>V90&amp;" "&amp;V91&amp;" "&amp;V92&amp;" "&amp;V93&amp;" "&amp;V94&amp;" "&amp;V95</f>
        <v xml:space="preserve">乾裙帶菜 味噌 薑 柴魚片  </v>
      </c>
      <c r="AN89" s="136" t="str">
        <f>Y89</f>
        <v>點心</v>
      </c>
      <c r="AO89" s="136" t="str">
        <f>Z89</f>
        <v>有機豆奶</v>
      </c>
      <c r="AP89" s="171">
        <f>C89</f>
        <v>5.2</v>
      </c>
      <c r="AQ89" s="171">
        <f>H89</f>
        <v>2</v>
      </c>
      <c r="AR89" s="171">
        <f>E89</f>
        <v>1.7</v>
      </c>
      <c r="AS89" s="171">
        <f>D89</f>
        <v>1.8</v>
      </c>
      <c r="AT89" s="171">
        <f>F89</f>
        <v>0</v>
      </c>
      <c r="AU89" s="171">
        <f>G89</f>
        <v>0</v>
      </c>
      <c r="AV89" s="171">
        <f>I89</f>
        <v>639.29999999999995</v>
      </c>
    </row>
    <row r="90" spans="1:48" ht="16.5">
      <c r="A90" s="96"/>
      <c r="B90" s="112"/>
      <c r="C90" s="152"/>
      <c r="D90" s="153"/>
      <c r="E90" s="153"/>
      <c r="F90" s="153"/>
      <c r="G90" s="153"/>
      <c r="H90" s="153"/>
      <c r="I90" s="113"/>
      <c r="J90" s="77" t="s">
        <v>125</v>
      </c>
      <c r="K90" s="77">
        <v>10</v>
      </c>
      <c r="L90" s="172" t="str">
        <f t="shared" ref="L90:L91" si="60">IF(K90,"公斤","")</f>
        <v>公斤</v>
      </c>
      <c r="M90" s="77" t="s">
        <v>207</v>
      </c>
      <c r="N90" s="77">
        <v>6</v>
      </c>
      <c r="O90" s="172" t="str">
        <f t="shared" ref="O90" si="61">IF(N90,"公斤","")</f>
        <v>公斤</v>
      </c>
      <c r="P90" s="77" t="s">
        <v>241</v>
      </c>
      <c r="Q90" s="77">
        <v>6.5</v>
      </c>
      <c r="R90" s="172" t="str">
        <f t="shared" ref="R90" si="62">IF(Q90,"公斤","")</f>
        <v>公斤</v>
      </c>
      <c r="S90" s="54" t="s">
        <v>84</v>
      </c>
      <c r="T90" s="54">
        <v>7</v>
      </c>
      <c r="U90" s="172" t="str">
        <f t="shared" ref="U90" si="63">IF(T90,"公斤","")</f>
        <v>公斤</v>
      </c>
      <c r="V90" s="77" t="s">
        <v>281</v>
      </c>
      <c r="W90" s="77">
        <v>0.3</v>
      </c>
      <c r="X90" s="172" t="str">
        <f t="shared" ref="X90" si="64">IF(W90,"公斤","")</f>
        <v>公斤</v>
      </c>
      <c r="Y90" s="74" t="s">
        <v>401</v>
      </c>
      <c r="Z90" s="110" t="s">
        <v>340</v>
      </c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66"/>
      <c r="AQ90" s="66"/>
      <c r="AR90" s="66"/>
      <c r="AS90" s="66"/>
      <c r="AT90" s="66"/>
      <c r="AU90" s="66"/>
      <c r="AV90" s="66"/>
    </row>
    <row r="91" spans="1:48" ht="16.5">
      <c r="A91" s="96"/>
      <c r="B91" s="112"/>
      <c r="C91" s="212"/>
      <c r="D91" s="153"/>
      <c r="E91" s="209"/>
      <c r="F91" s="153"/>
      <c r="G91" s="153"/>
      <c r="H91" s="210"/>
      <c r="I91" s="113"/>
      <c r="J91" s="77" t="s">
        <v>152</v>
      </c>
      <c r="K91" s="77">
        <v>0.4</v>
      </c>
      <c r="L91" s="172" t="str">
        <f t="shared" si="60"/>
        <v>公斤</v>
      </c>
      <c r="M91" s="77" t="s">
        <v>208</v>
      </c>
      <c r="N91" s="77"/>
      <c r="O91" s="172" t="str">
        <f t="shared" si="51"/>
        <v/>
      </c>
      <c r="P91" s="77" t="s">
        <v>178</v>
      </c>
      <c r="Q91" s="77">
        <v>1</v>
      </c>
      <c r="R91" s="172" t="str">
        <f t="shared" si="52"/>
        <v>公斤</v>
      </c>
      <c r="S91" s="54" t="s">
        <v>169</v>
      </c>
      <c r="T91" s="54">
        <v>0.05</v>
      </c>
      <c r="U91" s="172" t="str">
        <f t="shared" si="53"/>
        <v>公斤</v>
      </c>
      <c r="V91" s="77" t="s">
        <v>326</v>
      </c>
      <c r="W91" s="77">
        <v>0.1</v>
      </c>
      <c r="X91" s="172" t="str">
        <f t="shared" si="54"/>
        <v>公斤</v>
      </c>
      <c r="Y91" s="74"/>
      <c r="Z91" s="110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66"/>
      <c r="AQ91" s="66"/>
      <c r="AR91" s="66"/>
      <c r="AS91" s="66"/>
      <c r="AT91" s="66"/>
      <c r="AU91" s="66"/>
      <c r="AV91" s="66"/>
    </row>
    <row r="92" spans="1:48" ht="16.5">
      <c r="A92" s="96"/>
      <c r="B92" s="112"/>
      <c r="C92" s="152"/>
      <c r="D92" s="153"/>
      <c r="E92" s="153"/>
      <c r="F92" s="153"/>
      <c r="G92" s="153"/>
      <c r="H92" s="153"/>
      <c r="I92" s="113"/>
      <c r="J92" s="77"/>
      <c r="K92" s="77"/>
      <c r="L92" s="172" t="str">
        <f t="shared" si="50"/>
        <v/>
      </c>
      <c r="M92" s="77"/>
      <c r="N92" s="77"/>
      <c r="O92" s="172" t="str">
        <f t="shared" si="51"/>
        <v/>
      </c>
      <c r="P92" s="77" t="s">
        <v>169</v>
      </c>
      <c r="Q92" s="173">
        <v>0.05</v>
      </c>
      <c r="R92" s="172" t="str">
        <f t="shared" si="52"/>
        <v>公斤</v>
      </c>
      <c r="S92" s="54"/>
      <c r="T92" s="54"/>
      <c r="U92" s="172" t="str">
        <f t="shared" si="53"/>
        <v/>
      </c>
      <c r="V92" s="77" t="s">
        <v>304</v>
      </c>
      <c r="W92" s="77">
        <v>0.1</v>
      </c>
      <c r="X92" s="172" t="str">
        <f t="shared" si="54"/>
        <v>公斤</v>
      </c>
      <c r="Y92" s="74"/>
      <c r="Z92" s="110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66"/>
      <c r="AQ92" s="66"/>
      <c r="AR92" s="66"/>
      <c r="AS92" s="66"/>
      <c r="AT92" s="66"/>
      <c r="AU92" s="66"/>
      <c r="AV92" s="66"/>
    </row>
    <row r="93" spans="1:48" ht="16.5">
      <c r="A93" s="96"/>
      <c r="B93" s="112"/>
      <c r="C93" s="152"/>
      <c r="D93" s="153"/>
      <c r="E93" s="153"/>
      <c r="F93" s="153"/>
      <c r="G93" s="153"/>
      <c r="H93" s="153"/>
      <c r="I93" s="113"/>
      <c r="J93" s="77"/>
      <c r="K93" s="77"/>
      <c r="L93" s="172" t="str">
        <f t="shared" si="50"/>
        <v/>
      </c>
      <c r="M93" s="77"/>
      <c r="N93" s="77"/>
      <c r="O93" s="172" t="str">
        <f t="shared" si="51"/>
        <v/>
      </c>
      <c r="P93" s="77" t="s">
        <v>253</v>
      </c>
      <c r="Q93" s="77">
        <v>0.2</v>
      </c>
      <c r="R93" s="172" t="str">
        <f t="shared" si="52"/>
        <v>公斤</v>
      </c>
      <c r="S93" s="54"/>
      <c r="T93" s="54"/>
      <c r="U93" s="172" t="str">
        <f t="shared" si="53"/>
        <v/>
      </c>
      <c r="V93" s="77" t="s">
        <v>230</v>
      </c>
      <c r="W93" s="77"/>
      <c r="X93" s="172" t="str">
        <f t="shared" si="54"/>
        <v/>
      </c>
      <c r="Y93" s="74"/>
      <c r="Z93" s="110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66"/>
      <c r="AQ93" s="66"/>
      <c r="AR93" s="66"/>
      <c r="AS93" s="66"/>
      <c r="AT93" s="66"/>
      <c r="AU93" s="66"/>
      <c r="AV93" s="66"/>
    </row>
    <row r="94" spans="1:48" ht="16.5">
      <c r="A94" s="96"/>
      <c r="B94" s="112"/>
      <c r="C94" s="152"/>
      <c r="D94" s="153"/>
      <c r="E94" s="153"/>
      <c r="F94" s="153"/>
      <c r="G94" s="153"/>
      <c r="H94" s="153"/>
      <c r="I94" s="113"/>
      <c r="J94" s="77"/>
      <c r="K94" s="77"/>
      <c r="L94" s="172" t="str">
        <f t="shared" si="50"/>
        <v/>
      </c>
      <c r="M94" s="77"/>
      <c r="N94" s="77"/>
      <c r="O94" s="172" t="str">
        <f t="shared" si="51"/>
        <v/>
      </c>
      <c r="P94" s="77" t="s">
        <v>167</v>
      </c>
      <c r="Q94" s="77">
        <v>1</v>
      </c>
      <c r="R94" s="172" t="str">
        <f t="shared" si="52"/>
        <v>公斤</v>
      </c>
      <c r="S94" s="54"/>
      <c r="T94" s="54"/>
      <c r="U94" s="172" t="str">
        <f t="shared" si="53"/>
        <v/>
      </c>
      <c r="V94" s="77"/>
      <c r="W94" s="77"/>
      <c r="X94" s="172" t="str">
        <f t="shared" si="54"/>
        <v/>
      </c>
      <c r="Y94" s="74"/>
      <c r="Z94" s="110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66"/>
      <c r="AQ94" s="66"/>
      <c r="AR94" s="66"/>
      <c r="AS94" s="66"/>
      <c r="AT94" s="66"/>
      <c r="AU94" s="66"/>
      <c r="AV94" s="66"/>
    </row>
    <row r="95" spans="1:48" ht="17.25" thickBot="1">
      <c r="A95" s="97"/>
      <c r="B95" s="114"/>
      <c r="C95" s="207"/>
      <c r="D95" s="208"/>
      <c r="E95" s="208"/>
      <c r="F95" s="208"/>
      <c r="G95" s="208"/>
      <c r="H95" s="208"/>
      <c r="I95" s="115"/>
      <c r="J95" s="78"/>
      <c r="K95" s="78"/>
      <c r="L95" s="172" t="str">
        <f t="shared" si="50"/>
        <v/>
      </c>
      <c r="M95" s="78"/>
      <c r="N95" s="78"/>
      <c r="O95" s="172" t="str">
        <f t="shared" si="51"/>
        <v/>
      </c>
      <c r="P95" s="78"/>
      <c r="Q95" s="78"/>
      <c r="R95" s="172" t="str">
        <f t="shared" si="52"/>
        <v/>
      </c>
      <c r="S95" s="149"/>
      <c r="T95" s="149"/>
      <c r="U95" s="172" t="str">
        <f t="shared" si="53"/>
        <v/>
      </c>
      <c r="V95" s="78"/>
      <c r="W95" s="78"/>
      <c r="X95" s="172" t="str">
        <f t="shared" si="54"/>
        <v/>
      </c>
      <c r="Y95" s="149"/>
      <c r="Z95" s="111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66"/>
      <c r="AQ95" s="66"/>
      <c r="AR95" s="66"/>
      <c r="AS95" s="66"/>
      <c r="AT95" s="66"/>
      <c r="AU95" s="66"/>
      <c r="AV95" s="66"/>
    </row>
    <row r="96" spans="1:48" ht="16.5">
      <c r="A96" s="98" t="s">
        <v>153</v>
      </c>
      <c r="B96" s="112" t="s">
        <v>126</v>
      </c>
      <c r="C96" s="212">
        <v>5</v>
      </c>
      <c r="D96" s="153">
        <v>2.1</v>
      </c>
      <c r="E96" s="209">
        <v>1.8</v>
      </c>
      <c r="F96" s="153">
        <v>0</v>
      </c>
      <c r="G96" s="153">
        <v>0</v>
      </c>
      <c r="H96" s="210">
        <v>2.4</v>
      </c>
      <c r="I96" s="113">
        <v>668.6</v>
      </c>
      <c r="J96" s="219" t="s">
        <v>144</v>
      </c>
      <c r="K96" s="220"/>
      <c r="L96" s="167"/>
      <c r="M96" s="219" t="s">
        <v>209</v>
      </c>
      <c r="N96" s="220"/>
      <c r="O96" s="167"/>
      <c r="P96" s="104" t="s">
        <v>254</v>
      </c>
      <c r="Q96" s="104"/>
      <c r="R96" s="167"/>
      <c r="S96" s="53" t="s">
        <v>1</v>
      </c>
      <c r="T96" s="177"/>
      <c r="U96" s="129"/>
      <c r="V96" s="219" t="s">
        <v>334</v>
      </c>
      <c r="W96" s="220"/>
      <c r="X96" s="170"/>
      <c r="Y96" s="178" t="s">
        <v>401</v>
      </c>
      <c r="Z96" s="99"/>
      <c r="AA96" s="136" t="str">
        <f>A96</f>
        <v>I1</v>
      </c>
      <c r="AB96" s="65" t="str">
        <f>J96</f>
        <v>白米飯</v>
      </c>
      <c r="AC96" s="65" t="str">
        <f>J97&amp;" "&amp;J98&amp;" "&amp;J99&amp;" "&amp;J100&amp;" "&amp;J101&amp;" "&amp;J102</f>
        <v xml:space="preserve">米     </v>
      </c>
      <c r="AD96" s="65" t="str">
        <f>M96</f>
        <v>三杯雞</v>
      </c>
      <c r="AE96" s="65" t="str">
        <f>M97&amp;" "&amp;M98&amp;" "&amp;M99&amp;" "&amp;M100&amp;" "&amp;M101&amp;" "&amp;M102</f>
        <v xml:space="preserve">肉雞 洋蔥 胡蘿蔔 九層塔 大蒜 </v>
      </c>
      <c r="AF96" s="65" t="str">
        <f>P96</f>
        <v>蒜香季豆</v>
      </c>
      <c r="AG96" s="65" t="str">
        <f>P97&amp;" "&amp;P98&amp;" "&amp;P99&amp;" "&amp;P100&amp;" "&amp;P101&amp;" "&amp;P102</f>
        <v xml:space="preserve">冷凍菜豆(莢) 胡蘿蔔 大蒜   </v>
      </c>
      <c r="AH96" s="65" t="e">
        <f>#REF!</f>
        <v>#REF!</v>
      </c>
      <c r="AI96" s="65" t="e">
        <f>#REF!&amp;" "&amp;#REF!&amp;" "&amp;#REF!&amp;" "&amp;#REF!&amp;" "&amp;#REF!&amp;" "&amp;#REF!</f>
        <v>#REF!</v>
      </c>
      <c r="AJ96" s="65" t="str">
        <f>S96</f>
        <v>時蔬</v>
      </c>
      <c r="AK96" s="65" t="str">
        <f>S97&amp;" "&amp;S98&amp;" "&amp;S99&amp;" "&amp;S100&amp;" "&amp;S101&amp;" "&amp;S102</f>
        <v xml:space="preserve">蔬菜 大蒜    </v>
      </c>
      <c r="AL96" s="65" t="str">
        <f>V96</f>
        <v>針菇蔬湯</v>
      </c>
      <c r="AM96" s="65" t="str">
        <f>V97&amp;" "&amp;V98&amp;" "&amp;V99&amp;" "&amp;V100&amp;" "&amp;V101&amp;" "&amp;V102</f>
        <v xml:space="preserve">金針菇 時蔬 薑 大骨  </v>
      </c>
      <c r="AN96" s="136" t="str">
        <f>Y96</f>
        <v>點心</v>
      </c>
      <c r="AO96" s="136">
        <f>Z96</f>
        <v>0</v>
      </c>
      <c r="AP96" s="171">
        <f>C96</f>
        <v>5</v>
      </c>
      <c r="AQ96" s="171">
        <f>H96</f>
        <v>2.4</v>
      </c>
      <c r="AR96" s="171">
        <f>E96</f>
        <v>1.8</v>
      </c>
      <c r="AS96" s="171">
        <f>D96</f>
        <v>2.1</v>
      </c>
      <c r="AT96" s="171">
        <f>F96</f>
        <v>0</v>
      </c>
      <c r="AU96" s="171">
        <f>G96</f>
        <v>0</v>
      </c>
      <c r="AV96" s="171">
        <f>I96</f>
        <v>668.6</v>
      </c>
    </row>
    <row r="97" spans="1:48" ht="16.5">
      <c r="A97" s="98"/>
      <c r="B97" s="112"/>
      <c r="C97" s="152"/>
      <c r="D97" s="153"/>
      <c r="E97" s="153"/>
      <c r="F97" s="153"/>
      <c r="G97" s="153"/>
      <c r="H97" s="153"/>
      <c r="I97" s="113"/>
      <c r="J97" s="77" t="s">
        <v>125</v>
      </c>
      <c r="K97" s="77">
        <v>10</v>
      </c>
      <c r="L97" s="172" t="str">
        <f t="shared" ref="L97:L98" si="65">IF(K97,"公斤","")</f>
        <v>公斤</v>
      </c>
      <c r="M97" s="77" t="s">
        <v>177</v>
      </c>
      <c r="N97" s="77">
        <v>9</v>
      </c>
      <c r="O97" s="172" t="str">
        <f t="shared" ref="O97" si="66">IF(N97,"公斤","")</f>
        <v>公斤</v>
      </c>
      <c r="P97" s="77" t="s">
        <v>243</v>
      </c>
      <c r="Q97" s="77">
        <v>6.5</v>
      </c>
      <c r="R97" s="172" t="str">
        <f t="shared" ref="R97" si="67">IF(Q97,"公斤","")</f>
        <v>公斤</v>
      </c>
      <c r="S97" s="74" t="s">
        <v>84</v>
      </c>
      <c r="T97" s="74">
        <v>7</v>
      </c>
      <c r="U97" s="172" t="str">
        <f t="shared" ref="U97" si="68">IF(T97,"公斤","")</f>
        <v>公斤</v>
      </c>
      <c r="V97" s="77" t="s">
        <v>249</v>
      </c>
      <c r="W97" s="77">
        <v>0.6</v>
      </c>
      <c r="X97" s="172" t="str">
        <f t="shared" ref="X97" si="69">IF(W97,"公斤","")</f>
        <v>公斤</v>
      </c>
      <c r="Y97" s="74" t="s">
        <v>401</v>
      </c>
      <c r="Z97" s="77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66"/>
      <c r="AQ97" s="66"/>
      <c r="AR97" s="66"/>
      <c r="AS97" s="66"/>
      <c r="AT97" s="66"/>
      <c r="AU97" s="66"/>
      <c r="AV97" s="66"/>
    </row>
    <row r="98" spans="1:48" ht="16.5">
      <c r="A98" s="98"/>
      <c r="B98" s="112"/>
      <c r="C98" s="212"/>
      <c r="D98" s="153"/>
      <c r="E98" s="209"/>
      <c r="F98" s="153"/>
      <c r="G98" s="153"/>
      <c r="H98" s="210"/>
      <c r="I98" s="113"/>
      <c r="J98" s="77"/>
      <c r="K98" s="77"/>
      <c r="L98" s="172" t="str">
        <f t="shared" si="65"/>
        <v/>
      </c>
      <c r="M98" s="77" t="s">
        <v>180</v>
      </c>
      <c r="N98" s="77">
        <v>3</v>
      </c>
      <c r="O98" s="172" t="str">
        <f t="shared" si="51"/>
        <v>公斤</v>
      </c>
      <c r="P98" s="77" t="s">
        <v>178</v>
      </c>
      <c r="Q98" s="77">
        <v>0.5</v>
      </c>
      <c r="R98" s="172" t="str">
        <f t="shared" si="52"/>
        <v>公斤</v>
      </c>
      <c r="S98" s="74" t="s">
        <v>169</v>
      </c>
      <c r="T98" s="74">
        <v>0.05</v>
      </c>
      <c r="U98" s="172" t="str">
        <f t="shared" si="53"/>
        <v>公斤</v>
      </c>
      <c r="V98" s="77" t="s">
        <v>1</v>
      </c>
      <c r="W98" s="77">
        <v>2</v>
      </c>
      <c r="X98" s="172" t="str">
        <f t="shared" si="54"/>
        <v>公斤</v>
      </c>
      <c r="Y98" s="74"/>
      <c r="Z98" s="77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66"/>
      <c r="AQ98" s="66"/>
      <c r="AR98" s="66"/>
      <c r="AS98" s="66"/>
      <c r="AT98" s="66"/>
      <c r="AU98" s="66"/>
      <c r="AV98" s="66"/>
    </row>
    <row r="99" spans="1:48" ht="16.5">
      <c r="A99" s="98"/>
      <c r="B99" s="112"/>
      <c r="C99" s="152"/>
      <c r="D99" s="153"/>
      <c r="E99" s="153"/>
      <c r="F99" s="153"/>
      <c r="G99" s="153"/>
      <c r="H99" s="153"/>
      <c r="I99" s="113"/>
      <c r="J99" s="77"/>
      <c r="K99" s="77"/>
      <c r="L99" s="172" t="str">
        <f t="shared" si="50"/>
        <v/>
      </c>
      <c r="M99" s="77" t="s">
        <v>178</v>
      </c>
      <c r="N99" s="77">
        <v>1</v>
      </c>
      <c r="O99" s="172" t="str">
        <f t="shared" si="51"/>
        <v>公斤</v>
      </c>
      <c r="P99" s="77" t="s">
        <v>169</v>
      </c>
      <c r="Q99" s="173">
        <v>0.05</v>
      </c>
      <c r="R99" s="172" t="str">
        <f t="shared" si="52"/>
        <v>公斤</v>
      </c>
      <c r="S99" s="74"/>
      <c r="T99" s="74"/>
      <c r="U99" s="172" t="str">
        <f t="shared" si="53"/>
        <v/>
      </c>
      <c r="V99" s="77" t="s">
        <v>304</v>
      </c>
      <c r="W99" s="77">
        <v>0.1</v>
      </c>
      <c r="X99" s="172" t="str">
        <f t="shared" si="54"/>
        <v>公斤</v>
      </c>
      <c r="Y99" s="74"/>
      <c r="Z99" s="77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66"/>
      <c r="AQ99" s="66"/>
      <c r="AR99" s="66"/>
      <c r="AS99" s="66"/>
      <c r="AT99" s="66"/>
      <c r="AU99" s="66"/>
      <c r="AV99" s="66"/>
    </row>
    <row r="100" spans="1:48" ht="16.5">
      <c r="A100" s="98"/>
      <c r="B100" s="112"/>
      <c r="C100" s="152"/>
      <c r="D100" s="153"/>
      <c r="E100" s="153"/>
      <c r="F100" s="153"/>
      <c r="G100" s="153"/>
      <c r="H100" s="153"/>
      <c r="I100" s="113"/>
      <c r="J100" s="77"/>
      <c r="K100" s="77"/>
      <c r="L100" s="172" t="str">
        <f t="shared" si="50"/>
        <v/>
      </c>
      <c r="M100" s="77" t="s">
        <v>210</v>
      </c>
      <c r="N100" s="77">
        <v>0.1</v>
      </c>
      <c r="O100" s="172" t="str">
        <f t="shared" si="51"/>
        <v>公斤</v>
      </c>
      <c r="P100" s="105"/>
      <c r="Q100" s="105"/>
      <c r="R100" s="172" t="str">
        <f t="shared" si="52"/>
        <v/>
      </c>
      <c r="S100" s="74"/>
      <c r="T100" s="74"/>
      <c r="U100" s="172" t="str">
        <f t="shared" si="53"/>
        <v/>
      </c>
      <c r="V100" s="77" t="s">
        <v>317</v>
      </c>
      <c r="W100" s="77">
        <v>0.6</v>
      </c>
      <c r="X100" s="172" t="str">
        <f t="shared" si="54"/>
        <v>公斤</v>
      </c>
      <c r="Y100" s="74"/>
      <c r="Z100" s="77"/>
      <c r="AA100" s="136"/>
      <c r="AB100" s="136"/>
      <c r="AC100" s="136"/>
      <c r="AD100" s="136"/>
      <c r="AE100" s="136"/>
      <c r="AF100" s="136"/>
      <c r="AG100" s="136"/>
      <c r="AH100" s="136"/>
      <c r="AI100" s="136"/>
      <c r="AJ100" s="136"/>
      <c r="AK100" s="136"/>
      <c r="AL100" s="136"/>
      <c r="AM100" s="136"/>
      <c r="AN100" s="136"/>
      <c r="AO100" s="136"/>
      <c r="AP100" s="66"/>
      <c r="AQ100" s="66"/>
      <c r="AR100" s="66"/>
      <c r="AS100" s="66"/>
      <c r="AT100" s="66"/>
      <c r="AU100" s="66"/>
      <c r="AV100" s="66"/>
    </row>
    <row r="101" spans="1:48" ht="16.5">
      <c r="A101" s="98"/>
      <c r="B101" s="112"/>
      <c r="C101" s="152"/>
      <c r="D101" s="153"/>
      <c r="E101" s="153"/>
      <c r="F101" s="153"/>
      <c r="G101" s="153"/>
      <c r="H101" s="153"/>
      <c r="I101" s="113"/>
      <c r="J101" s="77"/>
      <c r="K101" s="77"/>
      <c r="L101" s="172" t="str">
        <f t="shared" si="50"/>
        <v/>
      </c>
      <c r="M101" s="77" t="s">
        <v>169</v>
      </c>
      <c r="N101" s="173">
        <v>0.05</v>
      </c>
      <c r="O101" s="172" t="str">
        <f t="shared" si="51"/>
        <v>公斤</v>
      </c>
      <c r="P101" s="105"/>
      <c r="Q101" s="105"/>
      <c r="R101" s="172" t="str">
        <f t="shared" si="52"/>
        <v/>
      </c>
      <c r="S101" s="74"/>
      <c r="T101" s="74"/>
      <c r="U101" s="172" t="str">
        <f t="shared" si="53"/>
        <v/>
      </c>
      <c r="V101" s="77"/>
      <c r="W101" s="77"/>
      <c r="X101" s="172" t="str">
        <f t="shared" si="54"/>
        <v/>
      </c>
      <c r="Y101" s="74"/>
      <c r="Z101" s="77"/>
      <c r="AA101" s="136"/>
      <c r="AB101" s="136"/>
      <c r="AC101" s="136"/>
      <c r="AD101" s="136"/>
      <c r="AE101" s="136"/>
      <c r="AF101" s="136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66"/>
      <c r="AQ101" s="66"/>
      <c r="AR101" s="66"/>
      <c r="AS101" s="66"/>
      <c r="AT101" s="66"/>
      <c r="AU101" s="66"/>
      <c r="AV101" s="66"/>
    </row>
    <row r="102" spans="1:48" ht="17.25" thickBot="1">
      <c r="A102" s="98"/>
      <c r="B102" s="112"/>
      <c r="C102" s="152"/>
      <c r="D102" s="153"/>
      <c r="E102" s="153"/>
      <c r="F102" s="153"/>
      <c r="G102" s="153"/>
      <c r="H102" s="153"/>
      <c r="I102" s="113"/>
      <c r="J102" s="86"/>
      <c r="K102" s="86"/>
      <c r="L102" s="172" t="str">
        <f t="shared" si="50"/>
        <v/>
      </c>
      <c r="M102" s="86"/>
      <c r="N102" s="86"/>
      <c r="O102" s="172" t="str">
        <f t="shared" si="51"/>
        <v/>
      </c>
      <c r="P102" s="106"/>
      <c r="Q102" s="106"/>
      <c r="R102" s="172" t="str">
        <f t="shared" si="52"/>
        <v/>
      </c>
      <c r="S102" s="149"/>
      <c r="T102" s="149"/>
      <c r="U102" s="172" t="str">
        <f t="shared" si="53"/>
        <v/>
      </c>
      <c r="V102" s="86"/>
      <c r="W102" s="86"/>
      <c r="X102" s="172" t="str">
        <f t="shared" si="54"/>
        <v/>
      </c>
      <c r="Y102" s="149"/>
      <c r="Z102" s="86"/>
      <c r="AA102" s="136"/>
      <c r="AB102" s="136"/>
      <c r="AC102" s="136"/>
      <c r="AD102" s="136"/>
      <c r="AE102" s="136"/>
      <c r="AF102" s="136"/>
      <c r="AG102" s="136"/>
      <c r="AH102" s="136"/>
      <c r="AI102" s="136"/>
      <c r="AJ102" s="136"/>
      <c r="AK102" s="136"/>
      <c r="AL102" s="136"/>
      <c r="AM102" s="136"/>
      <c r="AN102" s="136"/>
      <c r="AO102" s="136"/>
      <c r="AP102" s="66"/>
      <c r="AQ102" s="66"/>
      <c r="AR102" s="66"/>
      <c r="AS102" s="66"/>
      <c r="AT102" s="66"/>
      <c r="AU102" s="66"/>
      <c r="AV102" s="66"/>
    </row>
    <row r="103" spans="1:48" ht="16.5">
      <c r="A103" s="95" t="s">
        <v>154</v>
      </c>
      <c r="B103" s="112" t="s">
        <v>126</v>
      </c>
      <c r="C103" s="212">
        <v>5</v>
      </c>
      <c r="D103" s="153">
        <v>2.1</v>
      </c>
      <c r="E103" s="209">
        <v>1.6</v>
      </c>
      <c r="F103" s="153">
        <v>0</v>
      </c>
      <c r="G103" s="153">
        <v>0</v>
      </c>
      <c r="H103" s="210">
        <v>2.7</v>
      </c>
      <c r="I103" s="113">
        <v>688.9</v>
      </c>
      <c r="J103" s="217" t="s">
        <v>128</v>
      </c>
      <c r="K103" s="218"/>
      <c r="L103" s="167"/>
      <c r="M103" s="217" t="s">
        <v>211</v>
      </c>
      <c r="N103" s="217"/>
      <c r="O103" s="167"/>
      <c r="P103" s="217" t="s">
        <v>255</v>
      </c>
      <c r="Q103" s="218"/>
      <c r="R103" s="167"/>
      <c r="S103" s="53" t="s">
        <v>1</v>
      </c>
      <c r="T103" s="177"/>
      <c r="U103" s="129"/>
      <c r="V103" s="217" t="s">
        <v>335</v>
      </c>
      <c r="W103" s="218"/>
      <c r="X103" s="170"/>
      <c r="Y103" s="178" t="s">
        <v>401</v>
      </c>
      <c r="Z103" s="109"/>
      <c r="AA103" s="136" t="str">
        <f>A103</f>
        <v>I2</v>
      </c>
      <c r="AB103" s="65" t="str">
        <f>J103</f>
        <v>糙米飯</v>
      </c>
      <c r="AC103" s="65" t="str">
        <f>J104&amp;" "&amp;J105&amp;" "&amp;J106&amp;" "&amp;J107&amp;" "&amp;J108&amp;" "&amp;J109</f>
        <v xml:space="preserve">米 糙米    </v>
      </c>
      <c r="AD103" s="65" t="str">
        <f>M103</f>
        <v>蘿蔔燒肉</v>
      </c>
      <c r="AE103" s="65" t="str">
        <f>M104&amp;" "&amp;M105&amp;" "&amp;M106&amp;" "&amp;M107&amp;" "&amp;M108&amp;" "&amp;M109</f>
        <v xml:space="preserve">豬後腿肉 白蘿蔔 胡蘿蔔 大蒜  </v>
      </c>
      <c r="AF103" s="65" t="str">
        <f>P103</f>
        <v>青椒干片</v>
      </c>
      <c r="AG103" s="65" t="str">
        <f>P104&amp;" "&amp;P105&amp;" "&amp;P106&amp;" "&amp;P107&amp;" "&amp;P108&amp;" "&amp;P109</f>
        <v xml:space="preserve">豆干 甜椒(青皮) 大蒜   </v>
      </c>
      <c r="AH103" s="65" t="e">
        <f>#REF!</f>
        <v>#REF!</v>
      </c>
      <c r="AI103" s="65" t="e">
        <f>#REF!&amp;" "&amp;#REF!&amp;" "&amp;#REF!&amp;" "&amp;#REF!&amp;" "&amp;#REF!&amp;" "&amp;#REF!</f>
        <v>#REF!</v>
      </c>
      <c r="AJ103" s="65" t="str">
        <f>S103</f>
        <v>時蔬</v>
      </c>
      <c r="AK103" s="65" t="str">
        <f>S104&amp;" "&amp;S105&amp;" "&amp;S106&amp;" "&amp;S107&amp;" "&amp;S108&amp;" "&amp;S109</f>
        <v xml:space="preserve">蔬菜 大蒜    </v>
      </c>
      <c r="AL103" s="65" t="str">
        <f>V103</f>
        <v>紫菜蛋花湯</v>
      </c>
      <c r="AM103" s="65" t="str">
        <f>V104&amp;" "&amp;V105&amp;" "&amp;V106&amp;" "&amp;V107&amp;" "&amp;V108&amp;" "&amp;V109</f>
        <v xml:space="preserve">紫菜 雞蛋 薑   </v>
      </c>
      <c r="AN103" s="136" t="str">
        <f>Y103</f>
        <v>點心</v>
      </c>
      <c r="AO103" s="136">
        <f>Z103</f>
        <v>0</v>
      </c>
      <c r="AP103" s="171">
        <f>C103</f>
        <v>5</v>
      </c>
      <c r="AQ103" s="171">
        <f>H103</f>
        <v>2.7</v>
      </c>
      <c r="AR103" s="171">
        <f>E103</f>
        <v>1.6</v>
      </c>
      <c r="AS103" s="171">
        <f>D103</f>
        <v>2.1</v>
      </c>
      <c r="AT103" s="171">
        <f>F103</f>
        <v>0</v>
      </c>
      <c r="AU103" s="171">
        <f>G103</f>
        <v>0</v>
      </c>
      <c r="AV103" s="171">
        <f>I103</f>
        <v>688.9</v>
      </c>
    </row>
    <row r="104" spans="1:48" ht="16.5">
      <c r="A104" s="96"/>
      <c r="B104" s="112"/>
      <c r="C104" s="152"/>
      <c r="D104" s="153"/>
      <c r="E104" s="153"/>
      <c r="F104" s="153"/>
      <c r="G104" s="153"/>
      <c r="H104" s="153"/>
      <c r="I104" s="113"/>
      <c r="J104" s="77" t="s">
        <v>125</v>
      </c>
      <c r="K104" s="77">
        <v>7</v>
      </c>
      <c r="L104" s="172" t="str">
        <f t="shared" ref="L104:L105" si="70">IF(K104,"公斤","")</f>
        <v>公斤</v>
      </c>
      <c r="M104" s="77" t="s">
        <v>167</v>
      </c>
      <c r="N104" s="77">
        <v>6.5</v>
      </c>
      <c r="O104" s="172" t="str">
        <f t="shared" ref="O104" si="71">IF(N104,"公斤","")</f>
        <v>公斤</v>
      </c>
      <c r="P104" s="77" t="s">
        <v>256</v>
      </c>
      <c r="Q104" s="77">
        <v>3</v>
      </c>
      <c r="R104" s="172" t="str">
        <f t="shared" ref="R104" si="72">IF(Q104,"公斤","")</f>
        <v>公斤</v>
      </c>
      <c r="S104" s="74" t="s">
        <v>84</v>
      </c>
      <c r="T104" s="74">
        <v>7</v>
      </c>
      <c r="U104" s="172" t="str">
        <f t="shared" ref="U104" si="73">IF(T104,"公斤","")</f>
        <v>公斤</v>
      </c>
      <c r="V104" s="77" t="s">
        <v>336</v>
      </c>
      <c r="W104" s="77">
        <v>0.2</v>
      </c>
      <c r="X104" s="172" t="str">
        <f t="shared" ref="X104" si="74">IF(W104,"公斤","")</f>
        <v>公斤</v>
      </c>
      <c r="Y104" s="74" t="s">
        <v>401</v>
      </c>
      <c r="Z104" s="110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66"/>
      <c r="AQ104" s="66"/>
      <c r="AR104" s="66"/>
      <c r="AS104" s="66"/>
      <c r="AT104" s="66"/>
      <c r="AU104" s="66"/>
      <c r="AV104" s="66"/>
    </row>
    <row r="105" spans="1:48" ht="16.5">
      <c r="A105" s="96"/>
      <c r="B105" s="112"/>
      <c r="C105" s="212"/>
      <c r="D105" s="153"/>
      <c r="E105" s="209"/>
      <c r="F105" s="153"/>
      <c r="G105" s="153"/>
      <c r="H105" s="210"/>
      <c r="I105" s="113"/>
      <c r="J105" s="77" t="s">
        <v>129</v>
      </c>
      <c r="K105" s="77">
        <v>3</v>
      </c>
      <c r="L105" s="172" t="str">
        <f t="shared" si="70"/>
        <v>公斤</v>
      </c>
      <c r="M105" s="77" t="s">
        <v>77</v>
      </c>
      <c r="N105" s="77">
        <v>4</v>
      </c>
      <c r="O105" s="172" t="str">
        <f t="shared" si="51"/>
        <v>公斤</v>
      </c>
      <c r="P105" s="77" t="s">
        <v>257</v>
      </c>
      <c r="Q105" s="77">
        <v>2</v>
      </c>
      <c r="R105" s="172" t="str">
        <f t="shared" si="52"/>
        <v>公斤</v>
      </c>
      <c r="S105" s="74" t="s">
        <v>169</v>
      </c>
      <c r="T105" s="74">
        <v>0.05</v>
      </c>
      <c r="U105" s="172" t="str">
        <f t="shared" si="53"/>
        <v>公斤</v>
      </c>
      <c r="V105" s="77" t="s">
        <v>225</v>
      </c>
      <c r="W105" s="77">
        <v>0.6</v>
      </c>
      <c r="X105" s="172" t="str">
        <f t="shared" si="54"/>
        <v>公斤</v>
      </c>
      <c r="Y105" s="74"/>
      <c r="Z105" s="110"/>
      <c r="AA105" s="136"/>
      <c r="AB105" s="136"/>
      <c r="AC105" s="136"/>
      <c r="AD105" s="136"/>
      <c r="AE105" s="136"/>
      <c r="AF105" s="136"/>
      <c r="AG105" s="136"/>
      <c r="AH105" s="136"/>
      <c r="AI105" s="136"/>
      <c r="AJ105" s="136"/>
      <c r="AK105" s="136"/>
      <c r="AL105" s="136"/>
      <c r="AM105" s="136"/>
      <c r="AN105" s="136"/>
      <c r="AO105" s="136"/>
      <c r="AP105" s="66"/>
      <c r="AQ105" s="66"/>
      <c r="AR105" s="66"/>
      <c r="AS105" s="66"/>
      <c r="AT105" s="66"/>
      <c r="AU105" s="66"/>
      <c r="AV105" s="66"/>
    </row>
    <row r="106" spans="1:48" ht="16.5">
      <c r="A106" s="96"/>
      <c r="B106" s="112"/>
      <c r="C106" s="152"/>
      <c r="D106" s="153"/>
      <c r="E106" s="153"/>
      <c r="F106" s="153"/>
      <c r="G106" s="153"/>
      <c r="H106" s="153"/>
      <c r="I106" s="113"/>
      <c r="J106" s="77"/>
      <c r="K106" s="77"/>
      <c r="L106" s="172" t="str">
        <f t="shared" si="50"/>
        <v/>
      </c>
      <c r="M106" s="77" t="s">
        <v>178</v>
      </c>
      <c r="N106" s="77">
        <v>1</v>
      </c>
      <c r="O106" s="172" t="str">
        <f t="shared" si="51"/>
        <v>公斤</v>
      </c>
      <c r="P106" s="77" t="s">
        <v>169</v>
      </c>
      <c r="Q106" s="173">
        <v>0.05</v>
      </c>
      <c r="R106" s="172" t="str">
        <f t="shared" si="52"/>
        <v>公斤</v>
      </c>
      <c r="S106" s="74"/>
      <c r="T106" s="74"/>
      <c r="U106" s="172" t="str">
        <f t="shared" si="53"/>
        <v/>
      </c>
      <c r="V106" s="77" t="s">
        <v>304</v>
      </c>
      <c r="W106" s="77">
        <v>0.1</v>
      </c>
      <c r="X106" s="172" t="str">
        <f t="shared" si="54"/>
        <v>公斤</v>
      </c>
      <c r="Y106" s="74"/>
      <c r="Z106" s="110"/>
      <c r="AA106" s="136"/>
      <c r="AB106" s="136"/>
      <c r="AC106" s="136"/>
      <c r="AD106" s="136"/>
      <c r="AE106" s="136"/>
      <c r="AF106" s="136"/>
      <c r="AG106" s="136"/>
      <c r="AH106" s="136"/>
      <c r="AI106" s="136"/>
      <c r="AJ106" s="136"/>
      <c r="AK106" s="136"/>
      <c r="AL106" s="136"/>
      <c r="AM106" s="136"/>
      <c r="AN106" s="136"/>
      <c r="AO106" s="136"/>
      <c r="AP106" s="66"/>
      <c r="AQ106" s="66"/>
      <c r="AR106" s="66"/>
      <c r="AS106" s="66"/>
      <c r="AT106" s="66"/>
      <c r="AU106" s="66"/>
      <c r="AV106" s="66"/>
    </row>
    <row r="107" spans="1:48" ht="16.5">
      <c r="A107" s="96"/>
      <c r="B107" s="112"/>
      <c r="C107" s="152"/>
      <c r="D107" s="153"/>
      <c r="E107" s="153"/>
      <c r="F107" s="153"/>
      <c r="G107" s="153"/>
      <c r="H107" s="153"/>
      <c r="I107" s="113"/>
      <c r="J107" s="77"/>
      <c r="K107" s="77"/>
      <c r="L107" s="172" t="str">
        <f t="shared" si="50"/>
        <v/>
      </c>
      <c r="M107" s="77" t="s">
        <v>169</v>
      </c>
      <c r="N107" s="173">
        <v>0.05</v>
      </c>
      <c r="O107" s="172" t="str">
        <f t="shared" si="51"/>
        <v>公斤</v>
      </c>
      <c r="P107" s="105"/>
      <c r="Q107" s="105"/>
      <c r="R107" s="172" t="str">
        <f t="shared" si="52"/>
        <v/>
      </c>
      <c r="S107" s="74"/>
      <c r="T107" s="74"/>
      <c r="U107" s="172" t="str">
        <f t="shared" si="53"/>
        <v/>
      </c>
      <c r="V107" s="77"/>
      <c r="W107" s="77"/>
      <c r="X107" s="172" t="str">
        <f t="shared" si="54"/>
        <v/>
      </c>
      <c r="Y107" s="74"/>
      <c r="Z107" s="110"/>
      <c r="AA107" s="136"/>
      <c r="AB107" s="136"/>
      <c r="AC107" s="136"/>
      <c r="AD107" s="136"/>
      <c r="AE107" s="136"/>
      <c r="AF107" s="136"/>
      <c r="AG107" s="136"/>
      <c r="AH107" s="136"/>
      <c r="AI107" s="136"/>
      <c r="AJ107" s="136"/>
      <c r="AK107" s="136"/>
      <c r="AL107" s="136"/>
      <c r="AM107" s="136"/>
      <c r="AN107" s="136"/>
      <c r="AO107" s="136"/>
      <c r="AP107" s="66"/>
      <c r="AQ107" s="66"/>
      <c r="AR107" s="66"/>
      <c r="AS107" s="66"/>
      <c r="AT107" s="66"/>
      <c r="AU107" s="66"/>
      <c r="AV107" s="66"/>
    </row>
    <row r="108" spans="1:48" ht="16.5">
      <c r="A108" s="96"/>
      <c r="B108" s="112"/>
      <c r="C108" s="152"/>
      <c r="D108" s="153"/>
      <c r="E108" s="153"/>
      <c r="F108" s="153"/>
      <c r="G108" s="153"/>
      <c r="H108" s="153"/>
      <c r="I108" s="113"/>
      <c r="J108" s="77"/>
      <c r="K108" s="77"/>
      <c r="L108" s="172" t="str">
        <f t="shared" si="50"/>
        <v/>
      </c>
      <c r="M108" s="77"/>
      <c r="N108" s="77"/>
      <c r="O108" s="172" t="str">
        <f t="shared" si="51"/>
        <v/>
      </c>
      <c r="P108" s="77"/>
      <c r="Q108" s="77"/>
      <c r="R108" s="172" t="str">
        <f t="shared" si="52"/>
        <v/>
      </c>
      <c r="S108" s="74"/>
      <c r="T108" s="74"/>
      <c r="U108" s="172" t="str">
        <f t="shared" si="53"/>
        <v/>
      </c>
      <c r="V108" s="77"/>
      <c r="W108" s="77"/>
      <c r="X108" s="172" t="str">
        <f t="shared" si="54"/>
        <v/>
      </c>
      <c r="Y108" s="74"/>
      <c r="Z108" s="110"/>
      <c r="AA108" s="136"/>
      <c r="AB108" s="136"/>
      <c r="AC108" s="136"/>
      <c r="AD108" s="136"/>
      <c r="AE108" s="136"/>
      <c r="AF108" s="136"/>
      <c r="AG108" s="136"/>
      <c r="AH108" s="136"/>
      <c r="AI108" s="136"/>
      <c r="AJ108" s="136"/>
      <c r="AK108" s="136"/>
      <c r="AL108" s="136"/>
      <c r="AM108" s="136"/>
      <c r="AN108" s="136"/>
      <c r="AO108" s="136"/>
      <c r="AP108" s="66"/>
      <c r="AQ108" s="66"/>
      <c r="AR108" s="66"/>
      <c r="AS108" s="66"/>
      <c r="AT108" s="66"/>
      <c r="AU108" s="66"/>
      <c r="AV108" s="66"/>
    </row>
    <row r="109" spans="1:48" ht="17.25" thickBot="1">
      <c r="A109" s="97"/>
      <c r="B109" s="114"/>
      <c r="C109" s="207"/>
      <c r="D109" s="208"/>
      <c r="E109" s="208"/>
      <c r="F109" s="208"/>
      <c r="G109" s="208"/>
      <c r="H109" s="208"/>
      <c r="I109" s="115"/>
      <c r="J109" s="78"/>
      <c r="K109" s="78"/>
      <c r="L109" s="172" t="str">
        <f t="shared" si="50"/>
        <v/>
      </c>
      <c r="M109" s="78"/>
      <c r="N109" s="78"/>
      <c r="O109" s="172" t="str">
        <f t="shared" si="51"/>
        <v/>
      </c>
      <c r="P109" s="78"/>
      <c r="Q109" s="78"/>
      <c r="R109" s="172" t="str">
        <f t="shared" si="52"/>
        <v/>
      </c>
      <c r="S109" s="149"/>
      <c r="T109" s="149"/>
      <c r="U109" s="172" t="str">
        <f t="shared" si="53"/>
        <v/>
      </c>
      <c r="V109" s="78"/>
      <c r="W109" s="78"/>
      <c r="X109" s="172" t="str">
        <f t="shared" si="54"/>
        <v/>
      </c>
      <c r="Y109" s="149"/>
      <c r="Z109" s="111"/>
      <c r="AA109" s="136"/>
      <c r="AB109" s="136"/>
      <c r="AC109" s="136"/>
      <c r="AD109" s="136"/>
      <c r="AE109" s="136"/>
      <c r="AF109" s="136"/>
      <c r="AG109" s="136"/>
      <c r="AH109" s="136"/>
      <c r="AI109" s="136"/>
      <c r="AJ109" s="136"/>
      <c r="AK109" s="136"/>
      <c r="AL109" s="136"/>
      <c r="AM109" s="136"/>
      <c r="AN109" s="136"/>
      <c r="AO109" s="136"/>
      <c r="AP109" s="66"/>
      <c r="AQ109" s="66"/>
      <c r="AR109" s="66"/>
      <c r="AS109" s="66"/>
      <c r="AT109" s="66"/>
      <c r="AU109" s="66"/>
      <c r="AV109" s="66"/>
    </row>
    <row r="110" spans="1:48" ht="16.5">
      <c r="A110" s="98" t="s">
        <v>155</v>
      </c>
      <c r="B110" s="112" t="s">
        <v>126</v>
      </c>
      <c r="C110" s="212">
        <v>5.5</v>
      </c>
      <c r="D110" s="153">
        <v>2.2000000000000002</v>
      </c>
      <c r="E110" s="209">
        <v>1.5</v>
      </c>
      <c r="F110" s="153">
        <v>0</v>
      </c>
      <c r="G110" s="153">
        <v>0</v>
      </c>
      <c r="H110" s="210">
        <v>2.9</v>
      </c>
      <c r="I110" s="113">
        <v>739</v>
      </c>
      <c r="J110" s="181" t="s">
        <v>156</v>
      </c>
      <c r="K110" s="182"/>
      <c r="L110" s="167"/>
      <c r="M110" s="219" t="s">
        <v>212</v>
      </c>
      <c r="N110" s="220"/>
      <c r="O110" s="167"/>
      <c r="P110" s="181" t="s">
        <v>258</v>
      </c>
      <c r="Q110" s="182"/>
      <c r="R110" s="167"/>
      <c r="S110" s="179" t="s">
        <v>1</v>
      </c>
      <c r="T110" s="177"/>
      <c r="U110" s="129"/>
      <c r="V110" s="181" t="s">
        <v>73</v>
      </c>
      <c r="W110" s="182"/>
      <c r="X110" s="170"/>
      <c r="Y110" s="178" t="s">
        <v>401</v>
      </c>
      <c r="Z110" s="99"/>
      <c r="AA110" s="136" t="str">
        <f>A110</f>
        <v>I3</v>
      </c>
      <c r="AB110" s="65" t="str">
        <f>J110</f>
        <v>油飯特餐</v>
      </c>
      <c r="AC110" s="65" t="str">
        <f>J111&amp;" "&amp;J112&amp;" "&amp;J113&amp;" "&amp;J114&amp;" "&amp;J115&amp;" "&amp;J116</f>
        <v xml:space="preserve">米 糯米    </v>
      </c>
      <c r="AD110" s="65" t="str">
        <f>M110</f>
        <v>香滷雞翅</v>
      </c>
      <c r="AE110" s="65" t="str">
        <f>M111&amp;" "&amp;M112&amp;" "&amp;M113&amp;" "&amp;M114&amp;" "&amp;M115&amp;" "&amp;M116</f>
        <v xml:space="preserve">三節翅 滷包    </v>
      </c>
      <c r="AF110" s="65" t="str">
        <f>P110</f>
        <v>油飯配料</v>
      </c>
      <c r="AG110" s="65" t="str">
        <f>P111&amp;" "&amp;P112&amp;" "&amp;P113&amp;" "&amp;P114&amp;" "&amp;P115&amp;" "&amp;P116</f>
        <v xml:space="preserve">豬絞肉 乾香菇 紅蔥頭 大蒜 脆筍 </v>
      </c>
      <c r="AH110" s="65" t="e">
        <f>#REF!</f>
        <v>#REF!</v>
      </c>
      <c r="AI110" s="65" t="e">
        <f>#REF!&amp;" "&amp;#REF!&amp;" "&amp;#REF!&amp;" "&amp;#REF!&amp;" "&amp;#REF!&amp;" "&amp;#REF!</f>
        <v>#REF!</v>
      </c>
      <c r="AJ110" s="65" t="str">
        <f>S110</f>
        <v>時蔬</v>
      </c>
      <c r="AK110" s="65" t="str">
        <f>S111&amp;" "&amp;S112&amp;" "&amp;S113&amp;" "&amp;S114&amp;" "&amp;S115&amp;" "&amp;S116</f>
        <v xml:space="preserve">蔬菜 大蒜    </v>
      </c>
      <c r="AL110" s="65" t="str">
        <f>V110</f>
        <v>時瓜湯</v>
      </c>
      <c r="AM110" s="65" t="str">
        <f>V111&amp;" "&amp;V112&amp;" "&amp;V113&amp;" "&amp;V114&amp;" "&amp;V115&amp;" "&amp;V116</f>
        <v xml:space="preserve">時瓜 薑 大骨   </v>
      </c>
      <c r="AN110" s="136" t="str">
        <f>Y110</f>
        <v>點心</v>
      </c>
      <c r="AO110" s="136">
        <f>Z110</f>
        <v>0</v>
      </c>
      <c r="AP110" s="171">
        <f>C110</f>
        <v>5.5</v>
      </c>
      <c r="AQ110" s="171">
        <f>H110</f>
        <v>2.9</v>
      </c>
      <c r="AR110" s="171">
        <f>E110</f>
        <v>1.5</v>
      </c>
      <c r="AS110" s="171">
        <f>D110</f>
        <v>2.2000000000000002</v>
      </c>
      <c r="AT110" s="171">
        <f>F110</f>
        <v>0</v>
      </c>
      <c r="AU110" s="171">
        <f>G110</f>
        <v>0</v>
      </c>
      <c r="AV110" s="171">
        <f>I110</f>
        <v>739</v>
      </c>
    </row>
    <row r="111" spans="1:48" ht="16.5">
      <c r="A111" s="98"/>
      <c r="B111" s="112"/>
      <c r="C111" s="152"/>
      <c r="D111" s="153"/>
      <c r="E111" s="153"/>
      <c r="F111" s="153"/>
      <c r="G111" s="153"/>
      <c r="H111" s="153"/>
      <c r="I111" s="113"/>
      <c r="J111" s="173" t="s">
        <v>125</v>
      </c>
      <c r="K111" s="173">
        <v>9</v>
      </c>
      <c r="L111" s="172" t="str">
        <f t="shared" ref="L111:L112" si="75">IF(K111,"公斤","")</f>
        <v>公斤</v>
      </c>
      <c r="M111" s="77" t="s">
        <v>171</v>
      </c>
      <c r="N111" s="77">
        <v>9</v>
      </c>
      <c r="O111" s="172" t="str">
        <f t="shared" ref="O111" si="76">IF(N111,"公斤","")</f>
        <v>公斤</v>
      </c>
      <c r="P111" s="173" t="s">
        <v>174</v>
      </c>
      <c r="Q111" s="173">
        <v>1.8</v>
      </c>
      <c r="R111" s="172" t="str">
        <f t="shared" ref="R111" si="77">IF(Q111,"公斤","")</f>
        <v>公斤</v>
      </c>
      <c r="S111" s="54" t="s">
        <v>84</v>
      </c>
      <c r="T111" s="54">
        <v>7</v>
      </c>
      <c r="U111" s="172" t="str">
        <f t="shared" ref="U111" si="78">IF(T111,"公斤","")</f>
        <v>公斤</v>
      </c>
      <c r="V111" s="183" t="s">
        <v>71</v>
      </c>
      <c r="W111" s="183">
        <v>5</v>
      </c>
      <c r="X111" s="172" t="str">
        <f t="shared" ref="X111" si="79">IF(W111,"公斤","")</f>
        <v>公斤</v>
      </c>
      <c r="Y111" s="74" t="s">
        <v>401</v>
      </c>
      <c r="Z111" s="77"/>
      <c r="AA111" s="136"/>
      <c r="AB111" s="136"/>
      <c r="AC111" s="136"/>
      <c r="AD111" s="136"/>
      <c r="AE111" s="136"/>
      <c r="AF111" s="136"/>
      <c r="AG111" s="136"/>
      <c r="AH111" s="136"/>
      <c r="AI111" s="136"/>
      <c r="AJ111" s="136"/>
      <c r="AK111" s="136"/>
      <c r="AL111" s="136"/>
      <c r="AM111" s="136"/>
      <c r="AN111" s="136"/>
      <c r="AO111" s="136"/>
      <c r="AP111" s="66"/>
      <c r="AQ111" s="66"/>
      <c r="AR111" s="66"/>
      <c r="AS111" s="66"/>
      <c r="AT111" s="66"/>
      <c r="AU111" s="66"/>
      <c r="AV111" s="66"/>
    </row>
    <row r="112" spans="1:48" ht="16.5">
      <c r="A112" s="98"/>
      <c r="B112" s="112"/>
      <c r="C112" s="212"/>
      <c r="D112" s="153"/>
      <c r="E112" s="209"/>
      <c r="F112" s="153"/>
      <c r="G112" s="153"/>
      <c r="H112" s="210"/>
      <c r="I112" s="113"/>
      <c r="J112" s="173" t="s">
        <v>157</v>
      </c>
      <c r="K112" s="173">
        <v>2</v>
      </c>
      <c r="L112" s="172" t="str">
        <f t="shared" si="75"/>
        <v>公斤</v>
      </c>
      <c r="M112" s="77" t="s">
        <v>172</v>
      </c>
      <c r="N112" s="77"/>
      <c r="O112" s="172" t="str">
        <f t="shared" si="51"/>
        <v/>
      </c>
      <c r="P112" s="173" t="s">
        <v>239</v>
      </c>
      <c r="Q112" s="173">
        <v>0.1</v>
      </c>
      <c r="R112" s="172" t="str">
        <f t="shared" si="52"/>
        <v>公斤</v>
      </c>
      <c r="S112" s="54" t="s">
        <v>169</v>
      </c>
      <c r="T112" s="54">
        <v>0.05</v>
      </c>
      <c r="U112" s="172" t="str">
        <f t="shared" si="53"/>
        <v>公斤</v>
      </c>
      <c r="V112" s="183" t="s">
        <v>304</v>
      </c>
      <c r="W112" s="173">
        <v>0.05</v>
      </c>
      <c r="X112" s="172" t="str">
        <f t="shared" si="54"/>
        <v>公斤</v>
      </c>
      <c r="Y112" s="74"/>
      <c r="Z112" s="77"/>
      <c r="AA112" s="136"/>
      <c r="AB112" s="136"/>
      <c r="AC112" s="136"/>
      <c r="AD112" s="136"/>
      <c r="AE112" s="136"/>
      <c r="AF112" s="136"/>
      <c r="AG112" s="136"/>
      <c r="AH112" s="136"/>
      <c r="AI112" s="136"/>
      <c r="AJ112" s="136"/>
      <c r="AK112" s="136"/>
      <c r="AL112" s="136"/>
      <c r="AM112" s="136"/>
      <c r="AN112" s="136"/>
      <c r="AO112" s="136"/>
      <c r="AP112" s="66"/>
      <c r="AQ112" s="66"/>
      <c r="AR112" s="66"/>
      <c r="AS112" s="66"/>
      <c r="AT112" s="66"/>
      <c r="AU112" s="66"/>
      <c r="AV112" s="66"/>
    </row>
    <row r="113" spans="1:48" ht="16.5">
      <c r="A113" s="98"/>
      <c r="B113" s="112"/>
      <c r="C113" s="152"/>
      <c r="D113" s="153"/>
      <c r="E113" s="153"/>
      <c r="F113" s="153"/>
      <c r="G113" s="153"/>
      <c r="H113" s="153"/>
      <c r="I113" s="113"/>
      <c r="J113" s="173"/>
      <c r="K113" s="173"/>
      <c r="L113" s="172" t="str">
        <f t="shared" si="50"/>
        <v/>
      </c>
      <c r="M113" s="77"/>
      <c r="N113" s="77"/>
      <c r="O113" s="172" t="str">
        <f t="shared" si="51"/>
        <v/>
      </c>
      <c r="P113" s="173" t="s">
        <v>259</v>
      </c>
      <c r="Q113" s="173">
        <v>0.01</v>
      </c>
      <c r="R113" s="172" t="str">
        <f t="shared" si="52"/>
        <v>公斤</v>
      </c>
      <c r="S113" s="54"/>
      <c r="T113" s="54"/>
      <c r="U113" s="172" t="str">
        <f t="shared" si="53"/>
        <v/>
      </c>
      <c r="V113" s="173" t="s">
        <v>317</v>
      </c>
      <c r="W113" s="173">
        <v>0.6</v>
      </c>
      <c r="X113" s="172" t="str">
        <f t="shared" si="54"/>
        <v>公斤</v>
      </c>
      <c r="Y113" s="74"/>
      <c r="Z113" s="77"/>
      <c r="AA113" s="136"/>
      <c r="AB113" s="136"/>
      <c r="AC113" s="136"/>
      <c r="AD113" s="136"/>
      <c r="AE113" s="136"/>
      <c r="AF113" s="136"/>
      <c r="AG113" s="136"/>
      <c r="AH113" s="136"/>
      <c r="AI113" s="136"/>
      <c r="AJ113" s="136"/>
      <c r="AK113" s="136"/>
      <c r="AL113" s="136"/>
      <c r="AM113" s="136"/>
      <c r="AN113" s="136"/>
      <c r="AO113" s="136"/>
      <c r="AP113" s="66"/>
      <c r="AQ113" s="66"/>
      <c r="AR113" s="66"/>
      <c r="AS113" s="66"/>
      <c r="AT113" s="66"/>
      <c r="AU113" s="66"/>
      <c r="AV113" s="66"/>
    </row>
    <row r="114" spans="1:48" ht="16.5">
      <c r="A114" s="98"/>
      <c r="B114" s="112"/>
      <c r="C114" s="152"/>
      <c r="D114" s="153"/>
      <c r="E114" s="153"/>
      <c r="F114" s="153"/>
      <c r="G114" s="153"/>
      <c r="H114" s="153"/>
      <c r="I114" s="113"/>
      <c r="J114" s="173"/>
      <c r="K114" s="173"/>
      <c r="L114" s="172" t="str">
        <f t="shared" si="50"/>
        <v/>
      </c>
      <c r="M114" s="77"/>
      <c r="N114" s="77"/>
      <c r="O114" s="172" t="str">
        <f t="shared" si="51"/>
        <v/>
      </c>
      <c r="P114" s="173" t="s">
        <v>169</v>
      </c>
      <c r="Q114" s="173">
        <v>0.05</v>
      </c>
      <c r="R114" s="172" t="str">
        <f t="shared" si="52"/>
        <v>公斤</v>
      </c>
      <c r="S114" s="54"/>
      <c r="T114" s="54"/>
      <c r="U114" s="172" t="str">
        <f t="shared" si="53"/>
        <v/>
      </c>
      <c r="V114" s="173"/>
      <c r="W114" s="173"/>
      <c r="X114" s="172" t="str">
        <f t="shared" si="54"/>
        <v/>
      </c>
      <c r="Y114" s="74"/>
      <c r="Z114" s="77"/>
      <c r="AA114" s="136"/>
      <c r="AB114" s="136"/>
      <c r="AC114" s="136"/>
      <c r="AD114" s="136"/>
      <c r="AE114" s="136"/>
      <c r="AF114" s="136"/>
      <c r="AG114" s="136"/>
      <c r="AH114" s="136"/>
      <c r="AI114" s="136"/>
      <c r="AJ114" s="136"/>
      <c r="AK114" s="136"/>
      <c r="AL114" s="136"/>
      <c r="AM114" s="136"/>
      <c r="AN114" s="136"/>
      <c r="AO114" s="136"/>
      <c r="AP114" s="66"/>
      <c r="AQ114" s="66"/>
      <c r="AR114" s="66"/>
      <c r="AS114" s="66"/>
      <c r="AT114" s="66"/>
      <c r="AU114" s="66"/>
      <c r="AV114" s="66"/>
    </row>
    <row r="115" spans="1:48" ht="16.5">
      <c r="A115" s="98"/>
      <c r="B115" s="112"/>
      <c r="C115" s="152"/>
      <c r="D115" s="153"/>
      <c r="E115" s="153"/>
      <c r="F115" s="153"/>
      <c r="G115" s="153"/>
      <c r="H115" s="153"/>
      <c r="I115" s="113"/>
      <c r="J115" s="173"/>
      <c r="K115" s="173"/>
      <c r="L115" s="172" t="str">
        <f t="shared" si="50"/>
        <v/>
      </c>
      <c r="M115" s="77"/>
      <c r="N115" s="77"/>
      <c r="O115" s="172" t="str">
        <f t="shared" si="51"/>
        <v/>
      </c>
      <c r="P115" s="173" t="s">
        <v>260</v>
      </c>
      <c r="Q115" s="173">
        <v>2.5</v>
      </c>
      <c r="R115" s="172" t="str">
        <f t="shared" si="52"/>
        <v>公斤</v>
      </c>
      <c r="S115" s="54"/>
      <c r="T115" s="54"/>
      <c r="U115" s="172" t="str">
        <f t="shared" si="53"/>
        <v/>
      </c>
      <c r="V115" s="173"/>
      <c r="W115" s="173"/>
      <c r="X115" s="172" t="str">
        <f t="shared" si="54"/>
        <v/>
      </c>
      <c r="Y115" s="74"/>
      <c r="Z115" s="77"/>
      <c r="AA115" s="136"/>
      <c r="AB115" s="136"/>
      <c r="AC115" s="136"/>
      <c r="AD115" s="136"/>
      <c r="AE115" s="136"/>
      <c r="AF115" s="136"/>
      <c r="AG115" s="136"/>
      <c r="AH115" s="136"/>
      <c r="AI115" s="136"/>
      <c r="AJ115" s="136"/>
      <c r="AK115" s="136"/>
      <c r="AL115" s="136"/>
      <c r="AM115" s="136"/>
      <c r="AN115" s="136"/>
      <c r="AO115" s="136"/>
      <c r="AP115" s="66"/>
      <c r="AQ115" s="66"/>
      <c r="AR115" s="66"/>
      <c r="AS115" s="66"/>
      <c r="AT115" s="66"/>
      <c r="AU115" s="66"/>
      <c r="AV115" s="66"/>
    </row>
    <row r="116" spans="1:48" ht="17.25" thickBot="1">
      <c r="A116" s="98"/>
      <c r="B116" s="112"/>
      <c r="C116" s="152"/>
      <c r="D116" s="153"/>
      <c r="E116" s="153"/>
      <c r="F116" s="153"/>
      <c r="G116" s="153"/>
      <c r="H116" s="153"/>
      <c r="I116" s="113"/>
      <c r="J116" s="86"/>
      <c r="K116" s="86"/>
      <c r="L116" s="172" t="str">
        <f t="shared" si="50"/>
        <v/>
      </c>
      <c r="M116" s="86"/>
      <c r="N116" s="86"/>
      <c r="O116" s="172" t="str">
        <f t="shared" si="51"/>
        <v/>
      </c>
      <c r="P116" s="86"/>
      <c r="Q116" s="86"/>
      <c r="R116" s="172" t="str">
        <f t="shared" si="52"/>
        <v/>
      </c>
      <c r="S116" s="149"/>
      <c r="T116" s="149"/>
      <c r="U116" s="172" t="str">
        <f t="shared" si="53"/>
        <v/>
      </c>
      <c r="V116" s="86"/>
      <c r="W116" s="86"/>
      <c r="X116" s="172" t="str">
        <f t="shared" si="54"/>
        <v/>
      </c>
      <c r="Y116" s="149"/>
      <c r="Z116" s="86"/>
      <c r="AA116" s="136"/>
      <c r="AB116" s="136"/>
      <c r="AC116" s="136"/>
      <c r="AD116" s="136"/>
      <c r="AE116" s="136"/>
      <c r="AF116" s="136"/>
      <c r="AG116" s="136"/>
      <c r="AH116" s="136"/>
      <c r="AI116" s="136"/>
      <c r="AJ116" s="136"/>
      <c r="AK116" s="136"/>
      <c r="AL116" s="136"/>
      <c r="AM116" s="136"/>
      <c r="AN116" s="136"/>
      <c r="AO116" s="136"/>
      <c r="AP116" s="66"/>
      <c r="AQ116" s="66"/>
      <c r="AR116" s="66"/>
      <c r="AS116" s="66"/>
      <c r="AT116" s="66"/>
      <c r="AU116" s="66"/>
      <c r="AV116" s="66"/>
    </row>
    <row r="117" spans="1:48" ht="16.5">
      <c r="A117" s="95" t="s">
        <v>158</v>
      </c>
      <c r="B117" s="112" t="s">
        <v>126</v>
      </c>
      <c r="C117" s="212">
        <v>6.5</v>
      </c>
      <c r="D117" s="153">
        <v>2</v>
      </c>
      <c r="E117" s="214">
        <v>1.5</v>
      </c>
      <c r="F117" s="153">
        <v>0</v>
      </c>
      <c r="G117" s="153">
        <v>0</v>
      </c>
      <c r="H117" s="210">
        <v>2.6</v>
      </c>
      <c r="I117" s="113">
        <v>783.9</v>
      </c>
      <c r="J117" s="217" t="s">
        <v>128</v>
      </c>
      <c r="K117" s="217"/>
      <c r="L117" s="167"/>
      <c r="M117" s="217" t="s">
        <v>213</v>
      </c>
      <c r="N117" s="218"/>
      <c r="O117" s="167"/>
      <c r="P117" s="217" t="s">
        <v>261</v>
      </c>
      <c r="Q117" s="218"/>
      <c r="R117" s="167"/>
      <c r="S117" s="53" t="s">
        <v>1</v>
      </c>
      <c r="T117" s="177"/>
      <c r="U117" s="129"/>
      <c r="V117" s="217" t="s">
        <v>337</v>
      </c>
      <c r="W117" s="218"/>
      <c r="X117" s="170"/>
      <c r="Y117" s="178" t="s">
        <v>401</v>
      </c>
      <c r="Z117" s="109"/>
      <c r="AA117" s="136" t="str">
        <f>A117</f>
        <v>I4</v>
      </c>
      <c r="AB117" s="65" t="str">
        <f>J117</f>
        <v>糙米飯</v>
      </c>
      <c r="AC117" s="65" t="str">
        <f>J118&amp;" "&amp;J119&amp;" "&amp;J120&amp;" "&amp;J121&amp;" "&amp;J122&amp;" "&amp;J123</f>
        <v xml:space="preserve">米 糙米    </v>
      </c>
      <c r="AD117" s="65" t="str">
        <f>M117</f>
        <v>紅燒蒼蠅頭</v>
      </c>
      <c r="AE117" s="65" t="str">
        <f>M118&amp;" "&amp;M119&amp;" "&amp;M120&amp;" "&amp;M121&amp;" "&amp;M122&amp;" "&amp;M123</f>
        <v xml:space="preserve">豬絞肉 豆干 韮菜 豆豉  </v>
      </c>
      <c r="AF117" s="65" t="str">
        <f>P117</f>
        <v>螞蟻上樹</v>
      </c>
      <c r="AG117" s="65" t="str">
        <f>P118&amp;" "&amp;P119&amp;" "&amp;P120&amp;" "&amp;P121&amp;" "&amp;P122&amp;" "&amp;P123</f>
        <v xml:space="preserve">豬後腿肉 冬粉 時蔬 胡蘿蔔 大蒜 </v>
      </c>
      <c r="AH117" s="65" t="e">
        <f>#REF!</f>
        <v>#REF!</v>
      </c>
      <c r="AI117" s="65" t="e">
        <f>#REF!&amp;" "&amp;#REF!&amp;" "&amp;#REF!&amp;" "&amp;#REF!&amp;" "&amp;#REF!&amp;" "&amp;#REF!</f>
        <v>#REF!</v>
      </c>
      <c r="AJ117" s="65" t="str">
        <f>S117</f>
        <v>時蔬</v>
      </c>
      <c r="AK117" s="65" t="str">
        <f>S118&amp;" "&amp;S119&amp;" "&amp;S120&amp;" "&amp;S121&amp;" "&amp;S122&amp;" "&amp;S123</f>
        <v xml:space="preserve">蔬菜 大蒜    </v>
      </c>
      <c r="AL117" s="65" t="str">
        <f>V117</f>
        <v>粉圓甜湯</v>
      </c>
      <c r="AM117" s="65" t="str">
        <f>V118&amp;" "&amp;V119&amp;" "&amp;V120&amp;" "&amp;V121&amp;" "&amp;V122&amp;" "&amp;V123</f>
        <v xml:space="preserve">粉圓 紅砂糖    </v>
      </c>
      <c r="AN117" s="136" t="str">
        <f>Y117</f>
        <v>點心</v>
      </c>
      <c r="AO117" s="136">
        <f>Z117</f>
        <v>0</v>
      </c>
      <c r="AP117" s="171">
        <f>C117</f>
        <v>6.5</v>
      </c>
      <c r="AQ117" s="171">
        <f>H117</f>
        <v>2.6</v>
      </c>
      <c r="AR117" s="171">
        <f>E117</f>
        <v>1.5</v>
      </c>
      <c r="AS117" s="171">
        <f>D117</f>
        <v>2</v>
      </c>
      <c r="AT117" s="171">
        <f>F117</f>
        <v>0</v>
      </c>
      <c r="AU117" s="171">
        <f>G117</f>
        <v>0</v>
      </c>
      <c r="AV117" s="171">
        <f>I117</f>
        <v>783.9</v>
      </c>
    </row>
    <row r="118" spans="1:48" ht="16.5">
      <c r="A118" s="96"/>
      <c r="B118" s="112"/>
      <c r="C118" s="152"/>
      <c r="D118" s="153"/>
      <c r="E118" s="153"/>
      <c r="F118" s="153"/>
      <c r="G118" s="153"/>
      <c r="H118" s="153"/>
      <c r="I118" s="113"/>
      <c r="J118" s="77" t="s">
        <v>125</v>
      </c>
      <c r="K118" s="77">
        <v>7</v>
      </c>
      <c r="L118" s="172" t="str">
        <f t="shared" ref="L118:L119" si="80">IF(K118,"公斤","")</f>
        <v>公斤</v>
      </c>
      <c r="M118" s="77" t="s">
        <v>214</v>
      </c>
      <c r="N118" s="77">
        <v>6</v>
      </c>
      <c r="O118" s="172" t="str">
        <f t="shared" ref="O118" si="81">IF(N118,"公斤","")</f>
        <v>公斤</v>
      </c>
      <c r="P118" s="77" t="s">
        <v>192</v>
      </c>
      <c r="Q118" s="77">
        <v>1.5</v>
      </c>
      <c r="R118" s="172" t="str">
        <f t="shared" ref="R118" si="82">IF(Q118,"公斤","")</f>
        <v>公斤</v>
      </c>
      <c r="S118" s="74" t="s">
        <v>84</v>
      </c>
      <c r="T118" s="74">
        <v>7</v>
      </c>
      <c r="U118" s="172" t="str">
        <f t="shared" ref="U118" si="83">IF(T118,"公斤","")</f>
        <v>公斤</v>
      </c>
      <c r="V118" s="77" t="s">
        <v>338</v>
      </c>
      <c r="W118" s="77">
        <v>2.2999999999999998</v>
      </c>
      <c r="X118" s="172" t="str">
        <f t="shared" ref="X118" si="84">IF(W118,"公斤","")</f>
        <v>公斤</v>
      </c>
      <c r="Y118" s="74" t="s">
        <v>401</v>
      </c>
      <c r="Z118" s="110"/>
      <c r="AA118" s="136"/>
      <c r="AB118" s="136"/>
      <c r="AC118" s="136"/>
      <c r="AD118" s="136"/>
      <c r="AE118" s="136"/>
      <c r="AF118" s="136"/>
      <c r="AG118" s="136"/>
      <c r="AH118" s="136"/>
      <c r="AI118" s="136"/>
      <c r="AJ118" s="136"/>
      <c r="AK118" s="136"/>
      <c r="AL118" s="136"/>
      <c r="AM118" s="136"/>
      <c r="AN118" s="136"/>
      <c r="AO118" s="136"/>
      <c r="AP118" s="66"/>
      <c r="AQ118" s="66"/>
      <c r="AR118" s="66"/>
      <c r="AS118" s="66"/>
      <c r="AT118" s="66"/>
      <c r="AU118" s="66"/>
      <c r="AV118" s="66"/>
    </row>
    <row r="119" spans="1:48" ht="16.5">
      <c r="A119" s="96"/>
      <c r="B119" s="112"/>
      <c r="C119" s="212"/>
      <c r="D119" s="153"/>
      <c r="E119" s="214"/>
      <c r="F119" s="153"/>
      <c r="G119" s="153"/>
      <c r="H119" s="210"/>
      <c r="I119" s="113"/>
      <c r="J119" s="77" t="s">
        <v>129</v>
      </c>
      <c r="K119" s="77">
        <v>3</v>
      </c>
      <c r="L119" s="172" t="str">
        <f t="shared" si="80"/>
        <v>公斤</v>
      </c>
      <c r="M119" s="77" t="s">
        <v>215</v>
      </c>
      <c r="N119" s="77">
        <v>2</v>
      </c>
      <c r="O119" s="172" t="str">
        <f t="shared" si="51"/>
        <v>公斤</v>
      </c>
      <c r="P119" s="77" t="s">
        <v>262</v>
      </c>
      <c r="Q119" s="77">
        <v>1</v>
      </c>
      <c r="R119" s="172" t="str">
        <f t="shared" si="52"/>
        <v>公斤</v>
      </c>
      <c r="S119" s="74" t="s">
        <v>169</v>
      </c>
      <c r="T119" s="74">
        <v>0.05</v>
      </c>
      <c r="U119" s="172" t="str">
        <f t="shared" si="53"/>
        <v>公斤</v>
      </c>
      <c r="V119" s="77" t="s">
        <v>289</v>
      </c>
      <c r="W119" s="77">
        <v>1</v>
      </c>
      <c r="X119" s="172" t="str">
        <f t="shared" si="54"/>
        <v>公斤</v>
      </c>
      <c r="Y119" s="74"/>
      <c r="Z119" s="110"/>
      <c r="AA119" s="136"/>
      <c r="AB119" s="136"/>
      <c r="AC119" s="136"/>
      <c r="AD119" s="136"/>
      <c r="AE119" s="136"/>
      <c r="AF119" s="136"/>
      <c r="AG119" s="136"/>
      <c r="AH119" s="136"/>
      <c r="AI119" s="136"/>
      <c r="AJ119" s="136"/>
      <c r="AK119" s="136"/>
      <c r="AL119" s="136"/>
      <c r="AM119" s="136"/>
      <c r="AN119" s="136"/>
      <c r="AO119" s="136"/>
      <c r="AP119" s="66"/>
      <c r="AQ119" s="66"/>
      <c r="AR119" s="66"/>
      <c r="AS119" s="66"/>
      <c r="AT119" s="66"/>
      <c r="AU119" s="66"/>
      <c r="AV119" s="66"/>
    </row>
    <row r="120" spans="1:48" ht="16.5">
      <c r="A120" s="96"/>
      <c r="B120" s="112"/>
      <c r="C120" s="152"/>
      <c r="D120" s="153"/>
      <c r="E120" s="153"/>
      <c r="F120" s="153"/>
      <c r="G120" s="153"/>
      <c r="H120" s="153"/>
      <c r="I120" s="113"/>
      <c r="J120" s="77"/>
      <c r="K120" s="77"/>
      <c r="L120" s="172" t="str">
        <f t="shared" si="50"/>
        <v/>
      </c>
      <c r="M120" s="77" t="s">
        <v>216</v>
      </c>
      <c r="N120" s="77">
        <v>1.5</v>
      </c>
      <c r="O120" s="172" t="str">
        <f t="shared" si="51"/>
        <v>公斤</v>
      </c>
      <c r="P120" s="77" t="s">
        <v>1</v>
      </c>
      <c r="Q120" s="77">
        <v>3.5</v>
      </c>
      <c r="R120" s="172" t="str">
        <f t="shared" si="52"/>
        <v>公斤</v>
      </c>
      <c r="S120" s="74"/>
      <c r="T120" s="74"/>
      <c r="U120" s="172" t="str">
        <f t="shared" si="53"/>
        <v/>
      </c>
      <c r="V120" s="77"/>
      <c r="W120" s="77"/>
      <c r="X120" s="172" t="str">
        <f t="shared" si="54"/>
        <v/>
      </c>
      <c r="Y120" s="74"/>
      <c r="Z120" s="110"/>
      <c r="AA120" s="136"/>
      <c r="AB120" s="136"/>
      <c r="AC120" s="136"/>
      <c r="AD120" s="136"/>
      <c r="AE120" s="136"/>
      <c r="AF120" s="136"/>
      <c r="AG120" s="136"/>
      <c r="AH120" s="136"/>
      <c r="AI120" s="136"/>
      <c r="AJ120" s="136"/>
      <c r="AK120" s="136"/>
      <c r="AL120" s="136"/>
      <c r="AM120" s="136"/>
      <c r="AN120" s="136"/>
      <c r="AO120" s="136"/>
      <c r="AP120" s="66"/>
      <c r="AQ120" s="66"/>
      <c r="AR120" s="66"/>
      <c r="AS120" s="66"/>
      <c r="AT120" s="66"/>
      <c r="AU120" s="66"/>
      <c r="AV120" s="66"/>
    </row>
    <row r="121" spans="1:48" ht="16.5">
      <c r="A121" s="96"/>
      <c r="B121" s="112"/>
      <c r="C121" s="152"/>
      <c r="D121" s="153"/>
      <c r="E121" s="153"/>
      <c r="F121" s="153"/>
      <c r="G121" s="153"/>
      <c r="H121" s="153"/>
      <c r="I121" s="113"/>
      <c r="J121" s="77"/>
      <c r="K121" s="77"/>
      <c r="L121" s="172" t="str">
        <f t="shared" si="50"/>
        <v/>
      </c>
      <c r="M121" s="77" t="s">
        <v>217</v>
      </c>
      <c r="N121" s="77">
        <v>0.1</v>
      </c>
      <c r="O121" s="172" t="str">
        <f t="shared" si="51"/>
        <v>公斤</v>
      </c>
      <c r="P121" s="77" t="s">
        <v>178</v>
      </c>
      <c r="Q121" s="77">
        <v>2.5</v>
      </c>
      <c r="R121" s="172" t="str">
        <f t="shared" si="52"/>
        <v>公斤</v>
      </c>
      <c r="S121" s="74"/>
      <c r="T121" s="74"/>
      <c r="U121" s="172" t="str">
        <f t="shared" si="53"/>
        <v/>
      </c>
      <c r="V121" s="77"/>
      <c r="W121" s="77"/>
      <c r="X121" s="172" t="str">
        <f t="shared" si="54"/>
        <v/>
      </c>
      <c r="Y121" s="74"/>
      <c r="Z121" s="110"/>
      <c r="AA121" s="136"/>
      <c r="AB121" s="136"/>
      <c r="AC121" s="136"/>
      <c r="AD121" s="136"/>
      <c r="AE121" s="136"/>
      <c r="AF121" s="136"/>
      <c r="AG121" s="136"/>
      <c r="AH121" s="136"/>
      <c r="AI121" s="136"/>
      <c r="AJ121" s="136"/>
      <c r="AK121" s="136"/>
      <c r="AL121" s="136"/>
      <c r="AM121" s="136"/>
      <c r="AN121" s="136"/>
      <c r="AO121" s="136"/>
      <c r="AP121" s="66"/>
      <c r="AQ121" s="66"/>
      <c r="AR121" s="66"/>
      <c r="AS121" s="66"/>
      <c r="AT121" s="66"/>
      <c r="AU121" s="66"/>
      <c r="AV121" s="66"/>
    </row>
    <row r="122" spans="1:48" ht="16.5">
      <c r="A122" s="96"/>
      <c r="B122" s="112"/>
      <c r="C122" s="152"/>
      <c r="D122" s="153"/>
      <c r="E122" s="153"/>
      <c r="F122" s="153"/>
      <c r="G122" s="153"/>
      <c r="H122" s="153"/>
      <c r="I122" s="113"/>
      <c r="J122" s="77"/>
      <c r="K122" s="77"/>
      <c r="L122" s="172" t="str">
        <f t="shared" si="50"/>
        <v/>
      </c>
      <c r="M122" s="77"/>
      <c r="N122" s="77"/>
      <c r="O122" s="172" t="str">
        <f t="shared" si="51"/>
        <v/>
      </c>
      <c r="P122" s="77" t="s">
        <v>169</v>
      </c>
      <c r="Q122" s="173">
        <v>0.05</v>
      </c>
      <c r="R122" s="172" t="str">
        <f t="shared" si="52"/>
        <v>公斤</v>
      </c>
      <c r="S122" s="74"/>
      <c r="T122" s="74"/>
      <c r="U122" s="172" t="str">
        <f t="shared" si="53"/>
        <v/>
      </c>
      <c r="V122" s="77"/>
      <c r="W122" s="77"/>
      <c r="X122" s="172" t="str">
        <f t="shared" si="54"/>
        <v/>
      </c>
      <c r="Y122" s="74"/>
      <c r="Z122" s="110"/>
      <c r="AA122" s="136"/>
      <c r="AB122" s="136"/>
      <c r="AC122" s="136"/>
      <c r="AD122" s="136"/>
      <c r="AE122" s="136"/>
      <c r="AF122" s="136"/>
      <c r="AG122" s="136"/>
      <c r="AH122" s="136"/>
      <c r="AI122" s="136"/>
      <c r="AJ122" s="136"/>
      <c r="AK122" s="136"/>
      <c r="AL122" s="136"/>
      <c r="AM122" s="136"/>
      <c r="AN122" s="136"/>
      <c r="AO122" s="136"/>
      <c r="AP122" s="66"/>
      <c r="AQ122" s="66"/>
      <c r="AR122" s="66"/>
      <c r="AS122" s="66"/>
      <c r="AT122" s="66"/>
      <c r="AU122" s="66"/>
      <c r="AV122" s="66"/>
    </row>
    <row r="123" spans="1:48" ht="17.25" thickBot="1">
      <c r="A123" s="97"/>
      <c r="B123" s="114"/>
      <c r="C123" s="207"/>
      <c r="D123" s="208"/>
      <c r="E123" s="208"/>
      <c r="F123" s="208"/>
      <c r="G123" s="208"/>
      <c r="H123" s="208"/>
      <c r="I123" s="115"/>
      <c r="J123" s="78"/>
      <c r="K123" s="78"/>
      <c r="L123" s="172" t="str">
        <f t="shared" si="50"/>
        <v/>
      </c>
      <c r="M123" s="78"/>
      <c r="N123" s="78"/>
      <c r="O123" s="172" t="str">
        <f t="shared" si="51"/>
        <v/>
      </c>
      <c r="P123" s="78"/>
      <c r="Q123" s="78"/>
      <c r="R123" s="172" t="str">
        <f t="shared" si="52"/>
        <v/>
      </c>
      <c r="S123" s="149"/>
      <c r="T123" s="149"/>
      <c r="U123" s="172" t="str">
        <f t="shared" si="53"/>
        <v/>
      </c>
      <c r="V123" s="78"/>
      <c r="W123" s="78"/>
      <c r="X123" s="172" t="str">
        <f t="shared" si="54"/>
        <v/>
      </c>
      <c r="Y123" s="149"/>
      <c r="Z123" s="111"/>
      <c r="AA123" s="136"/>
      <c r="AB123" s="136"/>
      <c r="AC123" s="136"/>
      <c r="AD123" s="136"/>
      <c r="AE123" s="136"/>
      <c r="AF123" s="136"/>
      <c r="AG123" s="136"/>
      <c r="AH123" s="136"/>
      <c r="AI123" s="136"/>
      <c r="AJ123" s="136"/>
      <c r="AK123" s="136"/>
      <c r="AL123" s="136"/>
      <c r="AM123" s="136"/>
      <c r="AN123" s="136"/>
      <c r="AO123" s="136"/>
      <c r="AP123" s="66"/>
      <c r="AQ123" s="66"/>
      <c r="AR123" s="66"/>
      <c r="AS123" s="66"/>
      <c r="AT123" s="66"/>
      <c r="AU123" s="66"/>
      <c r="AV123" s="66"/>
    </row>
    <row r="124" spans="1:48" ht="16.5">
      <c r="A124" s="98" t="s">
        <v>159</v>
      </c>
      <c r="B124" s="112" t="s">
        <v>126</v>
      </c>
      <c r="C124" s="212">
        <v>5.2</v>
      </c>
      <c r="D124" s="153">
        <v>2</v>
      </c>
      <c r="E124" s="209">
        <v>1.6</v>
      </c>
      <c r="F124" s="153">
        <v>0</v>
      </c>
      <c r="G124" s="153">
        <v>0</v>
      </c>
      <c r="H124" s="210">
        <v>2.4</v>
      </c>
      <c r="I124" s="113">
        <v>671.6</v>
      </c>
      <c r="J124" s="219" t="s">
        <v>160</v>
      </c>
      <c r="K124" s="220"/>
      <c r="L124" s="167"/>
      <c r="M124" s="219" t="s">
        <v>218</v>
      </c>
      <c r="N124" s="220"/>
      <c r="O124" s="167"/>
      <c r="P124" s="219" t="s">
        <v>263</v>
      </c>
      <c r="Q124" s="220"/>
      <c r="R124" s="167"/>
      <c r="S124" s="53" t="s">
        <v>1</v>
      </c>
      <c r="T124" s="177"/>
      <c r="U124" s="129"/>
      <c r="V124" s="219" t="s">
        <v>75</v>
      </c>
      <c r="W124" s="220"/>
      <c r="X124" s="170"/>
      <c r="Y124" s="178" t="s">
        <v>401</v>
      </c>
      <c r="Z124" s="99" t="s">
        <v>340</v>
      </c>
      <c r="AA124" s="136" t="str">
        <f>A124</f>
        <v>I5</v>
      </c>
      <c r="AB124" s="65" t="str">
        <f>J124</f>
        <v>燕麥飯</v>
      </c>
      <c r="AC124" s="65" t="str">
        <f>J125&amp;" "&amp;J126&amp;" "&amp;J127&amp;" "&amp;J128&amp;" "&amp;J129&amp;" "&amp;J130</f>
        <v xml:space="preserve">米 燕麥    </v>
      </c>
      <c r="AD124" s="65" t="str">
        <f>M124</f>
        <v>黃金魚排</v>
      </c>
      <c r="AE124" s="65" t="str">
        <f>M125&amp;" "&amp;M126&amp;" "&amp;M127&amp;" "&amp;M128&amp;" "&amp;M129&amp;" "&amp;M130</f>
        <v xml:space="preserve">魚排     </v>
      </c>
      <c r="AF124" s="65" t="str">
        <f>P124</f>
        <v>蛋酥白菜</v>
      </c>
      <c r="AG124" s="65" t="str">
        <f>P125&amp;" "&amp;P126&amp;" "&amp;P127&amp;" "&amp;P128&amp;" "&amp;P129&amp;" "&amp;P130</f>
        <v xml:space="preserve">雞蛋 結球白菜 胡蘿蔔 大蒜 乾木耳 </v>
      </c>
      <c r="AH124" s="65" t="e">
        <f>#REF!</f>
        <v>#REF!</v>
      </c>
      <c r="AI124" s="65" t="e">
        <f>#REF!&amp;" "&amp;#REF!&amp;" "&amp;#REF!&amp;" "&amp;#REF!&amp;" "&amp;#REF!&amp;" "&amp;#REF!</f>
        <v>#REF!</v>
      </c>
      <c r="AJ124" s="65" t="str">
        <f>S124</f>
        <v>時蔬</v>
      </c>
      <c r="AK124" s="65" t="str">
        <f>S125&amp;" "&amp;S126&amp;" "&amp;S127&amp;" "&amp;S128&amp;" "&amp;S129&amp;" "&amp;S130</f>
        <v xml:space="preserve">蔬菜 大蒜    </v>
      </c>
      <c r="AL124" s="65" t="str">
        <f>V124</f>
        <v>時蔬湯</v>
      </c>
      <c r="AM124" s="65" t="str">
        <f>V125&amp;" "&amp;V126&amp;" "&amp;V127&amp;" "&amp;V128&amp;" "&amp;V129&amp;" "&amp;V130</f>
        <v xml:space="preserve">時蔬 大骨 薑 枸杞  </v>
      </c>
      <c r="AN124" s="136" t="str">
        <f>Y124</f>
        <v>點心</v>
      </c>
      <c r="AO124" s="136" t="str">
        <f>Z124</f>
        <v>有機豆奶</v>
      </c>
      <c r="AP124" s="171">
        <f>C124</f>
        <v>5.2</v>
      </c>
      <c r="AQ124" s="171">
        <f>H124</f>
        <v>2.4</v>
      </c>
      <c r="AR124" s="171">
        <f>E124</f>
        <v>1.6</v>
      </c>
      <c r="AS124" s="171">
        <f>D124</f>
        <v>2</v>
      </c>
      <c r="AT124" s="171">
        <f>F124</f>
        <v>0</v>
      </c>
      <c r="AU124" s="171">
        <f>G124</f>
        <v>0</v>
      </c>
      <c r="AV124" s="171">
        <f>I124</f>
        <v>671.6</v>
      </c>
    </row>
    <row r="125" spans="1:48" ht="16.5">
      <c r="A125" s="98"/>
      <c r="B125" s="112"/>
      <c r="C125" s="152"/>
      <c r="D125" s="153"/>
      <c r="E125" s="153"/>
      <c r="F125" s="153"/>
      <c r="G125" s="153"/>
      <c r="H125" s="153"/>
      <c r="I125" s="113"/>
      <c r="J125" s="77" t="s">
        <v>125</v>
      </c>
      <c r="K125" s="77">
        <v>10</v>
      </c>
      <c r="L125" s="172" t="str">
        <f t="shared" ref="L125:L126" si="85">IF(K125,"公斤","")</f>
        <v>公斤</v>
      </c>
      <c r="M125" s="77" t="s">
        <v>219</v>
      </c>
      <c r="N125" s="77">
        <v>6.5</v>
      </c>
      <c r="O125" s="172" t="str">
        <f t="shared" ref="O125" si="86">IF(N125,"公斤","")</f>
        <v>公斤</v>
      </c>
      <c r="P125" s="77" t="s">
        <v>264</v>
      </c>
      <c r="Q125" s="77">
        <v>0.6</v>
      </c>
      <c r="R125" s="172" t="str">
        <f t="shared" ref="R125" si="87">IF(Q125,"公斤","")</f>
        <v>公斤</v>
      </c>
      <c r="S125" s="74" t="s">
        <v>84</v>
      </c>
      <c r="T125" s="74">
        <v>7</v>
      </c>
      <c r="U125" s="172" t="str">
        <f t="shared" ref="U125" si="88">IF(T125,"公斤","")</f>
        <v>公斤</v>
      </c>
      <c r="V125" s="77" t="s">
        <v>72</v>
      </c>
      <c r="W125" s="77">
        <v>2.5</v>
      </c>
      <c r="X125" s="172" t="str">
        <f t="shared" ref="X125" si="89">IF(W125,"公斤","")</f>
        <v>公斤</v>
      </c>
      <c r="Y125" s="74" t="s">
        <v>401</v>
      </c>
      <c r="Z125" s="77" t="s">
        <v>340</v>
      </c>
      <c r="AA125" s="136"/>
      <c r="AB125" s="136"/>
      <c r="AC125" s="136"/>
      <c r="AD125" s="136"/>
      <c r="AE125" s="136"/>
      <c r="AF125" s="136"/>
      <c r="AG125" s="136"/>
      <c r="AH125" s="136"/>
      <c r="AI125" s="136"/>
      <c r="AJ125" s="136"/>
      <c r="AK125" s="136"/>
      <c r="AL125" s="136"/>
      <c r="AM125" s="136"/>
      <c r="AN125" s="136"/>
      <c r="AO125" s="136"/>
      <c r="AP125" s="66"/>
      <c r="AQ125" s="66"/>
      <c r="AR125" s="66"/>
      <c r="AS125" s="66"/>
      <c r="AT125" s="66"/>
      <c r="AU125" s="66"/>
      <c r="AV125" s="66"/>
    </row>
    <row r="126" spans="1:48" ht="16.5">
      <c r="A126" s="98"/>
      <c r="B126" s="112"/>
      <c r="C126" s="212"/>
      <c r="D126" s="153"/>
      <c r="E126" s="209"/>
      <c r="F126" s="153"/>
      <c r="G126" s="153"/>
      <c r="H126" s="210"/>
      <c r="I126" s="113"/>
      <c r="J126" s="77" t="s">
        <v>161</v>
      </c>
      <c r="K126" s="77">
        <v>0.4</v>
      </c>
      <c r="L126" s="172" t="str">
        <f t="shared" si="85"/>
        <v>公斤</v>
      </c>
      <c r="M126" s="77"/>
      <c r="N126" s="77"/>
      <c r="O126" s="172" t="str">
        <f t="shared" si="51"/>
        <v/>
      </c>
      <c r="P126" s="77" t="s">
        <v>265</v>
      </c>
      <c r="Q126" s="77">
        <v>6</v>
      </c>
      <c r="R126" s="172" t="str">
        <f t="shared" si="52"/>
        <v>公斤</v>
      </c>
      <c r="S126" s="74" t="s">
        <v>169</v>
      </c>
      <c r="T126" s="74">
        <v>0.05</v>
      </c>
      <c r="U126" s="172" t="str">
        <f t="shared" si="53"/>
        <v>公斤</v>
      </c>
      <c r="V126" s="77" t="s">
        <v>317</v>
      </c>
      <c r="W126" s="77">
        <v>0.6</v>
      </c>
      <c r="X126" s="172" t="str">
        <f t="shared" si="54"/>
        <v>公斤</v>
      </c>
      <c r="Y126" s="74"/>
      <c r="Z126" s="77"/>
      <c r="AA126" s="136"/>
      <c r="AB126" s="136"/>
      <c r="AC126" s="136"/>
      <c r="AD126" s="136"/>
      <c r="AE126" s="136"/>
      <c r="AF126" s="136"/>
      <c r="AG126" s="136"/>
      <c r="AH126" s="136"/>
      <c r="AI126" s="136"/>
      <c r="AJ126" s="136"/>
      <c r="AK126" s="136"/>
      <c r="AL126" s="136"/>
      <c r="AM126" s="136"/>
      <c r="AN126" s="136"/>
      <c r="AO126" s="136"/>
      <c r="AP126" s="66"/>
      <c r="AQ126" s="66"/>
      <c r="AR126" s="66"/>
      <c r="AS126" s="66"/>
      <c r="AT126" s="66"/>
      <c r="AU126" s="66"/>
      <c r="AV126" s="66"/>
    </row>
    <row r="127" spans="1:48" ht="16.5">
      <c r="A127" s="98"/>
      <c r="B127" s="112"/>
      <c r="C127" s="152"/>
      <c r="D127" s="153"/>
      <c r="E127" s="153"/>
      <c r="F127" s="153"/>
      <c r="G127" s="153"/>
      <c r="H127" s="153"/>
      <c r="I127" s="113"/>
      <c r="J127" s="77"/>
      <c r="K127" s="77"/>
      <c r="L127" s="172" t="str">
        <f t="shared" si="50"/>
        <v/>
      </c>
      <c r="M127" s="77"/>
      <c r="N127" s="77"/>
      <c r="O127" s="172" t="str">
        <f t="shared" si="51"/>
        <v/>
      </c>
      <c r="P127" s="77" t="s">
        <v>178</v>
      </c>
      <c r="Q127" s="77">
        <v>0.5</v>
      </c>
      <c r="R127" s="172" t="str">
        <f t="shared" si="52"/>
        <v>公斤</v>
      </c>
      <c r="S127" s="74"/>
      <c r="T127" s="74"/>
      <c r="U127" s="172" t="str">
        <f t="shared" si="53"/>
        <v/>
      </c>
      <c r="V127" s="77" t="s">
        <v>304</v>
      </c>
      <c r="W127" s="77">
        <v>0.1</v>
      </c>
      <c r="X127" s="172" t="str">
        <f t="shared" si="54"/>
        <v>公斤</v>
      </c>
      <c r="Y127" s="74"/>
      <c r="Z127" s="77"/>
      <c r="AA127" s="136"/>
      <c r="AB127" s="136"/>
      <c r="AC127" s="136"/>
      <c r="AD127" s="136"/>
      <c r="AE127" s="136"/>
      <c r="AF127" s="136"/>
      <c r="AG127" s="136"/>
      <c r="AH127" s="136"/>
      <c r="AI127" s="136"/>
      <c r="AJ127" s="136"/>
      <c r="AK127" s="136"/>
      <c r="AL127" s="136"/>
      <c r="AM127" s="136"/>
      <c r="AN127" s="136"/>
      <c r="AO127" s="136"/>
      <c r="AP127" s="66"/>
      <c r="AQ127" s="66"/>
      <c r="AR127" s="66"/>
      <c r="AS127" s="66"/>
      <c r="AT127" s="66"/>
      <c r="AU127" s="66"/>
      <c r="AV127" s="66"/>
    </row>
    <row r="128" spans="1:48" ht="16.5">
      <c r="A128" s="98"/>
      <c r="B128" s="112"/>
      <c r="C128" s="152"/>
      <c r="D128" s="153"/>
      <c r="E128" s="153"/>
      <c r="F128" s="153"/>
      <c r="G128" s="153"/>
      <c r="H128" s="153"/>
      <c r="I128" s="113"/>
      <c r="J128" s="77"/>
      <c r="K128" s="77"/>
      <c r="L128" s="172" t="str">
        <f t="shared" si="50"/>
        <v/>
      </c>
      <c r="M128" s="77"/>
      <c r="N128" s="77"/>
      <c r="O128" s="172" t="str">
        <f t="shared" si="51"/>
        <v/>
      </c>
      <c r="P128" s="77" t="s">
        <v>169</v>
      </c>
      <c r="Q128" s="173">
        <v>0.05</v>
      </c>
      <c r="R128" s="172" t="str">
        <f t="shared" si="52"/>
        <v>公斤</v>
      </c>
      <c r="S128" s="74"/>
      <c r="T128" s="74"/>
      <c r="U128" s="172" t="str">
        <f t="shared" si="53"/>
        <v/>
      </c>
      <c r="V128" s="77" t="s">
        <v>316</v>
      </c>
      <c r="W128" s="77">
        <v>0.05</v>
      </c>
      <c r="X128" s="172" t="str">
        <f t="shared" si="54"/>
        <v>公斤</v>
      </c>
      <c r="Y128" s="74"/>
      <c r="Z128" s="77"/>
      <c r="AA128" s="136"/>
      <c r="AB128" s="136"/>
      <c r="AC128" s="136"/>
      <c r="AD128" s="136"/>
      <c r="AE128" s="136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66"/>
      <c r="AQ128" s="66"/>
      <c r="AR128" s="66"/>
      <c r="AS128" s="66"/>
      <c r="AT128" s="66"/>
      <c r="AU128" s="66"/>
      <c r="AV128" s="66"/>
    </row>
    <row r="129" spans="1:48" ht="16.5">
      <c r="A129" s="98"/>
      <c r="B129" s="112"/>
      <c r="C129" s="152"/>
      <c r="D129" s="153"/>
      <c r="E129" s="153"/>
      <c r="F129" s="153"/>
      <c r="G129" s="153"/>
      <c r="H129" s="153"/>
      <c r="I129" s="113"/>
      <c r="J129" s="77"/>
      <c r="K129" s="77"/>
      <c r="L129" s="172" t="str">
        <f t="shared" si="50"/>
        <v/>
      </c>
      <c r="M129" s="77"/>
      <c r="N129" s="77"/>
      <c r="O129" s="172" t="str">
        <f t="shared" si="51"/>
        <v/>
      </c>
      <c r="P129" s="77" t="s">
        <v>226</v>
      </c>
      <c r="Q129" s="173">
        <v>0.1</v>
      </c>
      <c r="R129" s="172" t="str">
        <f t="shared" si="52"/>
        <v>公斤</v>
      </c>
      <c r="S129" s="74"/>
      <c r="T129" s="74"/>
      <c r="U129" s="172" t="str">
        <f t="shared" si="53"/>
        <v/>
      </c>
      <c r="V129" s="77"/>
      <c r="W129" s="77"/>
      <c r="X129" s="172" t="str">
        <f t="shared" si="54"/>
        <v/>
      </c>
      <c r="Y129" s="74"/>
      <c r="Z129" s="77"/>
      <c r="AA129" s="136"/>
      <c r="AB129" s="136"/>
      <c r="AC129" s="136"/>
      <c r="AD129" s="136"/>
      <c r="AE129" s="136"/>
      <c r="AF129" s="136"/>
      <c r="AG129" s="136"/>
      <c r="AH129" s="136"/>
      <c r="AI129" s="136"/>
      <c r="AJ129" s="136"/>
      <c r="AK129" s="136"/>
      <c r="AL129" s="136"/>
      <c r="AM129" s="136"/>
      <c r="AN129" s="136"/>
      <c r="AO129" s="136"/>
      <c r="AP129" s="66"/>
      <c r="AQ129" s="66"/>
      <c r="AR129" s="66"/>
      <c r="AS129" s="66"/>
      <c r="AT129" s="66"/>
      <c r="AU129" s="66"/>
      <c r="AV129" s="66"/>
    </row>
    <row r="130" spans="1:48" ht="17.25" thickBot="1">
      <c r="A130" s="98"/>
      <c r="B130" s="112"/>
      <c r="C130" s="152"/>
      <c r="D130" s="153"/>
      <c r="E130" s="153"/>
      <c r="F130" s="153"/>
      <c r="G130" s="153"/>
      <c r="H130" s="153"/>
      <c r="I130" s="113"/>
      <c r="J130" s="86"/>
      <c r="K130" s="86"/>
      <c r="L130" s="172" t="str">
        <f t="shared" si="50"/>
        <v/>
      </c>
      <c r="M130" s="86"/>
      <c r="N130" s="86"/>
      <c r="O130" s="172" t="str">
        <f t="shared" si="51"/>
        <v/>
      </c>
      <c r="P130" s="86"/>
      <c r="Q130" s="86"/>
      <c r="R130" s="172" t="str">
        <f t="shared" si="52"/>
        <v/>
      </c>
      <c r="S130" s="149"/>
      <c r="T130" s="149"/>
      <c r="U130" s="172" t="str">
        <f t="shared" si="53"/>
        <v/>
      </c>
      <c r="V130" s="86"/>
      <c r="W130" s="86"/>
      <c r="X130" s="172" t="str">
        <f t="shared" si="54"/>
        <v/>
      </c>
      <c r="Y130" s="149"/>
      <c r="Z130" s="86"/>
      <c r="AA130" s="136"/>
      <c r="AB130" s="136"/>
      <c r="AC130" s="136"/>
      <c r="AD130" s="136"/>
      <c r="AE130" s="136"/>
      <c r="AF130" s="136"/>
      <c r="AG130" s="136"/>
      <c r="AH130" s="136"/>
      <c r="AI130" s="136"/>
      <c r="AJ130" s="136"/>
      <c r="AK130" s="136"/>
      <c r="AL130" s="136"/>
      <c r="AM130" s="136"/>
      <c r="AN130" s="136"/>
      <c r="AO130" s="136"/>
      <c r="AP130" s="66"/>
      <c r="AQ130" s="66"/>
      <c r="AR130" s="66"/>
      <c r="AS130" s="66"/>
      <c r="AT130" s="66"/>
      <c r="AU130" s="66"/>
      <c r="AV130" s="66"/>
    </row>
    <row r="131" spans="1:48" ht="16.5">
      <c r="A131" s="95" t="s">
        <v>162</v>
      </c>
      <c r="B131" s="112" t="s">
        <v>126</v>
      </c>
      <c r="C131" s="212">
        <v>5</v>
      </c>
      <c r="D131" s="153">
        <v>2.2000000000000002</v>
      </c>
      <c r="E131" s="209">
        <v>1.7</v>
      </c>
      <c r="F131" s="153">
        <v>0</v>
      </c>
      <c r="G131" s="153">
        <v>0</v>
      </c>
      <c r="H131" s="210">
        <v>2.7</v>
      </c>
      <c r="I131" s="113">
        <v>695.5</v>
      </c>
      <c r="J131" s="217" t="s">
        <v>144</v>
      </c>
      <c r="K131" s="218"/>
      <c r="L131" s="167"/>
      <c r="M131" s="217" t="s">
        <v>220</v>
      </c>
      <c r="N131" s="218"/>
      <c r="O131" s="167"/>
      <c r="P131" s="217" t="s">
        <v>266</v>
      </c>
      <c r="Q131" s="217"/>
      <c r="R131" s="167"/>
      <c r="S131" s="53" t="s">
        <v>1</v>
      </c>
      <c r="T131" s="177"/>
      <c r="U131" s="129"/>
      <c r="V131" s="221" t="s">
        <v>327</v>
      </c>
      <c r="W131" s="222"/>
      <c r="X131" s="170"/>
      <c r="Y131" s="178" t="s">
        <v>401</v>
      </c>
      <c r="Z131" s="109"/>
      <c r="AA131" s="136" t="str">
        <f>A131</f>
        <v>J1</v>
      </c>
      <c r="AB131" s="65" t="str">
        <f>J131</f>
        <v>白米飯</v>
      </c>
      <c r="AC131" s="65" t="str">
        <f>J132&amp;" "&amp;J133&amp;" "&amp;J134&amp;" "&amp;J135&amp;" "&amp;J136&amp;" "&amp;J137</f>
        <v xml:space="preserve">米     </v>
      </c>
      <c r="AD131" s="65" t="str">
        <f>M131</f>
        <v>瓜仔雞</v>
      </c>
      <c r="AE131" s="65" t="str">
        <f>M132&amp;" "&amp;M133&amp;" "&amp;M134&amp;" "&amp;M135&amp;" "&amp;M136&amp;" "&amp;M137</f>
        <v xml:space="preserve">肉雞 醃漬花胡瓜 胡蘿蔔   </v>
      </c>
      <c r="AF131" s="65" t="str">
        <f>P131</f>
        <v>鮮味時瓜</v>
      </c>
      <c r="AG131" s="65" t="str">
        <f>P132&amp;" "&amp;P133&amp;" "&amp;P134&amp;" "&amp;P135&amp;" "&amp;P136&amp;" "&amp;P137</f>
        <v xml:space="preserve">時瓜 冷凍蟹味棒 胡蘿蔔 大蒜  </v>
      </c>
      <c r="AH131" s="65" t="e">
        <f>#REF!</f>
        <v>#REF!</v>
      </c>
      <c r="AI131" s="65" t="e">
        <f>#REF!&amp;" "&amp;#REF!&amp;" "&amp;#REF!&amp;" "&amp;#REF!&amp;" "&amp;#REF!&amp;" "&amp;#REF!</f>
        <v>#REF!</v>
      </c>
      <c r="AJ131" s="65" t="str">
        <f>S131</f>
        <v>時蔬</v>
      </c>
      <c r="AK131" s="65" t="str">
        <f>S132&amp;" "&amp;S133&amp;" "&amp;S134&amp;" "&amp;S135&amp;" "&amp;S136&amp;" "&amp;S137</f>
        <v xml:space="preserve">蔬菜 大蒜    </v>
      </c>
      <c r="AL131" s="65" t="str">
        <f>V131</f>
        <v>金針湯</v>
      </c>
      <c r="AM131" s="65" t="str">
        <f>V132&amp;" "&amp;V133&amp;" "&amp;V134&amp;" "&amp;V135&amp;" "&amp;V136&amp;" "&amp;V137</f>
        <v xml:space="preserve">金針菜乾 榨菜 薑 大骨  </v>
      </c>
      <c r="AN131" s="136" t="str">
        <f>Y131</f>
        <v>點心</v>
      </c>
      <c r="AO131" s="136">
        <f>Z131</f>
        <v>0</v>
      </c>
      <c r="AP131" s="171">
        <f>C131</f>
        <v>5</v>
      </c>
      <c r="AQ131" s="171">
        <f>H131</f>
        <v>2.7</v>
      </c>
      <c r="AR131" s="171">
        <f>E131</f>
        <v>1.7</v>
      </c>
      <c r="AS131" s="171">
        <f>D131</f>
        <v>2.2000000000000002</v>
      </c>
      <c r="AT131" s="171">
        <f>F131</f>
        <v>0</v>
      </c>
      <c r="AU131" s="171">
        <f>G131</f>
        <v>0</v>
      </c>
      <c r="AV131" s="171">
        <f>I131</f>
        <v>695.5</v>
      </c>
    </row>
    <row r="132" spans="1:48" ht="16.5">
      <c r="A132" s="96"/>
      <c r="B132" s="112"/>
      <c r="C132" s="152"/>
      <c r="D132" s="153"/>
      <c r="E132" s="153"/>
      <c r="F132" s="153"/>
      <c r="G132" s="153"/>
      <c r="H132" s="153"/>
      <c r="I132" s="113"/>
      <c r="J132" s="77" t="s">
        <v>125</v>
      </c>
      <c r="K132" s="77">
        <v>10</v>
      </c>
      <c r="L132" s="172" t="str">
        <f t="shared" ref="L132:L133" si="90">IF(K132,"公斤","")</f>
        <v>公斤</v>
      </c>
      <c r="M132" s="77" t="s">
        <v>221</v>
      </c>
      <c r="N132" s="77">
        <v>9</v>
      </c>
      <c r="O132" s="172" t="str">
        <f t="shared" ref="O132" si="91">IF(N132,"公斤","")</f>
        <v>公斤</v>
      </c>
      <c r="P132" s="77" t="s">
        <v>71</v>
      </c>
      <c r="Q132" s="77">
        <v>6</v>
      </c>
      <c r="R132" s="172" t="str">
        <f t="shared" ref="R132" si="92">IF(Q132,"公斤","")</f>
        <v>公斤</v>
      </c>
      <c r="S132" s="74" t="s">
        <v>84</v>
      </c>
      <c r="T132" s="74">
        <v>7</v>
      </c>
      <c r="U132" s="172" t="str">
        <f t="shared" ref="U132" si="93">IF(T132,"公斤","")</f>
        <v>公斤</v>
      </c>
      <c r="V132" s="77" t="s">
        <v>328</v>
      </c>
      <c r="W132" s="77">
        <v>0.1</v>
      </c>
      <c r="X132" s="172" t="str">
        <f t="shared" ref="X132" si="94">IF(W132,"公斤","")</f>
        <v>公斤</v>
      </c>
      <c r="Y132" s="74" t="s">
        <v>401</v>
      </c>
      <c r="Z132" s="110"/>
      <c r="AA132" s="136"/>
      <c r="AB132" s="136"/>
      <c r="AC132" s="136"/>
      <c r="AD132" s="136"/>
      <c r="AE132" s="136"/>
      <c r="AF132" s="136"/>
      <c r="AG132" s="136"/>
      <c r="AH132" s="136"/>
      <c r="AI132" s="136"/>
      <c r="AJ132" s="136"/>
      <c r="AK132" s="136"/>
      <c r="AL132" s="136"/>
      <c r="AM132" s="136"/>
      <c r="AN132" s="136"/>
      <c r="AO132" s="136"/>
      <c r="AP132" s="66"/>
      <c r="AQ132" s="66"/>
      <c r="AR132" s="66"/>
      <c r="AS132" s="66"/>
      <c r="AT132" s="66"/>
      <c r="AU132" s="66"/>
      <c r="AV132" s="66"/>
    </row>
    <row r="133" spans="1:48" ht="16.5">
      <c r="A133" s="96"/>
      <c r="B133" s="112"/>
      <c r="C133" s="212"/>
      <c r="D133" s="153"/>
      <c r="E133" s="209"/>
      <c r="F133" s="153"/>
      <c r="G133" s="153"/>
      <c r="H133" s="210"/>
      <c r="I133" s="113"/>
      <c r="J133" s="77"/>
      <c r="K133" s="77"/>
      <c r="L133" s="172" t="str">
        <f t="shared" si="90"/>
        <v/>
      </c>
      <c r="M133" s="77" t="s">
        <v>222</v>
      </c>
      <c r="N133" s="77">
        <v>2</v>
      </c>
      <c r="O133" s="172" t="str">
        <f t="shared" si="51"/>
        <v>公斤</v>
      </c>
      <c r="P133" s="77" t="s">
        <v>267</v>
      </c>
      <c r="Q133" s="77">
        <v>1.5</v>
      </c>
      <c r="R133" s="172" t="str">
        <f t="shared" si="52"/>
        <v>公斤</v>
      </c>
      <c r="S133" s="74" t="s">
        <v>169</v>
      </c>
      <c r="T133" s="74">
        <v>0.05</v>
      </c>
      <c r="U133" s="172" t="str">
        <f t="shared" si="53"/>
        <v>公斤</v>
      </c>
      <c r="V133" s="77" t="s">
        <v>329</v>
      </c>
      <c r="W133" s="77">
        <v>1</v>
      </c>
      <c r="X133" s="172" t="str">
        <f t="shared" si="54"/>
        <v>公斤</v>
      </c>
      <c r="Y133" s="74"/>
      <c r="Z133" s="110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66"/>
      <c r="AQ133" s="66"/>
      <c r="AR133" s="66"/>
      <c r="AS133" s="66"/>
      <c r="AT133" s="66"/>
      <c r="AU133" s="66"/>
      <c r="AV133" s="66"/>
    </row>
    <row r="134" spans="1:48" ht="16.5">
      <c r="A134" s="96"/>
      <c r="B134" s="112"/>
      <c r="C134" s="152"/>
      <c r="D134" s="153"/>
      <c r="E134" s="153"/>
      <c r="F134" s="153"/>
      <c r="G134" s="153"/>
      <c r="H134" s="153"/>
      <c r="I134" s="113"/>
      <c r="J134" s="77"/>
      <c r="K134" s="77"/>
      <c r="L134" s="172" t="str">
        <f t="shared" si="50"/>
        <v/>
      </c>
      <c r="M134" s="77" t="s">
        <v>178</v>
      </c>
      <c r="N134" s="77">
        <v>0.5</v>
      </c>
      <c r="O134" s="172" t="str">
        <f t="shared" si="51"/>
        <v>公斤</v>
      </c>
      <c r="P134" s="77" t="s">
        <v>74</v>
      </c>
      <c r="Q134" s="77">
        <v>0.5</v>
      </c>
      <c r="R134" s="172" t="str">
        <f t="shared" si="52"/>
        <v>公斤</v>
      </c>
      <c r="S134" s="74"/>
      <c r="T134" s="74"/>
      <c r="U134" s="172" t="str">
        <f t="shared" si="53"/>
        <v/>
      </c>
      <c r="V134" s="77" t="s">
        <v>304</v>
      </c>
      <c r="W134" s="77">
        <v>0.1</v>
      </c>
      <c r="X134" s="172" t="str">
        <f t="shared" si="54"/>
        <v>公斤</v>
      </c>
      <c r="Y134" s="74"/>
      <c r="Z134" s="110"/>
      <c r="AA134" s="136"/>
      <c r="AB134" s="136"/>
      <c r="AC134" s="136"/>
      <c r="AD134" s="136"/>
      <c r="AE134" s="136"/>
      <c r="AF134" s="136"/>
      <c r="AG134" s="136"/>
      <c r="AH134" s="136"/>
      <c r="AI134" s="136"/>
      <c r="AJ134" s="136"/>
      <c r="AK134" s="136"/>
      <c r="AL134" s="136"/>
      <c r="AM134" s="136"/>
      <c r="AN134" s="136"/>
      <c r="AO134" s="136"/>
      <c r="AP134" s="66"/>
      <c r="AQ134" s="66"/>
      <c r="AR134" s="66"/>
      <c r="AS134" s="66"/>
      <c r="AT134" s="66"/>
      <c r="AU134" s="66"/>
      <c r="AV134" s="66"/>
    </row>
    <row r="135" spans="1:48" ht="16.5">
      <c r="A135" s="96"/>
      <c r="B135" s="112"/>
      <c r="C135" s="152"/>
      <c r="D135" s="153"/>
      <c r="E135" s="153"/>
      <c r="F135" s="153"/>
      <c r="G135" s="153"/>
      <c r="H135" s="153"/>
      <c r="I135" s="113"/>
      <c r="J135" s="77"/>
      <c r="K135" s="77"/>
      <c r="L135" s="172" t="str">
        <f t="shared" si="50"/>
        <v/>
      </c>
      <c r="M135" s="77"/>
      <c r="N135" s="77"/>
      <c r="O135" s="172" t="str">
        <f t="shared" si="51"/>
        <v/>
      </c>
      <c r="P135" s="77" t="s">
        <v>169</v>
      </c>
      <c r="Q135" s="173">
        <v>0.05</v>
      </c>
      <c r="R135" s="172" t="str">
        <f t="shared" si="52"/>
        <v>公斤</v>
      </c>
      <c r="S135" s="74"/>
      <c r="T135" s="74"/>
      <c r="U135" s="172" t="str">
        <f t="shared" si="53"/>
        <v/>
      </c>
      <c r="V135" s="77" t="s">
        <v>317</v>
      </c>
      <c r="W135" s="77">
        <v>0.6</v>
      </c>
      <c r="X135" s="172" t="str">
        <f t="shared" si="54"/>
        <v>公斤</v>
      </c>
      <c r="Y135" s="74"/>
      <c r="Z135" s="110"/>
      <c r="AA135" s="136"/>
      <c r="AB135" s="136"/>
      <c r="AC135" s="136"/>
      <c r="AD135" s="136"/>
      <c r="AE135" s="136"/>
      <c r="AF135" s="136"/>
      <c r="AG135" s="136"/>
      <c r="AH135" s="136"/>
      <c r="AI135" s="136"/>
      <c r="AJ135" s="136"/>
      <c r="AK135" s="136"/>
      <c r="AL135" s="136"/>
      <c r="AM135" s="136"/>
      <c r="AN135" s="136"/>
      <c r="AO135" s="136"/>
      <c r="AP135" s="66"/>
      <c r="AQ135" s="66"/>
      <c r="AR135" s="66"/>
      <c r="AS135" s="66"/>
      <c r="AT135" s="66"/>
      <c r="AU135" s="66"/>
      <c r="AV135" s="66"/>
    </row>
    <row r="136" spans="1:48" ht="16.5">
      <c r="A136" s="96"/>
      <c r="B136" s="112"/>
      <c r="C136" s="152"/>
      <c r="D136" s="153"/>
      <c r="E136" s="153"/>
      <c r="F136" s="153"/>
      <c r="G136" s="153"/>
      <c r="H136" s="153"/>
      <c r="I136" s="113"/>
      <c r="J136" s="77"/>
      <c r="K136" s="77"/>
      <c r="L136" s="172" t="str">
        <f t="shared" si="50"/>
        <v/>
      </c>
      <c r="M136" s="77"/>
      <c r="N136" s="77"/>
      <c r="O136" s="172" t="str">
        <f t="shared" si="51"/>
        <v/>
      </c>
      <c r="P136" s="77"/>
      <c r="Q136" s="77"/>
      <c r="R136" s="172" t="str">
        <f t="shared" si="52"/>
        <v/>
      </c>
      <c r="S136" s="74"/>
      <c r="T136" s="74"/>
      <c r="U136" s="172" t="str">
        <f t="shared" si="53"/>
        <v/>
      </c>
      <c r="V136" s="77"/>
      <c r="W136" s="77"/>
      <c r="X136" s="172" t="str">
        <f t="shared" si="54"/>
        <v/>
      </c>
      <c r="Y136" s="74"/>
      <c r="Z136" s="110"/>
      <c r="AA136" s="136"/>
      <c r="AB136" s="136"/>
      <c r="AC136" s="136"/>
      <c r="AD136" s="136"/>
      <c r="AE136" s="136"/>
      <c r="AF136" s="136"/>
      <c r="AG136" s="136"/>
      <c r="AH136" s="136"/>
      <c r="AI136" s="136"/>
      <c r="AJ136" s="136"/>
      <c r="AK136" s="136"/>
      <c r="AL136" s="136"/>
      <c r="AM136" s="136"/>
      <c r="AN136" s="136"/>
      <c r="AO136" s="136"/>
      <c r="AP136" s="66"/>
      <c r="AQ136" s="66"/>
      <c r="AR136" s="66"/>
      <c r="AS136" s="66"/>
      <c r="AT136" s="66"/>
      <c r="AU136" s="66"/>
      <c r="AV136" s="66"/>
    </row>
    <row r="137" spans="1:48" ht="17.25" thickBot="1">
      <c r="A137" s="97"/>
      <c r="B137" s="114"/>
      <c r="C137" s="207"/>
      <c r="D137" s="208"/>
      <c r="E137" s="208"/>
      <c r="F137" s="208"/>
      <c r="G137" s="208"/>
      <c r="H137" s="208"/>
      <c r="I137" s="115"/>
      <c r="J137" s="78"/>
      <c r="K137" s="78"/>
      <c r="L137" s="172" t="str">
        <f t="shared" si="50"/>
        <v/>
      </c>
      <c r="M137" s="78"/>
      <c r="N137" s="78"/>
      <c r="O137" s="172" t="str">
        <f t="shared" si="51"/>
        <v/>
      </c>
      <c r="P137" s="78"/>
      <c r="Q137" s="78"/>
      <c r="R137" s="172" t="str">
        <f t="shared" si="52"/>
        <v/>
      </c>
      <c r="S137" s="149"/>
      <c r="T137" s="149"/>
      <c r="U137" s="172" t="str">
        <f t="shared" si="53"/>
        <v/>
      </c>
      <c r="V137" s="86"/>
      <c r="W137" s="86"/>
      <c r="X137" s="172" t="str">
        <f t="shared" si="54"/>
        <v/>
      </c>
      <c r="Y137" s="149"/>
      <c r="Z137" s="111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66"/>
      <c r="AQ137" s="66"/>
      <c r="AR137" s="66"/>
      <c r="AS137" s="66"/>
      <c r="AT137" s="66"/>
      <c r="AU137" s="66"/>
      <c r="AV137" s="66"/>
    </row>
    <row r="138" spans="1:48" ht="16.5">
      <c r="A138" s="98" t="s">
        <v>163</v>
      </c>
      <c r="B138" s="112" t="s">
        <v>126</v>
      </c>
      <c r="C138" s="212">
        <v>5.4</v>
      </c>
      <c r="D138" s="153">
        <v>2.2999999999999998</v>
      </c>
      <c r="E138" s="214">
        <v>1.5</v>
      </c>
      <c r="F138" s="153">
        <v>0</v>
      </c>
      <c r="G138" s="153">
        <v>0</v>
      </c>
      <c r="H138" s="210">
        <v>3.1</v>
      </c>
      <c r="I138" s="113">
        <v>751.1</v>
      </c>
      <c r="J138" s="219" t="s">
        <v>128</v>
      </c>
      <c r="K138" s="220"/>
      <c r="L138" s="167"/>
      <c r="M138" s="219" t="s">
        <v>223</v>
      </c>
      <c r="N138" s="220"/>
      <c r="O138" s="167"/>
      <c r="P138" s="219" t="s">
        <v>268</v>
      </c>
      <c r="Q138" s="220"/>
      <c r="R138" s="167"/>
      <c r="S138" s="53" t="s">
        <v>1</v>
      </c>
      <c r="T138" s="177"/>
      <c r="U138" s="129"/>
      <c r="V138" s="223" t="s">
        <v>73</v>
      </c>
      <c r="W138" s="224"/>
      <c r="X138" s="170"/>
      <c r="Y138" s="178" t="s">
        <v>401</v>
      </c>
      <c r="Z138" s="99"/>
      <c r="AA138" s="136" t="str">
        <f>A138</f>
        <v>J2</v>
      </c>
      <c r="AB138" s="65" t="str">
        <f>J138</f>
        <v>糙米飯</v>
      </c>
      <c r="AC138" s="65" t="str">
        <f>J139&amp;" "&amp;J140&amp;" "&amp;J141&amp;" "&amp;J142&amp;" "&amp;J143&amp;" "&amp;J144</f>
        <v xml:space="preserve">米 糙米    </v>
      </c>
      <c r="AD138" s="65" t="str">
        <f>M138</f>
        <v>咖哩絞肉</v>
      </c>
      <c r="AE138" s="65" t="str">
        <f>M139&amp;" "&amp;M140&amp;" "&amp;M141&amp;" "&amp;M142&amp;" "&amp;M143&amp;" "&amp;M144</f>
        <v xml:space="preserve">豬絞肉 馬鈴薯 胡蘿蔔 咖哩粉  </v>
      </c>
      <c r="AF138" s="65" t="str">
        <f>P138</f>
        <v>蜜汁豆干</v>
      </c>
      <c r="AG138" s="65" t="str">
        <f>P139&amp;" "&amp;P140&amp;" "&amp;P141&amp;" "&amp;P142&amp;" "&amp;P143&amp;" "&amp;P144</f>
        <v xml:space="preserve">豆干 芝麻(熟) 滷包   </v>
      </c>
      <c r="AH138" s="65" t="e">
        <f>#REF!</f>
        <v>#REF!</v>
      </c>
      <c r="AI138" s="65" t="e">
        <f>#REF!&amp;" "&amp;#REF!&amp;" "&amp;#REF!&amp;" "&amp;#REF!&amp;" "&amp;#REF!&amp;" "&amp;#REF!</f>
        <v>#REF!</v>
      </c>
      <c r="AJ138" s="65" t="str">
        <f>S138</f>
        <v>時蔬</v>
      </c>
      <c r="AK138" s="65" t="str">
        <f>S139&amp;" "&amp;S140&amp;" "&amp;S141&amp;" "&amp;S142&amp;" "&amp;S143&amp;" "&amp;S144</f>
        <v xml:space="preserve">蔬菜 大蒜    </v>
      </c>
      <c r="AL138" s="65" t="str">
        <f>V138</f>
        <v>時瓜湯</v>
      </c>
      <c r="AM138" s="65" t="str">
        <f>V139&amp;" "&amp;V140&amp;" "&amp;V141&amp;" "&amp;V142&amp;" "&amp;V143&amp;" "&amp;V144</f>
        <v xml:space="preserve">時瓜 胡蘿蔔 薑 大骨  </v>
      </c>
      <c r="AN138" s="136" t="str">
        <f>Y138</f>
        <v>點心</v>
      </c>
      <c r="AO138" s="136">
        <f>Z138</f>
        <v>0</v>
      </c>
      <c r="AP138" s="171">
        <f>C138</f>
        <v>5.4</v>
      </c>
      <c r="AQ138" s="171">
        <f>H138</f>
        <v>3.1</v>
      </c>
      <c r="AR138" s="171">
        <f>E138</f>
        <v>1.5</v>
      </c>
      <c r="AS138" s="171">
        <f>D138</f>
        <v>2.2999999999999998</v>
      </c>
      <c r="AT138" s="171">
        <f>F138</f>
        <v>0</v>
      </c>
      <c r="AU138" s="171">
        <f>G138</f>
        <v>0</v>
      </c>
      <c r="AV138" s="171">
        <f>I138</f>
        <v>751.1</v>
      </c>
    </row>
    <row r="139" spans="1:48" ht="16.5">
      <c r="A139" s="98"/>
      <c r="B139" s="112"/>
      <c r="C139" s="152"/>
      <c r="D139" s="153"/>
      <c r="E139" s="153"/>
      <c r="F139" s="153"/>
      <c r="G139" s="153"/>
      <c r="H139" s="153"/>
      <c r="I139" s="113"/>
      <c r="J139" s="77" t="s">
        <v>125</v>
      </c>
      <c r="K139" s="77">
        <v>7</v>
      </c>
      <c r="L139" s="172" t="str">
        <f t="shared" ref="L139:L144" si="95">IF(K139,"公斤","")</f>
        <v>公斤</v>
      </c>
      <c r="M139" s="77" t="s">
        <v>174</v>
      </c>
      <c r="N139" s="77">
        <v>6</v>
      </c>
      <c r="O139" s="172" t="str">
        <f t="shared" ref="O139:O144" si="96">IF(N139,"公斤","")</f>
        <v>公斤</v>
      </c>
      <c r="P139" s="77" t="s">
        <v>215</v>
      </c>
      <c r="Q139" s="77">
        <v>5</v>
      </c>
      <c r="R139" s="172" t="str">
        <f t="shared" ref="R139:R144" si="97">IF(Q139,"公斤","")</f>
        <v>公斤</v>
      </c>
      <c r="S139" s="74" t="s">
        <v>84</v>
      </c>
      <c r="T139" s="74">
        <v>7</v>
      </c>
      <c r="U139" s="172" t="str">
        <f t="shared" ref="U139:U144" si="98">IF(T139,"公斤","")</f>
        <v>公斤</v>
      </c>
      <c r="V139" s="77" t="s">
        <v>71</v>
      </c>
      <c r="W139" s="77">
        <v>3.5</v>
      </c>
      <c r="X139" s="172" t="str">
        <f t="shared" ref="X139:X144" si="99">IF(W139,"公斤","")</f>
        <v>公斤</v>
      </c>
      <c r="Y139" s="74" t="s">
        <v>401</v>
      </c>
      <c r="Z139" s="77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66"/>
      <c r="AQ139" s="66"/>
      <c r="AR139" s="66"/>
      <c r="AS139" s="66"/>
      <c r="AT139" s="66"/>
      <c r="AU139" s="66"/>
      <c r="AV139" s="66"/>
    </row>
    <row r="140" spans="1:48" ht="16.5">
      <c r="A140" s="98"/>
      <c r="B140" s="112"/>
      <c r="C140" s="212"/>
      <c r="D140" s="153"/>
      <c r="E140" s="214"/>
      <c r="F140" s="153"/>
      <c r="G140" s="153"/>
      <c r="H140" s="210"/>
      <c r="I140" s="113"/>
      <c r="J140" s="77" t="s">
        <v>129</v>
      </c>
      <c r="K140" s="77">
        <v>3</v>
      </c>
      <c r="L140" s="172" t="str">
        <f t="shared" si="95"/>
        <v>公斤</v>
      </c>
      <c r="M140" s="77" t="s">
        <v>184</v>
      </c>
      <c r="N140" s="77">
        <v>4</v>
      </c>
      <c r="O140" s="172" t="str">
        <f t="shared" si="96"/>
        <v>公斤</v>
      </c>
      <c r="P140" s="107" t="s">
        <v>269</v>
      </c>
      <c r="Q140" s="107">
        <v>0.01</v>
      </c>
      <c r="R140" s="172" t="str">
        <f t="shared" si="97"/>
        <v>公斤</v>
      </c>
      <c r="S140" s="74" t="s">
        <v>169</v>
      </c>
      <c r="T140" s="74">
        <v>0.05</v>
      </c>
      <c r="U140" s="172" t="str">
        <f t="shared" si="98"/>
        <v>公斤</v>
      </c>
      <c r="V140" s="77" t="s">
        <v>74</v>
      </c>
      <c r="W140" s="77">
        <v>1.5</v>
      </c>
      <c r="X140" s="172" t="str">
        <f t="shared" si="99"/>
        <v>公斤</v>
      </c>
      <c r="Y140" s="74"/>
      <c r="Z140" s="77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66"/>
      <c r="AQ140" s="66"/>
      <c r="AR140" s="66"/>
      <c r="AS140" s="66"/>
      <c r="AT140" s="66"/>
      <c r="AU140" s="66"/>
      <c r="AV140" s="66"/>
    </row>
    <row r="141" spans="1:48" ht="16.5">
      <c r="A141" s="98"/>
      <c r="B141" s="112"/>
      <c r="C141" s="152"/>
      <c r="D141" s="153"/>
      <c r="E141" s="153"/>
      <c r="F141" s="153"/>
      <c r="G141" s="153"/>
      <c r="H141" s="153"/>
      <c r="I141" s="113"/>
      <c r="J141" s="77"/>
      <c r="K141" s="77"/>
      <c r="L141" s="172" t="str">
        <f t="shared" si="95"/>
        <v/>
      </c>
      <c r="M141" s="77" t="s">
        <v>178</v>
      </c>
      <c r="N141" s="77">
        <v>3</v>
      </c>
      <c r="O141" s="172" t="str">
        <f t="shared" si="96"/>
        <v>公斤</v>
      </c>
      <c r="P141" s="77" t="s">
        <v>208</v>
      </c>
      <c r="Q141" s="77"/>
      <c r="R141" s="172" t="str">
        <f t="shared" si="97"/>
        <v/>
      </c>
      <c r="S141" s="74"/>
      <c r="T141" s="74"/>
      <c r="U141" s="172" t="str">
        <f t="shared" si="98"/>
        <v/>
      </c>
      <c r="V141" s="77" t="s">
        <v>304</v>
      </c>
      <c r="W141" s="77">
        <v>0.1</v>
      </c>
      <c r="X141" s="172" t="str">
        <f t="shared" si="99"/>
        <v>公斤</v>
      </c>
      <c r="Y141" s="74"/>
      <c r="Z141" s="77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66"/>
      <c r="AQ141" s="66"/>
      <c r="AR141" s="66"/>
      <c r="AS141" s="66"/>
      <c r="AT141" s="66"/>
      <c r="AU141" s="66"/>
      <c r="AV141" s="66"/>
    </row>
    <row r="142" spans="1:48" ht="16.5">
      <c r="A142" s="98"/>
      <c r="B142" s="112"/>
      <c r="C142" s="152"/>
      <c r="D142" s="153"/>
      <c r="E142" s="153"/>
      <c r="F142" s="153"/>
      <c r="G142" s="153"/>
      <c r="H142" s="153"/>
      <c r="I142" s="113"/>
      <c r="J142" s="77"/>
      <c r="K142" s="77"/>
      <c r="L142" s="172" t="str">
        <f t="shared" si="95"/>
        <v/>
      </c>
      <c r="M142" s="77" t="s">
        <v>197</v>
      </c>
      <c r="N142" s="77"/>
      <c r="O142" s="172" t="str">
        <f t="shared" si="96"/>
        <v/>
      </c>
      <c r="P142" s="77"/>
      <c r="Q142" s="77"/>
      <c r="R142" s="172" t="str">
        <f t="shared" si="97"/>
        <v/>
      </c>
      <c r="S142" s="74"/>
      <c r="T142" s="74"/>
      <c r="U142" s="172" t="str">
        <f t="shared" si="98"/>
        <v/>
      </c>
      <c r="V142" s="77" t="s">
        <v>317</v>
      </c>
      <c r="W142" s="77">
        <v>1</v>
      </c>
      <c r="X142" s="172" t="str">
        <f t="shared" si="99"/>
        <v>公斤</v>
      </c>
      <c r="Y142" s="74"/>
      <c r="Z142" s="77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66"/>
      <c r="AQ142" s="66"/>
      <c r="AR142" s="66"/>
      <c r="AS142" s="66"/>
      <c r="AT142" s="66"/>
      <c r="AU142" s="66"/>
      <c r="AV142" s="66"/>
    </row>
    <row r="143" spans="1:48" ht="16.5">
      <c r="A143" s="98"/>
      <c r="B143" s="112"/>
      <c r="C143" s="152"/>
      <c r="D143" s="153"/>
      <c r="E143" s="153"/>
      <c r="F143" s="153"/>
      <c r="G143" s="153"/>
      <c r="H143" s="153"/>
      <c r="I143" s="113"/>
      <c r="J143" s="77"/>
      <c r="K143" s="77"/>
      <c r="L143" s="172" t="str">
        <f t="shared" si="95"/>
        <v/>
      </c>
      <c r="M143" s="77"/>
      <c r="N143" s="77"/>
      <c r="O143" s="172" t="str">
        <f t="shared" si="96"/>
        <v/>
      </c>
      <c r="P143" s="77"/>
      <c r="Q143" s="77"/>
      <c r="R143" s="172" t="str">
        <f t="shared" si="97"/>
        <v/>
      </c>
      <c r="S143" s="74"/>
      <c r="T143" s="74"/>
      <c r="U143" s="172" t="str">
        <f t="shared" si="98"/>
        <v/>
      </c>
      <c r="V143" s="77"/>
      <c r="W143" s="77"/>
      <c r="X143" s="172" t="str">
        <f t="shared" si="99"/>
        <v/>
      </c>
      <c r="Y143" s="74"/>
      <c r="Z143" s="77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66"/>
      <c r="AQ143" s="66"/>
      <c r="AR143" s="66"/>
      <c r="AS143" s="66"/>
      <c r="AT143" s="66"/>
      <c r="AU143" s="66"/>
      <c r="AV143" s="66"/>
    </row>
    <row r="144" spans="1:48" ht="17.25" thickBot="1">
      <c r="A144" s="98"/>
      <c r="B144" s="112"/>
      <c r="C144" s="152"/>
      <c r="D144" s="153"/>
      <c r="E144" s="153"/>
      <c r="F144" s="153"/>
      <c r="G144" s="153"/>
      <c r="H144" s="153"/>
      <c r="I144" s="113"/>
      <c r="J144" s="86"/>
      <c r="K144" s="86"/>
      <c r="L144" s="172" t="str">
        <f t="shared" si="95"/>
        <v/>
      </c>
      <c r="M144" s="86"/>
      <c r="N144" s="86"/>
      <c r="O144" s="172" t="str">
        <f t="shared" si="96"/>
        <v/>
      </c>
      <c r="P144" s="86"/>
      <c r="Q144" s="86"/>
      <c r="R144" s="172" t="str">
        <f t="shared" si="97"/>
        <v/>
      </c>
      <c r="S144" s="149"/>
      <c r="T144" s="149"/>
      <c r="U144" s="172" t="str">
        <f t="shared" si="98"/>
        <v/>
      </c>
      <c r="V144" s="78"/>
      <c r="W144" s="78"/>
      <c r="X144" s="172" t="str">
        <f t="shared" si="99"/>
        <v/>
      </c>
      <c r="Y144" s="149"/>
      <c r="Z144" s="8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66"/>
      <c r="AQ144" s="66"/>
      <c r="AR144" s="66"/>
      <c r="AS144" s="66"/>
      <c r="AT144" s="66"/>
      <c r="AU144" s="66"/>
      <c r="AV144" s="66"/>
    </row>
    <row r="145" spans="1:41" ht="15.75">
      <c r="A145" s="1"/>
      <c r="B145" s="118"/>
      <c r="C145" s="118"/>
      <c r="D145" s="118"/>
      <c r="E145" s="118"/>
      <c r="F145" s="118"/>
      <c r="G145" s="118"/>
      <c r="H145" s="118"/>
      <c r="I145" s="118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49"/>
      <c r="AO145" s="1"/>
    </row>
    <row r="146" spans="1:41" ht="15.75">
      <c r="A146" s="1"/>
      <c r="B146" s="118"/>
      <c r="C146" s="118"/>
      <c r="D146" s="118"/>
      <c r="E146" s="118"/>
      <c r="F146" s="118"/>
      <c r="G146" s="118"/>
      <c r="H146" s="118"/>
      <c r="I146" s="118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ht="15.75">
      <c r="A147" s="1"/>
      <c r="B147" s="118"/>
      <c r="C147" s="118"/>
      <c r="D147" s="118"/>
      <c r="E147" s="118"/>
      <c r="F147" s="118"/>
      <c r="G147" s="118"/>
      <c r="H147" s="118"/>
      <c r="I147" s="118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ht="15.75">
      <c r="A148" s="1"/>
      <c r="B148" s="118"/>
      <c r="C148" s="118"/>
      <c r="D148" s="118"/>
      <c r="E148" s="118"/>
      <c r="F148" s="118"/>
      <c r="G148" s="118"/>
      <c r="H148" s="118"/>
      <c r="I148" s="118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ht="15.75">
      <c r="A149" s="1"/>
      <c r="B149" s="118"/>
      <c r="C149" s="118"/>
      <c r="D149" s="118"/>
      <c r="E149" s="118"/>
      <c r="F149" s="118"/>
      <c r="G149" s="118"/>
      <c r="H149" s="118"/>
      <c r="I149" s="118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ht="15.75">
      <c r="A150" s="1"/>
      <c r="B150" s="118"/>
      <c r="C150" s="118"/>
      <c r="D150" s="118"/>
      <c r="E150" s="118"/>
      <c r="F150" s="118"/>
      <c r="G150" s="118"/>
      <c r="H150" s="118"/>
      <c r="I150" s="11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ht="15.75">
      <c r="A151" s="1"/>
      <c r="B151" s="118"/>
      <c r="C151" s="118"/>
      <c r="D151" s="118"/>
      <c r="E151" s="118"/>
      <c r="F151" s="118"/>
      <c r="G151" s="118"/>
      <c r="H151" s="118"/>
      <c r="I151" s="118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ht="15.75">
      <c r="A152" s="1"/>
      <c r="B152" s="118"/>
      <c r="C152" s="118"/>
      <c r="D152" s="118"/>
      <c r="E152" s="118"/>
      <c r="F152" s="118"/>
      <c r="G152" s="118"/>
      <c r="H152" s="118"/>
      <c r="I152" s="118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ht="15.75">
      <c r="A153" s="1"/>
      <c r="B153" s="118"/>
      <c r="C153" s="118"/>
      <c r="D153" s="118"/>
      <c r="E153" s="118"/>
      <c r="F153" s="118"/>
      <c r="G153" s="118"/>
      <c r="H153" s="118"/>
      <c r="I153" s="118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ht="15.75">
      <c r="A154" s="1"/>
      <c r="B154" s="118"/>
      <c r="C154" s="118"/>
      <c r="D154" s="118"/>
      <c r="E154" s="118"/>
      <c r="F154" s="118"/>
      <c r="G154" s="118"/>
      <c r="H154" s="118"/>
      <c r="I154" s="118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ht="15.75">
      <c r="A155" s="1"/>
      <c r="B155" s="118"/>
      <c r="C155" s="118"/>
      <c r="D155" s="118"/>
      <c r="E155" s="118"/>
      <c r="F155" s="118"/>
      <c r="G155" s="118"/>
      <c r="H155" s="118"/>
      <c r="I155" s="118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ht="15.75">
      <c r="A156" s="1"/>
      <c r="B156" s="118"/>
      <c r="C156" s="118"/>
      <c r="D156" s="118"/>
      <c r="E156" s="118"/>
      <c r="F156" s="118"/>
      <c r="G156" s="118"/>
      <c r="H156" s="118"/>
      <c r="I156" s="118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ht="15.75">
      <c r="A157" s="1"/>
      <c r="B157" s="118"/>
      <c r="C157" s="118"/>
      <c r="D157" s="118"/>
      <c r="E157" s="118"/>
      <c r="F157" s="118"/>
      <c r="G157" s="118"/>
      <c r="H157" s="118"/>
      <c r="I157" s="11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ht="15.75">
      <c r="A158" s="1"/>
      <c r="B158" s="118"/>
      <c r="C158" s="118"/>
      <c r="D158" s="118"/>
      <c r="E158" s="118"/>
      <c r="F158" s="118"/>
      <c r="G158" s="118"/>
      <c r="H158" s="118"/>
      <c r="I158" s="118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ht="15.75">
      <c r="A159" s="1"/>
      <c r="B159" s="118"/>
      <c r="C159" s="118"/>
      <c r="D159" s="118"/>
      <c r="E159" s="118"/>
      <c r="F159" s="118"/>
      <c r="G159" s="118"/>
      <c r="H159" s="118"/>
      <c r="I159" s="118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ht="15.75">
      <c r="A160" s="1"/>
      <c r="B160" s="118"/>
      <c r="C160" s="118"/>
      <c r="D160" s="118"/>
      <c r="E160" s="118"/>
      <c r="F160" s="118"/>
      <c r="G160" s="118"/>
      <c r="H160" s="118"/>
      <c r="I160" s="118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ht="15.75">
      <c r="A161" s="1"/>
      <c r="B161" s="118"/>
      <c r="C161" s="118"/>
      <c r="D161" s="118"/>
      <c r="E161" s="118"/>
      <c r="F161" s="118"/>
      <c r="G161" s="118"/>
      <c r="H161" s="118"/>
      <c r="I161" s="118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ht="15.75">
      <c r="A162" s="1"/>
      <c r="B162" s="118"/>
      <c r="C162" s="118"/>
      <c r="D162" s="118"/>
      <c r="E162" s="118"/>
      <c r="F162" s="118"/>
      <c r="G162" s="118"/>
      <c r="H162" s="118"/>
      <c r="I162" s="118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ht="15.75">
      <c r="A163" s="1"/>
      <c r="B163" s="118"/>
      <c r="C163" s="118"/>
      <c r="D163" s="118"/>
      <c r="E163" s="118"/>
      <c r="F163" s="118"/>
      <c r="G163" s="118"/>
      <c r="H163" s="118"/>
      <c r="I163" s="118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ht="15.75">
      <c r="A164" s="1"/>
      <c r="B164" s="118"/>
      <c r="C164" s="118"/>
      <c r="D164" s="118"/>
      <c r="E164" s="118"/>
      <c r="F164" s="118"/>
      <c r="G164" s="118"/>
      <c r="H164" s="118"/>
      <c r="I164" s="11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ht="15.75">
      <c r="A165" s="1"/>
      <c r="B165" s="118"/>
      <c r="C165" s="118"/>
      <c r="D165" s="118"/>
      <c r="E165" s="118"/>
      <c r="F165" s="118"/>
      <c r="G165" s="118"/>
      <c r="H165" s="118"/>
      <c r="I165" s="118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ht="15.75">
      <c r="A166" s="1"/>
      <c r="B166" s="118"/>
      <c r="C166" s="118"/>
      <c r="D166" s="118"/>
      <c r="E166" s="118"/>
      <c r="F166" s="118"/>
      <c r="G166" s="118"/>
      <c r="H166" s="118"/>
      <c r="I166" s="118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ht="15.75">
      <c r="A167" s="1"/>
      <c r="B167" s="118"/>
      <c r="C167" s="118"/>
      <c r="D167" s="118"/>
      <c r="E167" s="118"/>
      <c r="F167" s="118"/>
      <c r="G167" s="118"/>
      <c r="H167" s="118"/>
      <c r="I167" s="118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ht="15.75">
      <c r="A168" s="1"/>
      <c r="B168" s="118"/>
      <c r="C168" s="118"/>
      <c r="D168" s="118"/>
      <c r="E168" s="118"/>
      <c r="F168" s="118"/>
      <c r="G168" s="118"/>
      <c r="H168" s="118"/>
      <c r="I168" s="118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ht="15.75">
      <c r="A169" s="1"/>
      <c r="B169" s="118"/>
      <c r="C169" s="118"/>
      <c r="D169" s="118"/>
      <c r="E169" s="118"/>
      <c r="F169" s="118"/>
      <c r="G169" s="118"/>
      <c r="H169" s="118"/>
      <c r="I169" s="118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ht="15.75">
      <c r="A170" s="1"/>
      <c r="B170" s="118"/>
      <c r="C170" s="118"/>
      <c r="D170" s="118"/>
      <c r="E170" s="118"/>
      <c r="F170" s="118"/>
      <c r="G170" s="118"/>
      <c r="H170" s="118"/>
      <c r="I170" s="118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ht="15.75">
      <c r="A171" s="1"/>
      <c r="B171" s="118"/>
      <c r="C171" s="118"/>
      <c r="D171" s="118"/>
      <c r="E171" s="118"/>
      <c r="F171" s="118"/>
      <c r="G171" s="118"/>
      <c r="H171" s="118"/>
      <c r="I171" s="11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ht="15.75">
      <c r="A172" s="1"/>
      <c r="B172" s="118"/>
      <c r="C172" s="118"/>
      <c r="D172" s="118"/>
      <c r="E172" s="118"/>
      <c r="F172" s="118"/>
      <c r="G172" s="118"/>
      <c r="H172" s="118"/>
      <c r="I172" s="118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ht="15.75">
      <c r="A173" s="1"/>
      <c r="B173" s="118"/>
      <c r="C173" s="118"/>
      <c r="D173" s="118"/>
      <c r="E173" s="118"/>
      <c r="F173" s="118"/>
      <c r="G173" s="118"/>
      <c r="H173" s="118"/>
      <c r="I173" s="118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ht="15.75">
      <c r="A174" s="1"/>
      <c r="B174" s="118"/>
      <c r="C174" s="118"/>
      <c r="D174" s="118"/>
      <c r="E174" s="118"/>
      <c r="F174" s="118"/>
      <c r="G174" s="118"/>
      <c r="H174" s="118"/>
      <c r="I174" s="118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ht="15.75">
      <c r="A175" s="1"/>
      <c r="B175" s="118"/>
      <c r="C175" s="118"/>
      <c r="D175" s="118"/>
      <c r="E175" s="118"/>
      <c r="F175" s="118"/>
      <c r="G175" s="118"/>
      <c r="H175" s="118"/>
      <c r="I175" s="118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ht="15.75">
      <c r="A176" s="1"/>
      <c r="B176" s="118"/>
      <c r="C176" s="118"/>
      <c r="D176" s="118"/>
      <c r="E176" s="118"/>
      <c r="F176" s="118"/>
      <c r="G176" s="118"/>
      <c r="H176" s="118"/>
      <c r="I176" s="118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ht="15.75">
      <c r="A177" s="1"/>
      <c r="B177" s="118"/>
      <c r="C177" s="118"/>
      <c r="D177" s="118"/>
      <c r="E177" s="118"/>
      <c r="F177" s="118"/>
      <c r="G177" s="118"/>
      <c r="H177" s="118"/>
      <c r="I177" s="118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ht="15.75">
      <c r="A178" s="1"/>
      <c r="B178" s="118"/>
      <c r="C178" s="118"/>
      <c r="D178" s="118"/>
      <c r="E178" s="118"/>
      <c r="F178" s="118"/>
      <c r="G178" s="118"/>
      <c r="H178" s="118"/>
      <c r="I178" s="118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ht="15.75">
      <c r="A179" s="1"/>
      <c r="B179" s="118"/>
      <c r="C179" s="118"/>
      <c r="D179" s="118"/>
      <c r="E179" s="118"/>
      <c r="F179" s="118"/>
      <c r="G179" s="118"/>
      <c r="H179" s="118"/>
      <c r="I179" s="118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ht="15.75">
      <c r="A180" s="1"/>
      <c r="B180" s="118"/>
      <c r="C180" s="118"/>
      <c r="D180" s="118"/>
      <c r="E180" s="118"/>
      <c r="F180" s="118"/>
      <c r="G180" s="118"/>
      <c r="H180" s="118"/>
      <c r="I180" s="118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ht="15.75">
      <c r="A181" s="1"/>
      <c r="B181" s="118"/>
      <c r="C181" s="118"/>
      <c r="D181" s="118"/>
      <c r="E181" s="118"/>
      <c r="F181" s="118"/>
      <c r="G181" s="118"/>
      <c r="H181" s="118"/>
      <c r="I181" s="118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ht="15.75">
      <c r="A182" s="1"/>
      <c r="B182" s="118"/>
      <c r="C182" s="118"/>
      <c r="D182" s="118"/>
      <c r="E182" s="118"/>
      <c r="F182" s="118"/>
      <c r="G182" s="118"/>
      <c r="H182" s="118"/>
      <c r="I182" s="118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ht="15.75">
      <c r="A183" s="1"/>
      <c r="B183" s="118"/>
      <c r="C183" s="118"/>
      <c r="D183" s="118"/>
      <c r="E183" s="118"/>
      <c r="F183" s="118"/>
      <c r="G183" s="118"/>
      <c r="H183" s="118"/>
      <c r="I183" s="118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ht="15.75">
      <c r="A184" s="1"/>
      <c r="B184" s="118"/>
      <c r="C184" s="118"/>
      <c r="D184" s="118"/>
      <c r="E184" s="118"/>
      <c r="F184" s="118"/>
      <c r="G184" s="118"/>
      <c r="H184" s="118"/>
      <c r="I184" s="118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ht="15.75">
      <c r="A185" s="1"/>
      <c r="B185" s="118"/>
      <c r="C185" s="118"/>
      <c r="D185" s="118"/>
      <c r="E185" s="118"/>
      <c r="F185" s="118"/>
      <c r="G185" s="118"/>
      <c r="H185" s="118"/>
      <c r="I185" s="118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ht="15.75">
      <c r="A186" s="1"/>
      <c r="B186" s="118"/>
      <c r="C186" s="118"/>
      <c r="D186" s="118"/>
      <c r="E186" s="118"/>
      <c r="F186" s="118"/>
      <c r="G186" s="118"/>
      <c r="H186" s="118"/>
      <c r="I186" s="118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ht="15.75">
      <c r="A187" s="1"/>
      <c r="B187" s="118"/>
      <c r="C187" s="118"/>
      <c r="D187" s="118"/>
      <c r="E187" s="118"/>
      <c r="F187" s="118"/>
      <c r="G187" s="118"/>
      <c r="H187" s="118"/>
      <c r="I187" s="118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ht="15.75">
      <c r="A188" s="1"/>
      <c r="B188" s="118"/>
      <c r="C188" s="118"/>
      <c r="D188" s="118"/>
      <c r="E188" s="118"/>
      <c r="F188" s="118"/>
      <c r="G188" s="118"/>
      <c r="H188" s="118"/>
      <c r="I188" s="118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ht="15.75">
      <c r="A189" s="1"/>
      <c r="B189" s="118"/>
      <c r="C189" s="118"/>
      <c r="D189" s="118"/>
      <c r="E189" s="118"/>
      <c r="F189" s="118"/>
      <c r="G189" s="118"/>
      <c r="H189" s="118"/>
      <c r="I189" s="118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ht="15.75">
      <c r="A190" s="1"/>
      <c r="B190" s="118"/>
      <c r="C190" s="118"/>
      <c r="D190" s="118"/>
      <c r="E190" s="118"/>
      <c r="F190" s="118"/>
      <c r="G190" s="118"/>
      <c r="H190" s="118"/>
      <c r="I190" s="118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ht="15.75">
      <c r="A191" s="1"/>
      <c r="B191" s="118"/>
      <c r="C191" s="118"/>
      <c r="D191" s="118"/>
      <c r="E191" s="118"/>
      <c r="F191" s="118"/>
      <c r="G191" s="118"/>
      <c r="H191" s="118"/>
      <c r="I191" s="118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ht="15.75">
      <c r="A192" s="1"/>
      <c r="B192" s="118"/>
      <c r="C192" s="118"/>
      <c r="D192" s="118"/>
      <c r="E192" s="118"/>
      <c r="F192" s="118"/>
      <c r="G192" s="118"/>
      <c r="H192" s="118"/>
      <c r="I192" s="118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ht="15.75">
      <c r="A193" s="1"/>
      <c r="B193" s="118"/>
      <c r="C193" s="118"/>
      <c r="D193" s="118"/>
      <c r="E193" s="118"/>
      <c r="F193" s="118"/>
      <c r="G193" s="118"/>
      <c r="H193" s="118"/>
      <c r="I193" s="118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ht="15.75">
      <c r="A194" s="1"/>
      <c r="B194" s="118"/>
      <c r="C194" s="118"/>
      <c r="D194" s="118"/>
      <c r="E194" s="118"/>
      <c r="F194" s="118"/>
      <c r="G194" s="118"/>
      <c r="H194" s="118"/>
      <c r="I194" s="118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ht="15.75">
      <c r="A195" s="1"/>
      <c r="B195" s="118"/>
      <c r="C195" s="118"/>
      <c r="D195" s="118"/>
      <c r="E195" s="118"/>
      <c r="F195" s="118"/>
      <c r="G195" s="118"/>
      <c r="H195" s="118"/>
      <c r="I195" s="118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ht="15.75">
      <c r="A196" s="1"/>
      <c r="B196" s="118"/>
      <c r="C196" s="118"/>
      <c r="D196" s="118"/>
      <c r="E196" s="118"/>
      <c r="F196" s="118"/>
      <c r="G196" s="118"/>
      <c r="H196" s="118"/>
      <c r="I196" s="118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ht="15.75">
      <c r="A197" s="1"/>
      <c r="B197" s="118"/>
      <c r="C197" s="118"/>
      <c r="D197" s="118"/>
      <c r="E197" s="118"/>
      <c r="F197" s="118"/>
      <c r="G197" s="118"/>
      <c r="H197" s="118"/>
      <c r="I197" s="118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ht="15.75">
      <c r="A198" s="1"/>
      <c r="B198" s="118"/>
      <c r="C198" s="118"/>
      <c r="D198" s="118"/>
      <c r="E198" s="118"/>
      <c r="F198" s="118"/>
      <c r="G198" s="118"/>
      <c r="H198" s="118"/>
      <c r="I198" s="118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ht="15.75">
      <c r="A199" s="1"/>
      <c r="B199" s="118"/>
      <c r="C199" s="118"/>
      <c r="D199" s="118"/>
      <c r="E199" s="118"/>
      <c r="F199" s="118"/>
      <c r="G199" s="118"/>
      <c r="H199" s="118"/>
      <c r="I199" s="118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ht="15.75">
      <c r="A200" s="1"/>
      <c r="B200" s="118"/>
      <c r="C200" s="118"/>
      <c r="D200" s="118"/>
      <c r="E200" s="118"/>
      <c r="F200" s="118"/>
      <c r="G200" s="118"/>
      <c r="H200" s="118"/>
      <c r="I200" s="118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ht="15.75">
      <c r="A201" s="1"/>
      <c r="B201" s="118"/>
      <c r="C201" s="118"/>
      <c r="D201" s="118"/>
      <c r="E201" s="118"/>
      <c r="F201" s="118"/>
      <c r="G201" s="118"/>
      <c r="H201" s="118"/>
      <c r="I201" s="118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ht="15.75">
      <c r="A202" s="1"/>
      <c r="B202" s="118"/>
      <c r="C202" s="118"/>
      <c r="D202" s="118"/>
      <c r="E202" s="118"/>
      <c r="F202" s="118"/>
      <c r="G202" s="118"/>
      <c r="H202" s="118"/>
      <c r="I202" s="118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ht="15.75">
      <c r="A203" s="1"/>
      <c r="B203" s="118"/>
      <c r="C203" s="118"/>
      <c r="D203" s="118"/>
      <c r="E203" s="118"/>
      <c r="F203" s="118"/>
      <c r="G203" s="118"/>
      <c r="H203" s="118"/>
      <c r="I203" s="118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ht="15.75">
      <c r="A204" s="1"/>
      <c r="B204" s="118"/>
      <c r="C204" s="118"/>
      <c r="D204" s="118"/>
      <c r="E204" s="118"/>
      <c r="F204" s="118"/>
      <c r="G204" s="118"/>
      <c r="H204" s="118"/>
      <c r="I204" s="118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ht="15.75">
      <c r="A205" s="1"/>
      <c r="B205" s="118"/>
      <c r="C205" s="118"/>
      <c r="D205" s="118"/>
      <c r="E205" s="118"/>
      <c r="F205" s="118"/>
      <c r="G205" s="118"/>
      <c r="H205" s="118"/>
      <c r="I205" s="118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ht="15.75">
      <c r="A206" s="1"/>
      <c r="B206" s="118"/>
      <c r="C206" s="118"/>
      <c r="D206" s="118"/>
      <c r="E206" s="118"/>
      <c r="F206" s="118"/>
      <c r="G206" s="118"/>
      <c r="H206" s="118"/>
      <c r="I206" s="118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ht="15.75">
      <c r="A207" s="1"/>
      <c r="B207" s="118"/>
      <c r="C207" s="118"/>
      <c r="D207" s="118"/>
      <c r="E207" s="118"/>
      <c r="F207" s="118"/>
      <c r="G207" s="118"/>
      <c r="H207" s="118"/>
      <c r="I207" s="118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ht="15.75">
      <c r="A208" s="1"/>
      <c r="B208" s="118"/>
      <c r="C208" s="118"/>
      <c r="D208" s="118"/>
      <c r="E208" s="118"/>
      <c r="F208" s="118"/>
      <c r="G208" s="118"/>
      <c r="H208" s="118"/>
      <c r="I208" s="118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ht="15.75">
      <c r="A209" s="1"/>
      <c r="B209" s="118"/>
      <c r="C209" s="118"/>
      <c r="D209" s="118"/>
      <c r="E209" s="118"/>
      <c r="F209" s="118"/>
      <c r="G209" s="118"/>
      <c r="H209" s="118"/>
      <c r="I209" s="118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ht="15.75">
      <c r="A210" s="1"/>
      <c r="B210" s="118"/>
      <c r="C210" s="118"/>
      <c r="D210" s="118"/>
      <c r="E210" s="118"/>
      <c r="F210" s="118"/>
      <c r="G210" s="118"/>
      <c r="H210" s="118"/>
      <c r="I210" s="118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ht="15.75">
      <c r="A211" s="1"/>
      <c r="B211" s="118"/>
      <c r="C211" s="118"/>
      <c r="D211" s="118"/>
      <c r="E211" s="118"/>
      <c r="F211" s="118"/>
      <c r="G211" s="118"/>
      <c r="H211" s="118"/>
      <c r="I211" s="118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ht="15.75">
      <c r="A212" s="1"/>
      <c r="B212" s="118"/>
      <c r="C212" s="118"/>
      <c r="D212" s="118"/>
      <c r="E212" s="118"/>
      <c r="F212" s="118"/>
      <c r="G212" s="118"/>
      <c r="H212" s="118"/>
      <c r="I212" s="118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ht="15.75">
      <c r="A213" s="1"/>
      <c r="B213" s="118"/>
      <c r="C213" s="118"/>
      <c r="D213" s="118"/>
      <c r="E213" s="118"/>
      <c r="F213" s="118"/>
      <c r="G213" s="118"/>
      <c r="H213" s="118"/>
      <c r="I213" s="118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ht="15.75">
      <c r="A214" s="1"/>
      <c r="B214" s="118"/>
      <c r="C214" s="118"/>
      <c r="D214" s="118"/>
      <c r="E214" s="118"/>
      <c r="F214" s="118"/>
      <c r="G214" s="118"/>
      <c r="H214" s="118"/>
      <c r="I214" s="118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ht="15.75">
      <c r="A215" s="1"/>
      <c r="B215" s="118"/>
      <c r="C215" s="118"/>
      <c r="D215" s="118"/>
      <c r="E215" s="118"/>
      <c r="F215" s="118"/>
      <c r="G215" s="118"/>
      <c r="H215" s="118"/>
      <c r="I215" s="118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ht="15.75">
      <c r="A216" s="1"/>
      <c r="B216" s="118"/>
      <c r="C216" s="118"/>
      <c r="D216" s="118"/>
      <c r="E216" s="118"/>
      <c r="F216" s="118"/>
      <c r="G216" s="118"/>
      <c r="H216" s="118"/>
      <c r="I216" s="118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ht="15.75">
      <c r="A217" s="1"/>
      <c r="B217" s="118"/>
      <c r="C217" s="118"/>
      <c r="D217" s="118"/>
      <c r="E217" s="118"/>
      <c r="F217" s="118"/>
      <c r="G217" s="118"/>
      <c r="H217" s="118"/>
      <c r="I217" s="118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ht="15.75">
      <c r="A218" s="1"/>
      <c r="B218" s="118"/>
      <c r="C218" s="118"/>
      <c r="D218" s="118"/>
      <c r="E218" s="118"/>
      <c r="F218" s="118"/>
      <c r="G218" s="118"/>
      <c r="H218" s="118"/>
      <c r="I218" s="118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ht="15.75">
      <c r="A219" s="1"/>
      <c r="B219" s="118"/>
      <c r="C219" s="118"/>
      <c r="D219" s="118"/>
      <c r="E219" s="118"/>
      <c r="F219" s="118"/>
      <c r="G219" s="118"/>
      <c r="H219" s="118"/>
      <c r="I219" s="118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ht="15.75">
      <c r="A220" s="1"/>
      <c r="B220" s="118"/>
      <c r="C220" s="118"/>
      <c r="D220" s="118"/>
      <c r="E220" s="118"/>
      <c r="F220" s="118"/>
      <c r="G220" s="118"/>
      <c r="H220" s="118"/>
      <c r="I220" s="118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ht="15.75">
      <c r="A221" s="1"/>
      <c r="B221" s="118"/>
      <c r="C221" s="118"/>
      <c r="D221" s="118"/>
      <c r="E221" s="118"/>
      <c r="F221" s="118"/>
      <c r="G221" s="118"/>
      <c r="H221" s="118"/>
      <c r="I221" s="118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ht="15.75">
      <c r="A222" s="1"/>
      <c r="B222" s="118"/>
      <c r="C222" s="118"/>
      <c r="D222" s="118"/>
      <c r="E222" s="118"/>
      <c r="F222" s="118"/>
      <c r="G222" s="118"/>
      <c r="H222" s="118"/>
      <c r="I222" s="118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ht="15.75">
      <c r="A223" s="1"/>
      <c r="B223" s="118"/>
      <c r="C223" s="118"/>
      <c r="D223" s="118"/>
      <c r="E223" s="118"/>
      <c r="F223" s="118"/>
      <c r="G223" s="118"/>
      <c r="H223" s="118"/>
      <c r="I223" s="118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ht="15.75">
      <c r="A224" s="1"/>
      <c r="B224" s="118"/>
      <c r="C224" s="118"/>
      <c r="D224" s="118"/>
      <c r="E224" s="118"/>
      <c r="F224" s="118"/>
      <c r="G224" s="118"/>
      <c r="H224" s="118"/>
      <c r="I224" s="118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ht="15.75">
      <c r="A225" s="1"/>
      <c r="B225" s="118"/>
      <c r="C225" s="118"/>
      <c r="D225" s="118"/>
      <c r="E225" s="118"/>
      <c r="F225" s="118"/>
      <c r="G225" s="118"/>
      <c r="H225" s="118"/>
      <c r="I225" s="118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ht="15.75">
      <c r="A226" s="1"/>
      <c r="B226" s="118"/>
      <c r="C226" s="118"/>
      <c r="D226" s="118"/>
      <c r="E226" s="118"/>
      <c r="F226" s="118"/>
      <c r="G226" s="118"/>
      <c r="H226" s="118"/>
      <c r="I226" s="118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ht="15.75">
      <c r="A227" s="1"/>
      <c r="B227" s="118"/>
      <c r="C227" s="118"/>
      <c r="D227" s="118"/>
      <c r="E227" s="118"/>
      <c r="F227" s="118"/>
      <c r="G227" s="118"/>
      <c r="H227" s="118"/>
      <c r="I227" s="118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ht="15.75">
      <c r="A228" s="1"/>
      <c r="B228" s="118"/>
      <c r="C228" s="118"/>
      <c r="D228" s="118"/>
      <c r="E228" s="118"/>
      <c r="F228" s="118"/>
      <c r="G228" s="118"/>
      <c r="H228" s="118"/>
      <c r="I228" s="118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ht="15.75">
      <c r="A229" s="1"/>
      <c r="B229" s="118"/>
      <c r="C229" s="118"/>
      <c r="D229" s="118"/>
      <c r="E229" s="118"/>
      <c r="F229" s="118"/>
      <c r="G229" s="118"/>
      <c r="H229" s="118"/>
      <c r="I229" s="118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ht="15.75">
      <c r="A230" s="1"/>
      <c r="B230" s="118"/>
      <c r="C230" s="118"/>
      <c r="D230" s="118"/>
      <c r="E230" s="118"/>
      <c r="F230" s="118"/>
      <c r="G230" s="118"/>
      <c r="H230" s="118"/>
      <c r="I230" s="118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ht="15.75">
      <c r="A231" s="1"/>
      <c r="B231" s="118"/>
      <c r="C231" s="118"/>
      <c r="D231" s="118"/>
      <c r="E231" s="118"/>
      <c r="F231" s="118"/>
      <c r="G231" s="118"/>
      <c r="H231" s="118"/>
      <c r="I231" s="118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ht="15.75">
      <c r="A232" s="1"/>
      <c r="B232" s="118"/>
      <c r="C232" s="118"/>
      <c r="D232" s="118"/>
      <c r="E232" s="118"/>
      <c r="F232" s="118"/>
      <c r="G232" s="118"/>
      <c r="H232" s="118"/>
      <c r="I232" s="118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ht="15.75">
      <c r="A233" s="1"/>
      <c r="B233" s="118"/>
      <c r="C233" s="118"/>
      <c r="D233" s="118"/>
      <c r="E233" s="118"/>
      <c r="F233" s="118"/>
      <c r="G233" s="118"/>
      <c r="H233" s="118"/>
      <c r="I233" s="118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ht="15.75">
      <c r="A234" s="1"/>
      <c r="B234" s="118"/>
      <c r="C234" s="118"/>
      <c r="D234" s="118"/>
      <c r="E234" s="118"/>
      <c r="F234" s="118"/>
      <c r="G234" s="118"/>
      <c r="H234" s="118"/>
      <c r="I234" s="118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ht="15.75">
      <c r="A235" s="1"/>
      <c r="B235" s="118"/>
      <c r="C235" s="118"/>
      <c r="D235" s="118"/>
      <c r="E235" s="118"/>
      <c r="F235" s="118"/>
      <c r="G235" s="118"/>
      <c r="H235" s="118"/>
      <c r="I235" s="118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ht="15.75">
      <c r="A236" s="1"/>
      <c r="B236" s="118"/>
      <c r="C236" s="118"/>
      <c r="D236" s="118"/>
      <c r="E236" s="118"/>
      <c r="F236" s="118"/>
      <c r="G236" s="118"/>
      <c r="H236" s="118"/>
      <c r="I236" s="118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ht="15.75">
      <c r="A237" s="1"/>
      <c r="B237" s="118"/>
      <c r="C237" s="118"/>
      <c r="D237" s="118"/>
      <c r="E237" s="118"/>
      <c r="F237" s="118"/>
      <c r="G237" s="118"/>
      <c r="H237" s="118"/>
      <c r="I237" s="118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ht="15.75">
      <c r="A238" s="1"/>
      <c r="B238" s="118"/>
      <c r="C238" s="118"/>
      <c r="D238" s="118"/>
      <c r="E238" s="118"/>
      <c r="F238" s="118"/>
      <c r="G238" s="118"/>
      <c r="H238" s="118"/>
      <c r="I238" s="118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ht="15.75">
      <c r="A239" s="1"/>
      <c r="B239" s="118"/>
      <c r="C239" s="118"/>
      <c r="D239" s="118"/>
      <c r="E239" s="118"/>
      <c r="F239" s="118"/>
      <c r="G239" s="118"/>
      <c r="H239" s="118"/>
      <c r="I239" s="118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ht="15.75">
      <c r="A240" s="1"/>
      <c r="B240" s="118"/>
      <c r="C240" s="118"/>
      <c r="D240" s="118"/>
      <c r="E240" s="118"/>
      <c r="F240" s="118"/>
      <c r="G240" s="118"/>
      <c r="H240" s="118"/>
      <c r="I240" s="118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ht="15.75">
      <c r="A241" s="1"/>
      <c r="B241" s="118"/>
      <c r="C241" s="118"/>
      <c r="D241" s="118"/>
      <c r="E241" s="118"/>
      <c r="F241" s="118"/>
      <c r="G241" s="118"/>
      <c r="H241" s="118"/>
      <c r="I241" s="118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ht="15.75">
      <c r="A242" s="1"/>
      <c r="B242" s="118"/>
      <c r="C242" s="118"/>
      <c r="D242" s="118"/>
      <c r="E242" s="118"/>
      <c r="F242" s="118"/>
      <c r="G242" s="118"/>
      <c r="H242" s="118"/>
      <c r="I242" s="118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ht="15.75">
      <c r="A243" s="1"/>
      <c r="B243" s="118"/>
      <c r="C243" s="118"/>
      <c r="D243" s="118"/>
      <c r="E243" s="118"/>
      <c r="F243" s="118"/>
      <c r="G243" s="118"/>
      <c r="H243" s="118"/>
      <c r="I243" s="118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ht="15.75">
      <c r="A244" s="1"/>
      <c r="B244" s="118"/>
      <c r="C244" s="118"/>
      <c r="D244" s="118"/>
      <c r="E244" s="118"/>
      <c r="F244" s="118"/>
      <c r="G244" s="118"/>
      <c r="H244" s="118"/>
      <c r="I244" s="118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ht="15.75">
      <c r="A245" s="1"/>
      <c r="B245" s="118"/>
      <c r="C245" s="118"/>
      <c r="D245" s="118"/>
      <c r="E245" s="118"/>
      <c r="F245" s="118"/>
      <c r="G245" s="118"/>
      <c r="H245" s="118"/>
      <c r="I245" s="118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ht="15.75">
      <c r="A246" s="1"/>
      <c r="B246" s="118"/>
      <c r="C246" s="118"/>
      <c r="D246" s="118"/>
      <c r="E246" s="118"/>
      <c r="F246" s="118"/>
      <c r="G246" s="118"/>
      <c r="H246" s="118"/>
      <c r="I246" s="118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ht="15.75">
      <c r="A247" s="1"/>
      <c r="B247" s="118"/>
      <c r="C247" s="118"/>
      <c r="D247" s="118"/>
      <c r="E247" s="118"/>
      <c r="F247" s="118"/>
      <c r="G247" s="118"/>
      <c r="H247" s="118"/>
      <c r="I247" s="118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ht="15.75">
      <c r="A248" s="1"/>
      <c r="B248" s="118"/>
      <c r="C248" s="118"/>
      <c r="D248" s="118"/>
      <c r="E248" s="118"/>
      <c r="F248" s="118"/>
      <c r="G248" s="118"/>
      <c r="H248" s="118"/>
      <c r="I248" s="118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ht="15.75">
      <c r="A249" s="1"/>
      <c r="B249" s="118"/>
      <c r="C249" s="118"/>
      <c r="D249" s="118"/>
      <c r="E249" s="118"/>
      <c r="F249" s="118"/>
      <c r="G249" s="118"/>
      <c r="H249" s="118"/>
      <c r="I249" s="118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ht="15.75">
      <c r="A250" s="1"/>
      <c r="B250" s="118"/>
      <c r="C250" s="118"/>
      <c r="D250" s="118"/>
      <c r="E250" s="118"/>
      <c r="F250" s="118"/>
      <c r="G250" s="118"/>
      <c r="H250" s="118"/>
      <c r="I250" s="118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ht="15.75">
      <c r="A251" s="1"/>
      <c r="B251" s="118"/>
      <c r="C251" s="118"/>
      <c r="D251" s="118"/>
      <c r="E251" s="118"/>
      <c r="F251" s="118"/>
      <c r="G251" s="118"/>
      <c r="H251" s="118"/>
      <c r="I251" s="118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ht="15.75">
      <c r="A252" s="1"/>
      <c r="B252" s="118"/>
      <c r="C252" s="118"/>
      <c r="D252" s="118"/>
      <c r="E252" s="118"/>
      <c r="F252" s="118"/>
      <c r="G252" s="118"/>
      <c r="H252" s="118"/>
      <c r="I252" s="118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ht="15.75">
      <c r="A253" s="1"/>
      <c r="B253" s="118"/>
      <c r="C253" s="118"/>
      <c r="D253" s="118"/>
      <c r="E253" s="118"/>
      <c r="F253" s="118"/>
      <c r="G253" s="118"/>
      <c r="H253" s="118"/>
      <c r="I253" s="118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ht="15.75">
      <c r="A254" s="1"/>
      <c r="B254" s="118"/>
      <c r="C254" s="118"/>
      <c r="D254" s="118"/>
      <c r="E254" s="118"/>
      <c r="F254" s="118"/>
      <c r="G254" s="118"/>
      <c r="H254" s="118"/>
      <c r="I254" s="118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ht="15.75">
      <c r="A255" s="1"/>
      <c r="B255" s="118"/>
      <c r="C255" s="118"/>
      <c r="D255" s="118"/>
      <c r="E255" s="118"/>
      <c r="F255" s="118"/>
      <c r="G255" s="118"/>
      <c r="H255" s="118"/>
      <c r="I255" s="118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ht="15.75">
      <c r="A256" s="1"/>
      <c r="B256" s="118"/>
      <c r="C256" s="118"/>
      <c r="D256" s="118"/>
      <c r="E256" s="118"/>
      <c r="F256" s="118"/>
      <c r="G256" s="118"/>
      <c r="H256" s="118"/>
      <c r="I256" s="118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ht="15.75">
      <c r="A257" s="1"/>
      <c r="B257" s="118"/>
      <c r="C257" s="118"/>
      <c r="D257" s="118"/>
      <c r="E257" s="118"/>
      <c r="F257" s="118"/>
      <c r="G257" s="118"/>
      <c r="H257" s="118"/>
      <c r="I257" s="118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ht="15.75">
      <c r="A258" s="1"/>
      <c r="B258" s="118"/>
      <c r="C258" s="118"/>
      <c r="D258" s="118"/>
      <c r="E258" s="118"/>
      <c r="F258" s="118"/>
      <c r="G258" s="118"/>
      <c r="H258" s="118"/>
      <c r="I258" s="118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ht="15.75">
      <c r="A259" s="1"/>
      <c r="B259" s="118"/>
      <c r="C259" s="118"/>
      <c r="D259" s="118"/>
      <c r="E259" s="118"/>
      <c r="F259" s="118"/>
      <c r="G259" s="118"/>
      <c r="H259" s="118"/>
      <c r="I259" s="118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ht="15.75">
      <c r="A260" s="1"/>
      <c r="B260" s="118"/>
      <c r="C260" s="118"/>
      <c r="D260" s="118"/>
      <c r="E260" s="118"/>
      <c r="F260" s="118"/>
      <c r="G260" s="118"/>
      <c r="H260" s="118"/>
      <c r="I260" s="118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ht="15.75">
      <c r="A261" s="1"/>
      <c r="B261" s="118"/>
      <c r="C261" s="118"/>
      <c r="D261" s="118"/>
      <c r="E261" s="118"/>
      <c r="F261" s="118"/>
      <c r="G261" s="118"/>
      <c r="H261" s="118"/>
      <c r="I261" s="118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ht="15.75">
      <c r="A262" s="1"/>
      <c r="B262" s="118"/>
      <c r="C262" s="118"/>
      <c r="D262" s="118"/>
      <c r="E262" s="118"/>
      <c r="F262" s="118"/>
      <c r="G262" s="118"/>
      <c r="H262" s="118"/>
      <c r="I262" s="118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ht="15.75">
      <c r="A263" s="1"/>
      <c r="B263" s="118"/>
      <c r="C263" s="118"/>
      <c r="D263" s="118"/>
      <c r="E263" s="118"/>
      <c r="F263" s="118"/>
      <c r="G263" s="118"/>
      <c r="H263" s="118"/>
      <c r="I263" s="118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ht="15.75">
      <c r="A264" s="1"/>
      <c r="B264" s="118"/>
      <c r="C264" s="118"/>
      <c r="D264" s="118"/>
      <c r="E264" s="118"/>
      <c r="F264" s="118"/>
      <c r="G264" s="118"/>
      <c r="H264" s="118"/>
      <c r="I264" s="118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ht="15.75">
      <c r="A265" s="1"/>
      <c r="B265" s="118"/>
      <c r="C265" s="118"/>
      <c r="D265" s="118"/>
      <c r="E265" s="118"/>
      <c r="F265" s="118"/>
      <c r="G265" s="118"/>
      <c r="H265" s="118"/>
      <c r="I265" s="118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ht="15.75">
      <c r="A266" s="1"/>
      <c r="B266" s="118"/>
      <c r="C266" s="118"/>
      <c r="D266" s="118"/>
      <c r="E266" s="118"/>
      <c r="F266" s="118"/>
      <c r="G266" s="118"/>
      <c r="H266" s="118"/>
      <c r="I266" s="118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ht="15.75">
      <c r="A267" s="1"/>
      <c r="B267" s="118"/>
      <c r="C267" s="118"/>
      <c r="D267" s="118"/>
      <c r="E267" s="118"/>
      <c r="F267" s="118"/>
      <c r="G267" s="118"/>
      <c r="H267" s="118"/>
      <c r="I267" s="118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ht="15.75">
      <c r="A268" s="1"/>
      <c r="B268" s="118"/>
      <c r="C268" s="118"/>
      <c r="D268" s="118"/>
      <c r="E268" s="118"/>
      <c r="F268" s="118"/>
      <c r="G268" s="118"/>
      <c r="H268" s="118"/>
      <c r="I268" s="118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ht="15.75">
      <c r="A269" s="1"/>
      <c r="B269" s="118"/>
      <c r="C269" s="118"/>
      <c r="D269" s="118"/>
      <c r="E269" s="118"/>
      <c r="F269" s="118"/>
      <c r="G269" s="118"/>
      <c r="H269" s="118"/>
      <c r="I269" s="118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ht="15.75">
      <c r="A270" s="1"/>
      <c r="B270" s="118"/>
      <c r="C270" s="118"/>
      <c r="D270" s="118"/>
      <c r="E270" s="118"/>
      <c r="F270" s="118"/>
      <c r="G270" s="118"/>
      <c r="H270" s="118"/>
      <c r="I270" s="118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ht="15.75">
      <c r="A271" s="1"/>
      <c r="B271" s="118"/>
      <c r="C271" s="118"/>
      <c r="D271" s="118"/>
      <c r="E271" s="118"/>
      <c r="F271" s="118"/>
      <c r="G271" s="118"/>
      <c r="H271" s="118"/>
      <c r="I271" s="118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ht="15.75">
      <c r="A272" s="1"/>
      <c r="B272" s="118"/>
      <c r="C272" s="118"/>
      <c r="D272" s="118"/>
      <c r="E272" s="118"/>
      <c r="F272" s="118"/>
      <c r="G272" s="118"/>
      <c r="H272" s="118"/>
      <c r="I272" s="118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ht="15.75">
      <c r="A273" s="1"/>
      <c r="B273" s="118"/>
      <c r="C273" s="118"/>
      <c r="D273" s="118"/>
      <c r="E273" s="118"/>
      <c r="F273" s="118"/>
      <c r="G273" s="118"/>
      <c r="H273" s="118"/>
      <c r="I273" s="118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ht="15.75">
      <c r="A274" s="1"/>
      <c r="B274" s="118"/>
      <c r="C274" s="118"/>
      <c r="D274" s="118"/>
      <c r="E274" s="118"/>
      <c r="F274" s="118"/>
      <c r="G274" s="118"/>
      <c r="H274" s="118"/>
      <c r="I274" s="118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ht="15.75">
      <c r="A275" s="1"/>
      <c r="B275" s="118"/>
      <c r="C275" s="118"/>
      <c r="D275" s="118"/>
      <c r="E275" s="118"/>
      <c r="F275" s="118"/>
      <c r="G275" s="118"/>
      <c r="H275" s="118"/>
      <c r="I275" s="118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ht="15.75">
      <c r="A276" s="1"/>
      <c r="B276" s="118"/>
      <c r="C276" s="118"/>
      <c r="D276" s="118"/>
      <c r="E276" s="118"/>
      <c r="F276" s="118"/>
      <c r="G276" s="118"/>
      <c r="H276" s="118"/>
      <c r="I276" s="118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  <row r="277" spans="1:41" ht="15.75">
      <c r="A277" s="1"/>
      <c r="B277" s="118"/>
      <c r="C277" s="118"/>
      <c r="D277" s="118"/>
      <c r="E277" s="118"/>
      <c r="F277" s="118"/>
      <c r="G277" s="118"/>
      <c r="H277" s="118"/>
      <c r="I277" s="118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</row>
    <row r="278" spans="1:41" ht="15.75">
      <c r="A278" s="1"/>
      <c r="B278" s="118"/>
      <c r="C278" s="118"/>
      <c r="D278" s="118"/>
      <c r="E278" s="118"/>
      <c r="F278" s="118"/>
      <c r="G278" s="118"/>
      <c r="H278" s="118"/>
      <c r="I278" s="118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</row>
    <row r="279" spans="1:41" ht="15.75">
      <c r="A279" s="1"/>
      <c r="B279" s="118"/>
      <c r="C279" s="118"/>
      <c r="D279" s="118"/>
      <c r="E279" s="118"/>
      <c r="F279" s="118"/>
      <c r="G279" s="118"/>
      <c r="H279" s="118"/>
      <c r="I279" s="118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</row>
    <row r="280" spans="1:41" ht="15.75">
      <c r="A280" s="1"/>
      <c r="B280" s="118"/>
      <c r="C280" s="118"/>
      <c r="D280" s="118"/>
      <c r="E280" s="118"/>
      <c r="F280" s="118"/>
      <c r="G280" s="118"/>
      <c r="H280" s="118"/>
      <c r="I280" s="118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</row>
    <row r="281" spans="1:41" ht="15.75">
      <c r="A281" s="1"/>
      <c r="B281" s="118"/>
      <c r="C281" s="118"/>
      <c r="D281" s="118"/>
      <c r="E281" s="118"/>
      <c r="F281" s="118"/>
      <c r="G281" s="118"/>
      <c r="H281" s="118"/>
      <c r="I281" s="118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</row>
    <row r="282" spans="1:41" ht="15.75">
      <c r="A282" s="1"/>
      <c r="B282" s="118"/>
      <c r="C282" s="118"/>
      <c r="D282" s="118"/>
      <c r="E282" s="118"/>
      <c r="F282" s="118"/>
      <c r="G282" s="118"/>
      <c r="H282" s="118"/>
      <c r="I282" s="118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</row>
    <row r="283" spans="1:41" ht="15.75">
      <c r="A283" s="1"/>
      <c r="B283" s="118"/>
      <c r="C283" s="118"/>
      <c r="D283" s="118"/>
      <c r="E283" s="118"/>
      <c r="F283" s="118"/>
      <c r="G283" s="118"/>
      <c r="H283" s="118"/>
      <c r="I283" s="118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</row>
    <row r="284" spans="1:41" ht="15.75">
      <c r="A284" s="1"/>
      <c r="B284" s="118"/>
      <c r="C284" s="118"/>
      <c r="D284" s="118"/>
      <c r="E284" s="118"/>
      <c r="F284" s="118"/>
      <c r="G284" s="118"/>
      <c r="H284" s="118"/>
      <c r="I284" s="118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</row>
    <row r="285" spans="1:41" ht="15.75">
      <c r="A285" s="1"/>
      <c r="B285" s="118"/>
      <c r="C285" s="118"/>
      <c r="D285" s="118"/>
      <c r="E285" s="118"/>
      <c r="F285" s="118"/>
      <c r="G285" s="118"/>
      <c r="H285" s="118"/>
      <c r="I285" s="118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</row>
    <row r="286" spans="1:41" ht="15.75">
      <c r="A286" s="1"/>
      <c r="B286" s="118"/>
      <c r="C286" s="118"/>
      <c r="D286" s="118"/>
      <c r="E286" s="118"/>
      <c r="F286" s="118"/>
      <c r="G286" s="118"/>
      <c r="H286" s="118"/>
      <c r="I286" s="118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</row>
    <row r="287" spans="1:41" ht="15.75">
      <c r="A287" s="1"/>
      <c r="B287" s="118"/>
      <c r="C287" s="118"/>
      <c r="D287" s="118"/>
      <c r="E287" s="118"/>
      <c r="F287" s="118"/>
      <c r="G287" s="118"/>
      <c r="H287" s="118"/>
      <c r="I287" s="118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</row>
    <row r="288" spans="1:41" ht="15.75">
      <c r="A288" s="1"/>
      <c r="B288" s="118"/>
      <c r="C288" s="118"/>
      <c r="D288" s="118"/>
      <c r="E288" s="118"/>
      <c r="F288" s="118"/>
      <c r="G288" s="118"/>
      <c r="H288" s="118"/>
      <c r="I288" s="118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</row>
    <row r="289" spans="1:41" ht="15.75">
      <c r="A289" s="1"/>
      <c r="B289" s="118"/>
      <c r="C289" s="118"/>
      <c r="D289" s="118"/>
      <c r="E289" s="118"/>
      <c r="F289" s="118"/>
      <c r="G289" s="118"/>
      <c r="H289" s="118"/>
      <c r="I289" s="118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</row>
    <row r="290" spans="1:41" ht="15.75">
      <c r="A290" s="1"/>
      <c r="B290" s="118"/>
      <c r="C290" s="118"/>
      <c r="D290" s="118"/>
      <c r="E290" s="118"/>
      <c r="F290" s="118"/>
      <c r="G290" s="118"/>
      <c r="H290" s="118"/>
      <c r="I290" s="118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</row>
    <row r="291" spans="1:41" ht="15.75">
      <c r="A291" s="1"/>
      <c r="B291" s="118"/>
      <c r="C291" s="118"/>
      <c r="D291" s="118"/>
      <c r="E291" s="118"/>
      <c r="F291" s="118"/>
      <c r="G291" s="118"/>
      <c r="H291" s="118"/>
      <c r="I291" s="118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</row>
    <row r="292" spans="1:41" ht="15.75">
      <c r="A292" s="1"/>
      <c r="B292" s="118"/>
      <c r="C292" s="118"/>
      <c r="D292" s="118"/>
      <c r="E292" s="118"/>
      <c r="F292" s="118"/>
      <c r="G292" s="118"/>
      <c r="H292" s="118"/>
      <c r="I292" s="118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</row>
    <row r="293" spans="1:41" ht="15.75">
      <c r="A293" s="1"/>
      <c r="B293" s="118"/>
      <c r="C293" s="118"/>
      <c r="D293" s="118"/>
      <c r="E293" s="118"/>
      <c r="F293" s="118"/>
      <c r="G293" s="118"/>
      <c r="H293" s="118"/>
      <c r="I293" s="118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</row>
    <row r="294" spans="1:41" ht="15.75">
      <c r="A294" s="1"/>
      <c r="B294" s="118"/>
      <c r="C294" s="118"/>
      <c r="D294" s="118"/>
      <c r="E294" s="118"/>
      <c r="F294" s="118"/>
      <c r="G294" s="118"/>
      <c r="H294" s="118"/>
      <c r="I294" s="118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</row>
    <row r="295" spans="1:41" ht="15.75">
      <c r="A295" s="1"/>
      <c r="B295" s="118"/>
      <c r="C295" s="118"/>
      <c r="D295" s="118"/>
      <c r="E295" s="118"/>
      <c r="F295" s="118"/>
      <c r="G295" s="118"/>
      <c r="H295" s="118"/>
      <c r="I295" s="118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</row>
    <row r="296" spans="1:41" ht="15.75">
      <c r="A296" s="1"/>
      <c r="B296" s="118"/>
      <c r="C296" s="118"/>
      <c r="D296" s="118"/>
      <c r="E296" s="118"/>
      <c r="F296" s="118"/>
      <c r="G296" s="118"/>
      <c r="H296" s="118"/>
      <c r="I296" s="118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</row>
    <row r="297" spans="1:41" ht="15.75">
      <c r="A297" s="1"/>
      <c r="B297" s="118"/>
      <c r="C297" s="118"/>
      <c r="D297" s="118"/>
      <c r="E297" s="118"/>
      <c r="F297" s="118"/>
      <c r="G297" s="118"/>
      <c r="H297" s="118"/>
      <c r="I297" s="118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</row>
    <row r="298" spans="1:41" ht="15.75">
      <c r="A298" s="1"/>
      <c r="B298" s="118"/>
      <c r="C298" s="118"/>
      <c r="D298" s="118"/>
      <c r="E298" s="118"/>
      <c r="F298" s="118"/>
      <c r="G298" s="118"/>
      <c r="H298" s="118"/>
      <c r="I298" s="118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</row>
    <row r="299" spans="1:41" ht="15.75">
      <c r="A299" s="1"/>
      <c r="B299" s="118"/>
      <c r="C299" s="118"/>
      <c r="D299" s="118"/>
      <c r="E299" s="118"/>
      <c r="F299" s="118"/>
      <c r="G299" s="118"/>
      <c r="H299" s="118"/>
      <c r="I299" s="118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</row>
    <row r="300" spans="1:41" ht="15.75">
      <c r="A300" s="1"/>
      <c r="B300" s="118"/>
      <c r="C300" s="118"/>
      <c r="D300" s="118"/>
      <c r="E300" s="118"/>
      <c r="F300" s="118"/>
      <c r="G300" s="118"/>
      <c r="H300" s="118"/>
      <c r="I300" s="118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</row>
    <row r="301" spans="1:41" ht="15.75">
      <c r="A301" s="1"/>
      <c r="B301" s="118"/>
      <c r="C301" s="118"/>
      <c r="D301" s="118"/>
      <c r="E301" s="118"/>
      <c r="F301" s="118"/>
      <c r="G301" s="118"/>
      <c r="H301" s="118"/>
      <c r="I301" s="118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</row>
    <row r="302" spans="1:41" ht="15.75">
      <c r="A302" s="1"/>
      <c r="B302" s="118"/>
      <c r="C302" s="118"/>
      <c r="D302" s="118"/>
      <c r="E302" s="118"/>
      <c r="F302" s="118"/>
      <c r="G302" s="118"/>
      <c r="H302" s="118"/>
      <c r="I302" s="118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</row>
    <row r="303" spans="1:41" ht="15.75">
      <c r="A303" s="1"/>
      <c r="B303" s="118"/>
      <c r="C303" s="118"/>
      <c r="D303" s="118"/>
      <c r="E303" s="118"/>
      <c r="F303" s="118"/>
      <c r="G303" s="118"/>
      <c r="H303" s="118"/>
      <c r="I303" s="118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</row>
    <row r="304" spans="1:41" ht="15.75">
      <c r="A304" s="1"/>
      <c r="B304" s="118"/>
      <c r="C304" s="118"/>
      <c r="D304" s="118"/>
      <c r="E304" s="118"/>
      <c r="F304" s="118"/>
      <c r="G304" s="118"/>
      <c r="H304" s="118"/>
      <c r="I304" s="118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</row>
    <row r="305" spans="1:41" ht="15.75">
      <c r="A305" s="1"/>
      <c r="B305" s="118"/>
      <c r="C305" s="118"/>
      <c r="D305" s="118"/>
      <c r="E305" s="118"/>
      <c r="F305" s="118"/>
      <c r="G305" s="118"/>
      <c r="H305" s="118"/>
      <c r="I305" s="118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</row>
    <row r="306" spans="1:41" ht="15.75">
      <c r="A306" s="1"/>
      <c r="B306" s="118"/>
      <c r="C306" s="118"/>
      <c r="D306" s="118"/>
      <c r="E306" s="118"/>
      <c r="F306" s="118"/>
      <c r="G306" s="118"/>
      <c r="H306" s="118"/>
      <c r="I306" s="118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</row>
    <row r="307" spans="1:41" ht="15.75">
      <c r="A307" s="1"/>
      <c r="B307" s="118"/>
      <c r="C307" s="118"/>
      <c r="D307" s="118"/>
      <c r="E307" s="118"/>
      <c r="F307" s="118"/>
      <c r="G307" s="118"/>
      <c r="H307" s="118"/>
      <c r="I307" s="118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</row>
    <row r="308" spans="1:41" ht="15.75">
      <c r="A308" s="1"/>
      <c r="B308" s="118"/>
      <c r="C308" s="118"/>
      <c r="D308" s="118"/>
      <c r="E308" s="118"/>
      <c r="F308" s="118"/>
      <c r="G308" s="118"/>
      <c r="H308" s="118"/>
      <c r="I308" s="118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</row>
    <row r="309" spans="1:41" ht="15.75">
      <c r="A309" s="1"/>
      <c r="B309" s="118"/>
      <c r="C309" s="118"/>
      <c r="D309" s="118"/>
      <c r="E309" s="118"/>
      <c r="F309" s="118"/>
      <c r="G309" s="118"/>
      <c r="H309" s="118"/>
      <c r="I309" s="118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</row>
    <row r="310" spans="1:41" ht="15.75">
      <c r="A310" s="1"/>
      <c r="B310" s="118"/>
      <c r="C310" s="118"/>
      <c r="D310" s="118"/>
      <c r="E310" s="118"/>
      <c r="F310" s="118"/>
      <c r="G310" s="118"/>
      <c r="H310" s="118"/>
      <c r="I310" s="118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</row>
    <row r="311" spans="1:41" ht="15.75">
      <c r="A311" s="1"/>
      <c r="B311" s="118"/>
      <c r="C311" s="118"/>
      <c r="D311" s="118"/>
      <c r="E311" s="118"/>
      <c r="F311" s="118"/>
      <c r="G311" s="118"/>
      <c r="H311" s="118"/>
      <c r="I311" s="118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</row>
    <row r="312" spans="1:41" ht="15.75">
      <c r="A312" s="1"/>
      <c r="B312" s="118"/>
      <c r="C312" s="118"/>
      <c r="D312" s="118"/>
      <c r="E312" s="118"/>
      <c r="F312" s="118"/>
      <c r="G312" s="118"/>
      <c r="H312" s="118"/>
      <c r="I312" s="118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  <row r="313" spans="1:41" ht="15.75">
      <c r="A313" s="1"/>
      <c r="B313" s="118"/>
      <c r="C313" s="118"/>
      <c r="D313" s="118"/>
      <c r="E313" s="118"/>
      <c r="F313" s="118"/>
      <c r="G313" s="118"/>
      <c r="H313" s="118"/>
      <c r="I313" s="118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</row>
    <row r="314" spans="1:41" ht="15.75">
      <c r="A314" s="1"/>
      <c r="B314" s="118"/>
      <c r="C314" s="118"/>
      <c r="D314" s="118"/>
      <c r="E314" s="118"/>
      <c r="F314" s="118"/>
      <c r="G314" s="118"/>
      <c r="H314" s="118"/>
      <c r="I314" s="118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</row>
    <row r="315" spans="1:41" ht="15.75">
      <c r="A315" s="1"/>
      <c r="B315" s="118"/>
      <c r="C315" s="118"/>
      <c r="D315" s="118"/>
      <c r="E315" s="118"/>
      <c r="F315" s="118"/>
      <c r="G315" s="118"/>
      <c r="H315" s="118"/>
      <c r="I315" s="118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</row>
    <row r="316" spans="1:41" ht="15.75">
      <c r="A316" s="1"/>
      <c r="B316" s="118"/>
      <c r="C316" s="118"/>
      <c r="D316" s="118"/>
      <c r="E316" s="118"/>
      <c r="F316" s="118"/>
      <c r="G316" s="118"/>
      <c r="H316" s="118"/>
      <c r="I316" s="118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</row>
    <row r="317" spans="1:41" ht="15.75">
      <c r="A317" s="1"/>
      <c r="B317" s="118"/>
      <c r="C317" s="118"/>
      <c r="D317" s="118"/>
      <c r="E317" s="118"/>
      <c r="F317" s="118"/>
      <c r="G317" s="118"/>
      <c r="H317" s="118"/>
      <c r="I317" s="118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</row>
    <row r="318" spans="1:41" ht="15.75">
      <c r="A318" s="1"/>
      <c r="B318" s="118"/>
      <c r="C318" s="118"/>
      <c r="D318" s="118"/>
      <c r="E318" s="118"/>
      <c r="F318" s="118"/>
      <c r="G318" s="118"/>
      <c r="H318" s="118"/>
      <c r="I318" s="118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</row>
    <row r="319" spans="1:41" ht="15.75">
      <c r="A319" s="1"/>
      <c r="B319" s="118"/>
      <c r="C319" s="118"/>
      <c r="D319" s="118"/>
      <c r="E319" s="118"/>
      <c r="F319" s="118"/>
      <c r="G319" s="118"/>
      <c r="H319" s="118"/>
      <c r="I319" s="118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</row>
    <row r="320" spans="1:41" ht="15.75">
      <c r="A320" s="1"/>
      <c r="B320" s="118"/>
      <c r="C320" s="118"/>
      <c r="D320" s="118"/>
      <c r="E320" s="118"/>
      <c r="F320" s="118"/>
      <c r="G320" s="118"/>
      <c r="H320" s="118"/>
      <c r="I320" s="118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</row>
    <row r="321" spans="1:41" ht="15.75">
      <c r="A321" s="1"/>
      <c r="B321" s="118"/>
      <c r="C321" s="118"/>
      <c r="D321" s="118"/>
      <c r="E321" s="118"/>
      <c r="F321" s="118"/>
      <c r="G321" s="118"/>
      <c r="H321" s="118"/>
      <c r="I321" s="118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</row>
    <row r="322" spans="1:41" ht="15.75">
      <c r="A322" s="1"/>
      <c r="B322" s="118"/>
      <c r="C322" s="118"/>
      <c r="D322" s="118"/>
      <c r="E322" s="118"/>
      <c r="F322" s="118"/>
      <c r="G322" s="118"/>
      <c r="H322" s="118"/>
      <c r="I322" s="118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</row>
    <row r="323" spans="1:41" ht="15.75">
      <c r="A323" s="1"/>
      <c r="B323" s="118"/>
      <c r="C323" s="118"/>
      <c r="D323" s="118"/>
      <c r="E323" s="118"/>
      <c r="F323" s="118"/>
      <c r="G323" s="118"/>
      <c r="H323" s="118"/>
      <c r="I323" s="118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</row>
    <row r="324" spans="1:41" ht="15.75">
      <c r="A324" s="1"/>
      <c r="B324" s="118"/>
      <c r="C324" s="118"/>
      <c r="D324" s="118"/>
      <c r="E324" s="118"/>
      <c r="F324" s="118"/>
      <c r="G324" s="118"/>
      <c r="H324" s="118"/>
      <c r="I324" s="118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</row>
    <row r="325" spans="1:41" ht="15.75">
      <c r="A325" s="1"/>
      <c r="B325" s="118"/>
      <c r="C325" s="118"/>
      <c r="D325" s="118"/>
      <c r="E325" s="118"/>
      <c r="F325" s="118"/>
      <c r="G325" s="118"/>
      <c r="H325" s="118"/>
      <c r="I325" s="118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</row>
    <row r="326" spans="1:41" ht="15.75">
      <c r="A326" s="1"/>
      <c r="B326" s="118"/>
      <c r="C326" s="118"/>
      <c r="D326" s="118"/>
      <c r="E326" s="118"/>
      <c r="F326" s="118"/>
      <c r="G326" s="118"/>
      <c r="H326" s="118"/>
      <c r="I326" s="118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</row>
    <row r="327" spans="1:41" ht="15.75">
      <c r="A327" s="1"/>
      <c r="B327" s="118"/>
      <c r="C327" s="118"/>
      <c r="D327" s="118"/>
      <c r="E327" s="118"/>
      <c r="F327" s="118"/>
      <c r="G327" s="118"/>
      <c r="H327" s="118"/>
      <c r="I327" s="118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</row>
    <row r="328" spans="1:41" ht="15.75">
      <c r="A328" s="1"/>
      <c r="B328" s="118"/>
      <c r="C328" s="118"/>
      <c r="D328" s="118"/>
      <c r="E328" s="118"/>
      <c r="F328" s="118"/>
      <c r="G328" s="118"/>
      <c r="H328" s="118"/>
      <c r="I328" s="118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</row>
    <row r="329" spans="1:41" ht="15.75">
      <c r="A329" s="1"/>
      <c r="B329" s="118"/>
      <c r="C329" s="118"/>
      <c r="D329" s="118"/>
      <c r="E329" s="118"/>
      <c r="F329" s="118"/>
      <c r="G329" s="118"/>
      <c r="H329" s="118"/>
      <c r="I329" s="118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</row>
    <row r="330" spans="1:41" ht="15.75">
      <c r="A330" s="1"/>
      <c r="B330" s="118"/>
      <c r="C330" s="118"/>
      <c r="D330" s="118"/>
      <c r="E330" s="118"/>
      <c r="F330" s="118"/>
      <c r="G330" s="118"/>
      <c r="H330" s="118"/>
      <c r="I330" s="118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</row>
    <row r="331" spans="1:41" ht="15.75">
      <c r="A331" s="1"/>
      <c r="B331" s="118"/>
      <c r="C331" s="118"/>
      <c r="D331" s="118"/>
      <c r="E331" s="118"/>
      <c r="F331" s="118"/>
      <c r="G331" s="118"/>
      <c r="H331" s="118"/>
      <c r="I331" s="118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</row>
    <row r="332" spans="1:41" ht="15.75">
      <c r="A332" s="1"/>
      <c r="B332" s="118"/>
      <c r="C332" s="118"/>
      <c r="D332" s="118"/>
      <c r="E332" s="118"/>
      <c r="F332" s="118"/>
      <c r="G332" s="118"/>
      <c r="H332" s="118"/>
      <c r="I332" s="118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</row>
    <row r="333" spans="1:41" ht="15.75">
      <c r="A333" s="1"/>
      <c r="B333" s="118"/>
      <c r="C333" s="118"/>
      <c r="D333" s="118"/>
      <c r="E333" s="118"/>
      <c r="F333" s="118"/>
      <c r="G333" s="118"/>
      <c r="H333" s="118"/>
      <c r="I333" s="118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</row>
    <row r="334" spans="1:41" ht="15.75">
      <c r="A334" s="1"/>
      <c r="B334" s="118"/>
      <c r="C334" s="118"/>
      <c r="D334" s="118"/>
      <c r="E334" s="118"/>
      <c r="F334" s="118"/>
      <c r="G334" s="118"/>
      <c r="H334" s="118"/>
      <c r="I334" s="118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</row>
    <row r="335" spans="1:41" ht="15.75">
      <c r="A335" s="1"/>
      <c r="B335" s="118"/>
      <c r="C335" s="118"/>
      <c r="D335" s="118"/>
      <c r="E335" s="118"/>
      <c r="F335" s="118"/>
      <c r="G335" s="118"/>
      <c r="H335" s="118"/>
      <c r="I335" s="118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</row>
    <row r="336" spans="1:41" ht="15.75">
      <c r="A336" s="1"/>
      <c r="B336" s="118"/>
      <c r="C336" s="118"/>
      <c r="D336" s="118"/>
      <c r="E336" s="118"/>
      <c r="F336" s="118"/>
      <c r="G336" s="118"/>
      <c r="H336" s="118"/>
      <c r="I336" s="118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</row>
    <row r="337" spans="1:41" ht="15.75">
      <c r="A337" s="1"/>
      <c r="B337" s="118"/>
      <c r="C337" s="118"/>
      <c r="D337" s="118"/>
      <c r="E337" s="118"/>
      <c r="F337" s="118"/>
      <c r="G337" s="118"/>
      <c r="H337" s="118"/>
      <c r="I337" s="118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</row>
    <row r="338" spans="1:41" ht="15.75">
      <c r="A338" s="1"/>
      <c r="B338" s="118"/>
      <c r="C338" s="118"/>
      <c r="D338" s="118"/>
      <c r="E338" s="118"/>
      <c r="F338" s="118"/>
      <c r="G338" s="118"/>
      <c r="H338" s="118"/>
      <c r="I338" s="118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</row>
    <row r="339" spans="1:41" ht="15.75">
      <c r="A339" s="1"/>
      <c r="B339" s="118"/>
      <c r="C339" s="118"/>
      <c r="D339" s="118"/>
      <c r="E339" s="118"/>
      <c r="F339" s="118"/>
      <c r="G339" s="118"/>
      <c r="H339" s="118"/>
      <c r="I339" s="118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</row>
    <row r="340" spans="1:41" ht="15.75">
      <c r="A340" s="1"/>
      <c r="B340" s="118"/>
      <c r="C340" s="118"/>
      <c r="D340" s="118"/>
      <c r="E340" s="118"/>
      <c r="F340" s="118"/>
      <c r="G340" s="118"/>
      <c r="H340" s="118"/>
      <c r="I340" s="118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</row>
    <row r="341" spans="1:41" ht="15.75">
      <c r="A341" s="1"/>
      <c r="B341" s="118"/>
      <c r="C341" s="118"/>
      <c r="D341" s="118"/>
      <c r="E341" s="118"/>
      <c r="F341" s="118"/>
      <c r="G341" s="118"/>
      <c r="H341" s="118"/>
      <c r="I341" s="118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</row>
    <row r="342" spans="1:41" ht="15.75">
      <c r="A342" s="1"/>
      <c r="B342" s="118"/>
      <c r="C342" s="118"/>
      <c r="D342" s="118"/>
      <c r="E342" s="118"/>
      <c r="F342" s="118"/>
      <c r="G342" s="118"/>
      <c r="H342" s="118"/>
      <c r="I342" s="118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</row>
    <row r="343" spans="1:41" ht="15.75">
      <c r="A343" s="1"/>
      <c r="B343" s="118"/>
      <c r="C343" s="118"/>
      <c r="D343" s="118"/>
      <c r="E343" s="118"/>
      <c r="F343" s="118"/>
      <c r="G343" s="118"/>
      <c r="H343" s="118"/>
      <c r="I343" s="118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</row>
    <row r="344" spans="1:41" ht="15.75">
      <c r="A344" s="1"/>
      <c r="B344" s="118"/>
      <c r="C344" s="118"/>
      <c r="D344" s="118"/>
      <c r="E344" s="118"/>
      <c r="F344" s="118"/>
      <c r="G344" s="118"/>
      <c r="H344" s="118"/>
      <c r="I344" s="118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</row>
    <row r="345" spans="1:41" ht="15.75">
      <c r="A345" s="1"/>
      <c r="B345" s="118"/>
      <c r="C345" s="118"/>
      <c r="D345" s="118"/>
      <c r="E345" s="118"/>
      <c r="F345" s="118"/>
      <c r="G345" s="118"/>
      <c r="H345" s="118"/>
      <c r="I345" s="118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</row>
    <row r="346" spans="1:41" ht="15.75">
      <c r="A346" s="1"/>
      <c r="B346" s="118"/>
      <c r="C346" s="118"/>
      <c r="D346" s="118"/>
      <c r="E346" s="118"/>
      <c r="F346" s="118"/>
      <c r="G346" s="118"/>
      <c r="H346" s="118"/>
      <c r="I346" s="118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</row>
    <row r="347" spans="1:41" ht="15.75">
      <c r="A347" s="1"/>
      <c r="B347" s="118"/>
      <c r="C347" s="118"/>
      <c r="D347" s="118"/>
      <c r="E347" s="118"/>
      <c r="F347" s="118"/>
      <c r="G347" s="118"/>
      <c r="H347" s="118"/>
      <c r="I347" s="118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</row>
    <row r="348" spans="1:41" ht="15.75">
      <c r="A348" s="1"/>
      <c r="B348" s="118"/>
      <c r="C348" s="118"/>
      <c r="D348" s="118"/>
      <c r="E348" s="118"/>
      <c r="F348" s="118"/>
      <c r="G348" s="118"/>
      <c r="H348" s="118"/>
      <c r="I348" s="118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</row>
    <row r="349" spans="1:41" ht="15.75">
      <c r="A349" s="1"/>
      <c r="B349" s="118"/>
      <c r="C349" s="118"/>
      <c r="D349" s="118"/>
      <c r="E349" s="118"/>
      <c r="F349" s="118"/>
      <c r="G349" s="118"/>
      <c r="H349" s="118"/>
      <c r="I349" s="118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</row>
    <row r="350" spans="1:41" ht="15.75">
      <c r="A350" s="1"/>
      <c r="B350" s="118"/>
      <c r="C350" s="118"/>
      <c r="D350" s="118"/>
      <c r="E350" s="118"/>
      <c r="F350" s="118"/>
      <c r="G350" s="118"/>
      <c r="H350" s="118"/>
      <c r="I350" s="118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</row>
    <row r="351" spans="1:41" ht="15.75">
      <c r="A351" s="1"/>
      <c r="B351" s="118"/>
      <c r="C351" s="118"/>
      <c r="D351" s="118"/>
      <c r="E351" s="118"/>
      <c r="F351" s="118"/>
      <c r="G351" s="118"/>
      <c r="H351" s="118"/>
      <c r="I351" s="118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</row>
    <row r="352" spans="1:41" ht="15.75">
      <c r="A352" s="1"/>
      <c r="B352" s="118"/>
      <c r="C352" s="118"/>
      <c r="D352" s="118"/>
      <c r="E352" s="118"/>
      <c r="F352" s="118"/>
      <c r="G352" s="118"/>
      <c r="H352" s="118"/>
      <c r="I352" s="118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</row>
    <row r="353" spans="1:41" ht="15.75">
      <c r="A353" s="1"/>
      <c r="B353" s="118"/>
      <c r="C353" s="118"/>
      <c r="D353" s="118"/>
      <c r="E353" s="118"/>
      <c r="F353" s="118"/>
      <c r="G353" s="118"/>
      <c r="H353" s="118"/>
      <c r="I353" s="118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</row>
    <row r="354" spans="1:41" ht="15.75">
      <c r="A354" s="1"/>
      <c r="B354" s="118"/>
      <c r="C354" s="118"/>
      <c r="D354" s="118"/>
      <c r="E354" s="118"/>
      <c r="F354" s="118"/>
      <c r="G354" s="118"/>
      <c r="H354" s="118"/>
      <c r="I354" s="118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</row>
    <row r="355" spans="1:41" ht="15.75">
      <c r="A355" s="1"/>
      <c r="B355" s="118"/>
      <c r="C355" s="118"/>
      <c r="D355" s="118"/>
      <c r="E355" s="118"/>
      <c r="F355" s="118"/>
      <c r="G355" s="118"/>
      <c r="H355" s="118"/>
      <c r="I355" s="118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</row>
    <row r="356" spans="1:41" ht="15.75">
      <c r="A356" s="1"/>
      <c r="B356" s="118"/>
      <c r="C356" s="118"/>
      <c r="D356" s="118"/>
      <c r="E356" s="118"/>
      <c r="F356" s="118"/>
      <c r="G356" s="118"/>
      <c r="H356" s="118"/>
      <c r="I356" s="118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</row>
    <row r="357" spans="1:41" ht="15.75">
      <c r="A357" s="1"/>
      <c r="B357" s="118"/>
      <c r="C357" s="118"/>
      <c r="D357" s="118"/>
      <c r="E357" s="118"/>
      <c r="F357" s="118"/>
      <c r="G357" s="118"/>
      <c r="H357" s="118"/>
      <c r="I357" s="118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</row>
    <row r="358" spans="1:41" ht="15.75">
      <c r="A358" s="1"/>
      <c r="B358" s="118"/>
      <c r="C358" s="118"/>
      <c r="D358" s="118"/>
      <c r="E358" s="118"/>
      <c r="F358" s="118"/>
      <c r="G358" s="118"/>
      <c r="H358" s="118"/>
      <c r="I358" s="118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</row>
    <row r="359" spans="1:41" ht="15.75">
      <c r="A359" s="1"/>
      <c r="B359" s="118"/>
      <c r="C359" s="118"/>
      <c r="D359" s="118"/>
      <c r="E359" s="118"/>
      <c r="F359" s="118"/>
      <c r="G359" s="118"/>
      <c r="H359" s="118"/>
      <c r="I359" s="118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</row>
    <row r="360" spans="1:41" ht="15.75">
      <c r="A360" s="1"/>
      <c r="B360" s="118"/>
      <c r="C360" s="118"/>
      <c r="D360" s="118"/>
      <c r="E360" s="118"/>
      <c r="F360" s="118"/>
      <c r="G360" s="118"/>
      <c r="H360" s="118"/>
      <c r="I360" s="118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</row>
    <row r="361" spans="1:41" ht="15.75">
      <c r="A361" s="1"/>
      <c r="B361" s="118"/>
      <c r="C361" s="118"/>
      <c r="D361" s="118"/>
      <c r="E361" s="118"/>
      <c r="F361" s="118"/>
      <c r="G361" s="118"/>
      <c r="H361" s="118"/>
      <c r="I361" s="118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</row>
    <row r="362" spans="1:41" ht="15.75">
      <c r="A362" s="1"/>
      <c r="B362" s="118"/>
      <c r="C362" s="118"/>
      <c r="D362" s="118"/>
      <c r="E362" s="118"/>
      <c r="F362" s="118"/>
      <c r="G362" s="118"/>
      <c r="H362" s="118"/>
      <c r="I362" s="118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</row>
    <row r="363" spans="1:41" ht="15.75">
      <c r="A363" s="1"/>
      <c r="B363" s="118"/>
      <c r="C363" s="118"/>
      <c r="D363" s="118"/>
      <c r="E363" s="118"/>
      <c r="F363" s="118"/>
      <c r="G363" s="118"/>
      <c r="H363" s="118"/>
      <c r="I363" s="118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</row>
    <row r="364" spans="1:41" ht="15.75">
      <c r="A364" s="1"/>
      <c r="B364" s="118"/>
      <c r="C364" s="118"/>
      <c r="D364" s="118"/>
      <c r="E364" s="118"/>
      <c r="F364" s="118"/>
      <c r="G364" s="118"/>
      <c r="H364" s="118"/>
      <c r="I364" s="118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</row>
    <row r="365" spans="1:41" ht="15.75">
      <c r="A365" s="1"/>
      <c r="B365" s="118"/>
      <c r="C365" s="118"/>
      <c r="D365" s="118"/>
      <c r="E365" s="118"/>
      <c r="F365" s="118"/>
      <c r="G365" s="118"/>
      <c r="H365" s="118"/>
      <c r="I365" s="118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</row>
    <row r="366" spans="1:41" ht="15.75">
      <c r="A366" s="1"/>
      <c r="B366" s="118"/>
      <c r="C366" s="118"/>
      <c r="D366" s="118"/>
      <c r="E366" s="118"/>
      <c r="F366" s="118"/>
      <c r="G366" s="118"/>
      <c r="H366" s="118"/>
      <c r="I366" s="118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</row>
    <row r="367" spans="1:41" ht="15.75">
      <c r="A367" s="1"/>
      <c r="B367" s="118"/>
      <c r="C367" s="118"/>
      <c r="D367" s="118"/>
      <c r="E367" s="118"/>
      <c r="F367" s="118"/>
      <c r="G367" s="118"/>
      <c r="H367" s="118"/>
      <c r="I367" s="118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</row>
    <row r="368" spans="1:41" ht="15.75">
      <c r="A368" s="1"/>
      <c r="B368" s="118"/>
      <c r="C368" s="118"/>
      <c r="D368" s="118"/>
      <c r="E368" s="118"/>
      <c r="F368" s="118"/>
      <c r="G368" s="118"/>
      <c r="H368" s="118"/>
      <c r="I368" s="118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</row>
    <row r="369" spans="1:41" ht="15.75">
      <c r="A369" s="1"/>
      <c r="B369" s="118"/>
      <c r="C369" s="118"/>
      <c r="D369" s="118"/>
      <c r="E369" s="118"/>
      <c r="F369" s="118"/>
      <c r="G369" s="118"/>
      <c r="H369" s="118"/>
      <c r="I369" s="118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</row>
    <row r="370" spans="1:41" ht="15.75">
      <c r="A370" s="1"/>
      <c r="B370" s="118"/>
      <c r="C370" s="118"/>
      <c r="D370" s="118"/>
      <c r="E370" s="118"/>
      <c r="F370" s="118"/>
      <c r="G370" s="118"/>
      <c r="H370" s="118"/>
      <c r="I370" s="118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</row>
    <row r="371" spans="1:41" ht="15.75">
      <c r="A371" s="1"/>
      <c r="B371" s="118"/>
      <c r="C371" s="118"/>
      <c r="D371" s="118"/>
      <c r="E371" s="118"/>
      <c r="F371" s="118"/>
      <c r="G371" s="118"/>
      <c r="H371" s="118"/>
      <c r="I371" s="118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</row>
    <row r="372" spans="1:41" ht="15.75">
      <c r="A372" s="1"/>
      <c r="B372" s="118"/>
      <c r="C372" s="118"/>
      <c r="D372" s="118"/>
      <c r="E372" s="118"/>
      <c r="F372" s="118"/>
      <c r="G372" s="118"/>
      <c r="H372" s="118"/>
      <c r="I372" s="118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</row>
    <row r="373" spans="1:41" ht="15.75">
      <c r="A373" s="1"/>
      <c r="B373" s="118"/>
      <c r="C373" s="118"/>
      <c r="D373" s="118"/>
      <c r="E373" s="118"/>
      <c r="F373" s="118"/>
      <c r="G373" s="118"/>
      <c r="H373" s="118"/>
      <c r="I373" s="118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</row>
    <row r="374" spans="1:41" ht="15.75">
      <c r="A374" s="1"/>
      <c r="B374" s="118"/>
      <c r="C374" s="118"/>
      <c r="D374" s="118"/>
      <c r="E374" s="118"/>
      <c r="F374" s="118"/>
      <c r="G374" s="118"/>
      <c r="H374" s="118"/>
      <c r="I374" s="118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</row>
    <row r="375" spans="1:41" ht="15.75">
      <c r="A375" s="1"/>
      <c r="B375" s="118"/>
      <c r="C375" s="118"/>
      <c r="D375" s="118"/>
      <c r="E375" s="118"/>
      <c r="F375" s="118"/>
      <c r="G375" s="118"/>
      <c r="H375" s="118"/>
      <c r="I375" s="118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</row>
    <row r="376" spans="1:41" ht="15.75">
      <c r="A376" s="1"/>
      <c r="B376" s="118"/>
      <c r="C376" s="118"/>
      <c r="D376" s="118"/>
      <c r="E376" s="118"/>
      <c r="F376" s="118"/>
      <c r="G376" s="118"/>
      <c r="H376" s="118"/>
      <c r="I376" s="118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</row>
    <row r="377" spans="1:41" ht="15.75">
      <c r="A377" s="1"/>
      <c r="B377" s="118"/>
      <c r="C377" s="118"/>
      <c r="D377" s="118"/>
      <c r="E377" s="118"/>
      <c r="F377" s="118"/>
      <c r="G377" s="118"/>
      <c r="H377" s="118"/>
      <c r="I377" s="118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</row>
    <row r="378" spans="1:41" ht="15.75">
      <c r="A378" s="1"/>
      <c r="B378" s="118"/>
      <c r="C378" s="118"/>
      <c r="D378" s="118"/>
      <c r="E378" s="118"/>
      <c r="F378" s="118"/>
      <c r="G378" s="118"/>
      <c r="H378" s="118"/>
      <c r="I378" s="118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</row>
    <row r="379" spans="1:41" ht="15.75">
      <c r="A379" s="1"/>
      <c r="B379" s="118"/>
      <c r="C379" s="118"/>
      <c r="D379" s="118"/>
      <c r="E379" s="118"/>
      <c r="F379" s="118"/>
      <c r="G379" s="118"/>
      <c r="H379" s="118"/>
      <c r="I379" s="118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</row>
    <row r="380" spans="1:41" ht="15.75">
      <c r="A380" s="1"/>
      <c r="B380" s="118"/>
      <c r="C380" s="118"/>
      <c r="D380" s="118"/>
      <c r="E380" s="118"/>
      <c r="F380" s="118"/>
      <c r="G380" s="118"/>
      <c r="H380" s="118"/>
      <c r="I380" s="118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</row>
    <row r="381" spans="1:41" ht="15.75">
      <c r="A381" s="1"/>
      <c r="B381" s="118"/>
      <c r="C381" s="118"/>
      <c r="D381" s="118"/>
      <c r="E381" s="118"/>
      <c r="F381" s="118"/>
      <c r="G381" s="118"/>
      <c r="H381" s="118"/>
      <c r="I381" s="118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</row>
    <row r="382" spans="1:41" ht="15.75">
      <c r="A382" s="1"/>
      <c r="B382" s="118"/>
      <c r="C382" s="118"/>
      <c r="D382" s="118"/>
      <c r="E382" s="118"/>
      <c r="F382" s="118"/>
      <c r="G382" s="118"/>
      <c r="H382" s="118"/>
      <c r="I382" s="118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</row>
    <row r="383" spans="1:41" ht="15.75">
      <c r="A383" s="1"/>
      <c r="B383" s="118"/>
      <c r="C383" s="118"/>
      <c r="D383" s="118"/>
      <c r="E383" s="118"/>
      <c r="F383" s="118"/>
      <c r="G383" s="118"/>
      <c r="H383" s="118"/>
      <c r="I383" s="118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</row>
    <row r="384" spans="1:41" ht="15.75">
      <c r="A384" s="1"/>
      <c r="B384" s="118"/>
      <c r="C384" s="118"/>
      <c r="D384" s="118"/>
      <c r="E384" s="118"/>
      <c r="F384" s="118"/>
      <c r="G384" s="118"/>
      <c r="H384" s="118"/>
      <c r="I384" s="118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</row>
    <row r="385" spans="1:41" ht="15.75">
      <c r="A385" s="1"/>
      <c r="B385" s="118"/>
      <c r="C385" s="118"/>
      <c r="D385" s="118"/>
      <c r="E385" s="118"/>
      <c r="F385" s="118"/>
      <c r="G385" s="118"/>
      <c r="H385" s="118"/>
      <c r="I385" s="118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</row>
    <row r="386" spans="1:41" ht="15.75">
      <c r="A386" s="1"/>
      <c r="B386" s="118"/>
      <c r="C386" s="118"/>
      <c r="D386" s="118"/>
      <c r="E386" s="118"/>
      <c r="F386" s="118"/>
      <c r="G386" s="118"/>
      <c r="H386" s="118"/>
      <c r="I386" s="118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</row>
    <row r="387" spans="1:41" ht="15.75">
      <c r="A387" s="1"/>
      <c r="B387" s="118"/>
      <c r="C387" s="118"/>
      <c r="D387" s="118"/>
      <c r="E387" s="118"/>
      <c r="F387" s="118"/>
      <c r="G387" s="118"/>
      <c r="H387" s="118"/>
      <c r="I387" s="118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</row>
    <row r="388" spans="1:41" ht="15.75">
      <c r="A388" s="1"/>
      <c r="B388" s="118"/>
      <c r="C388" s="118"/>
      <c r="D388" s="118"/>
      <c r="E388" s="118"/>
      <c r="F388" s="118"/>
      <c r="G388" s="118"/>
      <c r="H388" s="118"/>
      <c r="I388" s="118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</row>
    <row r="389" spans="1:41" ht="15.75">
      <c r="A389" s="1"/>
      <c r="B389" s="118"/>
      <c r="C389" s="118"/>
      <c r="D389" s="118"/>
      <c r="E389" s="118"/>
      <c r="F389" s="118"/>
      <c r="G389" s="118"/>
      <c r="H389" s="118"/>
      <c r="I389" s="118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</row>
    <row r="390" spans="1:41" ht="15.75">
      <c r="A390" s="1"/>
      <c r="B390" s="118"/>
      <c r="C390" s="118"/>
      <c r="D390" s="118"/>
      <c r="E390" s="118"/>
      <c r="F390" s="118"/>
      <c r="G390" s="118"/>
      <c r="H390" s="118"/>
      <c r="I390" s="118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</row>
    <row r="391" spans="1:41" ht="15.75">
      <c r="A391" s="1"/>
      <c r="B391" s="118"/>
      <c r="C391" s="118"/>
      <c r="D391" s="118"/>
      <c r="E391" s="118"/>
      <c r="F391" s="118"/>
      <c r="G391" s="118"/>
      <c r="H391" s="118"/>
      <c r="I391" s="118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</row>
    <row r="392" spans="1:41" ht="15.75">
      <c r="A392" s="1"/>
      <c r="B392" s="118"/>
      <c r="C392" s="118"/>
      <c r="D392" s="118"/>
      <c r="E392" s="118"/>
      <c r="F392" s="118"/>
      <c r="G392" s="118"/>
      <c r="H392" s="118"/>
      <c r="I392" s="118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</row>
    <row r="393" spans="1:41" ht="15.75">
      <c r="A393" s="1"/>
      <c r="B393" s="118"/>
      <c r="C393" s="118"/>
      <c r="D393" s="118"/>
      <c r="E393" s="118"/>
      <c r="F393" s="118"/>
      <c r="G393" s="118"/>
      <c r="H393" s="118"/>
      <c r="I393" s="118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</row>
    <row r="394" spans="1:41" ht="15.75">
      <c r="A394" s="1"/>
      <c r="B394" s="118"/>
      <c r="C394" s="118"/>
      <c r="D394" s="118"/>
      <c r="E394" s="118"/>
      <c r="F394" s="118"/>
      <c r="G394" s="118"/>
      <c r="H394" s="118"/>
      <c r="I394" s="118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</row>
    <row r="395" spans="1:41" ht="15.75">
      <c r="A395" s="1"/>
      <c r="B395" s="118"/>
      <c r="C395" s="118"/>
      <c r="D395" s="118"/>
      <c r="E395" s="118"/>
      <c r="F395" s="118"/>
      <c r="G395" s="118"/>
      <c r="H395" s="118"/>
      <c r="I395" s="118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</row>
    <row r="396" spans="1:41" ht="15.75">
      <c r="A396" s="1"/>
      <c r="B396" s="118"/>
      <c r="C396" s="118"/>
      <c r="D396" s="118"/>
      <c r="E396" s="118"/>
      <c r="F396" s="118"/>
      <c r="G396" s="118"/>
      <c r="H396" s="118"/>
      <c r="I396" s="118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</row>
    <row r="397" spans="1:41" ht="15.75">
      <c r="A397" s="1"/>
      <c r="B397" s="118"/>
      <c r="C397" s="118"/>
      <c r="D397" s="118"/>
      <c r="E397" s="118"/>
      <c r="F397" s="118"/>
      <c r="G397" s="118"/>
      <c r="H397" s="118"/>
      <c r="I397" s="118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</row>
    <row r="398" spans="1:41" ht="15.75">
      <c r="A398" s="1"/>
      <c r="B398" s="118"/>
      <c r="C398" s="118"/>
      <c r="D398" s="118"/>
      <c r="E398" s="118"/>
      <c r="F398" s="118"/>
      <c r="G398" s="118"/>
      <c r="H398" s="118"/>
      <c r="I398" s="118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</row>
    <row r="399" spans="1:41" ht="15.75">
      <c r="A399" s="1"/>
      <c r="B399" s="118"/>
      <c r="C399" s="118"/>
      <c r="D399" s="118"/>
      <c r="E399" s="118"/>
      <c r="F399" s="118"/>
      <c r="G399" s="118"/>
      <c r="H399" s="118"/>
      <c r="I399" s="118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</row>
    <row r="400" spans="1:41" ht="15.75">
      <c r="A400" s="1"/>
      <c r="B400" s="118"/>
      <c r="C400" s="118"/>
      <c r="D400" s="118"/>
      <c r="E400" s="118"/>
      <c r="F400" s="118"/>
      <c r="G400" s="118"/>
      <c r="H400" s="118"/>
      <c r="I400" s="118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</row>
    <row r="401" spans="1:41" ht="15.75">
      <c r="A401" s="1"/>
      <c r="B401" s="118"/>
      <c r="C401" s="118"/>
      <c r="D401" s="118"/>
      <c r="E401" s="118"/>
      <c r="F401" s="118"/>
      <c r="G401" s="118"/>
      <c r="H401" s="118"/>
      <c r="I401" s="118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</row>
    <row r="402" spans="1:41" ht="15.75">
      <c r="A402" s="1"/>
      <c r="B402" s="118"/>
      <c r="C402" s="118"/>
      <c r="D402" s="118"/>
      <c r="E402" s="118"/>
      <c r="F402" s="118"/>
      <c r="G402" s="118"/>
      <c r="H402" s="118"/>
      <c r="I402" s="118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</row>
    <row r="403" spans="1:41" ht="15.75">
      <c r="A403" s="1"/>
      <c r="B403" s="118"/>
      <c r="C403" s="118"/>
      <c r="D403" s="118"/>
      <c r="E403" s="118"/>
      <c r="F403" s="118"/>
      <c r="G403" s="118"/>
      <c r="H403" s="118"/>
      <c r="I403" s="118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</row>
    <row r="404" spans="1:41" ht="15.75">
      <c r="A404" s="1"/>
      <c r="B404" s="118"/>
      <c r="C404" s="118"/>
      <c r="D404" s="118"/>
      <c r="E404" s="118"/>
      <c r="F404" s="118"/>
      <c r="G404" s="118"/>
      <c r="H404" s="118"/>
      <c r="I404" s="118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</row>
    <row r="405" spans="1:41" ht="15.75">
      <c r="A405" s="1"/>
      <c r="B405" s="118"/>
      <c r="C405" s="118"/>
      <c r="D405" s="118"/>
      <c r="E405" s="118"/>
      <c r="F405" s="118"/>
      <c r="G405" s="118"/>
      <c r="H405" s="118"/>
      <c r="I405" s="118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</row>
    <row r="406" spans="1:41" ht="15.75">
      <c r="A406" s="1"/>
      <c r="B406" s="118"/>
      <c r="C406" s="118"/>
      <c r="D406" s="118"/>
      <c r="E406" s="118"/>
      <c r="F406" s="118"/>
      <c r="G406" s="118"/>
      <c r="H406" s="118"/>
      <c r="I406" s="118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</row>
    <row r="407" spans="1:41" ht="15.75">
      <c r="A407" s="1"/>
      <c r="B407" s="118"/>
      <c r="C407" s="118"/>
      <c r="D407" s="118"/>
      <c r="E407" s="118"/>
      <c r="F407" s="118"/>
      <c r="G407" s="118"/>
      <c r="H407" s="118"/>
      <c r="I407" s="118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</row>
    <row r="408" spans="1:41" ht="15.75">
      <c r="A408" s="1"/>
      <c r="B408" s="118"/>
      <c r="C408" s="118"/>
      <c r="D408" s="118"/>
      <c r="E408" s="118"/>
      <c r="F408" s="118"/>
      <c r="G408" s="118"/>
      <c r="H408" s="118"/>
      <c r="I408" s="118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</row>
    <row r="409" spans="1:41" ht="15.75">
      <c r="A409" s="1"/>
      <c r="B409" s="118"/>
      <c r="C409" s="118"/>
      <c r="D409" s="118"/>
      <c r="E409" s="118"/>
      <c r="F409" s="118"/>
      <c r="G409" s="118"/>
      <c r="H409" s="118"/>
      <c r="I409" s="118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</row>
    <row r="410" spans="1:41" ht="15.75">
      <c r="A410" s="1"/>
      <c r="B410" s="118"/>
      <c r="C410" s="118"/>
      <c r="D410" s="118"/>
      <c r="E410" s="118"/>
      <c r="F410" s="118"/>
      <c r="G410" s="118"/>
      <c r="H410" s="118"/>
      <c r="I410" s="118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</row>
    <row r="411" spans="1:41" ht="15.75">
      <c r="A411" s="1"/>
      <c r="B411" s="118"/>
      <c r="C411" s="118"/>
      <c r="D411" s="118"/>
      <c r="E411" s="118"/>
      <c r="F411" s="118"/>
      <c r="G411" s="118"/>
      <c r="H411" s="118"/>
      <c r="I411" s="118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</row>
    <row r="412" spans="1:41" ht="15.75">
      <c r="A412" s="1"/>
      <c r="B412" s="118"/>
      <c r="C412" s="118"/>
      <c r="D412" s="118"/>
      <c r="E412" s="118"/>
      <c r="F412" s="118"/>
      <c r="G412" s="118"/>
      <c r="H412" s="118"/>
      <c r="I412" s="118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</row>
    <row r="413" spans="1:41" ht="15.75">
      <c r="A413" s="1"/>
      <c r="B413" s="118"/>
      <c r="C413" s="118"/>
      <c r="D413" s="118"/>
      <c r="E413" s="118"/>
      <c r="F413" s="118"/>
      <c r="G413" s="118"/>
      <c r="H413" s="118"/>
      <c r="I413" s="118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</row>
    <row r="414" spans="1:41" ht="15.75">
      <c r="A414" s="1"/>
      <c r="B414" s="118"/>
      <c r="C414" s="118"/>
      <c r="D414" s="118"/>
      <c r="E414" s="118"/>
      <c r="F414" s="118"/>
      <c r="G414" s="118"/>
      <c r="H414" s="118"/>
      <c r="I414" s="118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</row>
    <row r="415" spans="1:41" ht="15.75">
      <c r="A415" s="1"/>
      <c r="B415" s="118"/>
      <c r="C415" s="118"/>
      <c r="D415" s="118"/>
      <c r="E415" s="118"/>
      <c r="F415" s="118"/>
      <c r="G415" s="118"/>
      <c r="H415" s="118"/>
      <c r="I415" s="118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</row>
    <row r="416" spans="1:41" ht="15.75">
      <c r="A416" s="1"/>
      <c r="B416" s="118"/>
      <c r="C416" s="118"/>
      <c r="D416" s="118"/>
      <c r="E416" s="118"/>
      <c r="F416" s="118"/>
      <c r="G416" s="118"/>
      <c r="H416" s="118"/>
      <c r="I416" s="118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</row>
    <row r="417" spans="1:41" ht="15.75">
      <c r="A417" s="1"/>
      <c r="B417" s="118"/>
      <c r="C417" s="118"/>
      <c r="D417" s="118"/>
      <c r="E417" s="118"/>
      <c r="F417" s="118"/>
      <c r="G417" s="118"/>
      <c r="H417" s="118"/>
      <c r="I417" s="118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</row>
    <row r="418" spans="1:41" ht="15.75">
      <c r="A418" s="1"/>
      <c r="B418" s="118"/>
      <c r="C418" s="118"/>
      <c r="D418" s="118"/>
      <c r="E418" s="118"/>
      <c r="F418" s="118"/>
      <c r="G418" s="118"/>
      <c r="H418" s="118"/>
      <c r="I418" s="118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</row>
    <row r="419" spans="1:41" ht="15.75">
      <c r="A419" s="1"/>
      <c r="B419" s="118"/>
      <c r="C419" s="118"/>
      <c r="D419" s="118"/>
      <c r="E419" s="118"/>
      <c r="F419" s="118"/>
      <c r="G419" s="118"/>
      <c r="H419" s="118"/>
      <c r="I419" s="118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</row>
    <row r="420" spans="1:41" ht="15.75">
      <c r="A420" s="1"/>
      <c r="B420" s="118"/>
      <c r="C420" s="118"/>
      <c r="D420" s="118"/>
      <c r="E420" s="118"/>
      <c r="F420" s="118"/>
      <c r="G420" s="118"/>
      <c r="H420" s="118"/>
      <c r="I420" s="118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</row>
    <row r="421" spans="1:41" ht="15.75">
      <c r="A421" s="1"/>
      <c r="B421" s="118"/>
      <c r="C421" s="118"/>
      <c r="D421" s="118"/>
      <c r="E421" s="118"/>
      <c r="F421" s="118"/>
      <c r="G421" s="118"/>
      <c r="H421" s="118"/>
      <c r="I421" s="118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</row>
    <row r="422" spans="1:41" ht="15.75">
      <c r="A422" s="1"/>
      <c r="B422" s="118"/>
      <c r="C422" s="118"/>
      <c r="D422" s="118"/>
      <c r="E422" s="118"/>
      <c r="F422" s="118"/>
      <c r="G422" s="118"/>
      <c r="H422" s="118"/>
      <c r="I422" s="118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</row>
    <row r="423" spans="1:41" ht="15.75">
      <c r="A423" s="1"/>
      <c r="B423" s="118"/>
      <c r="C423" s="118"/>
      <c r="D423" s="118"/>
      <c r="E423" s="118"/>
      <c r="F423" s="118"/>
      <c r="G423" s="118"/>
      <c r="H423" s="118"/>
      <c r="I423" s="118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</row>
    <row r="424" spans="1:41" ht="15.75">
      <c r="A424" s="1"/>
      <c r="B424" s="118"/>
      <c r="C424" s="118"/>
      <c r="D424" s="118"/>
      <c r="E424" s="118"/>
      <c r="F424" s="118"/>
      <c r="G424" s="118"/>
      <c r="H424" s="118"/>
      <c r="I424" s="118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</row>
    <row r="425" spans="1:41" ht="15.75">
      <c r="A425" s="1"/>
      <c r="B425" s="118"/>
      <c r="C425" s="118"/>
      <c r="D425" s="118"/>
      <c r="E425" s="118"/>
      <c r="F425" s="118"/>
      <c r="G425" s="118"/>
      <c r="H425" s="118"/>
      <c r="I425" s="118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</row>
    <row r="426" spans="1:41" ht="15.75">
      <c r="A426" s="1"/>
      <c r="B426" s="118"/>
      <c r="C426" s="118"/>
      <c r="D426" s="118"/>
      <c r="E426" s="118"/>
      <c r="F426" s="118"/>
      <c r="G426" s="118"/>
      <c r="H426" s="118"/>
      <c r="I426" s="118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</row>
    <row r="427" spans="1:41" ht="15.75">
      <c r="A427" s="1"/>
      <c r="B427" s="118"/>
      <c r="C427" s="118"/>
      <c r="D427" s="118"/>
      <c r="E427" s="118"/>
      <c r="F427" s="118"/>
      <c r="G427" s="118"/>
      <c r="H427" s="118"/>
      <c r="I427" s="118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</row>
    <row r="428" spans="1:41" ht="15.75">
      <c r="A428" s="1"/>
      <c r="B428" s="118"/>
      <c r="C428" s="118"/>
      <c r="D428" s="118"/>
      <c r="E428" s="118"/>
      <c r="F428" s="118"/>
      <c r="G428" s="118"/>
      <c r="H428" s="118"/>
      <c r="I428" s="118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</row>
    <row r="429" spans="1:41" ht="15.75">
      <c r="A429" s="1"/>
      <c r="B429" s="118"/>
      <c r="C429" s="118"/>
      <c r="D429" s="118"/>
      <c r="E429" s="118"/>
      <c r="F429" s="118"/>
      <c r="G429" s="118"/>
      <c r="H429" s="118"/>
      <c r="I429" s="118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</row>
    <row r="430" spans="1:41" ht="15.75">
      <c r="A430" s="1"/>
      <c r="B430" s="118"/>
      <c r="C430" s="118"/>
      <c r="D430" s="118"/>
      <c r="E430" s="118"/>
      <c r="F430" s="118"/>
      <c r="G430" s="118"/>
      <c r="H430" s="118"/>
      <c r="I430" s="118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</row>
    <row r="431" spans="1:41" ht="15.75">
      <c r="A431" s="1"/>
      <c r="B431" s="118"/>
      <c r="C431" s="118"/>
      <c r="D431" s="118"/>
      <c r="E431" s="118"/>
      <c r="F431" s="118"/>
      <c r="G431" s="118"/>
      <c r="H431" s="118"/>
      <c r="I431" s="118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</row>
    <row r="432" spans="1:41" ht="15.75">
      <c r="A432" s="1"/>
      <c r="B432" s="118"/>
      <c r="C432" s="118"/>
      <c r="D432" s="118"/>
      <c r="E432" s="118"/>
      <c r="F432" s="118"/>
      <c r="G432" s="118"/>
      <c r="H432" s="118"/>
      <c r="I432" s="118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</row>
    <row r="433" spans="1:41" ht="15.75">
      <c r="A433" s="1"/>
      <c r="B433" s="118"/>
      <c r="C433" s="118"/>
      <c r="D433" s="118"/>
      <c r="E433" s="118"/>
      <c r="F433" s="118"/>
      <c r="G433" s="118"/>
      <c r="H433" s="118"/>
      <c r="I433" s="118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</row>
    <row r="434" spans="1:41" ht="15.75">
      <c r="A434" s="1"/>
      <c r="B434" s="118"/>
      <c r="C434" s="118"/>
      <c r="D434" s="118"/>
      <c r="E434" s="118"/>
      <c r="F434" s="118"/>
      <c r="G434" s="118"/>
      <c r="H434" s="118"/>
      <c r="I434" s="118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</row>
    <row r="435" spans="1:41" ht="15.75">
      <c r="A435" s="1"/>
      <c r="B435" s="118"/>
      <c r="C435" s="118"/>
      <c r="D435" s="118"/>
      <c r="E435" s="118"/>
      <c r="F435" s="118"/>
      <c r="G435" s="118"/>
      <c r="H435" s="118"/>
      <c r="I435" s="118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</row>
    <row r="436" spans="1:41" ht="15.75">
      <c r="A436" s="1"/>
      <c r="B436" s="118"/>
      <c r="C436" s="118"/>
      <c r="D436" s="118"/>
      <c r="E436" s="118"/>
      <c r="F436" s="118"/>
      <c r="G436" s="118"/>
      <c r="H436" s="118"/>
      <c r="I436" s="118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</row>
    <row r="437" spans="1:41" ht="15.75">
      <c r="A437" s="1"/>
      <c r="B437" s="118"/>
      <c r="C437" s="118"/>
      <c r="D437" s="118"/>
      <c r="E437" s="118"/>
      <c r="F437" s="118"/>
      <c r="G437" s="118"/>
      <c r="H437" s="118"/>
      <c r="I437" s="118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</row>
    <row r="438" spans="1:41" ht="15.75">
      <c r="A438" s="1"/>
      <c r="B438" s="118"/>
      <c r="C438" s="118"/>
      <c r="D438" s="118"/>
      <c r="E438" s="118"/>
      <c r="F438" s="118"/>
      <c r="G438" s="118"/>
      <c r="H438" s="118"/>
      <c r="I438" s="118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</row>
    <row r="439" spans="1:41" ht="15.75">
      <c r="A439" s="1"/>
      <c r="B439" s="118"/>
      <c r="C439" s="118"/>
      <c r="D439" s="118"/>
      <c r="E439" s="118"/>
      <c r="F439" s="118"/>
      <c r="G439" s="118"/>
      <c r="H439" s="118"/>
      <c r="I439" s="118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</row>
    <row r="440" spans="1:41" ht="15.75">
      <c r="A440" s="1"/>
      <c r="B440" s="118"/>
      <c r="C440" s="118"/>
      <c r="D440" s="118"/>
      <c r="E440" s="118"/>
      <c r="F440" s="118"/>
      <c r="G440" s="118"/>
      <c r="H440" s="118"/>
      <c r="I440" s="118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</row>
    <row r="441" spans="1:41" ht="15.75">
      <c r="A441" s="1"/>
      <c r="B441" s="118"/>
      <c r="C441" s="118"/>
      <c r="D441" s="118"/>
      <c r="E441" s="118"/>
      <c r="F441" s="118"/>
      <c r="G441" s="118"/>
      <c r="H441" s="118"/>
      <c r="I441" s="118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</row>
    <row r="442" spans="1:41" ht="15.75">
      <c r="A442" s="1"/>
      <c r="B442" s="118"/>
      <c r="C442" s="118"/>
      <c r="D442" s="118"/>
      <c r="E442" s="118"/>
      <c r="F442" s="118"/>
      <c r="G442" s="118"/>
      <c r="H442" s="118"/>
      <c r="I442" s="118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</row>
    <row r="443" spans="1:41" ht="15.75">
      <c r="A443" s="1"/>
      <c r="B443" s="118"/>
      <c r="C443" s="118"/>
      <c r="D443" s="118"/>
      <c r="E443" s="118"/>
      <c r="F443" s="118"/>
      <c r="G443" s="118"/>
      <c r="H443" s="118"/>
      <c r="I443" s="118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</row>
    <row r="444" spans="1:41" ht="15.75">
      <c r="A444" s="1"/>
      <c r="B444" s="118"/>
      <c r="C444" s="118"/>
      <c r="D444" s="118"/>
      <c r="E444" s="118"/>
      <c r="F444" s="118"/>
      <c r="G444" s="118"/>
      <c r="H444" s="118"/>
      <c r="I444" s="118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</row>
    <row r="445" spans="1:41" ht="15.75">
      <c r="A445" s="1"/>
      <c r="B445" s="118"/>
      <c r="C445" s="118"/>
      <c r="D445" s="118"/>
      <c r="E445" s="118"/>
      <c r="F445" s="118"/>
      <c r="G445" s="118"/>
      <c r="H445" s="118"/>
      <c r="I445" s="118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</row>
    <row r="446" spans="1:41" ht="15.75">
      <c r="A446" s="1"/>
      <c r="B446" s="118"/>
      <c r="C446" s="118"/>
      <c r="D446" s="118"/>
      <c r="E446" s="118"/>
      <c r="F446" s="118"/>
      <c r="G446" s="118"/>
      <c r="H446" s="118"/>
      <c r="I446" s="118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</row>
    <row r="447" spans="1:41" ht="15.75">
      <c r="A447" s="1"/>
      <c r="B447" s="118"/>
      <c r="C447" s="118"/>
      <c r="D447" s="118"/>
      <c r="E447" s="118"/>
      <c r="F447" s="118"/>
      <c r="G447" s="118"/>
      <c r="H447" s="118"/>
      <c r="I447" s="118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</row>
    <row r="448" spans="1:41" ht="15.75">
      <c r="A448" s="1"/>
      <c r="B448" s="118"/>
      <c r="C448" s="118"/>
      <c r="D448" s="118"/>
      <c r="E448" s="118"/>
      <c r="F448" s="118"/>
      <c r="G448" s="118"/>
      <c r="H448" s="118"/>
      <c r="I448" s="118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</row>
    <row r="449" spans="1:41" ht="15.75">
      <c r="A449" s="1"/>
      <c r="B449" s="118"/>
      <c r="C449" s="118"/>
      <c r="D449" s="118"/>
      <c r="E449" s="118"/>
      <c r="F449" s="118"/>
      <c r="G449" s="118"/>
      <c r="H449" s="118"/>
      <c r="I449" s="118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</row>
    <row r="450" spans="1:41" ht="15.75">
      <c r="A450" s="1"/>
      <c r="B450" s="118"/>
      <c r="C450" s="118"/>
      <c r="D450" s="118"/>
      <c r="E450" s="118"/>
      <c r="F450" s="118"/>
      <c r="G450" s="118"/>
      <c r="H450" s="118"/>
      <c r="I450" s="118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</row>
    <row r="451" spans="1:41" ht="15.75">
      <c r="A451" s="1"/>
      <c r="B451" s="118"/>
      <c r="C451" s="118"/>
      <c r="D451" s="118"/>
      <c r="E451" s="118"/>
      <c r="F451" s="118"/>
      <c r="G451" s="118"/>
      <c r="H451" s="118"/>
      <c r="I451" s="118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</row>
    <row r="452" spans="1:41" ht="15.75">
      <c r="A452" s="1"/>
      <c r="B452" s="118"/>
      <c r="C452" s="118"/>
      <c r="D452" s="118"/>
      <c r="E452" s="118"/>
      <c r="F452" s="118"/>
      <c r="G452" s="118"/>
      <c r="H452" s="118"/>
      <c r="I452" s="118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</row>
    <row r="453" spans="1:41" ht="15.75">
      <c r="A453" s="1"/>
      <c r="B453" s="118"/>
      <c r="C453" s="118"/>
      <c r="D453" s="118"/>
      <c r="E453" s="118"/>
      <c r="F453" s="118"/>
      <c r="G453" s="118"/>
      <c r="H453" s="118"/>
      <c r="I453" s="118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</row>
    <row r="454" spans="1:41" ht="15.75">
      <c r="A454" s="1"/>
      <c r="B454" s="118"/>
      <c r="C454" s="118"/>
      <c r="D454" s="118"/>
      <c r="E454" s="118"/>
      <c r="F454" s="118"/>
      <c r="G454" s="118"/>
      <c r="H454" s="118"/>
      <c r="I454" s="118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</row>
    <row r="455" spans="1:41" ht="15.75">
      <c r="A455" s="1"/>
      <c r="B455" s="118"/>
      <c r="C455" s="118"/>
      <c r="D455" s="118"/>
      <c r="E455" s="118"/>
      <c r="F455" s="118"/>
      <c r="G455" s="118"/>
      <c r="H455" s="118"/>
      <c r="I455" s="118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</row>
    <row r="456" spans="1:41" ht="15.75">
      <c r="A456" s="1"/>
      <c r="B456" s="118"/>
      <c r="C456" s="118"/>
      <c r="D456" s="118"/>
      <c r="E456" s="118"/>
      <c r="F456" s="118"/>
      <c r="G456" s="118"/>
      <c r="H456" s="118"/>
      <c r="I456" s="118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</row>
    <row r="457" spans="1:41" ht="15.75">
      <c r="A457" s="1"/>
      <c r="B457" s="118"/>
      <c r="C457" s="118"/>
      <c r="D457" s="118"/>
      <c r="E457" s="118"/>
      <c r="F457" s="118"/>
      <c r="G457" s="118"/>
      <c r="H457" s="118"/>
      <c r="I457" s="118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</row>
    <row r="458" spans="1:41" ht="15.75">
      <c r="A458" s="1"/>
      <c r="B458" s="118"/>
      <c r="C458" s="118"/>
      <c r="D458" s="118"/>
      <c r="E458" s="118"/>
      <c r="F458" s="118"/>
      <c r="G458" s="118"/>
      <c r="H458" s="118"/>
      <c r="I458" s="118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</row>
    <row r="459" spans="1:41" ht="15.75">
      <c r="A459" s="1"/>
      <c r="B459" s="118"/>
      <c r="C459" s="118"/>
      <c r="D459" s="118"/>
      <c r="E459" s="118"/>
      <c r="F459" s="118"/>
      <c r="G459" s="118"/>
      <c r="H459" s="118"/>
      <c r="I459" s="118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</row>
    <row r="460" spans="1:41" ht="15.75">
      <c r="A460" s="1"/>
      <c r="B460" s="118"/>
      <c r="C460" s="118"/>
      <c r="D460" s="118"/>
      <c r="E460" s="118"/>
      <c r="F460" s="118"/>
      <c r="G460" s="118"/>
      <c r="H460" s="118"/>
      <c r="I460" s="118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</row>
    <row r="461" spans="1:41" ht="15.75">
      <c r="A461" s="1"/>
      <c r="B461" s="118"/>
      <c r="C461" s="118"/>
      <c r="D461" s="118"/>
      <c r="E461" s="118"/>
      <c r="F461" s="118"/>
      <c r="G461" s="118"/>
      <c r="H461" s="118"/>
      <c r="I461" s="118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</row>
    <row r="462" spans="1:41" ht="15.75">
      <c r="A462" s="1"/>
      <c r="B462" s="118"/>
      <c r="C462" s="118"/>
      <c r="D462" s="118"/>
      <c r="E462" s="118"/>
      <c r="F462" s="118"/>
      <c r="G462" s="118"/>
      <c r="H462" s="118"/>
      <c r="I462" s="118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</row>
    <row r="463" spans="1:41" ht="15.75">
      <c r="A463" s="1"/>
      <c r="B463" s="118"/>
      <c r="C463" s="118"/>
      <c r="D463" s="118"/>
      <c r="E463" s="118"/>
      <c r="F463" s="118"/>
      <c r="G463" s="118"/>
      <c r="H463" s="118"/>
      <c r="I463" s="118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</row>
    <row r="464" spans="1:41" ht="15.75">
      <c r="A464" s="1"/>
      <c r="B464" s="118"/>
      <c r="C464" s="118"/>
      <c r="D464" s="118"/>
      <c r="E464" s="118"/>
      <c r="F464" s="118"/>
      <c r="G464" s="118"/>
      <c r="H464" s="118"/>
      <c r="I464" s="118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</row>
    <row r="465" spans="1:41" ht="15.75">
      <c r="A465" s="1"/>
      <c r="B465" s="118"/>
      <c r="C465" s="118"/>
      <c r="D465" s="118"/>
      <c r="E465" s="118"/>
      <c r="F465" s="118"/>
      <c r="G465" s="118"/>
      <c r="H465" s="118"/>
      <c r="I465" s="118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</row>
    <row r="466" spans="1:41" ht="15.75">
      <c r="A466" s="1"/>
      <c r="B466" s="118"/>
      <c r="C466" s="118"/>
      <c r="D466" s="118"/>
      <c r="E466" s="118"/>
      <c r="F466" s="118"/>
      <c r="G466" s="118"/>
      <c r="H466" s="118"/>
      <c r="I466" s="118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</row>
    <row r="467" spans="1:41" ht="15.75">
      <c r="A467" s="1"/>
      <c r="B467" s="118"/>
      <c r="C467" s="118"/>
      <c r="D467" s="118"/>
      <c r="E467" s="118"/>
      <c r="F467" s="118"/>
      <c r="G467" s="118"/>
      <c r="H467" s="118"/>
      <c r="I467" s="118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</row>
    <row r="468" spans="1:41" ht="15.75">
      <c r="A468" s="1"/>
      <c r="B468" s="118"/>
      <c r="C468" s="118"/>
      <c r="D468" s="118"/>
      <c r="E468" s="118"/>
      <c r="F468" s="118"/>
      <c r="G468" s="118"/>
      <c r="H468" s="118"/>
      <c r="I468" s="118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</row>
    <row r="469" spans="1:41" ht="15.75">
      <c r="A469" s="1"/>
      <c r="B469" s="118"/>
      <c r="C469" s="118"/>
      <c r="D469" s="118"/>
      <c r="E469" s="118"/>
      <c r="F469" s="118"/>
      <c r="G469" s="118"/>
      <c r="H469" s="118"/>
      <c r="I469" s="118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</row>
    <row r="470" spans="1:41" ht="15.75">
      <c r="A470" s="1"/>
      <c r="B470" s="118"/>
      <c r="C470" s="118"/>
      <c r="D470" s="118"/>
      <c r="E470" s="118"/>
      <c r="F470" s="118"/>
      <c r="G470" s="118"/>
      <c r="H470" s="118"/>
      <c r="I470" s="118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</row>
    <row r="471" spans="1:41" ht="15.75">
      <c r="A471" s="1"/>
      <c r="B471" s="118"/>
      <c r="C471" s="118"/>
      <c r="D471" s="118"/>
      <c r="E471" s="118"/>
      <c r="F471" s="118"/>
      <c r="G471" s="118"/>
      <c r="H471" s="118"/>
      <c r="I471" s="118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</row>
    <row r="472" spans="1:41" ht="15.75">
      <c r="A472" s="1"/>
      <c r="B472" s="118"/>
      <c r="C472" s="118"/>
      <c r="D472" s="118"/>
      <c r="E472" s="118"/>
      <c r="F472" s="118"/>
      <c r="G472" s="118"/>
      <c r="H472" s="118"/>
      <c r="I472" s="118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</row>
    <row r="473" spans="1:41" ht="15.75">
      <c r="A473" s="1"/>
      <c r="B473" s="118"/>
      <c r="C473" s="118"/>
      <c r="D473" s="118"/>
      <c r="E473" s="118"/>
      <c r="F473" s="118"/>
      <c r="G473" s="118"/>
      <c r="H473" s="118"/>
      <c r="I473" s="118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</row>
    <row r="474" spans="1:41" ht="15.75">
      <c r="A474" s="1"/>
      <c r="B474" s="118"/>
      <c r="C474" s="118"/>
      <c r="D474" s="118"/>
      <c r="E474" s="118"/>
      <c r="F474" s="118"/>
      <c r="G474" s="118"/>
      <c r="H474" s="118"/>
      <c r="I474" s="118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</row>
    <row r="475" spans="1:41" ht="15.75">
      <c r="A475" s="1"/>
      <c r="B475" s="118"/>
      <c r="C475" s="118"/>
      <c r="D475" s="118"/>
      <c r="E475" s="118"/>
      <c r="F475" s="118"/>
      <c r="G475" s="118"/>
      <c r="H475" s="118"/>
      <c r="I475" s="118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</row>
    <row r="476" spans="1:41" ht="15.75">
      <c r="A476" s="1"/>
      <c r="B476" s="118"/>
      <c r="C476" s="118"/>
      <c r="D476" s="118"/>
      <c r="E476" s="118"/>
      <c r="F476" s="118"/>
      <c r="G476" s="118"/>
      <c r="H476" s="118"/>
      <c r="I476" s="118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</row>
    <row r="477" spans="1:41" ht="15.75">
      <c r="A477" s="1"/>
      <c r="B477" s="118"/>
      <c r="C477" s="118"/>
      <c r="D477" s="118"/>
      <c r="E477" s="118"/>
      <c r="F477" s="118"/>
      <c r="G477" s="118"/>
      <c r="H477" s="118"/>
      <c r="I477" s="118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</row>
    <row r="478" spans="1:41" ht="15.75">
      <c r="A478" s="1"/>
      <c r="B478" s="118"/>
      <c r="C478" s="118"/>
      <c r="D478" s="118"/>
      <c r="E478" s="118"/>
      <c r="F478" s="118"/>
      <c r="G478" s="118"/>
      <c r="H478" s="118"/>
      <c r="I478" s="118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</row>
    <row r="479" spans="1:41" ht="15.75">
      <c r="A479" s="1"/>
      <c r="B479" s="118"/>
      <c r="C479" s="118"/>
      <c r="D479" s="118"/>
      <c r="E479" s="118"/>
      <c r="F479" s="118"/>
      <c r="G479" s="118"/>
      <c r="H479" s="118"/>
      <c r="I479" s="118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</row>
    <row r="480" spans="1:41" ht="15.75">
      <c r="A480" s="1"/>
      <c r="B480" s="118"/>
      <c r="C480" s="118"/>
      <c r="D480" s="118"/>
      <c r="E480" s="118"/>
      <c r="F480" s="118"/>
      <c r="G480" s="118"/>
      <c r="H480" s="118"/>
      <c r="I480" s="118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</row>
    <row r="481" spans="1:41" ht="15.75">
      <c r="A481" s="1"/>
      <c r="B481" s="118"/>
      <c r="C481" s="118"/>
      <c r="D481" s="118"/>
      <c r="E481" s="118"/>
      <c r="F481" s="118"/>
      <c r="G481" s="118"/>
      <c r="H481" s="118"/>
      <c r="I481" s="118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</row>
    <row r="482" spans="1:41" ht="15.75">
      <c r="A482" s="1"/>
      <c r="B482" s="118"/>
      <c r="C482" s="118"/>
      <c r="D482" s="118"/>
      <c r="E482" s="118"/>
      <c r="F482" s="118"/>
      <c r="G482" s="118"/>
      <c r="H482" s="118"/>
      <c r="I482" s="118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</row>
    <row r="483" spans="1:41" ht="15.75">
      <c r="A483" s="1"/>
      <c r="B483" s="118"/>
      <c r="C483" s="118"/>
      <c r="D483" s="118"/>
      <c r="E483" s="118"/>
      <c r="F483" s="118"/>
      <c r="G483" s="118"/>
      <c r="H483" s="118"/>
      <c r="I483" s="118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</row>
    <row r="484" spans="1:41" ht="15.75">
      <c r="A484" s="1"/>
      <c r="B484" s="118"/>
      <c r="C484" s="118"/>
      <c r="D484" s="118"/>
      <c r="E484" s="118"/>
      <c r="F484" s="118"/>
      <c r="G484" s="118"/>
      <c r="H484" s="118"/>
      <c r="I484" s="118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</row>
    <row r="485" spans="1:41" ht="15.75">
      <c r="A485" s="1"/>
      <c r="B485" s="118"/>
      <c r="C485" s="118"/>
      <c r="D485" s="118"/>
      <c r="E485" s="118"/>
      <c r="F485" s="118"/>
      <c r="G485" s="118"/>
      <c r="H485" s="118"/>
      <c r="I485" s="118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</row>
    <row r="486" spans="1:41" ht="15.75">
      <c r="A486" s="1"/>
      <c r="B486" s="118"/>
      <c r="C486" s="118"/>
      <c r="D486" s="118"/>
      <c r="E486" s="118"/>
      <c r="F486" s="118"/>
      <c r="G486" s="118"/>
      <c r="H486" s="118"/>
      <c r="I486" s="118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</row>
    <row r="487" spans="1:41" ht="15.75">
      <c r="A487" s="1"/>
      <c r="B487" s="118"/>
      <c r="C487" s="118"/>
      <c r="D487" s="118"/>
      <c r="E487" s="118"/>
      <c r="F487" s="118"/>
      <c r="G487" s="118"/>
      <c r="H487" s="118"/>
      <c r="I487" s="118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</row>
    <row r="488" spans="1:41" ht="15.75">
      <c r="A488" s="1"/>
      <c r="B488" s="118"/>
      <c r="C488" s="118"/>
      <c r="D488" s="118"/>
      <c r="E488" s="118"/>
      <c r="F488" s="118"/>
      <c r="G488" s="118"/>
      <c r="H488" s="118"/>
      <c r="I488" s="118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</row>
    <row r="489" spans="1:41" ht="15.75">
      <c r="A489" s="1"/>
      <c r="B489" s="118"/>
      <c r="C489" s="118"/>
      <c r="D489" s="118"/>
      <c r="E489" s="118"/>
      <c r="F489" s="118"/>
      <c r="G489" s="118"/>
      <c r="H489" s="118"/>
      <c r="I489" s="118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</row>
    <row r="490" spans="1:41" ht="15.75">
      <c r="A490" s="1"/>
      <c r="B490" s="118"/>
      <c r="C490" s="118"/>
      <c r="D490" s="118"/>
      <c r="E490" s="118"/>
      <c r="F490" s="118"/>
      <c r="G490" s="118"/>
      <c r="H490" s="118"/>
      <c r="I490" s="118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</row>
    <row r="491" spans="1:41" ht="15.75">
      <c r="A491" s="1"/>
      <c r="B491" s="118"/>
      <c r="C491" s="118"/>
      <c r="D491" s="118"/>
      <c r="E491" s="118"/>
      <c r="F491" s="118"/>
      <c r="G491" s="118"/>
      <c r="H491" s="118"/>
      <c r="I491" s="118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</row>
    <row r="492" spans="1:41" ht="15.75">
      <c r="A492" s="1"/>
      <c r="B492" s="118"/>
      <c r="C492" s="118"/>
      <c r="D492" s="118"/>
      <c r="E492" s="118"/>
      <c r="F492" s="118"/>
      <c r="G492" s="118"/>
      <c r="H492" s="118"/>
      <c r="I492" s="118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</row>
    <row r="493" spans="1:41" ht="15.75">
      <c r="A493" s="1"/>
      <c r="B493" s="118"/>
      <c r="C493" s="118"/>
      <c r="D493" s="118"/>
      <c r="E493" s="118"/>
      <c r="F493" s="118"/>
      <c r="G493" s="118"/>
      <c r="H493" s="118"/>
      <c r="I493" s="118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</row>
    <row r="494" spans="1:41" ht="15.75">
      <c r="A494" s="1"/>
      <c r="B494" s="118"/>
      <c r="C494" s="118"/>
      <c r="D494" s="118"/>
      <c r="E494" s="118"/>
      <c r="F494" s="118"/>
      <c r="G494" s="118"/>
      <c r="H494" s="118"/>
      <c r="I494" s="118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</row>
    <row r="495" spans="1:41" ht="15.75">
      <c r="A495" s="1"/>
      <c r="B495" s="118"/>
      <c r="C495" s="118"/>
      <c r="D495" s="118"/>
      <c r="E495" s="118"/>
      <c r="F495" s="118"/>
      <c r="G495" s="118"/>
      <c r="H495" s="118"/>
      <c r="I495" s="118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</row>
    <row r="496" spans="1:41" ht="15.75">
      <c r="A496" s="1"/>
      <c r="B496" s="118"/>
      <c r="C496" s="118"/>
      <c r="D496" s="118"/>
      <c r="E496" s="118"/>
      <c r="F496" s="118"/>
      <c r="G496" s="118"/>
      <c r="H496" s="118"/>
      <c r="I496" s="118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</row>
    <row r="497" spans="1:41" ht="15.75">
      <c r="A497" s="1"/>
      <c r="B497" s="118"/>
      <c r="C497" s="118"/>
      <c r="D497" s="118"/>
      <c r="E497" s="118"/>
      <c r="F497" s="118"/>
      <c r="G497" s="118"/>
      <c r="H497" s="118"/>
      <c r="I497" s="118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</row>
    <row r="498" spans="1:41" ht="15.75">
      <c r="A498" s="1"/>
      <c r="B498" s="118"/>
      <c r="C498" s="118"/>
      <c r="D498" s="118"/>
      <c r="E498" s="118"/>
      <c r="F498" s="118"/>
      <c r="G498" s="118"/>
      <c r="H498" s="118"/>
      <c r="I498" s="118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</row>
    <row r="499" spans="1:41" ht="15.75">
      <c r="A499" s="1"/>
      <c r="B499" s="118"/>
      <c r="C499" s="118"/>
      <c r="D499" s="118"/>
      <c r="E499" s="118"/>
      <c r="F499" s="118"/>
      <c r="G499" s="118"/>
      <c r="H499" s="118"/>
      <c r="I499" s="118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</row>
    <row r="500" spans="1:41" ht="15.75">
      <c r="A500" s="1"/>
      <c r="B500" s="118"/>
      <c r="C500" s="118"/>
      <c r="D500" s="118"/>
      <c r="E500" s="118"/>
      <c r="F500" s="118"/>
      <c r="G500" s="118"/>
      <c r="H500" s="118"/>
      <c r="I500" s="118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</row>
    <row r="501" spans="1:41" ht="15.75">
      <c r="A501" s="1"/>
      <c r="B501" s="118"/>
      <c r="C501" s="118"/>
      <c r="D501" s="118"/>
      <c r="E501" s="118"/>
      <c r="F501" s="118"/>
      <c r="G501" s="118"/>
      <c r="H501" s="118"/>
      <c r="I501" s="118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</row>
    <row r="502" spans="1:41" ht="15.75">
      <c r="A502" s="1"/>
      <c r="B502" s="118"/>
      <c r="C502" s="118"/>
      <c r="D502" s="118"/>
      <c r="E502" s="118"/>
      <c r="F502" s="118"/>
      <c r="G502" s="118"/>
      <c r="H502" s="118"/>
      <c r="I502" s="118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</row>
    <row r="503" spans="1:41" ht="15.75">
      <c r="A503" s="1"/>
      <c r="B503" s="118"/>
      <c r="C503" s="118"/>
      <c r="D503" s="118"/>
      <c r="E503" s="118"/>
      <c r="F503" s="118"/>
      <c r="G503" s="118"/>
      <c r="H503" s="118"/>
      <c r="I503" s="118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</row>
    <row r="504" spans="1:41" ht="15.75">
      <c r="A504" s="1"/>
      <c r="B504" s="118"/>
      <c r="C504" s="118"/>
      <c r="D504" s="118"/>
      <c r="E504" s="118"/>
      <c r="F504" s="118"/>
      <c r="G504" s="118"/>
      <c r="H504" s="118"/>
      <c r="I504" s="118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</row>
    <row r="505" spans="1:41" ht="15.75">
      <c r="A505" s="1"/>
      <c r="B505" s="118"/>
      <c r="C505" s="118"/>
      <c r="D505" s="118"/>
      <c r="E505" s="118"/>
      <c r="F505" s="118"/>
      <c r="G505" s="118"/>
      <c r="H505" s="118"/>
      <c r="I505" s="118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</row>
    <row r="506" spans="1:41" ht="15.75">
      <c r="A506" s="1"/>
      <c r="B506" s="118"/>
      <c r="C506" s="118"/>
      <c r="D506" s="118"/>
      <c r="E506" s="118"/>
      <c r="F506" s="118"/>
      <c r="G506" s="118"/>
      <c r="H506" s="118"/>
      <c r="I506" s="118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</row>
    <row r="507" spans="1:41" ht="15.75">
      <c r="A507" s="1"/>
      <c r="B507" s="118"/>
      <c r="C507" s="118"/>
      <c r="D507" s="118"/>
      <c r="E507" s="118"/>
      <c r="F507" s="118"/>
      <c r="G507" s="118"/>
      <c r="H507" s="118"/>
      <c r="I507" s="118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</row>
    <row r="508" spans="1:41" ht="15.75">
      <c r="A508" s="1"/>
      <c r="B508" s="118"/>
      <c r="C508" s="118"/>
      <c r="D508" s="118"/>
      <c r="E508" s="118"/>
      <c r="F508" s="118"/>
      <c r="G508" s="118"/>
      <c r="H508" s="118"/>
      <c r="I508" s="118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</row>
    <row r="509" spans="1:41" ht="15.75">
      <c r="A509" s="1"/>
      <c r="B509" s="118"/>
      <c r="C509" s="118"/>
      <c r="D509" s="118"/>
      <c r="E509" s="118"/>
      <c r="F509" s="118"/>
      <c r="G509" s="118"/>
      <c r="H509" s="118"/>
      <c r="I509" s="118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</row>
    <row r="510" spans="1:41" ht="15.75">
      <c r="A510" s="1"/>
      <c r="B510" s="118"/>
      <c r="C510" s="118"/>
      <c r="D510" s="118"/>
      <c r="E510" s="118"/>
      <c r="F510" s="118"/>
      <c r="G510" s="118"/>
      <c r="H510" s="118"/>
      <c r="I510" s="118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</row>
    <row r="511" spans="1:41" ht="15.75">
      <c r="A511" s="1"/>
      <c r="B511" s="118"/>
      <c r="C511" s="118"/>
      <c r="D511" s="118"/>
      <c r="E511" s="118"/>
      <c r="F511" s="118"/>
      <c r="G511" s="118"/>
      <c r="H511" s="118"/>
      <c r="I511" s="118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</row>
    <row r="512" spans="1:41" ht="15.75">
      <c r="A512" s="1"/>
      <c r="B512" s="118"/>
      <c r="C512" s="118"/>
      <c r="D512" s="118"/>
      <c r="E512" s="118"/>
      <c r="F512" s="118"/>
      <c r="G512" s="118"/>
      <c r="H512" s="118"/>
      <c r="I512" s="118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</row>
    <row r="513" spans="1:41" ht="15.75">
      <c r="A513" s="1"/>
      <c r="B513" s="118"/>
      <c r="C513" s="118"/>
      <c r="D513" s="118"/>
      <c r="E513" s="118"/>
      <c r="F513" s="118"/>
      <c r="G513" s="118"/>
      <c r="H513" s="118"/>
      <c r="I513" s="118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</row>
    <row r="514" spans="1:41" ht="15.75">
      <c r="A514" s="1"/>
      <c r="B514" s="118"/>
      <c r="C514" s="118"/>
      <c r="D514" s="118"/>
      <c r="E514" s="118"/>
      <c r="F514" s="118"/>
      <c r="G514" s="118"/>
      <c r="H514" s="118"/>
      <c r="I514" s="118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</row>
    <row r="515" spans="1:41" ht="15.75">
      <c r="A515" s="1"/>
      <c r="B515" s="118"/>
      <c r="C515" s="118"/>
      <c r="D515" s="118"/>
      <c r="E515" s="118"/>
      <c r="F515" s="118"/>
      <c r="G515" s="118"/>
      <c r="H515" s="118"/>
      <c r="I515" s="118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</row>
    <row r="516" spans="1:41" ht="15.75">
      <c r="A516" s="1"/>
      <c r="B516" s="118"/>
      <c r="C516" s="118"/>
      <c r="D516" s="118"/>
      <c r="E516" s="118"/>
      <c r="F516" s="118"/>
      <c r="G516" s="118"/>
      <c r="H516" s="118"/>
      <c r="I516" s="118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</row>
    <row r="517" spans="1:41" ht="15.75">
      <c r="A517" s="1"/>
      <c r="B517" s="118"/>
      <c r="C517" s="118"/>
      <c r="D517" s="118"/>
      <c r="E517" s="118"/>
      <c r="F517" s="118"/>
      <c r="G517" s="118"/>
      <c r="H517" s="118"/>
      <c r="I517" s="118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</row>
    <row r="518" spans="1:41" ht="15.75">
      <c r="A518" s="1"/>
      <c r="B518" s="118"/>
      <c r="C518" s="118"/>
      <c r="D518" s="118"/>
      <c r="E518" s="118"/>
      <c r="F518" s="118"/>
      <c r="G518" s="118"/>
      <c r="H518" s="118"/>
      <c r="I518" s="118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</row>
    <row r="519" spans="1:41" ht="15.75">
      <c r="A519" s="1"/>
      <c r="B519" s="118"/>
      <c r="C519" s="118"/>
      <c r="D519" s="118"/>
      <c r="E519" s="118"/>
      <c r="F519" s="118"/>
      <c r="G519" s="118"/>
      <c r="H519" s="118"/>
      <c r="I519" s="118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</row>
    <row r="520" spans="1:41" ht="15.75">
      <c r="A520" s="1"/>
      <c r="B520" s="118"/>
      <c r="C520" s="118"/>
      <c r="D520" s="118"/>
      <c r="E520" s="118"/>
      <c r="F520" s="118"/>
      <c r="G520" s="118"/>
      <c r="H520" s="118"/>
      <c r="I520" s="118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</row>
    <row r="521" spans="1:41" ht="15.75">
      <c r="A521" s="1"/>
      <c r="B521" s="118"/>
      <c r="C521" s="118"/>
      <c r="D521" s="118"/>
      <c r="E521" s="118"/>
      <c r="F521" s="118"/>
      <c r="G521" s="118"/>
      <c r="H521" s="118"/>
      <c r="I521" s="118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</row>
    <row r="522" spans="1:41" ht="15.75">
      <c r="A522" s="1"/>
      <c r="B522" s="118"/>
      <c r="C522" s="118"/>
      <c r="D522" s="118"/>
      <c r="E522" s="118"/>
      <c r="F522" s="118"/>
      <c r="G522" s="118"/>
      <c r="H522" s="118"/>
      <c r="I522" s="118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</row>
    <row r="523" spans="1:41" ht="15.75">
      <c r="A523" s="1"/>
      <c r="B523" s="118"/>
      <c r="C523" s="118"/>
      <c r="D523" s="118"/>
      <c r="E523" s="118"/>
      <c r="F523" s="118"/>
      <c r="G523" s="118"/>
      <c r="H523" s="118"/>
      <c r="I523" s="118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</row>
    <row r="524" spans="1:41" ht="15.75">
      <c r="A524" s="1"/>
      <c r="B524" s="118"/>
      <c r="C524" s="118"/>
      <c r="D524" s="118"/>
      <c r="E524" s="118"/>
      <c r="F524" s="118"/>
      <c r="G524" s="118"/>
      <c r="H524" s="118"/>
      <c r="I524" s="118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</row>
    <row r="525" spans="1:41" ht="15.75">
      <c r="A525" s="1"/>
      <c r="B525" s="118"/>
      <c r="C525" s="118"/>
      <c r="D525" s="118"/>
      <c r="E525" s="118"/>
      <c r="F525" s="118"/>
      <c r="G525" s="118"/>
      <c r="H525" s="118"/>
      <c r="I525" s="118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</row>
    <row r="526" spans="1:41" ht="15.75">
      <c r="A526" s="1"/>
      <c r="B526" s="118"/>
      <c r="C526" s="118"/>
      <c r="D526" s="118"/>
      <c r="E526" s="118"/>
      <c r="F526" s="118"/>
      <c r="G526" s="118"/>
      <c r="H526" s="118"/>
      <c r="I526" s="118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</row>
    <row r="527" spans="1:41" ht="15.75">
      <c r="A527" s="1"/>
      <c r="B527" s="118"/>
      <c r="C527" s="118"/>
      <c r="D527" s="118"/>
      <c r="E527" s="118"/>
      <c r="F527" s="118"/>
      <c r="G527" s="118"/>
      <c r="H527" s="118"/>
      <c r="I527" s="118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</row>
    <row r="528" spans="1:41" ht="15.75">
      <c r="A528" s="1"/>
      <c r="B528" s="118"/>
      <c r="C528" s="118"/>
      <c r="D528" s="118"/>
      <c r="E528" s="118"/>
      <c r="F528" s="118"/>
      <c r="G528" s="118"/>
      <c r="H528" s="118"/>
      <c r="I528" s="118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</row>
    <row r="529" spans="1:41" ht="15.75">
      <c r="A529" s="1"/>
      <c r="B529" s="118"/>
      <c r="C529" s="118"/>
      <c r="D529" s="118"/>
      <c r="E529" s="118"/>
      <c r="F529" s="118"/>
      <c r="G529" s="118"/>
      <c r="H529" s="118"/>
      <c r="I529" s="118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</row>
    <row r="530" spans="1:41" ht="15.75">
      <c r="A530" s="1"/>
      <c r="B530" s="118"/>
      <c r="C530" s="118"/>
      <c r="D530" s="118"/>
      <c r="E530" s="118"/>
      <c r="F530" s="118"/>
      <c r="G530" s="118"/>
      <c r="H530" s="118"/>
      <c r="I530" s="118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</row>
    <row r="531" spans="1:41" ht="15.75">
      <c r="A531" s="1"/>
      <c r="B531" s="118"/>
      <c r="C531" s="118"/>
      <c r="D531" s="118"/>
      <c r="E531" s="118"/>
      <c r="F531" s="118"/>
      <c r="G531" s="118"/>
      <c r="H531" s="118"/>
      <c r="I531" s="118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</row>
    <row r="532" spans="1:41" ht="15.75">
      <c r="A532" s="1"/>
      <c r="B532" s="118"/>
      <c r="C532" s="118"/>
      <c r="D532" s="118"/>
      <c r="E532" s="118"/>
      <c r="F532" s="118"/>
      <c r="G532" s="118"/>
      <c r="H532" s="118"/>
      <c r="I532" s="118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</row>
    <row r="533" spans="1:41" ht="15.75">
      <c r="A533" s="1"/>
      <c r="B533" s="118"/>
      <c r="C533" s="118"/>
      <c r="D533" s="118"/>
      <c r="E533" s="118"/>
      <c r="F533" s="118"/>
      <c r="G533" s="118"/>
      <c r="H533" s="118"/>
      <c r="I533" s="118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</row>
    <row r="534" spans="1:41" ht="15.75">
      <c r="A534" s="1"/>
      <c r="B534" s="118"/>
      <c r="C534" s="118"/>
      <c r="D534" s="118"/>
      <c r="E534" s="118"/>
      <c r="F534" s="118"/>
      <c r="G534" s="118"/>
      <c r="H534" s="118"/>
      <c r="I534" s="118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</row>
    <row r="535" spans="1:41" ht="15.75">
      <c r="A535" s="1"/>
      <c r="B535" s="118"/>
      <c r="C535" s="118"/>
      <c r="D535" s="118"/>
      <c r="E535" s="118"/>
      <c r="F535" s="118"/>
      <c r="G535" s="118"/>
      <c r="H535" s="118"/>
      <c r="I535" s="118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</row>
    <row r="536" spans="1:41" ht="15.75">
      <c r="A536" s="1"/>
      <c r="B536" s="118"/>
      <c r="C536" s="118"/>
      <c r="D536" s="118"/>
      <c r="E536" s="118"/>
      <c r="F536" s="118"/>
      <c r="G536" s="118"/>
      <c r="H536" s="118"/>
      <c r="I536" s="118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</row>
    <row r="537" spans="1:41" ht="15.75">
      <c r="A537" s="1"/>
      <c r="B537" s="118"/>
      <c r="C537" s="118"/>
      <c r="D537" s="118"/>
      <c r="E537" s="118"/>
      <c r="F537" s="118"/>
      <c r="G537" s="118"/>
      <c r="H537" s="118"/>
      <c r="I537" s="118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</row>
    <row r="538" spans="1:41" ht="15.75">
      <c r="A538" s="1"/>
      <c r="B538" s="118"/>
      <c r="C538" s="118"/>
      <c r="D538" s="118"/>
      <c r="E538" s="118"/>
      <c r="F538" s="118"/>
      <c r="G538" s="118"/>
      <c r="H538" s="118"/>
      <c r="I538" s="118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</row>
    <row r="539" spans="1:41" ht="15.75">
      <c r="A539" s="1"/>
      <c r="B539" s="118"/>
      <c r="C539" s="118"/>
      <c r="D539" s="118"/>
      <c r="E539" s="118"/>
      <c r="F539" s="118"/>
      <c r="G539" s="118"/>
      <c r="H539" s="118"/>
      <c r="I539" s="118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</row>
    <row r="540" spans="1:41" ht="15.75">
      <c r="A540" s="1"/>
      <c r="B540" s="118"/>
      <c r="C540" s="118"/>
      <c r="D540" s="118"/>
      <c r="E540" s="118"/>
      <c r="F540" s="118"/>
      <c r="G540" s="118"/>
      <c r="H540" s="118"/>
      <c r="I540" s="118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</row>
    <row r="541" spans="1:41" ht="15.75">
      <c r="A541" s="1"/>
      <c r="B541" s="118"/>
      <c r="C541" s="118"/>
      <c r="D541" s="118"/>
      <c r="E541" s="118"/>
      <c r="F541" s="118"/>
      <c r="G541" s="118"/>
      <c r="H541" s="118"/>
      <c r="I541" s="118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</row>
    <row r="542" spans="1:41" ht="15.75">
      <c r="A542" s="1"/>
      <c r="B542" s="118"/>
      <c r="C542" s="118"/>
      <c r="D542" s="118"/>
      <c r="E542" s="118"/>
      <c r="F542" s="118"/>
      <c r="G542" s="118"/>
      <c r="H542" s="118"/>
      <c r="I542" s="118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</row>
    <row r="543" spans="1:41" ht="15.75">
      <c r="A543" s="1"/>
      <c r="B543" s="118"/>
      <c r="C543" s="118"/>
      <c r="D543" s="118"/>
      <c r="E543" s="118"/>
      <c r="F543" s="118"/>
      <c r="G543" s="118"/>
      <c r="H543" s="118"/>
      <c r="I543" s="118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</row>
    <row r="544" spans="1:41" ht="15.75">
      <c r="A544" s="1"/>
      <c r="B544" s="118"/>
      <c r="C544" s="118"/>
      <c r="D544" s="118"/>
      <c r="E544" s="118"/>
      <c r="F544" s="118"/>
      <c r="G544" s="118"/>
      <c r="H544" s="118"/>
      <c r="I544" s="118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</row>
    <row r="545" spans="1:41" ht="15.75">
      <c r="A545" s="1"/>
      <c r="B545" s="118"/>
      <c r="C545" s="118"/>
      <c r="D545" s="118"/>
      <c r="E545" s="118"/>
      <c r="F545" s="118"/>
      <c r="G545" s="118"/>
      <c r="H545" s="118"/>
      <c r="I545" s="118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</row>
    <row r="546" spans="1:41" ht="15.75">
      <c r="A546" s="1"/>
      <c r="B546" s="118"/>
      <c r="C546" s="118"/>
      <c r="D546" s="118"/>
      <c r="E546" s="118"/>
      <c r="F546" s="118"/>
      <c r="G546" s="118"/>
      <c r="H546" s="118"/>
      <c r="I546" s="118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</row>
    <row r="547" spans="1:41" ht="15.75">
      <c r="A547" s="1"/>
      <c r="B547" s="118"/>
      <c r="C547" s="118"/>
      <c r="D547" s="118"/>
      <c r="E547" s="118"/>
      <c r="F547" s="118"/>
      <c r="G547" s="118"/>
      <c r="H547" s="118"/>
      <c r="I547" s="118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</row>
    <row r="548" spans="1:41" ht="15.75">
      <c r="A548" s="1"/>
      <c r="B548" s="118"/>
      <c r="C548" s="118"/>
      <c r="D548" s="118"/>
      <c r="E548" s="118"/>
      <c r="F548" s="118"/>
      <c r="G548" s="118"/>
      <c r="H548" s="118"/>
      <c r="I548" s="118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</row>
    <row r="549" spans="1:41" ht="15.75">
      <c r="A549" s="1"/>
      <c r="B549" s="118"/>
      <c r="C549" s="118"/>
      <c r="D549" s="118"/>
      <c r="E549" s="118"/>
      <c r="F549" s="118"/>
      <c r="G549" s="118"/>
      <c r="H549" s="118"/>
      <c r="I549" s="118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</row>
    <row r="550" spans="1:41" ht="15.75">
      <c r="A550" s="1"/>
      <c r="B550" s="118"/>
      <c r="C550" s="118"/>
      <c r="D550" s="118"/>
      <c r="E550" s="118"/>
      <c r="F550" s="118"/>
      <c r="G550" s="118"/>
      <c r="H550" s="118"/>
      <c r="I550" s="118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</row>
    <row r="551" spans="1:41" ht="15.75">
      <c r="A551" s="1"/>
      <c r="B551" s="118"/>
      <c r="C551" s="118"/>
      <c r="D551" s="118"/>
      <c r="E551" s="118"/>
      <c r="F551" s="118"/>
      <c r="G551" s="118"/>
      <c r="H551" s="118"/>
      <c r="I551" s="118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</row>
    <row r="552" spans="1:41" ht="15.75">
      <c r="A552" s="1"/>
      <c r="B552" s="118"/>
      <c r="C552" s="118"/>
      <c r="D552" s="118"/>
      <c r="E552" s="118"/>
      <c r="F552" s="118"/>
      <c r="G552" s="118"/>
      <c r="H552" s="118"/>
      <c r="I552" s="118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</row>
    <row r="553" spans="1:41" ht="15.75">
      <c r="A553" s="1"/>
      <c r="B553" s="118"/>
      <c r="C553" s="118"/>
      <c r="D553" s="118"/>
      <c r="E553" s="118"/>
      <c r="F553" s="118"/>
      <c r="G553" s="118"/>
      <c r="H553" s="118"/>
      <c r="I553" s="118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</row>
    <row r="554" spans="1:41" ht="15.75">
      <c r="A554" s="1"/>
      <c r="B554" s="118"/>
      <c r="C554" s="118"/>
      <c r="D554" s="118"/>
      <c r="E554" s="118"/>
      <c r="F554" s="118"/>
      <c r="G554" s="118"/>
      <c r="H554" s="118"/>
      <c r="I554" s="118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</row>
    <row r="555" spans="1:41" ht="15.75">
      <c r="A555" s="1"/>
      <c r="B555" s="118"/>
      <c r="C555" s="118"/>
      <c r="D555" s="118"/>
      <c r="E555" s="118"/>
      <c r="F555" s="118"/>
      <c r="G555" s="118"/>
      <c r="H555" s="118"/>
      <c r="I555" s="118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</row>
    <row r="556" spans="1:41" ht="15.75">
      <c r="A556" s="1"/>
      <c r="B556" s="118"/>
      <c r="C556" s="118"/>
      <c r="D556" s="118"/>
      <c r="E556" s="118"/>
      <c r="F556" s="118"/>
      <c r="G556" s="118"/>
      <c r="H556" s="118"/>
      <c r="I556" s="118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</row>
    <row r="557" spans="1:41" ht="15.75">
      <c r="A557" s="1"/>
      <c r="B557" s="118"/>
      <c r="C557" s="118"/>
      <c r="D557" s="118"/>
      <c r="E557" s="118"/>
      <c r="F557" s="118"/>
      <c r="G557" s="118"/>
      <c r="H557" s="118"/>
      <c r="I557" s="118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</row>
    <row r="558" spans="1:41" ht="15.75">
      <c r="A558" s="1"/>
      <c r="B558" s="118"/>
      <c r="C558" s="118"/>
      <c r="D558" s="118"/>
      <c r="E558" s="118"/>
      <c r="F558" s="118"/>
      <c r="G558" s="118"/>
      <c r="H558" s="118"/>
      <c r="I558" s="118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</row>
    <row r="559" spans="1:41" ht="15.75">
      <c r="A559" s="1"/>
      <c r="B559" s="118"/>
      <c r="C559" s="118"/>
      <c r="D559" s="118"/>
      <c r="E559" s="118"/>
      <c r="F559" s="118"/>
      <c r="G559" s="118"/>
      <c r="H559" s="118"/>
      <c r="I559" s="118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</row>
    <row r="560" spans="1:41" ht="15.75">
      <c r="A560" s="1"/>
      <c r="B560" s="118"/>
      <c r="C560" s="118"/>
      <c r="D560" s="118"/>
      <c r="E560" s="118"/>
      <c r="F560" s="118"/>
      <c r="G560" s="118"/>
      <c r="H560" s="118"/>
      <c r="I560" s="118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</row>
    <row r="561" spans="1:41" ht="15.75">
      <c r="A561" s="1"/>
      <c r="B561" s="118"/>
      <c r="C561" s="118"/>
      <c r="D561" s="118"/>
      <c r="E561" s="118"/>
      <c r="F561" s="118"/>
      <c r="G561" s="118"/>
      <c r="H561" s="118"/>
      <c r="I561" s="118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</row>
    <row r="562" spans="1:41" ht="15.75">
      <c r="A562" s="1"/>
      <c r="B562" s="118"/>
      <c r="C562" s="118"/>
      <c r="D562" s="118"/>
      <c r="E562" s="118"/>
      <c r="F562" s="118"/>
      <c r="G562" s="118"/>
      <c r="H562" s="118"/>
      <c r="I562" s="118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</row>
    <row r="563" spans="1:41" ht="15.75">
      <c r="A563" s="1"/>
      <c r="B563" s="118"/>
      <c r="C563" s="118"/>
      <c r="D563" s="118"/>
      <c r="E563" s="118"/>
      <c r="F563" s="118"/>
      <c r="G563" s="118"/>
      <c r="H563" s="118"/>
      <c r="I563" s="118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</row>
    <row r="564" spans="1:41" ht="15.75">
      <c r="A564" s="1"/>
      <c r="B564" s="118"/>
      <c r="C564" s="118"/>
      <c r="D564" s="118"/>
      <c r="E564" s="118"/>
      <c r="F564" s="118"/>
      <c r="G564" s="118"/>
      <c r="H564" s="118"/>
      <c r="I564" s="118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</row>
    <row r="565" spans="1:41" ht="15.75">
      <c r="A565" s="1"/>
      <c r="B565" s="118"/>
      <c r="C565" s="118"/>
      <c r="D565" s="118"/>
      <c r="E565" s="118"/>
      <c r="F565" s="118"/>
      <c r="G565" s="118"/>
      <c r="H565" s="118"/>
      <c r="I565" s="118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</row>
    <row r="566" spans="1:41" ht="15.75">
      <c r="A566" s="1"/>
      <c r="B566" s="118"/>
      <c r="C566" s="118"/>
      <c r="D566" s="118"/>
      <c r="E566" s="118"/>
      <c r="F566" s="118"/>
      <c r="G566" s="118"/>
      <c r="H566" s="118"/>
      <c r="I566" s="118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</row>
    <row r="567" spans="1:41" ht="15.75">
      <c r="A567" s="1"/>
      <c r="B567" s="118"/>
      <c r="C567" s="118"/>
      <c r="D567" s="118"/>
      <c r="E567" s="118"/>
      <c r="F567" s="118"/>
      <c r="G567" s="118"/>
      <c r="H567" s="118"/>
      <c r="I567" s="118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</row>
    <row r="568" spans="1:41" ht="15.75">
      <c r="A568" s="1"/>
      <c r="B568" s="118"/>
      <c r="C568" s="118"/>
      <c r="D568" s="118"/>
      <c r="E568" s="118"/>
      <c r="F568" s="118"/>
      <c r="G568" s="118"/>
      <c r="H568" s="118"/>
      <c r="I568" s="118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</row>
    <row r="569" spans="1:41" ht="15.75">
      <c r="A569" s="1"/>
      <c r="B569" s="118"/>
      <c r="C569" s="118"/>
      <c r="D569" s="118"/>
      <c r="E569" s="118"/>
      <c r="F569" s="118"/>
      <c r="G569" s="118"/>
      <c r="H569" s="118"/>
      <c r="I569" s="118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</row>
    <row r="570" spans="1:41" ht="15.75">
      <c r="A570" s="1"/>
      <c r="B570" s="118"/>
      <c r="C570" s="118"/>
      <c r="D570" s="118"/>
      <c r="E570" s="118"/>
      <c r="F570" s="118"/>
      <c r="G570" s="118"/>
      <c r="H570" s="118"/>
      <c r="I570" s="118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</row>
    <row r="571" spans="1:41" ht="15.75">
      <c r="A571" s="1"/>
      <c r="B571" s="118"/>
      <c r="C571" s="118"/>
      <c r="D571" s="118"/>
      <c r="E571" s="118"/>
      <c r="F571" s="118"/>
      <c r="G571" s="118"/>
      <c r="H571" s="118"/>
      <c r="I571" s="118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</row>
    <row r="572" spans="1:41" ht="15.75">
      <c r="A572" s="1"/>
      <c r="B572" s="118"/>
      <c r="C572" s="118"/>
      <c r="D572" s="118"/>
      <c r="E572" s="118"/>
      <c r="F572" s="118"/>
      <c r="G572" s="118"/>
      <c r="H572" s="118"/>
      <c r="I572" s="118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</row>
    <row r="573" spans="1:41" ht="15.75">
      <c r="A573" s="1"/>
      <c r="B573" s="118"/>
      <c r="C573" s="118"/>
      <c r="D573" s="118"/>
      <c r="E573" s="118"/>
      <c r="F573" s="118"/>
      <c r="G573" s="118"/>
      <c r="H573" s="118"/>
      <c r="I573" s="118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</row>
    <row r="574" spans="1:41" ht="15.75">
      <c r="A574" s="1"/>
      <c r="B574" s="118"/>
      <c r="C574" s="118"/>
      <c r="D574" s="118"/>
      <c r="E574" s="118"/>
      <c r="F574" s="118"/>
      <c r="G574" s="118"/>
      <c r="H574" s="118"/>
      <c r="I574" s="118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</row>
    <row r="575" spans="1:41" ht="15.75">
      <c r="A575" s="1"/>
      <c r="B575" s="118"/>
      <c r="C575" s="118"/>
      <c r="D575" s="118"/>
      <c r="E575" s="118"/>
      <c r="F575" s="118"/>
      <c r="G575" s="118"/>
      <c r="H575" s="118"/>
      <c r="I575" s="118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</row>
    <row r="576" spans="1:41" ht="15.75">
      <c r="A576" s="1"/>
      <c r="B576" s="118"/>
      <c r="C576" s="118"/>
      <c r="D576" s="118"/>
      <c r="E576" s="118"/>
      <c r="F576" s="118"/>
      <c r="G576" s="118"/>
      <c r="H576" s="118"/>
      <c r="I576" s="118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</row>
    <row r="577" spans="1:41" ht="15.75">
      <c r="A577" s="1"/>
      <c r="B577" s="118"/>
      <c r="C577" s="118"/>
      <c r="D577" s="118"/>
      <c r="E577" s="118"/>
      <c r="F577" s="118"/>
      <c r="G577" s="118"/>
      <c r="H577" s="118"/>
      <c r="I577" s="118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</row>
    <row r="578" spans="1:41" ht="15.75">
      <c r="A578" s="1"/>
      <c r="B578" s="118"/>
      <c r="C578" s="118"/>
      <c r="D578" s="118"/>
      <c r="E578" s="118"/>
      <c r="F578" s="118"/>
      <c r="G578" s="118"/>
      <c r="H578" s="118"/>
      <c r="I578" s="118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</row>
    <row r="579" spans="1:41" ht="15.75">
      <c r="A579" s="1"/>
      <c r="B579" s="118"/>
      <c r="C579" s="118"/>
      <c r="D579" s="118"/>
      <c r="E579" s="118"/>
      <c r="F579" s="118"/>
      <c r="G579" s="118"/>
      <c r="H579" s="118"/>
      <c r="I579" s="118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</row>
    <row r="580" spans="1:41" ht="15.75">
      <c r="A580" s="1"/>
      <c r="B580" s="118"/>
      <c r="C580" s="118"/>
      <c r="D580" s="118"/>
      <c r="E580" s="118"/>
      <c r="F580" s="118"/>
      <c r="G580" s="118"/>
      <c r="H580" s="118"/>
      <c r="I580" s="118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</row>
    <row r="581" spans="1:41" ht="15.75">
      <c r="A581" s="1"/>
      <c r="B581" s="118"/>
      <c r="C581" s="118"/>
      <c r="D581" s="118"/>
      <c r="E581" s="118"/>
      <c r="F581" s="118"/>
      <c r="G581" s="118"/>
      <c r="H581" s="118"/>
      <c r="I581" s="118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</row>
    <row r="582" spans="1:41" ht="15.75">
      <c r="A582" s="1"/>
      <c r="B582" s="118"/>
      <c r="C582" s="118"/>
      <c r="D582" s="118"/>
      <c r="E582" s="118"/>
      <c r="F582" s="118"/>
      <c r="G582" s="118"/>
      <c r="H582" s="118"/>
      <c r="I582" s="118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</row>
    <row r="583" spans="1:41" ht="15.75">
      <c r="A583" s="1"/>
      <c r="B583" s="118"/>
      <c r="C583" s="118"/>
      <c r="D583" s="118"/>
      <c r="E583" s="118"/>
      <c r="F583" s="118"/>
      <c r="G583" s="118"/>
      <c r="H583" s="118"/>
      <c r="I583" s="118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</row>
    <row r="584" spans="1:41" ht="15.75">
      <c r="A584" s="1"/>
      <c r="B584" s="118"/>
      <c r="C584" s="118"/>
      <c r="D584" s="118"/>
      <c r="E584" s="118"/>
      <c r="F584" s="118"/>
      <c r="G584" s="118"/>
      <c r="H584" s="118"/>
      <c r="I584" s="118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</row>
    <row r="585" spans="1:41" ht="15.75">
      <c r="A585" s="1"/>
      <c r="B585" s="118"/>
      <c r="C585" s="118"/>
      <c r="D585" s="118"/>
      <c r="E585" s="118"/>
      <c r="F585" s="118"/>
      <c r="G585" s="118"/>
      <c r="H585" s="118"/>
      <c r="I585" s="118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</row>
    <row r="586" spans="1:41" ht="15.75">
      <c r="A586" s="1"/>
      <c r="B586" s="118"/>
      <c r="C586" s="118"/>
      <c r="D586" s="118"/>
      <c r="E586" s="118"/>
      <c r="F586" s="118"/>
      <c r="G586" s="118"/>
      <c r="H586" s="118"/>
      <c r="I586" s="118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</row>
    <row r="587" spans="1:41" ht="15.75">
      <c r="A587" s="1"/>
      <c r="B587" s="118"/>
      <c r="C587" s="118"/>
      <c r="D587" s="118"/>
      <c r="E587" s="118"/>
      <c r="F587" s="118"/>
      <c r="G587" s="118"/>
      <c r="H587" s="118"/>
      <c r="I587" s="118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</row>
    <row r="588" spans="1:41" ht="15.75">
      <c r="A588" s="1"/>
      <c r="B588" s="118"/>
      <c r="C588" s="118"/>
      <c r="D588" s="118"/>
      <c r="E588" s="118"/>
      <c r="F588" s="118"/>
      <c r="G588" s="118"/>
      <c r="H588" s="118"/>
      <c r="I588" s="118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</row>
    <row r="589" spans="1:41" ht="15.75">
      <c r="A589" s="1"/>
      <c r="B589" s="118"/>
      <c r="C589" s="118"/>
      <c r="D589" s="118"/>
      <c r="E589" s="118"/>
      <c r="F589" s="118"/>
      <c r="G589" s="118"/>
      <c r="H589" s="118"/>
      <c r="I589" s="118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</row>
    <row r="590" spans="1:41" ht="15.75">
      <c r="A590" s="1"/>
      <c r="B590" s="118"/>
      <c r="C590" s="118"/>
      <c r="D590" s="118"/>
      <c r="E590" s="118"/>
      <c r="F590" s="118"/>
      <c r="G590" s="118"/>
      <c r="H590" s="118"/>
      <c r="I590" s="118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</row>
    <row r="591" spans="1:41" ht="15.75">
      <c r="A591" s="1"/>
      <c r="B591" s="118"/>
      <c r="C591" s="118"/>
      <c r="D591" s="118"/>
      <c r="E591" s="118"/>
      <c r="F591" s="118"/>
      <c r="G591" s="118"/>
      <c r="H591" s="118"/>
      <c r="I591" s="118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</row>
    <row r="592" spans="1:41" ht="15.75">
      <c r="A592" s="1"/>
      <c r="B592" s="118"/>
      <c r="C592" s="118"/>
      <c r="D592" s="118"/>
      <c r="E592" s="118"/>
      <c r="F592" s="118"/>
      <c r="G592" s="118"/>
      <c r="H592" s="118"/>
      <c r="I592" s="118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</row>
    <row r="593" spans="1:41" ht="15.75">
      <c r="A593" s="1"/>
      <c r="B593" s="118"/>
      <c r="C593" s="118"/>
      <c r="D593" s="118"/>
      <c r="E593" s="118"/>
      <c r="F593" s="118"/>
      <c r="G593" s="118"/>
      <c r="H593" s="118"/>
      <c r="I593" s="118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</row>
    <row r="594" spans="1:41" ht="15.75">
      <c r="A594" s="1"/>
      <c r="B594" s="118"/>
      <c r="C594" s="118"/>
      <c r="D594" s="118"/>
      <c r="E594" s="118"/>
      <c r="F594" s="118"/>
      <c r="G594" s="118"/>
      <c r="H594" s="118"/>
      <c r="I594" s="118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</row>
    <row r="595" spans="1:41" ht="15.75">
      <c r="A595" s="1"/>
      <c r="B595" s="118"/>
      <c r="C595" s="118"/>
      <c r="D595" s="118"/>
      <c r="E595" s="118"/>
      <c r="F595" s="118"/>
      <c r="G595" s="118"/>
      <c r="H595" s="118"/>
      <c r="I595" s="118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</row>
    <row r="596" spans="1:41" ht="15.75">
      <c r="A596" s="1"/>
      <c r="B596" s="118"/>
      <c r="C596" s="118"/>
      <c r="D596" s="118"/>
      <c r="E596" s="118"/>
      <c r="F596" s="118"/>
      <c r="G596" s="118"/>
      <c r="H596" s="118"/>
      <c r="I596" s="118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</row>
    <row r="597" spans="1:41" ht="15.75">
      <c r="A597" s="1"/>
      <c r="B597" s="118"/>
      <c r="C597" s="118"/>
      <c r="D597" s="118"/>
      <c r="E597" s="118"/>
      <c r="F597" s="118"/>
      <c r="G597" s="118"/>
      <c r="H597" s="118"/>
      <c r="I597" s="118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</row>
    <row r="598" spans="1:41" ht="15.75">
      <c r="A598" s="1"/>
      <c r="B598" s="118"/>
      <c r="C598" s="118"/>
      <c r="D598" s="118"/>
      <c r="E598" s="118"/>
      <c r="F598" s="118"/>
      <c r="G598" s="118"/>
      <c r="H598" s="118"/>
      <c r="I598" s="118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</row>
    <row r="599" spans="1:41" ht="15.75">
      <c r="A599" s="1"/>
      <c r="B599" s="118"/>
      <c r="C599" s="118"/>
      <c r="D599" s="118"/>
      <c r="E599" s="118"/>
      <c r="F599" s="118"/>
      <c r="G599" s="118"/>
      <c r="H599" s="118"/>
      <c r="I599" s="118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</row>
    <row r="600" spans="1:41" ht="15.75">
      <c r="A600" s="1"/>
      <c r="B600" s="118"/>
      <c r="C600" s="118"/>
      <c r="D600" s="118"/>
      <c r="E600" s="118"/>
      <c r="F600" s="118"/>
      <c r="G600" s="118"/>
      <c r="H600" s="118"/>
      <c r="I600" s="118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</row>
    <row r="601" spans="1:41" ht="15.75">
      <c r="A601" s="1"/>
      <c r="B601" s="118"/>
      <c r="C601" s="118"/>
      <c r="D601" s="118"/>
      <c r="E601" s="118"/>
      <c r="F601" s="118"/>
      <c r="G601" s="118"/>
      <c r="H601" s="118"/>
      <c r="I601" s="118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</row>
    <row r="602" spans="1:41" ht="15.75">
      <c r="A602" s="1"/>
      <c r="B602" s="118"/>
      <c r="C602" s="118"/>
      <c r="D602" s="118"/>
      <c r="E602" s="118"/>
      <c r="F602" s="118"/>
      <c r="G602" s="118"/>
      <c r="H602" s="118"/>
      <c r="I602" s="118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</row>
    <row r="603" spans="1:41" ht="15.75">
      <c r="A603" s="1"/>
      <c r="B603" s="118"/>
      <c r="C603" s="118"/>
      <c r="D603" s="118"/>
      <c r="E603" s="118"/>
      <c r="F603" s="118"/>
      <c r="G603" s="118"/>
      <c r="H603" s="118"/>
      <c r="I603" s="118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</row>
    <row r="604" spans="1:41" ht="15.75">
      <c r="A604" s="1"/>
      <c r="B604" s="118"/>
      <c r="C604" s="118"/>
      <c r="D604" s="118"/>
      <c r="E604" s="118"/>
      <c r="F604" s="118"/>
      <c r="G604" s="118"/>
      <c r="H604" s="118"/>
      <c r="I604" s="118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</row>
    <row r="605" spans="1:41" ht="15.75">
      <c r="A605" s="1"/>
      <c r="B605" s="118"/>
      <c r="C605" s="118"/>
      <c r="D605" s="118"/>
      <c r="E605" s="118"/>
      <c r="F605" s="118"/>
      <c r="G605" s="118"/>
      <c r="H605" s="118"/>
      <c r="I605" s="118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</row>
    <row r="606" spans="1:41" ht="15.75">
      <c r="A606" s="1"/>
      <c r="B606" s="118"/>
      <c r="C606" s="118"/>
      <c r="D606" s="118"/>
      <c r="E606" s="118"/>
      <c r="F606" s="118"/>
      <c r="G606" s="118"/>
      <c r="H606" s="118"/>
      <c r="I606" s="118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</row>
    <row r="607" spans="1:41" ht="15.75">
      <c r="A607" s="1"/>
      <c r="B607" s="118"/>
      <c r="C607" s="118"/>
      <c r="D607" s="118"/>
      <c r="E607" s="118"/>
      <c r="F607" s="118"/>
      <c r="G607" s="118"/>
      <c r="H607" s="118"/>
      <c r="I607" s="118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</row>
    <row r="608" spans="1:41" ht="15.75">
      <c r="A608" s="1"/>
      <c r="B608" s="118"/>
      <c r="C608" s="118"/>
      <c r="D608" s="118"/>
      <c r="E608" s="118"/>
      <c r="F608" s="118"/>
      <c r="G608" s="118"/>
      <c r="H608" s="118"/>
      <c r="I608" s="118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</row>
    <row r="609" spans="1:41" ht="15.75">
      <c r="A609" s="1"/>
      <c r="B609" s="118"/>
      <c r="C609" s="118"/>
      <c r="D609" s="118"/>
      <c r="E609" s="118"/>
      <c r="F609" s="118"/>
      <c r="G609" s="118"/>
      <c r="H609" s="118"/>
      <c r="I609" s="118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</row>
    <row r="610" spans="1:41" ht="15.75">
      <c r="A610" s="1"/>
      <c r="B610" s="118"/>
      <c r="C610" s="118"/>
      <c r="D610" s="118"/>
      <c r="E610" s="118"/>
      <c r="F610" s="118"/>
      <c r="G610" s="118"/>
      <c r="H610" s="118"/>
      <c r="I610" s="118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</row>
    <row r="611" spans="1:41" ht="15.75">
      <c r="A611" s="1"/>
      <c r="B611" s="118"/>
      <c r="C611" s="118"/>
      <c r="D611" s="118"/>
      <c r="E611" s="118"/>
      <c r="F611" s="118"/>
      <c r="G611" s="118"/>
      <c r="H611" s="118"/>
      <c r="I611" s="118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</row>
    <row r="612" spans="1:41" ht="15.75">
      <c r="A612" s="1"/>
      <c r="B612" s="118"/>
      <c r="C612" s="118"/>
      <c r="D612" s="118"/>
      <c r="E612" s="118"/>
      <c r="F612" s="118"/>
      <c r="G612" s="118"/>
      <c r="H612" s="118"/>
      <c r="I612" s="118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</row>
    <row r="613" spans="1:41" ht="15.75">
      <c r="A613" s="1"/>
      <c r="B613" s="118"/>
      <c r="C613" s="118"/>
      <c r="D613" s="118"/>
      <c r="E613" s="118"/>
      <c r="F613" s="118"/>
      <c r="G613" s="118"/>
      <c r="H613" s="118"/>
      <c r="I613" s="118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</row>
    <row r="614" spans="1:41" ht="15.75">
      <c r="A614" s="1"/>
      <c r="B614" s="118"/>
      <c r="C614" s="118"/>
      <c r="D614" s="118"/>
      <c r="E614" s="118"/>
      <c r="F614" s="118"/>
      <c r="G614" s="118"/>
      <c r="H614" s="118"/>
      <c r="I614" s="118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</row>
    <row r="615" spans="1:41" ht="15.75">
      <c r="A615" s="1"/>
      <c r="B615" s="118"/>
      <c r="C615" s="118"/>
      <c r="D615" s="118"/>
      <c r="E615" s="118"/>
      <c r="F615" s="118"/>
      <c r="G615" s="118"/>
      <c r="H615" s="118"/>
      <c r="I615" s="118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</row>
    <row r="616" spans="1:41" ht="15.75">
      <c r="A616" s="1"/>
      <c r="B616" s="118"/>
      <c r="C616" s="118"/>
      <c r="D616" s="118"/>
      <c r="E616" s="118"/>
      <c r="F616" s="118"/>
      <c r="G616" s="118"/>
      <c r="H616" s="118"/>
      <c r="I616" s="118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</row>
    <row r="617" spans="1:41" ht="15.75">
      <c r="A617" s="1"/>
      <c r="B617" s="118"/>
      <c r="C617" s="118"/>
      <c r="D617" s="118"/>
      <c r="E617" s="118"/>
      <c r="F617" s="118"/>
      <c r="G617" s="118"/>
      <c r="H617" s="118"/>
      <c r="I617" s="118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</row>
    <row r="618" spans="1:41" ht="15.75">
      <c r="A618" s="1"/>
      <c r="B618" s="118"/>
      <c r="C618" s="118"/>
      <c r="D618" s="118"/>
      <c r="E618" s="118"/>
      <c r="F618" s="118"/>
      <c r="G618" s="118"/>
      <c r="H618" s="118"/>
      <c r="I618" s="118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</row>
    <row r="619" spans="1:41" ht="15.75">
      <c r="A619" s="1"/>
      <c r="B619" s="118"/>
      <c r="C619" s="118"/>
      <c r="D619" s="118"/>
      <c r="E619" s="118"/>
      <c r="F619" s="118"/>
      <c r="G619" s="118"/>
      <c r="H619" s="118"/>
      <c r="I619" s="118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</row>
    <row r="620" spans="1:41" ht="15.75">
      <c r="A620" s="1"/>
      <c r="B620" s="118"/>
      <c r="C620" s="118"/>
      <c r="D620" s="118"/>
      <c r="E620" s="118"/>
      <c r="F620" s="118"/>
      <c r="G620" s="118"/>
      <c r="H620" s="118"/>
      <c r="I620" s="118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</row>
    <row r="621" spans="1:41" ht="15.75">
      <c r="A621" s="1"/>
      <c r="B621" s="118"/>
      <c r="C621" s="118"/>
      <c r="D621" s="118"/>
      <c r="E621" s="118"/>
      <c r="F621" s="118"/>
      <c r="G621" s="118"/>
      <c r="H621" s="118"/>
      <c r="I621" s="118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</row>
    <row r="622" spans="1:41" ht="15.75">
      <c r="A622" s="1"/>
      <c r="B622" s="118"/>
      <c r="C622" s="118"/>
      <c r="D622" s="118"/>
      <c r="E622" s="118"/>
      <c r="F622" s="118"/>
      <c r="G622" s="118"/>
      <c r="H622" s="118"/>
      <c r="I622" s="118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</row>
    <row r="623" spans="1:41" ht="15.75">
      <c r="A623" s="1"/>
      <c r="B623" s="118"/>
      <c r="C623" s="118"/>
      <c r="D623" s="118"/>
      <c r="E623" s="118"/>
      <c r="F623" s="118"/>
      <c r="G623" s="118"/>
      <c r="H623" s="118"/>
      <c r="I623" s="118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</row>
    <row r="624" spans="1:41" ht="15.75">
      <c r="A624" s="1"/>
      <c r="B624" s="118"/>
      <c r="C624" s="118"/>
      <c r="D624" s="118"/>
      <c r="E624" s="118"/>
      <c r="F624" s="118"/>
      <c r="G624" s="118"/>
      <c r="H624" s="118"/>
      <c r="I624" s="118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</row>
    <row r="625" spans="1:41" ht="15.75">
      <c r="A625" s="1"/>
      <c r="B625" s="118"/>
      <c r="C625" s="118"/>
      <c r="D625" s="118"/>
      <c r="E625" s="118"/>
      <c r="F625" s="118"/>
      <c r="G625" s="118"/>
      <c r="H625" s="118"/>
      <c r="I625" s="118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</row>
    <row r="626" spans="1:41" ht="15.75">
      <c r="A626" s="1"/>
      <c r="B626" s="118"/>
      <c r="C626" s="118"/>
      <c r="D626" s="118"/>
      <c r="E626" s="118"/>
      <c r="F626" s="118"/>
      <c r="G626" s="118"/>
      <c r="H626" s="118"/>
      <c r="I626" s="118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</row>
    <row r="627" spans="1:41" ht="15.75">
      <c r="A627" s="1"/>
      <c r="B627" s="118"/>
      <c r="C627" s="118"/>
      <c r="D627" s="118"/>
      <c r="E627" s="118"/>
      <c r="F627" s="118"/>
      <c r="G627" s="118"/>
      <c r="H627" s="118"/>
      <c r="I627" s="118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</row>
    <row r="628" spans="1:41" ht="15.75">
      <c r="A628" s="1"/>
      <c r="B628" s="118"/>
      <c r="C628" s="118"/>
      <c r="D628" s="118"/>
      <c r="E628" s="118"/>
      <c r="F628" s="118"/>
      <c r="G628" s="118"/>
      <c r="H628" s="118"/>
      <c r="I628" s="118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</row>
    <row r="629" spans="1:41" ht="15.75">
      <c r="A629" s="1"/>
      <c r="B629" s="118"/>
      <c r="C629" s="118"/>
      <c r="D629" s="118"/>
      <c r="E629" s="118"/>
      <c r="F629" s="118"/>
      <c r="G629" s="118"/>
      <c r="H629" s="118"/>
      <c r="I629" s="118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</row>
    <row r="630" spans="1:41" ht="15.75">
      <c r="A630" s="1"/>
      <c r="B630" s="118"/>
      <c r="C630" s="118"/>
      <c r="D630" s="118"/>
      <c r="E630" s="118"/>
      <c r="F630" s="118"/>
      <c r="G630" s="118"/>
      <c r="H630" s="118"/>
      <c r="I630" s="118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</row>
    <row r="631" spans="1:41" ht="15.75">
      <c r="A631" s="1"/>
      <c r="B631" s="118"/>
      <c r="C631" s="118"/>
      <c r="D631" s="118"/>
      <c r="E631" s="118"/>
      <c r="F631" s="118"/>
      <c r="G631" s="118"/>
      <c r="H631" s="118"/>
      <c r="I631" s="118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</row>
    <row r="632" spans="1:41" ht="15.75">
      <c r="A632" s="1"/>
      <c r="B632" s="118"/>
      <c r="C632" s="118"/>
      <c r="D632" s="118"/>
      <c r="E632" s="118"/>
      <c r="F632" s="118"/>
      <c r="G632" s="118"/>
      <c r="H632" s="118"/>
      <c r="I632" s="118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</row>
    <row r="633" spans="1:41" ht="15.75">
      <c r="A633" s="1"/>
      <c r="B633" s="118"/>
      <c r="C633" s="118"/>
      <c r="D633" s="118"/>
      <c r="E633" s="118"/>
      <c r="F633" s="118"/>
      <c r="G633" s="118"/>
      <c r="H633" s="118"/>
      <c r="I633" s="118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</row>
    <row r="634" spans="1:41" ht="15.75">
      <c r="A634" s="1"/>
      <c r="B634" s="118"/>
      <c r="C634" s="118"/>
      <c r="D634" s="118"/>
      <c r="E634" s="118"/>
      <c r="F634" s="118"/>
      <c r="G634" s="118"/>
      <c r="H634" s="118"/>
      <c r="I634" s="118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</row>
    <row r="635" spans="1:41" ht="15.75">
      <c r="A635" s="1"/>
      <c r="B635" s="118"/>
      <c r="C635" s="118"/>
      <c r="D635" s="118"/>
      <c r="E635" s="118"/>
      <c r="F635" s="118"/>
      <c r="G635" s="118"/>
      <c r="H635" s="118"/>
      <c r="I635" s="118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</row>
    <row r="636" spans="1:41" ht="15.75">
      <c r="A636" s="1"/>
      <c r="B636" s="118"/>
      <c r="C636" s="118"/>
      <c r="D636" s="118"/>
      <c r="E636" s="118"/>
      <c r="F636" s="118"/>
      <c r="G636" s="118"/>
      <c r="H636" s="118"/>
      <c r="I636" s="118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</row>
    <row r="637" spans="1:41" ht="15.75">
      <c r="A637" s="1"/>
      <c r="B637" s="118"/>
      <c r="C637" s="118"/>
      <c r="D637" s="118"/>
      <c r="E637" s="118"/>
      <c r="F637" s="118"/>
      <c r="G637" s="118"/>
      <c r="H637" s="118"/>
      <c r="I637" s="118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</row>
    <row r="638" spans="1:41" ht="15.75">
      <c r="A638" s="1"/>
      <c r="B638" s="118"/>
      <c r="C638" s="118"/>
      <c r="D638" s="118"/>
      <c r="E638" s="118"/>
      <c r="F638" s="118"/>
      <c r="G638" s="118"/>
      <c r="H638" s="118"/>
      <c r="I638" s="118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</row>
    <row r="639" spans="1:41" ht="15.75">
      <c r="A639" s="1"/>
      <c r="B639" s="118"/>
      <c r="C639" s="118"/>
      <c r="D639" s="118"/>
      <c r="E639" s="118"/>
      <c r="F639" s="118"/>
      <c r="G639" s="118"/>
      <c r="H639" s="118"/>
      <c r="I639" s="118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</row>
    <row r="640" spans="1:41" ht="15.75">
      <c r="A640" s="1"/>
      <c r="B640" s="118"/>
      <c r="C640" s="118"/>
      <c r="D640" s="118"/>
      <c r="E640" s="118"/>
      <c r="F640" s="118"/>
      <c r="G640" s="118"/>
      <c r="H640" s="118"/>
      <c r="I640" s="118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</row>
    <row r="641" spans="1:41" ht="15.75">
      <c r="A641" s="1"/>
      <c r="B641" s="118"/>
      <c r="C641" s="118"/>
      <c r="D641" s="118"/>
      <c r="E641" s="118"/>
      <c r="F641" s="118"/>
      <c r="G641" s="118"/>
      <c r="H641" s="118"/>
      <c r="I641" s="118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</row>
    <row r="642" spans="1:41" ht="15.75">
      <c r="A642" s="1"/>
      <c r="B642" s="118"/>
      <c r="C642" s="118"/>
      <c r="D642" s="118"/>
      <c r="E642" s="118"/>
      <c r="F642" s="118"/>
      <c r="G642" s="118"/>
      <c r="H642" s="118"/>
      <c r="I642" s="118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</row>
    <row r="643" spans="1:41" ht="15.75">
      <c r="A643" s="1"/>
      <c r="B643" s="118"/>
      <c r="C643" s="118"/>
      <c r="D643" s="118"/>
      <c r="E643" s="118"/>
      <c r="F643" s="118"/>
      <c r="G643" s="118"/>
      <c r="H643" s="118"/>
      <c r="I643" s="118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</row>
    <row r="644" spans="1:41" ht="15.75">
      <c r="A644" s="1"/>
      <c r="B644" s="118"/>
      <c r="C644" s="118"/>
      <c r="D644" s="118"/>
      <c r="E644" s="118"/>
      <c r="F644" s="118"/>
      <c r="G644" s="118"/>
      <c r="H644" s="118"/>
      <c r="I644" s="118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</row>
    <row r="645" spans="1:41" ht="15.75">
      <c r="A645" s="1"/>
      <c r="B645" s="118"/>
      <c r="C645" s="118"/>
      <c r="D645" s="118"/>
      <c r="E645" s="118"/>
      <c r="F645" s="118"/>
      <c r="G645" s="118"/>
      <c r="H645" s="118"/>
      <c r="I645" s="118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</row>
    <row r="646" spans="1:41" ht="15.75">
      <c r="A646" s="1"/>
      <c r="B646" s="118"/>
      <c r="C646" s="118"/>
      <c r="D646" s="118"/>
      <c r="E646" s="118"/>
      <c r="F646" s="118"/>
      <c r="G646" s="118"/>
      <c r="H646" s="118"/>
      <c r="I646" s="118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</row>
    <row r="647" spans="1:41" ht="15.75">
      <c r="A647" s="1"/>
      <c r="B647" s="118"/>
      <c r="C647" s="118"/>
      <c r="D647" s="118"/>
      <c r="E647" s="118"/>
      <c r="F647" s="118"/>
      <c r="G647" s="118"/>
      <c r="H647" s="118"/>
      <c r="I647" s="118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</row>
    <row r="648" spans="1:41" ht="15.75">
      <c r="A648" s="1"/>
      <c r="B648" s="118"/>
      <c r="C648" s="118"/>
      <c r="D648" s="118"/>
      <c r="E648" s="118"/>
      <c r="F648" s="118"/>
      <c r="G648" s="118"/>
      <c r="H648" s="118"/>
      <c r="I648" s="118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</row>
    <row r="649" spans="1:41" ht="15.75">
      <c r="A649" s="1"/>
      <c r="B649" s="118"/>
      <c r="C649" s="118"/>
      <c r="D649" s="118"/>
      <c r="E649" s="118"/>
      <c r="F649" s="118"/>
      <c r="G649" s="118"/>
      <c r="H649" s="118"/>
      <c r="I649" s="118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</row>
    <row r="650" spans="1:41" ht="15.75">
      <c r="A650" s="1"/>
      <c r="B650" s="118"/>
      <c r="C650" s="118"/>
      <c r="D650" s="118"/>
      <c r="E650" s="118"/>
      <c r="F650" s="118"/>
      <c r="G650" s="118"/>
      <c r="H650" s="118"/>
      <c r="I650" s="118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</row>
    <row r="651" spans="1:41" ht="15.75">
      <c r="A651" s="1"/>
      <c r="B651" s="118"/>
      <c r="C651" s="118"/>
      <c r="D651" s="118"/>
      <c r="E651" s="118"/>
      <c r="F651" s="118"/>
      <c r="G651" s="118"/>
      <c r="H651" s="118"/>
      <c r="I651" s="118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</row>
    <row r="652" spans="1:41" ht="15.75">
      <c r="A652" s="1"/>
      <c r="B652" s="118"/>
      <c r="C652" s="118"/>
      <c r="D652" s="118"/>
      <c r="E652" s="118"/>
      <c r="F652" s="118"/>
      <c r="G652" s="118"/>
      <c r="H652" s="118"/>
      <c r="I652" s="118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</row>
    <row r="653" spans="1:41" ht="15.75">
      <c r="A653" s="1"/>
      <c r="B653" s="118"/>
      <c r="C653" s="118"/>
      <c r="D653" s="118"/>
      <c r="E653" s="118"/>
      <c r="F653" s="118"/>
      <c r="G653" s="118"/>
      <c r="H653" s="118"/>
      <c r="I653" s="118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</row>
    <row r="654" spans="1:41" ht="15.75">
      <c r="A654" s="1"/>
      <c r="B654" s="118"/>
      <c r="C654" s="118"/>
      <c r="D654" s="118"/>
      <c r="E654" s="118"/>
      <c r="F654" s="118"/>
      <c r="G654" s="118"/>
      <c r="H654" s="118"/>
      <c r="I654" s="118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</row>
    <row r="655" spans="1:41" ht="15.75">
      <c r="A655" s="1"/>
      <c r="B655" s="118"/>
      <c r="C655" s="118"/>
      <c r="D655" s="118"/>
      <c r="E655" s="118"/>
      <c r="F655" s="118"/>
      <c r="G655" s="118"/>
      <c r="H655" s="118"/>
      <c r="I655" s="118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</row>
    <row r="656" spans="1:41" ht="15.75">
      <c r="A656" s="1"/>
      <c r="B656" s="118"/>
      <c r="C656" s="118"/>
      <c r="D656" s="118"/>
      <c r="E656" s="118"/>
      <c r="F656" s="118"/>
      <c r="G656" s="118"/>
      <c r="H656" s="118"/>
      <c r="I656" s="118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</row>
  </sheetData>
  <mergeCells count="85">
    <mergeCell ref="J82:K82"/>
    <mergeCell ref="J47:K47"/>
    <mergeCell ref="J54:K54"/>
    <mergeCell ref="J61:K61"/>
    <mergeCell ref="J68:K68"/>
    <mergeCell ref="J75:K75"/>
    <mergeCell ref="S1:U1"/>
    <mergeCell ref="A1:I1"/>
    <mergeCell ref="V1:X1"/>
    <mergeCell ref="J33:K33"/>
    <mergeCell ref="J40:K40"/>
    <mergeCell ref="Y1:Z1"/>
    <mergeCell ref="P131:Q131"/>
    <mergeCell ref="J1:L1"/>
    <mergeCell ref="M1:O1"/>
    <mergeCell ref="P1:R1"/>
    <mergeCell ref="A2:Z2"/>
    <mergeCell ref="A3:Z3"/>
    <mergeCell ref="M96:N96"/>
    <mergeCell ref="J5:K5"/>
    <mergeCell ref="P5:Q5"/>
    <mergeCell ref="J12:K12"/>
    <mergeCell ref="J19:K19"/>
    <mergeCell ref="J26:K26"/>
    <mergeCell ref="S5:T5"/>
    <mergeCell ref="V89:W89"/>
    <mergeCell ref="J89:K89"/>
    <mergeCell ref="J96:K96"/>
    <mergeCell ref="J103:K103"/>
    <mergeCell ref="J117:K117"/>
    <mergeCell ref="J124:K124"/>
    <mergeCell ref="J131:K131"/>
    <mergeCell ref="M117:N117"/>
    <mergeCell ref="M124:N124"/>
    <mergeCell ref="M131:N131"/>
    <mergeCell ref="J138:K138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M89:N89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V96:W96"/>
    <mergeCell ref="V103:W103"/>
    <mergeCell ref="P103:Q103"/>
    <mergeCell ref="P117:Q117"/>
    <mergeCell ref="P124:Q124"/>
    <mergeCell ref="V117:W117"/>
    <mergeCell ref="V124:W124"/>
    <mergeCell ref="V131:W131"/>
    <mergeCell ref="V138:W138"/>
    <mergeCell ref="V5:W5"/>
    <mergeCell ref="V12:W12"/>
    <mergeCell ref="V19:W19"/>
    <mergeCell ref="V26:W26"/>
    <mergeCell ref="V33:W33"/>
    <mergeCell ref="V40:W40"/>
    <mergeCell ref="V47:W47"/>
    <mergeCell ref="V54:W54"/>
    <mergeCell ref="V61:W61"/>
    <mergeCell ref="V68:W68"/>
    <mergeCell ref="V75:W75"/>
    <mergeCell ref="V82:W82"/>
  </mergeCells>
  <phoneticPr fontId="22" type="noConversion"/>
  <printOptions horizontalCentered="1"/>
  <pageMargins left="7.874015748031496E-2" right="7.874015748031496E-2" top="0" bottom="0" header="0" footer="0"/>
  <pageSetup paperSize="9" orientation="landscape" r:id="rId1"/>
  <rowBreaks count="4" manualBreakCount="4">
    <brk id="130" man="1"/>
    <brk id="25" man="1"/>
    <brk id="60" man="1"/>
    <brk id="9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3"/>
  <sheetViews>
    <sheetView zoomScale="85" zoomScaleNormal="85" workbookViewId="0">
      <pane ySplit="4" topLeftCell="A5" activePane="bottomLeft" state="frozen"/>
      <selection pane="bottomLeft" activeCell="B31" sqref="B31"/>
    </sheetView>
  </sheetViews>
  <sheetFormatPr defaultColWidth="11.25" defaultRowHeight="15" customHeight="1"/>
  <cols>
    <col min="1" max="1" width="6.875" style="65" bestFit="1" customWidth="1"/>
    <col min="2" max="2" width="5.25" style="66" customWidth="1"/>
    <col min="3" max="3" width="11.625" style="66" customWidth="1"/>
    <col min="4" max="4" width="8.875" style="66" customWidth="1"/>
    <col min="5" max="5" width="11.625" style="66" customWidth="1"/>
    <col min="6" max="6" width="8.875" style="66" customWidth="1"/>
    <col min="7" max="7" width="11.625" style="66" customWidth="1"/>
    <col min="8" max="8" width="8.875" style="66" customWidth="1"/>
    <col min="9" max="9" width="11.625" style="66" customWidth="1"/>
    <col min="10" max="10" width="8.875" style="66" customWidth="1"/>
    <col min="11" max="11" width="12.125" style="66" bestFit="1" customWidth="1"/>
    <col min="12" max="12" width="8.875" style="66" customWidth="1"/>
    <col min="13" max="13" width="16.125" style="66" bestFit="1" customWidth="1"/>
    <col min="14" max="14" width="8.875" style="66" customWidth="1"/>
    <col min="15" max="20" width="5" style="66" customWidth="1"/>
    <col min="21" max="21" width="5.875" style="66" customWidth="1"/>
    <col min="22" max="22" width="4" style="66" customWidth="1"/>
    <col min="23" max="23" width="8.125" style="66" customWidth="1"/>
    <col min="24" max="16384" width="11.25" style="66"/>
  </cols>
  <sheetData>
    <row r="1" spans="1:21" ht="35.25" customHeight="1" thickBot="1">
      <c r="A1" s="239" t="s">
        <v>106</v>
      </c>
      <c r="B1" s="240"/>
      <c r="C1" s="240"/>
      <c r="D1" s="240"/>
      <c r="E1" s="241" t="s">
        <v>116</v>
      </c>
      <c r="F1" s="241"/>
      <c r="G1" s="241" t="s">
        <v>120</v>
      </c>
      <c r="H1" s="241"/>
      <c r="I1" s="240" t="s">
        <v>405</v>
      </c>
      <c r="J1" s="240"/>
      <c r="K1" s="240" t="s">
        <v>117</v>
      </c>
      <c r="L1" s="240"/>
      <c r="M1" s="240" t="s">
        <v>108</v>
      </c>
      <c r="N1" s="240"/>
      <c r="O1" s="240" t="s">
        <v>0</v>
      </c>
      <c r="P1" s="253"/>
    </row>
    <row r="2" spans="1:21" ht="15.75" customHeight="1" thickBot="1">
      <c r="B2" s="67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21" ht="15.75" customHeight="1" thickBot="1">
      <c r="A3" s="245" t="s">
        <v>109</v>
      </c>
      <c r="B3" s="247" t="s">
        <v>110</v>
      </c>
      <c r="C3" s="247" t="s">
        <v>80</v>
      </c>
      <c r="D3" s="249" t="s">
        <v>86</v>
      </c>
      <c r="E3" s="247" t="s">
        <v>81</v>
      </c>
      <c r="F3" s="251" t="s">
        <v>87</v>
      </c>
      <c r="G3" s="247" t="s">
        <v>82</v>
      </c>
      <c r="H3" s="251" t="s">
        <v>88</v>
      </c>
      <c r="I3" s="247" t="s">
        <v>84</v>
      </c>
      <c r="J3" s="251" t="s">
        <v>89</v>
      </c>
      <c r="K3" s="247" t="s">
        <v>85</v>
      </c>
      <c r="L3" s="251" t="s">
        <v>90</v>
      </c>
      <c r="M3" s="247" t="s">
        <v>111</v>
      </c>
      <c r="N3" s="254" t="s">
        <v>112</v>
      </c>
      <c r="O3" s="242" t="s">
        <v>406</v>
      </c>
      <c r="P3" s="243"/>
      <c r="Q3" s="243"/>
      <c r="R3" s="243"/>
      <c r="S3" s="243"/>
      <c r="T3" s="243"/>
      <c r="U3" s="244"/>
    </row>
    <row r="4" spans="1:21" ht="15.75" customHeight="1" thickBot="1">
      <c r="A4" s="246"/>
      <c r="B4" s="248"/>
      <c r="C4" s="248"/>
      <c r="D4" s="250"/>
      <c r="E4" s="248"/>
      <c r="F4" s="252"/>
      <c r="G4" s="248"/>
      <c r="H4" s="252"/>
      <c r="I4" s="248"/>
      <c r="J4" s="252"/>
      <c r="K4" s="248"/>
      <c r="L4" s="252"/>
      <c r="M4" s="248"/>
      <c r="N4" s="255"/>
      <c r="O4" s="120" t="s">
        <v>91</v>
      </c>
      <c r="P4" s="121" t="s">
        <v>92</v>
      </c>
      <c r="Q4" s="121" t="s">
        <v>93</v>
      </c>
      <c r="R4" s="121" t="s">
        <v>94</v>
      </c>
      <c r="S4" s="121" t="s">
        <v>95</v>
      </c>
      <c r="T4" s="121" t="s">
        <v>96</v>
      </c>
      <c r="U4" s="122" t="s">
        <v>97</v>
      </c>
    </row>
    <row r="5" spans="1:21" ht="18.75" customHeight="1">
      <c r="A5" s="87">
        <v>45201</v>
      </c>
      <c r="B5" s="55" t="str">
        <f>'非偏鄉國小(葷)'!AA5</f>
        <v>F1</v>
      </c>
      <c r="C5" s="55" t="str">
        <f>'非偏鄉國小(葷)'!AB5</f>
        <v>白米飯</v>
      </c>
      <c r="D5" s="76" t="str">
        <f>'非偏鄉國小(葷)'!AC5</f>
        <v xml:space="preserve">米     </v>
      </c>
      <c r="E5" s="55" t="str">
        <f>'非偏鄉國小(葷)'!AD5</f>
        <v>家常豬腳</v>
      </c>
      <c r="F5" s="76" t="str">
        <f>'非偏鄉國小(葷)'!AE5</f>
        <v xml:space="preserve">豬腳 豬後腿肉 麻竹筍干 大蒜  </v>
      </c>
      <c r="G5" s="55" t="str">
        <f>'非偏鄉國小(葷)'!AF5</f>
        <v>紅仁炒蛋</v>
      </c>
      <c r="H5" s="76" t="str">
        <f>'非偏鄉國小(葷)'!AG5</f>
        <v xml:space="preserve">雞蛋 胡蘿蔔 乾木耳 大蒜  </v>
      </c>
      <c r="I5" s="55" t="str">
        <f>'非偏鄉國小(葷)'!AJ5</f>
        <v>時蔬</v>
      </c>
      <c r="J5" s="76" t="str">
        <f>'非偏鄉國小(葷)'!AK5</f>
        <v xml:space="preserve">蔬菜 大蒜    </v>
      </c>
      <c r="K5" s="55" t="str">
        <f>'非偏鄉國小(葷)'!AL5</f>
        <v>麻油雞湯</v>
      </c>
      <c r="L5" s="76" t="str">
        <f>'非偏鄉國小(葷)'!AM5</f>
        <v xml:space="preserve">肉雞 杏鮑菇 薑 麻油  </v>
      </c>
      <c r="M5" s="55" t="str">
        <f>'非偏鄉國小(葷)'!AN5</f>
        <v>點心</v>
      </c>
      <c r="N5" s="55">
        <f>'非偏鄉國小(葷)'!AO5</f>
        <v>0</v>
      </c>
      <c r="O5" s="204">
        <f>'非偏鄉國小(葷)'!AP5</f>
        <v>5</v>
      </c>
      <c r="P5" s="204">
        <f>'非偏鄉國小(葷)'!AQ5</f>
        <v>2.2000000000000002</v>
      </c>
      <c r="Q5" s="204">
        <f>'非偏鄉國小(葷)'!AR5</f>
        <v>1.7</v>
      </c>
      <c r="R5" s="204">
        <f>'非偏鄉國小(葷)'!AS5</f>
        <v>1.9</v>
      </c>
      <c r="S5" s="204">
        <f>'非偏鄉國小(葷)'!AT5</f>
        <v>0</v>
      </c>
      <c r="T5" s="204">
        <f>'非偏鄉國小(葷)'!AU5</f>
        <v>0.1</v>
      </c>
      <c r="U5" s="123">
        <f>'非偏鄉國小(葷)'!AV5</f>
        <v>654.5</v>
      </c>
    </row>
    <row r="6" spans="1:21" ht="18.75" customHeight="1">
      <c r="A6" s="88">
        <f>A5+1</f>
        <v>45202</v>
      </c>
      <c r="B6" s="71" t="str">
        <f>'非偏鄉國小(葷)'!AA12</f>
        <v>F2</v>
      </c>
      <c r="C6" s="71" t="str">
        <f>'非偏鄉國小(葷)'!AB12</f>
        <v>糙米飯</v>
      </c>
      <c r="D6" s="77" t="str">
        <f>'非偏鄉國小(葷)'!AC12</f>
        <v xml:space="preserve">米 糙米    </v>
      </c>
      <c r="E6" s="71" t="str">
        <f>'非偏鄉國小(葷)'!AD12</f>
        <v>紅燒雞翅</v>
      </c>
      <c r="F6" s="77" t="str">
        <f>'非偏鄉國小(葷)'!AE12</f>
        <v xml:space="preserve">三節翅 滷包    </v>
      </c>
      <c r="G6" s="71" t="str">
        <f>'非偏鄉國小(葷)'!AF12</f>
        <v>蘿蔔黑輪</v>
      </c>
      <c r="H6" s="77" t="str">
        <f>'非偏鄉國小(葷)'!AG12</f>
        <v xml:space="preserve">黑輪 白蘿蔔 胡蘿蔔 柴魚片 大蒜 </v>
      </c>
      <c r="I6" s="71" t="str">
        <f>'非偏鄉國小(葷)'!AJ12</f>
        <v>時蔬</v>
      </c>
      <c r="J6" s="77" t="str">
        <f>'非偏鄉國小(葷)'!AK12</f>
        <v xml:space="preserve">蔬菜 大蒜    </v>
      </c>
      <c r="K6" s="71" t="str">
        <f>'非偏鄉國小(葷)'!AL12</f>
        <v>蛋花時蔬湯</v>
      </c>
      <c r="L6" s="77" t="str">
        <f>'非偏鄉國小(葷)'!AM12</f>
        <v xml:space="preserve">時蔬 雞蛋 薑   </v>
      </c>
      <c r="M6" s="71" t="str">
        <f>'非偏鄉國小(葷)'!AN12</f>
        <v>點心</v>
      </c>
      <c r="N6" s="71">
        <f>'非偏鄉國小(葷)'!AO12</f>
        <v>0</v>
      </c>
      <c r="O6" s="205">
        <f>'非偏鄉國小(葷)'!AP12</f>
        <v>5.2</v>
      </c>
      <c r="P6" s="205">
        <f>'非偏鄉國小(葷)'!AQ12</f>
        <v>2.4</v>
      </c>
      <c r="Q6" s="205">
        <f>'非偏鄉國小(葷)'!AR12</f>
        <v>1.5</v>
      </c>
      <c r="R6" s="205">
        <f>'非偏鄉國小(葷)'!AS12</f>
        <v>2</v>
      </c>
      <c r="S6" s="205">
        <f>'非偏鄉國小(葷)'!AT12</f>
        <v>0</v>
      </c>
      <c r="T6" s="205">
        <f>'非偏鄉國小(葷)'!AU12</f>
        <v>0</v>
      </c>
      <c r="U6" s="124">
        <f>'非偏鄉國小(葷)'!AV12</f>
        <v>672.1</v>
      </c>
    </row>
    <row r="7" spans="1:21" ht="18.75" customHeight="1">
      <c r="A7" s="88">
        <f t="shared" ref="A7:A22" si="0">A6+1</f>
        <v>45203</v>
      </c>
      <c r="B7" s="71" t="str">
        <f>'非偏鄉國小(葷)'!AA19</f>
        <v>F3</v>
      </c>
      <c r="C7" s="71" t="str">
        <f>'非偏鄉國小(葷)'!AB19</f>
        <v>泰式特餐</v>
      </c>
      <c r="D7" s="77" t="str">
        <f>'非偏鄉國小(葷)'!AC19</f>
        <v xml:space="preserve">米 糙米    </v>
      </c>
      <c r="E7" s="71" t="str">
        <f>'非偏鄉國小(葷)'!AD19</f>
        <v>塔香絞肉</v>
      </c>
      <c r="F7" s="77" t="str">
        <f>'非偏鄉國小(葷)'!AE19</f>
        <v xml:space="preserve">豬絞肉 時蔬 九層塔 大蒜  </v>
      </c>
      <c r="G7" s="71" t="str">
        <f>'非偏鄉國小(葷)'!AF19</f>
        <v>蝦醬甘藍</v>
      </c>
      <c r="H7" s="77" t="str">
        <f>'非偏鄉國小(葷)'!AG19</f>
        <v xml:space="preserve">甘藍 蝦皮 魚露 豬後腿肉 大蒜 </v>
      </c>
      <c r="I7" s="71" t="str">
        <f>'非偏鄉國小(葷)'!AJ19</f>
        <v>時蔬</v>
      </c>
      <c r="J7" s="77" t="str">
        <f>'非偏鄉國小(葷)'!AK19</f>
        <v xml:space="preserve">蔬菜 大蒜    </v>
      </c>
      <c r="K7" s="71" t="str">
        <f>'非偏鄉國小(葷)'!AL19</f>
        <v>冬蔭功湯</v>
      </c>
      <c r="L7" s="77" t="str">
        <f>'非偏鄉國小(葷)'!AM19</f>
        <v xml:space="preserve">秀珍菇 大番茄 南薑 檸檬 香茅 </v>
      </c>
      <c r="M7" s="71" t="str">
        <f>'非偏鄉國小(葷)'!AN19</f>
        <v>點心</v>
      </c>
      <c r="N7" s="71">
        <f>'非偏鄉國小(葷)'!AO19</f>
        <v>0</v>
      </c>
      <c r="O7" s="205">
        <f>'非偏鄉國小(葷)'!AP19</f>
        <v>5.5</v>
      </c>
      <c r="P7" s="205">
        <f>'非偏鄉國小(葷)'!AQ19</f>
        <v>1.9</v>
      </c>
      <c r="Q7" s="205">
        <f>'非偏鄉國小(葷)'!AR19</f>
        <v>2</v>
      </c>
      <c r="R7" s="205">
        <f>'非偏鄉國小(葷)'!AS19</f>
        <v>2</v>
      </c>
      <c r="S7" s="205">
        <f>'非偏鄉國小(葷)'!AT19</f>
        <v>0</v>
      </c>
      <c r="T7" s="205">
        <f>'非偏鄉國小(葷)'!AU19</f>
        <v>0</v>
      </c>
      <c r="U7" s="124">
        <f>'非偏鄉國小(葷)'!AV19</f>
        <v>666.6</v>
      </c>
    </row>
    <row r="8" spans="1:21" ht="18.75" customHeight="1">
      <c r="A8" s="88">
        <f>A7+1</f>
        <v>45204</v>
      </c>
      <c r="B8" s="71" t="str">
        <f>'非偏鄉國小(葷)'!AA26</f>
        <v>F4</v>
      </c>
      <c r="C8" s="71" t="str">
        <f>'非偏鄉國小(葷)'!AB26</f>
        <v>糙米飯</v>
      </c>
      <c r="D8" s="77" t="str">
        <f>'非偏鄉國小(葷)'!AC26</f>
        <v xml:space="preserve">米 糙米    </v>
      </c>
      <c r="E8" s="71" t="str">
        <f>'非偏鄉國小(葷)'!AD26</f>
        <v>豆瓣雞丁</v>
      </c>
      <c r="F8" s="77" t="str">
        <f>'非偏鄉國小(葷)'!AE26</f>
        <v xml:space="preserve">肉雞 白蘿蔔 胡蘿蔔 大蒜  </v>
      </c>
      <c r="G8" s="71" t="str">
        <f>'非偏鄉國小(葷)'!AF26</f>
        <v>韭香豆芽</v>
      </c>
      <c r="H8" s="77" t="str">
        <f>'非偏鄉國小(葷)'!AG26</f>
        <v xml:space="preserve">胡蘿蔔 綠豆芽 韮菜 乾木耳 大蒜 </v>
      </c>
      <c r="I8" s="71" t="str">
        <f>'非偏鄉國小(葷)'!AJ26</f>
        <v>時蔬</v>
      </c>
      <c r="J8" s="77" t="str">
        <f>'非偏鄉國小(葷)'!AK26</f>
        <v xml:space="preserve">蔬菜 大蒜    </v>
      </c>
      <c r="K8" s="71" t="str">
        <f>'非偏鄉國小(葷)'!AL26</f>
        <v>綠豆湯</v>
      </c>
      <c r="L8" s="77" t="str">
        <f>'非偏鄉國小(葷)'!AM26</f>
        <v xml:space="preserve">綠豆 紅砂糖    </v>
      </c>
      <c r="M8" s="71" t="str">
        <f>'非偏鄉國小(葷)'!AN26</f>
        <v>點心</v>
      </c>
      <c r="N8" s="71">
        <f>'非偏鄉國小(葷)'!AO26</f>
        <v>0</v>
      </c>
      <c r="O8" s="205">
        <f>'非偏鄉國小(葷)'!AP26</f>
        <v>6</v>
      </c>
      <c r="P8" s="205">
        <f>'非偏鄉國小(葷)'!AQ26</f>
        <v>2.2999999999999998</v>
      </c>
      <c r="Q8" s="205">
        <f>'非偏鄉國小(葷)'!AR26</f>
        <v>1.7</v>
      </c>
      <c r="R8" s="205">
        <f>'非偏鄉國小(葷)'!AS26</f>
        <v>2</v>
      </c>
      <c r="S8" s="205">
        <f>'非偏鄉國小(葷)'!AT26</f>
        <v>0</v>
      </c>
      <c r="T8" s="205">
        <f>'非偏鄉國小(葷)'!AU26</f>
        <v>0</v>
      </c>
      <c r="U8" s="124">
        <f>'非偏鄉國小(葷)'!AV26</f>
        <v>726.9</v>
      </c>
    </row>
    <row r="9" spans="1:21" ht="18.75" customHeight="1" thickBot="1">
      <c r="A9" s="89">
        <f t="shared" si="0"/>
        <v>45205</v>
      </c>
      <c r="B9" s="72" t="str">
        <f>'非偏鄉國小(葷)'!AA33</f>
        <v>F5</v>
      </c>
      <c r="C9" s="72" t="str">
        <f>'非偏鄉國小(葷)'!AB33</f>
        <v>紅藜飯</v>
      </c>
      <c r="D9" s="78" t="str">
        <f>'非偏鄉國小(葷)'!AC33</f>
        <v xml:space="preserve">米 紅藜    </v>
      </c>
      <c r="E9" s="72" t="str">
        <f>'非偏鄉國小(葷)'!AD33</f>
        <v>鹹豬肉片</v>
      </c>
      <c r="F9" s="78" t="str">
        <f>'非偏鄉國小(葷)'!AE33</f>
        <v>豬後腿肉 洋蔥 胡蘿蔔 青蔥 大蒜 醃鹹豬肉粉</v>
      </c>
      <c r="G9" s="72" t="str">
        <f>'非偏鄉國小(葷)'!AF33</f>
        <v>白菜蛋香</v>
      </c>
      <c r="H9" s="78" t="str">
        <f>'非偏鄉國小(葷)'!AG33</f>
        <v xml:space="preserve">雞蛋 結球白菜 乾香菇 大蒜  </v>
      </c>
      <c r="I9" s="72" t="str">
        <f>'非偏鄉國小(葷)'!AJ33</f>
        <v>時蔬</v>
      </c>
      <c r="J9" s="78" t="str">
        <f>'非偏鄉國小(葷)'!AK33</f>
        <v xml:space="preserve">蔬菜 大蒜    </v>
      </c>
      <c r="K9" s="72" t="str">
        <f>'非偏鄉國小(葷)'!AL33</f>
        <v>時瓜湯</v>
      </c>
      <c r="L9" s="78" t="str">
        <f>'非偏鄉國小(葷)'!AM33</f>
        <v xml:space="preserve">時瓜 枸杞 薑 大骨  </v>
      </c>
      <c r="M9" s="72" t="str">
        <f>'非偏鄉國小(葷)'!AN33</f>
        <v>點心</v>
      </c>
      <c r="N9" s="72" t="str">
        <f>'非偏鄉國小(葷)'!AO33</f>
        <v>有機豆奶</v>
      </c>
      <c r="O9" s="206">
        <f>'非偏鄉國小(葷)'!AP33</f>
        <v>5.0999999999999996</v>
      </c>
      <c r="P9" s="206">
        <f>'非偏鄉國小(葷)'!AQ33</f>
        <v>2.2000000000000002</v>
      </c>
      <c r="Q9" s="206">
        <f>'非偏鄉國小(葷)'!AR33</f>
        <v>1.9</v>
      </c>
      <c r="R9" s="206">
        <f>'非偏鄉國小(葷)'!AS33</f>
        <v>2</v>
      </c>
      <c r="S9" s="206">
        <f>'非偏鄉國小(葷)'!AT33</f>
        <v>0</v>
      </c>
      <c r="T9" s="206">
        <f>'非偏鄉國小(葷)'!AU33</f>
        <v>0</v>
      </c>
      <c r="U9" s="125">
        <f>'非偏鄉國小(葷)'!AV33</f>
        <v>656.3</v>
      </c>
    </row>
    <row r="10" spans="1:21" ht="18.75" customHeight="1">
      <c r="A10" s="87">
        <v>45210</v>
      </c>
      <c r="B10" s="55" t="str">
        <f>'非偏鄉國小(葷)'!AA40</f>
        <v>G3</v>
      </c>
      <c r="C10" s="55" t="str">
        <f>'非偏鄉國小(葷)'!AB40</f>
        <v>西式特餐</v>
      </c>
      <c r="D10" s="76" t="str">
        <f>'非偏鄉國小(葷)'!AC40</f>
        <v xml:space="preserve">通心粉     </v>
      </c>
      <c r="E10" s="55" t="str">
        <f>'非偏鄉國小(葷)'!AD40</f>
        <v>茄汁肉醬</v>
      </c>
      <c r="F10" s="76" t="str">
        <f>'非偏鄉國小(葷)'!AE40</f>
        <v xml:space="preserve">豬絞肉 馬鈴薯 洋蔥 蕃茄醬  </v>
      </c>
      <c r="G10" s="55" t="str">
        <f>'非偏鄉國小(葷)'!AF40</f>
        <v>清炒花椰</v>
      </c>
      <c r="H10" s="76" t="str">
        <f>'非偏鄉國小(葷)'!AG40</f>
        <v xml:space="preserve">冷凍花椰菜 胡蘿蔔 大蒜   </v>
      </c>
      <c r="I10" s="55" t="str">
        <f>'非偏鄉國小(葷)'!AJ40</f>
        <v>時蔬</v>
      </c>
      <c r="J10" s="76" t="str">
        <f>'非偏鄉國小(葷)'!AK40</f>
        <v xml:space="preserve">蔬菜 大蒜    </v>
      </c>
      <c r="K10" s="55" t="str">
        <f>'非偏鄉國小(葷)'!AL40</f>
        <v>蘑菇濃湯</v>
      </c>
      <c r="L10" s="76" t="str">
        <f>'非偏鄉國小(葷)'!AM40</f>
        <v xml:space="preserve">雞蛋 洋菇罐頭 玉米醬罐頭 玉米濃湯調理包  </v>
      </c>
      <c r="M10" s="55" t="str">
        <f>'非偏鄉國小(葷)'!AN40</f>
        <v>點心</v>
      </c>
      <c r="N10" s="55">
        <f>'非偏鄉國小(葷)'!AO40</f>
        <v>0</v>
      </c>
      <c r="O10" s="204">
        <f>'非偏鄉國小(葷)'!AP40</f>
        <v>3.7</v>
      </c>
      <c r="P10" s="204">
        <f>'非偏鄉國小(葷)'!AQ40</f>
        <v>1.9</v>
      </c>
      <c r="Q10" s="204">
        <f>'非偏鄉國小(葷)'!AR40</f>
        <v>1.8</v>
      </c>
      <c r="R10" s="204">
        <f>'非偏鄉國小(葷)'!AS40</f>
        <v>1.9</v>
      </c>
      <c r="S10" s="204">
        <f>'非偏鄉國小(葷)'!AT40</f>
        <v>0</v>
      </c>
      <c r="T10" s="204">
        <f>'非偏鄉國小(葷)'!AU40</f>
        <v>0</v>
      </c>
      <c r="U10" s="123">
        <f>'非偏鄉國小(葷)'!AV40</f>
        <v>533.6</v>
      </c>
    </row>
    <row r="11" spans="1:21" ht="18.75" customHeight="1">
      <c r="A11" s="88">
        <f t="shared" si="0"/>
        <v>45211</v>
      </c>
      <c r="B11" s="71" t="str">
        <f>'非偏鄉國小(葷)'!AA47</f>
        <v>G4</v>
      </c>
      <c r="C11" s="71" t="str">
        <f>'非偏鄉國小(葷)'!AB47</f>
        <v>糙米飯</v>
      </c>
      <c r="D11" s="77" t="str">
        <f>'非偏鄉國小(葷)'!AC47</f>
        <v xml:space="preserve">米 糙米    </v>
      </c>
      <c r="E11" s="71" t="str">
        <f>'非偏鄉國小(葷)'!AD47</f>
        <v>照燒雞</v>
      </c>
      <c r="F11" s="77" t="str">
        <f>'非偏鄉國小(葷)'!AE47</f>
        <v xml:space="preserve">肉雞 洋蔥 胡蘿蔔 大蒜  </v>
      </c>
      <c r="G11" s="71" t="str">
        <f>'非偏鄉國小(葷)'!AF47</f>
        <v>絞肉季豆</v>
      </c>
      <c r="H11" s="77" t="str">
        <f>'非偏鄉國小(葷)'!AG47</f>
        <v xml:space="preserve">冷凍菜豆(莢) 甘藍 胡蘿蔔 大蒜  </v>
      </c>
      <c r="I11" s="71" t="str">
        <f>'非偏鄉國小(葷)'!AJ47</f>
        <v>時蔬</v>
      </c>
      <c r="J11" s="77" t="str">
        <f>'非偏鄉國小(葷)'!AK47</f>
        <v xml:space="preserve">蔬菜 大蒜    </v>
      </c>
      <c r="K11" s="71" t="str">
        <f>'非偏鄉國小(葷)'!AL47</f>
        <v>紅豆湯</v>
      </c>
      <c r="L11" s="77" t="str">
        <f>'非偏鄉國小(葷)'!AM47</f>
        <v xml:space="preserve">紅豆 紅砂糖    </v>
      </c>
      <c r="M11" s="71" t="str">
        <f>'非偏鄉國小(葷)'!AN47</f>
        <v>點心</v>
      </c>
      <c r="N11" s="71">
        <f>'非偏鄉國小(葷)'!AO47</f>
        <v>0</v>
      </c>
      <c r="O11" s="205">
        <f>'非偏鄉國小(葷)'!AP47</f>
        <v>5.8</v>
      </c>
      <c r="P11" s="205">
        <f>'非偏鄉國小(葷)'!AQ47</f>
        <v>2.5</v>
      </c>
      <c r="Q11" s="205">
        <f>'非偏鄉國小(葷)'!AR47</f>
        <v>1.7</v>
      </c>
      <c r="R11" s="205">
        <f>'非偏鄉國小(葷)'!AS47</f>
        <v>2.1</v>
      </c>
      <c r="S11" s="205">
        <f>'非偏鄉國小(葷)'!AT47</f>
        <v>0</v>
      </c>
      <c r="T11" s="205">
        <f>'非偏鄉國小(葷)'!AU47</f>
        <v>0</v>
      </c>
      <c r="U11" s="124">
        <f>'非偏鄉國小(葷)'!AV47</f>
        <v>728.7</v>
      </c>
    </row>
    <row r="12" spans="1:21" ht="18.75" customHeight="1" thickBot="1">
      <c r="A12" s="89">
        <f t="shared" si="0"/>
        <v>45212</v>
      </c>
      <c r="B12" s="72" t="str">
        <f>'非偏鄉國小(葷)'!AA54</f>
        <v>G5</v>
      </c>
      <c r="C12" s="72" t="str">
        <f>'非偏鄉國小(葷)'!AB54</f>
        <v>小米飯</v>
      </c>
      <c r="D12" s="78" t="str">
        <f>'非偏鄉國小(葷)'!AC54</f>
        <v xml:space="preserve">米 小米    </v>
      </c>
      <c r="E12" s="72" t="str">
        <f>'非偏鄉國小(葷)'!AD54</f>
        <v>韓式燒肉</v>
      </c>
      <c r="F12" s="78" t="str">
        <f>'非偏鄉國小(葷)'!AE54</f>
        <v xml:space="preserve">豬後腿肉 韓式泡菜 甘藍 大蒜 芝麻(熟) </v>
      </c>
      <c r="G12" s="72" t="str">
        <f>'非偏鄉國小(葷)'!AF54</f>
        <v>春川炒年糕</v>
      </c>
      <c r="H12" s="78" t="str">
        <f>'非偏鄉國小(葷)'!AG54</f>
        <v xml:space="preserve">豬後腿肉 結球白菜 韓式年糕 蔥 大蒜 </v>
      </c>
      <c r="I12" s="72" t="str">
        <f>'非偏鄉國小(葷)'!AJ54</f>
        <v>時蔬</v>
      </c>
      <c r="J12" s="78" t="str">
        <f>'非偏鄉國小(葷)'!AK54</f>
        <v xml:space="preserve">蔬菜 大蒜    </v>
      </c>
      <c r="K12" s="72" t="str">
        <f>'非偏鄉國小(葷)'!AL54</f>
        <v>味噌湯</v>
      </c>
      <c r="L12" s="78" t="str">
        <f>'非偏鄉國小(葷)'!AM54</f>
        <v xml:space="preserve">豆腐 味噌 柴魚片 時蔬  </v>
      </c>
      <c r="M12" s="72" t="str">
        <f>'非偏鄉國小(葷)'!AN54</f>
        <v>點心</v>
      </c>
      <c r="N12" s="72" t="str">
        <f>'非偏鄉國小(葷)'!AO54</f>
        <v>有機豆奶</v>
      </c>
      <c r="O12" s="206">
        <f>'非偏鄉國小(葷)'!AP54</f>
        <v>6.2</v>
      </c>
      <c r="P12" s="206">
        <f>'非偏鄉國小(葷)'!AQ54</f>
        <v>2.1</v>
      </c>
      <c r="Q12" s="206">
        <f>'非偏鄉國小(葷)'!AR54</f>
        <v>1.5</v>
      </c>
      <c r="R12" s="206">
        <f>'非偏鄉國小(葷)'!AS54</f>
        <v>1.8</v>
      </c>
      <c r="S12" s="206">
        <f>'非偏鄉國小(葷)'!AT54</f>
        <v>0</v>
      </c>
      <c r="T12" s="206">
        <f>'非偏鄉國小(葷)'!AU54</f>
        <v>0</v>
      </c>
      <c r="U12" s="125">
        <f>'非偏鄉國小(葷)'!AV54</f>
        <v>710.6</v>
      </c>
    </row>
    <row r="13" spans="1:21" ht="18.75" customHeight="1">
      <c r="A13" s="87">
        <f>A12+3</f>
        <v>45215</v>
      </c>
      <c r="B13" s="55" t="str">
        <f>'非偏鄉國小(葷)'!AA61</f>
        <v>H1</v>
      </c>
      <c r="C13" s="55" t="str">
        <f>'非偏鄉國小(葷)'!AB61</f>
        <v>白米飯</v>
      </c>
      <c r="D13" s="76" t="str">
        <f>'非偏鄉國小(葷)'!AC61</f>
        <v xml:space="preserve">米     </v>
      </c>
      <c r="E13" s="55" t="str">
        <f>'非偏鄉國小(葷)'!AD61</f>
        <v>黑椒豬柳</v>
      </c>
      <c r="F13" s="76" t="str">
        <f>'非偏鄉國小(葷)'!AE61</f>
        <v xml:space="preserve">豬後腿肉 洋蔥 胡蘿蔔 黑胡椒粒  </v>
      </c>
      <c r="G13" s="55" t="str">
        <f>'非偏鄉國小(葷)'!AF61</f>
        <v>時蔬蛋香</v>
      </c>
      <c r="H13" s="76" t="str">
        <f>'非偏鄉國小(葷)'!AG61</f>
        <v xml:space="preserve">雞蛋 時蔬 大蒜   </v>
      </c>
      <c r="I13" s="55" t="str">
        <f>'非偏鄉國小(葷)'!AJ61</f>
        <v>時蔬</v>
      </c>
      <c r="J13" s="76" t="str">
        <f>'非偏鄉國小(葷)'!AK61</f>
        <v xml:space="preserve">蔬菜 大蒜    </v>
      </c>
      <c r="K13" s="55" t="str">
        <f>'非偏鄉國小(葷)'!AL61</f>
        <v>金針湯</v>
      </c>
      <c r="L13" s="76" t="str">
        <f>'非偏鄉國小(葷)'!AM61</f>
        <v xml:space="preserve">金針菜乾 榨菜 薑 大骨  </v>
      </c>
      <c r="M13" s="55" t="str">
        <f>'非偏鄉國小(葷)'!AN61</f>
        <v>點心</v>
      </c>
      <c r="N13" s="55">
        <f>'非偏鄉國小(葷)'!AO61</f>
        <v>0</v>
      </c>
      <c r="O13" s="204">
        <f>'非偏鄉國小(葷)'!AP61</f>
        <v>5</v>
      </c>
      <c r="P13" s="204">
        <f>'非偏鄉國小(葷)'!AQ61</f>
        <v>2.4</v>
      </c>
      <c r="Q13" s="204">
        <f>'非偏鄉國小(葷)'!AR61</f>
        <v>1.5</v>
      </c>
      <c r="R13" s="204">
        <f>'非偏鄉國小(葷)'!AS61</f>
        <v>1.9</v>
      </c>
      <c r="S13" s="204">
        <f>'非偏鄉國小(葷)'!AT61</f>
        <v>0</v>
      </c>
      <c r="T13" s="204">
        <f>'非偏鄉國小(葷)'!AU61</f>
        <v>0</v>
      </c>
      <c r="U13" s="123">
        <f>'非偏鄉國小(葷)'!AV61</f>
        <v>652.29999999999995</v>
      </c>
    </row>
    <row r="14" spans="1:21" ht="18.75" customHeight="1">
      <c r="A14" s="88">
        <f t="shared" si="0"/>
        <v>45216</v>
      </c>
      <c r="B14" s="71" t="str">
        <f>'非偏鄉國小(葷)'!AA68</f>
        <v>H2</v>
      </c>
      <c r="C14" s="71" t="str">
        <f>'非偏鄉國小(葷)'!AB68</f>
        <v>糙米飯</v>
      </c>
      <c r="D14" s="77" t="str">
        <f>'非偏鄉國小(葷)'!AC68</f>
        <v xml:space="preserve">米 糙米    </v>
      </c>
      <c r="E14" s="71" t="str">
        <f>'非偏鄉國小(葷)'!AD68</f>
        <v>椰奶咖哩雞</v>
      </c>
      <c r="F14" s="77" t="str">
        <f>'非偏鄉國小(葷)'!AE68</f>
        <v>肉雞 馬鈴薯 洋蔥 紅蘿蔔 咖哩粉 椰奶粉</v>
      </c>
      <c r="G14" s="71" t="str">
        <f>'非偏鄉國小(葷)'!AF68</f>
        <v>西滷菜</v>
      </c>
      <c r="H14" s="77" t="str">
        <f>'非偏鄉國小(葷)'!AG68</f>
        <v xml:space="preserve">金針菇 結球白菜 乾香菇 胡蘿蔔 大蒜 </v>
      </c>
      <c r="I14" s="71" t="str">
        <f>'非偏鄉國小(葷)'!AJ68</f>
        <v>時蔬</v>
      </c>
      <c r="J14" s="77" t="str">
        <f>'非偏鄉國小(葷)'!AK68</f>
        <v xml:space="preserve">蔬菜 大蒜    </v>
      </c>
      <c r="K14" s="71" t="str">
        <f>'非偏鄉國小(葷)'!AL68</f>
        <v>時瓜湯</v>
      </c>
      <c r="L14" s="77" t="str">
        <f>'非偏鄉國小(葷)'!AM68</f>
        <v xml:space="preserve">時瓜 胡蘿蔔 薑 大骨  </v>
      </c>
      <c r="M14" s="71" t="str">
        <f>'非偏鄉國小(葷)'!AN68</f>
        <v>點心</v>
      </c>
      <c r="N14" s="71">
        <f>'非偏鄉國小(葷)'!AO68</f>
        <v>0</v>
      </c>
      <c r="O14" s="205">
        <f>'非偏鄉國小(葷)'!AP68</f>
        <v>5.3</v>
      </c>
      <c r="P14" s="205">
        <f>'非偏鄉國小(葷)'!AQ68</f>
        <v>2.4</v>
      </c>
      <c r="Q14" s="205">
        <f>'非偏鄉國小(葷)'!AR68</f>
        <v>2.1</v>
      </c>
      <c r="R14" s="205">
        <f>'非偏鄉國小(葷)'!AS68</f>
        <v>2.2000000000000002</v>
      </c>
      <c r="S14" s="205">
        <f>'非偏鄉國小(葷)'!AT68</f>
        <v>0</v>
      </c>
      <c r="T14" s="205">
        <f>'非偏鄉國小(葷)'!AU68</f>
        <v>0</v>
      </c>
      <c r="U14" s="124">
        <f>'非偏鄉國小(葷)'!AV68</f>
        <v>705.7</v>
      </c>
    </row>
    <row r="15" spans="1:21" ht="18.75" customHeight="1">
      <c r="A15" s="88">
        <f t="shared" si="0"/>
        <v>45217</v>
      </c>
      <c r="B15" s="71" t="str">
        <f>'非偏鄉國小(葷)'!AA75</f>
        <v>H3</v>
      </c>
      <c r="C15" s="71" t="str">
        <f>'非偏鄉國小(葷)'!AB75</f>
        <v>拌麵特餐</v>
      </c>
      <c r="D15" s="77" t="str">
        <f>'非偏鄉國小(葷)'!AC75</f>
        <v xml:space="preserve">麵條     </v>
      </c>
      <c r="E15" s="71" t="str">
        <f>'非偏鄉國小(葷)'!AD75</f>
        <v>冬瓜絞肉</v>
      </c>
      <c r="F15" s="77" t="str">
        <f>'非偏鄉國小(葷)'!AE75</f>
        <v xml:space="preserve">豬絞肉 冬瓜 甜麵醬   </v>
      </c>
      <c r="G15" s="71" t="str">
        <f>'非偏鄉國小(葷)'!AF75</f>
        <v>拌麵配料</v>
      </c>
      <c r="H15" s="77" t="str">
        <f>'非偏鄉國小(葷)'!AG75</f>
        <v xml:space="preserve">甘藍 洋蔥 胡蘿蔔 木耳絲 大蒜 </v>
      </c>
      <c r="I15" s="71" t="str">
        <f>'非偏鄉國小(葷)'!AJ75</f>
        <v>時蔬</v>
      </c>
      <c r="J15" s="77" t="str">
        <f>'非偏鄉國小(葷)'!AK75</f>
        <v xml:space="preserve">蔬菜 大蒜    </v>
      </c>
      <c r="K15" s="71" t="str">
        <f>'非偏鄉國小(葷)'!AL75</f>
        <v>魚丸湯</v>
      </c>
      <c r="L15" s="77" t="str">
        <f>'非偏鄉國小(葷)'!AM75</f>
        <v xml:space="preserve">魚丸 白蘿蔔 薑 大骨  </v>
      </c>
      <c r="M15" s="71" t="str">
        <f>'非偏鄉國小(葷)'!AN75</f>
        <v>點心</v>
      </c>
      <c r="N15" s="71">
        <f>'非偏鄉國小(葷)'!AO75</f>
        <v>0</v>
      </c>
      <c r="O15" s="205">
        <f>'非偏鄉國小(葷)'!AP75</f>
        <v>5</v>
      </c>
      <c r="P15" s="205">
        <f>'非偏鄉國小(葷)'!AQ75</f>
        <v>2.2000000000000002</v>
      </c>
      <c r="Q15" s="205">
        <f>'非偏鄉國小(葷)'!AR75</f>
        <v>1.7</v>
      </c>
      <c r="R15" s="205">
        <f>'非偏鄉國小(葷)'!AS75</f>
        <v>1.9</v>
      </c>
      <c r="S15" s="205">
        <f>'非偏鄉國小(葷)'!AT75</f>
        <v>0</v>
      </c>
      <c r="T15" s="205">
        <f>'非偏鄉國小(葷)'!AU75</f>
        <v>0</v>
      </c>
      <c r="U15" s="124">
        <f>'非偏鄉國小(葷)'!AV75</f>
        <v>644.29999999999995</v>
      </c>
    </row>
    <row r="16" spans="1:21" ht="18.75" customHeight="1">
      <c r="A16" s="88">
        <f t="shared" si="0"/>
        <v>45218</v>
      </c>
      <c r="B16" s="71" t="str">
        <f>'非偏鄉國小(葷)'!AA82</f>
        <v>H4</v>
      </c>
      <c r="C16" s="71" t="str">
        <f>'非偏鄉國小(葷)'!AB82</f>
        <v>糙米飯</v>
      </c>
      <c r="D16" s="77" t="str">
        <f>'非偏鄉國小(葷)'!AC82</f>
        <v xml:space="preserve">米 糙米    </v>
      </c>
      <c r="E16" s="71" t="str">
        <f>'非偏鄉國小(葷)'!AD82</f>
        <v>沙茶鮮魚</v>
      </c>
      <c r="F16" s="77" t="str">
        <f>'非偏鄉國小(葷)'!AE82</f>
        <v xml:space="preserve">魚丁 豆薯 胡蘿蔔 沙茶醬  </v>
      </c>
      <c r="G16" s="71" t="str">
        <f>'非偏鄉國小(葷)'!AF82</f>
        <v>紅仁炒蛋</v>
      </c>
      <c r="H16" s="77" t="str">
        <f>'非偏鄉國小(葷)'!AG82</f>
        <v xml:space="preserve">雞蛋 胡蘿蔔 大蒜   </v>
      </c>
      <c r="I16" s="71" t="str">
        <f>'非偏鄉國小(葷)'!AJ82</f>
        <v>時蔬</v>
      </c>
      <c r="J16" s="77" t="str">
        <f>'非偏鄉國小(葷)'!AK82</f>
        <v xml:space="preserve">蔬菜 大蒜    </v>
      </c>
      <c r="K16" s="71" t="str">
        <f>'非偏鄉國小(葷)'!AL82</f>
        <v>仙草甜湯</v>
      </c>
      <c r="L16" s="77" t="str">
        <f>'非偏鄉國小(葷)'!AM82</f>
        <v xml:space="preserve">仙草凍 紅砂糖    </v>
      </c>
      <c r="M16" s="71" t="str">
        <f>'非偏鄉國小(葷)'!AN82</f>
        <v>點心</v>
      </c>
      <c r="N16" s="71">
        <f>'非偏鄉國小(葷)'!AO82</f>
        <v>0</v>
      </c>
      <c r="O16" s="205">
        <f>'非偏鄉國小(葷)'!AP82</f>
        <v>5</v>
      </c>
      <c r="P16" s="205">
        <f>'非偏鄉國小(葷)'!AQ82</f>
        <v>2.4</v>
      </c>
      <c r="Q16" s="205">
        <f>'非偏鄉國小(葷)'!AR82</f>
        <v>1.6</v>
      </c>
      <c r="R16" s="205">
        <f>'非偏鄉國小(葷)'!AS82</f>
        <v>2</v>
      </c>
      <c r="S16" s="205">
        <f>'非偏鄉國小(葷)'!AT82</f>
        <v>0</v>
      </c>
      <c r="T16" s="205">
        <f>'非偏鄉國小(葷)'!AU82</f>
        <v>0</v>
      </c>
      <c r="U16" s="124">
        <f>'非偏鄉國小(葷)'!AV82</f>
        <v>657.9</v>
      </c>
    </row>
    <row r="17" spans="1:21" ht="18.75" customHeight="1" thickBot="1">
      <c r="A17" s="89">
        <f t="shared" si="0"/>
        <v>45219</v>
      </c>
      <c r="B17" s="72" t="str">
        <f>'非偏鄉國小(葷)'!AA89</f>
        <v>H5</v>
      </c>
      <c r="C17" s="72" t="str">
        <f>'非偏鄉國小(葷)'!AB89</f>
        <v>紫米飯</v>
      </c>
      <c r="D17" s="78" t="str">
        <f>'非偏鄉國小(葷)'!AC89</f>
        <v xml:space="preserve">米 黑糯米    </v>
      </c>
      <c r="E17" s="72" t="str">
        <f>'非偏鄉國小(葷)'!AD89</f>
        <v>香滷肉排</v>
      </c>
      <c r="F17" s="78" t="str">
        <f>'非偏鄉國小(葷)'!AE89</f>
        <v xml:space="preserve">肉排 滷包    </v>
      </c>
      <c r="G17" s="72" t="str">
        <f>'非偏鄉國小(葷)'!AF89</f>
        <v>堅果花椰</v>
      </c>
      <c r="H17" s="78" t="str">
        <f>'非偏鄉國小(葷)'!AG89</f>
        <v xml:space="preserve">冷凍花椰菜 胡蘿蔔 大蒜 腰果 豬後腿肉 </v>
      </c>
      <c r="I17" s="72" t="str">
        <f>'非偏鄉國小(葷)'!AJ89</f>
        <v>時蔬</v>
      </c>
      <c r="J17" s="78" t="str">
        <f>'非偏鄉國小(葷)'!AK89</f>
        <v xml:space="preserve">蔬菜 大蒜    </v>
      </c>
      <c r="K17" s="72" t="str">
        <f>'非偏鄉國小(葷)'!AL89</f>
        <v>味噌湯</v>
      </c>
      <c r="L17" s="78" t="str">
        <f>'非偏鄉國小(葷)'!AM89</f>
        <v xml:space="preserve">乾裙帶菜 味噌 薑 柴魚片  </v>
      </c>
      <c r="M17" s="72" t="str">
        <f>'非偏鄉國小(葷)'!AN89</f>
        <v>點心</v>
      </c>
      <c r="N17" s="72" t="str">
        <f>'非偏鄉國小(葷)'!AO89</f>
        <v>有機豆奶</v>
      </c>
      <c r="O17" s="206">
        <f>'非偏鄉國小(葷)'!AP89</f>
        <v>5.2</v>
      </c>
      <c r="P17" s="206">
        <f>'非偏鄉國小(葷)'!AQ89</f>
        <v>2</v>
      </c>
      <c r="Q17" s="206">
        <f>'非偏鄉國小(葷)'!AR89</f>
        <v>1.7</v>
      </c>
      <c r="R17" s="206">
        <f>'非偏鄉國小(葷)'!AS89</f>
        <v>1.8</v>
      </c>
      <c r="S17" s="206">
        <f>'非偏鄉國小(葷)'!AT89</f>
        <v>0</v>
      </c>
      <c r="T17" s="206">
        <f>'非偏鄉國小(葷)'!AU89</f>
        <v>0</v>
      </c>
      <c r="U17" s="125">
        <f>'非偏鄉國小(葷)'!AV89</f>
        <v>639.29999999999995</v>
      </c>
    </row>
    <row r="18" spans="1:21" ht="18.75" customHeight="1">
      <c r="A18" s="87">
        <f>A17+3</f>
        <v>45222</v>
      </c>
      <c r="B18" s="55" t="str">
        <f>'非偏鄉國小(葷)'!AA96</f>
        <v>I1</v>
      </c>
      <c r="C18" s="55" t="str">
        <f>'非偏鄉國小(葷)'!AB96</f>
        <v>白米飯</v>
      </c>
      <c r="D18" s="76" t="str">
        <f>'非偏鄉國小(葷)'!AC96</f>
        <v xml:space="preserve">米     </v>
      </c>
      <c r="E18" s="55" t="str">
        <f>'非偏鄉國小(葷)'!AD96</f>
        <v>三杯雞</v>
      </c>
      <c r="F18" s="76" t="str">
        <f>'非偏鄉國小(葷)'!AE96</f>
        <v xml:space="preserve">肉雞 洋蔥 胡蘿蔔 九層塔 大蒜 </v>
      </c>
      <c r="G18" s="55" t="str">
        <f>'非偏鄉國小(葷)'!AF96</f>
        <v>蒜香季豆</v>
      </c>
      <c r="H18" s="76" t="str">
        <f>'非偏鄉國小(葷)'!AG96</f>
        <v xml:space="preserve">冷凍菜豆(莢) 胡蘿蔔 大蒜   </v>
      </c>
      <c r="I18" s="55" t="str">
        <f>'非偏鄉國小(葷)'!AJ96</f>
        <v>時蔬</v>
      </c>
      <c r="J18" s="76" t="str">
        <f>'非偏鄉國小(葷)'!AK96</f>
        <v xml:space="preserve">蔬菜 大蒜    </v>
      </c>
      <c r="K18" s="55" t="str">
        <f>'非偏鄉國小(葷)'!AL96</f>
        <v>針菇蔬湯</v>
      </c>
      <c r="L18" s="76" t="str">
        <f>'非偏鄉國小(葷)'!AM96</f>
        <v xml:space="preserve">金針菇 時蔬 薑 大骨  </v>
      </c>
      <c r="M18" s="55" t="str">
        <f>'非偏鄉國小(葷)'!AN96</f>
        <v>點心</v>
      </c>
      <c r="N18" s="55">
        <f>'非偏鄉國小(葷)'!AO96</f>
        <v>0</v>
      </c>
      <c r="O18" s="204">
        <f>'非偏鄉國小(葷)'!AP96</f>
        <v>5</v>
      </c>
      <c r="P18" s="204">
        <f>'非偏鄉國小(葷)'!AQ96</f>
        <v>2.4</v>
      </c>
      <c r="Q18" s="204">
        <f>'非偏鄉國小(葷)'!AR96</f>
        <v>1.8</v>
      </c>
      <c r="R18" s="204">
        <f>'非偏鄉國小(葷)'!AS96</f>
        <v>2.1</v>
      </c>
      <c r="S18" s="204">
        <f>'非偏鄉國小(葷)'!AT96</f>
        <v>0</v>
      </c>
      <c r="T18" s="204">
        <f>'非偏鄉國小(葷)'!AU96</f>
        <v>0</v>
      </c>
      <c r="U18" s="123">
        <f>'非偏鄉國小(葷)'!AV96</f>
        <v>668.6</v>
      </c>
    </row>
    <row r="19" spans="1:21" ht="18.75" customHeight="1">
      <c r="A19" s="88">
        <f t="shared" si="0"/>
        <v>45223</v>
      </c>
      <c r="B19" s="71" t="str">
        <f>'非偏鄉國小(葷)'!AA103</f>
        <v>I2</v>
      </c>
      <c r="C19" s="71" t="str">
        <f>'非偏鄉國小(葷)'!AB103</f>
        <v>糙米飯</v>
      </c>
      <c r="D19" s="77" t="str">
        <f>'非偏鄉國小(葷)'!AC103</f>
        <v xml:space="preserve">米 糙米    </v>
      </c>
      <c r="E19" s="71" t="str">
        <f>'非偏鄉國小(葷)'!AD103</f>
        <v>蘿蔔燒肉</v>
      </c>
      <c r="F19" s="77" t="str">
        <f>'非偏鄉國小(葷)'!AE103</f>
        <v xml:space="preserve">豬後腿肉 白蘿蔔 胡蘿蔔 大蒜  </v>
      </c>
      <c r="G19" s="71" t="str">
        <f>'非偏鄉國小(葷)'!AF103</f>
        <v>青椒干片</v>
      </c>
      <c r="H19" s="77" t="str">
        <f>'非偏鄉國小(葷)'!AG103</f>
        <v xml:space="preserve">豆干 甜椒(青皮) 大蒜   </v>
      </c>
      <c r="I19" s="71" t="str">
        <f>'非偏鄉國小(葷)'!AJ103</f>
        <v>時蔬</v>
      </c>
      <c r="J19" s="77" t="str">
        <f>'非偏鄉國小(葷)'!AK103</f>
        <v xml:space="preserve">蔬菜 大蒜    </v>
      </c>
      <c r="K19" s="71" t="str">
        <f>'非偏鄉國小(葷)'!AL103</f>
        <v>紫菜蛋花湯</v>
      </c>
      <c r="L19" s="77" t="str">
        <f>'非偏鄉國小(葷)'!AM103</f>
        <v xml:space="preserve">紫菜 雞蛋 薑   </v>
      </c>
      <c r="M19" s="71" t="str">
        <f>'非偏鄉國小(葷)'!AN103</f>
        <v>點心</v>
      </c>
      <c r="N19" s="71">
        <f>'非偏鄉國小(葷)'!AO103</f>
        <v>0</v>
      </c>
      <c r="O19" s="205">
        <f>'非偏鄉國小(葷)'!AP103</f>
        <v>5</v>
      </c>
      <c r="P19" s="205">
        <f>'非偏鄉國小(葷)'!AQ103</f>
        <v>2.7</v>
      </c>
      <c r="Q19" s="205">
        <f>'非偏鄉國小(葷)'!AR103</f>
        <v>1.6</v>
      </c>
      <c r="R19" s="205">
        <f>'非偏鄉國小(葷)'!AS103</f>
        <v>2.1</v>
      </c>
      <c r="S19" s="205">
        <f>'非偏鄉國小(葷)'!AT103</f>
        <v>0</v>
      </c>
      <c r="T19" s="205">
        <f>'非偏鄉國小(葷)'!AU103</f>
        <v>0</v>
      </c>
      <c r="U19" s="124">
        <f>'非偏鄉國小(葷)'!AV103</f>
        <v>688.9</v>
      </c>
    </row>
    <row r="20" spans="1:21" ht="18.75" customHeight="1">
      <c r="A20" s="88">
        <f t="shared" si="0"/>
        <v>45224</v>
      </c>
      <c r="B20" s="71" t="str">
        <f>'非偏鄉國小(葷)'!AA110</f>
        <v>I3</v>
      </c>
      <c r="C20" s="71" t="str">
        <f>'非偏鄉國小(葷)'!AB110</f>
        <v>油飯特餐</v>
      </c>
      <c r="D20" s="77" t="str">
        <f>'非偏鄉國小(葷)'!AC110</f>
        <v xml:space="preserve">米 糯米    </v>
      </c>
      <c r="E20" s="71" t="str">
        <f>'非偏鄉國小(葷)'!AD110</f>
        <v>香滷雞翅</v>
      </c>
      <c r="F20" s="77" t="str">
        <f>'非偏鄉國小(葷)'!AE110</f>
        <v xml:space="preserve">三節翅 滷包    </v>
      </c>
      <c r="G20" s="71" t="str">
        <f>'非偏鄉國小(葷)'!AF110</f>
        <v>油飯配料</v>
      </c>
      <c r="H20" s="77" t="str">
        <f>'非偏鄉國小(葷)'!AG110</f>
        <v xml:space="preserve">豬絞肉 乾香菇 紅蔥頭 大蒜 脆筍 </v>
      </c>
      <c r="I20" s="71" t="str">
        <f>'非偏鄉國小(葷)'!AJ110</f>
        <v>時蔬</v>
      </c>
      <c r="J20" s="77" t="str">
        <f>'非偏鄉國小(葷)'!AK110</f>
        <v xml:space="preserve">蔬菜 大蒜    </v>
      </c>
      <c r="K20" s="71" t="str">
        <f>'非偏鄉國小(葷)'!AL110</f>
        <v>時瓜湯</v>
      </c>
      <c r="L20" s="77" t="str">
        <f>'非偏鄉國小(葷)'!AM110</f>
        <v xml:space="preserve">時瓜 薑 大骨   </v>
      </c>
      <c r="M20" s="71" t="str">
        <f>'非偏鄉國小(葷)'!AN110</f>
        <v>點心</v>
      </c>
      <c r="N20" s="71">
        <f>'非偏鄉國小(葷)'!AO110</f>
        <v>0</v>
      </c>
      <c r="O20" s="205">
        <f>'非偏鄉國小(葷)'!AP110</f>
        <v>5.5</v>
      </c>
      <c r="P20" s="205">
        <f>'非偏鄉國小(葷)'!AQ110</f>
        <v>2.9</v>
      </c>
      <c r="Q20" s="205">
        <f>'非偏鄉國小(葷)'!AR110</f>
        <v>1.5</v>
      </c>
      <c r="R20" s="205">
        <f>'非偏鄉國小(葷)'!AS110</f>
        <v>2.2000000000000002</v>
      </c>
      <c r="S20" s="205">
        <f>'非偏鄉國小(葷)'!AT110</f>
        <v>0</v>
      </c>
      <c r="T20" s="205">
        <f>'非偏鄉國小(葷)'!AU110</f>
        <v>0</v>
      </c>
      <c r="U20" s="124">
        <f>'非偏鄉國小(葷)'!AV110</f>
        <v>739</v>
      </c>
    </row>
    <row r="21" spans="1:21" ht="18.75" customHeight="1">
      <c r="A21" s="88">
        <f t="shared" si="0"/>
        <v>45225</v>
      </c>
      <c r="B21" s="71" t="str">
        <f>'非偏鄉國小(葷)'!AA117</f>
        <v>I4</v>
      </c>
      <c r="C21" s="71" t="str">
        <f>'非偏鄉國小(葷)'!AB117</f>
        <v>糙米飯</v>
      </c>
      <c r="D21" s="77" t="str">
        <f>'非偏鄉國小(葷)'!AC117</f>
        <v xml:space="preserve">米 糙米    </v>
      </c>
      <c r="E21" s="71" t="str">
        <f>'非偏鄉國小(葷)'!AD117</f>
        <v>紅燒蒼蠅頭</v>
      </c>
      <c r="F21" s="77" t="str">
        <f>'非偏鄉國小(葷)'!AE117</f>
        <v xml:space="preserve">豬絞肉 豆干 韮菜 豆豉  </v>
      </c>
      <c r="G21" s="71" t="str">
        <f>'非偏鄉國小(葷)'!AF117</f>
        <v>螞蟻上樹</v>
      </c>
      <c r="H21" s="77" t="str">
        <f>'非偏鄉國小(葷)'!AG117</f>
        <v xml:space="preserve">豬後腿肉 冬粉 時蔬 胡蘿蔔 大蒜 </v>
      </c>
      <c r="I21" s="71" t="str">
        <f>'非偏鄉國小(葷)'!AJ117</f>
        <v>時蔬</v>
      </c>
      <c r="J21" s="77" t="str">
        <f>'非偏鄉國小(葷)'!AK117</f>
        <v xml:space="preserve">蔬菜 大蒜    </v>
      </c>
      <c r="K21" s="71" t="str">
        <f>'非偏鄉國小(葷)'!AL117</f>
        <v>粉圓甜湯</v>
      </c>
      <c r="L21" s="77" t="str">
        <f>'非偏鄉國小(葷)'!AM117</f>
        <v xml:space="preserve">粉圓 紅砂糖    </v>
      </c>
      <c r="M21" s="71" t="str">
        <f>'非偏鄉國小(葷)'!AN117</f>
        <v>點心</v>
      </c>
      <c r="N21" s="71">
        <f>'非偏鄉國小(葷)'!AO117</f>
        <v>0</v>
      </c>
      <c r="O21" s="205">
        <f>'非偏鄉國小(葷)'!AP117</f>
        <v>6.5</v>
      </c>
      <c r="P21" s="205">
        <f>'非偏鄉國小(葷)'!AQ117</f>
        <v>2.6</v>
      </c>
      <c r="Q21" s="205">
        <f>'非偏鄉國小(葷)'!AR117</f>
        <v>1.5</v>
      </c>
      <c r="R21" s="205">
        <f>'非偏鄉國小(葷)'!AS117</f>
        <v>2</v>
      </c>
      <c r="S21" s="205">
        <f>'非偏鄉國小(葷)'!AT117</f>
        <v>0</v>
      </c>
      <c r="T21" s="205">
        <f>'非偏鄉國小(葷)'!AU117</f>
        <v>0</v>
      </c>
      <c r="U21" s="124">
        <f>'非偏鄉國小(葷)'!AV117</f>
        <v>783.9</v>
      </c>
    </row>
    <row r="22" spans="1:21" ht="18.75" customHeight="1" thickBot="1">
      <c r="A22" s="89">
        <f t="shared" si="0"/>
        <v>45226</v>
      </c>
      <c r="B22" s="72" t="str">
        <f>'非偏鄉國小(葷)'!AA124</f>
        <v>I5</v>
      </c>
      <c r="C22" s="72" t="str">
        <f>'非偏鄉國小(葷)'!AB124</f>
        <v>燕麥飯</v>
      </c>
      <c r="D22" s="78" t="str">
        <f>'非偏鄉國小(葷)'!AC124</f>
        <v xml:space="preserve">米 燕麥    </v>
      </c>
      <c r="E22" s="72" t="str">
        <f>'非偏鄉國小(葷)'!AD124</f>
        <v>黃金魚排</v>
      </c>
      <c r="F22" s="78" t="str">
        <f>'非偏鄉國小(葷)'!AE124</f>
        <v xml:space="preserve">魚排     </v>
      </c>
      <c r="G22" s="72" t="str">
        <f>'非偏鄉國小(葷)'!AF124</f>
        <v>蛋酥白菜</v>
      </c>
      <c r="H22" s="78" t="str">
        <f>'非偏鄉國小(葷)'!AG124</f>
        <v xml:space="preserve">雞蛋 結球白菜 胡蘿蔔 大蒜 乾木耳 </v>
      </c>
      <c r="I22" s="72" t="str">
        <f>'非偏鄉國小(葷)'!AJ124</f>
        <v>時蔬</v>
      </c>
      <c r="J22" s="78" t="str">
        <f>'非偏鄉國小(葷)'!AK124</f>
        <v xml:space="preserve">蔬菜 大蒜    </v>
      </c>
      <c r="K22" s="72" t="str">
        <f>'非偏鄉國小(葷)'!AL124</f>
        <v>時蔬湯</v>
      </c>
      <c r="L22" s="78" t="str">
        <f>'非偏鄉國小(葷)'!AM124</f>
        <v xml:space="preserve">時蔬 大骨 薑 枸杞  </v>
      </c>
      <c r="M22" s="72" t="str">
        <f>'非偏鄉國小(葷)'!AN124</f>
        <v>點心</v>
      </c>
      <c r="N22" s="72" t="str">
        <f>'非偏鄉國小(葷)'!AO124</f>
        <v>有機豆奶</v>
      </c>
      <c r="O22" s="206">
        <f>'非偏鄉國小(葷)'!AP124</f>
        <v>5.2</v>
      </c>
      <c r="P22" s="206">
        <f>'非偏鄉國小(葷)'!AQ124</f>
        <v>2.4</v>
      </c>
      <c r="Q22" s="206">
        <f>'非偏鄉國小(葷)'!AR124</f>
        <v>1.6</v>
      </c>
      <c r="R22" s="206">
        <f>'非偏鄉國小(葷)'!AS124</f>
        <v>2</v>
      </c>
      <c r="S22" s="206">
        <f>'非偏鄉國小(葷)'!AT124</f>
        <v>0</v>
      </c>
      <c r="T22" s="206">
        <f>'非偏鄉國小(葷)'!AU124</f>
        <v>0</v>
      </c>
      <c r="U22" s="125">
        <f>'非偏鄉國小(葷)'!AV124</f>
        <v>671.6</v>
      </c>
    </row>
    <row r="23" spans="1:21" ht="16.5">
      <c r="A23" s="87">
        <f>A22+3</f>
        <v>45229</v>
      </c>
      <c r="B23" s="55" t="str">
        <f>'非偏鄉國小(葷)'!AA131</f>
        <v>J1</v>
      </c>
      <c r="C23" s="55" t="str">
        <f>'非偏鄉國小(葷)'!AB131</f>
        <v>白米飯</v>
      </c>
      <c r="D23" s="76" t="str">
        <f>'非偏鄉國小(葷)'!AC131</f>
        <v xml:space="preserve">米     </v>
      </c>
      <c r="E23" s="55" t="str">
        <f>'非偏鄉國小(葷)'!AD131</f>
        <v>瓜仔雞</v>
      </c>
      <c r="F23" s="76" t="str">
        <f>'非偏鄉國小(葷)'!AE131</f>
        <v xml:space="preserve">肉雞 醃漬花胡瓜 胡蘿蔔   </v>
      </c>
      <c r="G23" s="55" t="str">
        <f>'非偏鄉國小(葷)'!AF131</f>
        <v>鮮味時瓜</v>
      </c>
      <c r="H23" s="76" t="str">
        <f>'非偏鄉國小(葷)'!AG131</f>
        <v xml:space="preserve">時瓜 冷凍蟹味棒 胡蘿蔔 大蒜  </v>
      </c>
      <c r="I23" s="55" t="str">
        <f>'非偏鄉國小(葷)'!AJ131</f>
        <v>時蔬</v>
      </c>
      <c r="J23" s="76" t="str">
        <f>'非偏鄉國小(葷)'!AK131</f>
        <v xml:space="preserve">蔬菜 大蒜    </v>
      </c>
      <c r="K23" s="55" t="str">
        <f>'非偏鄉國小(葷)'!AL131</f>
        <v>金針湯</v>
      </c>
      <c r="L23" s="76" t="str">
        <f>'非偏鄉國小(葷)'!AM131</f>
        <v xml:space="preserve">金針菜乾 榨菜 薑 大骨  </v>
      </c>
      <c r="M23" s="55" t="str">
        <f>'非偏鄉國小(葷)'!AN131</f>
        <v>點心</v>
      </c>
      <c r="N23" s="55">
        <f>'非偏鄉國小(葷)'!AO131</f>
        <v>0</v>
      </c>
      <c r="O23" s="204">
        <f>'非偏鄉國小(葷)'!AP131</f>
        <v>5</v>
      </c>
      <c r="P23" s="204">
        <f>'非偏鄉國小(葷)'!AQ131</f>
        <v>2.7</v>
      </c>
      <c r="Q23" s="204">
        <f>'非偏鄉國小(葷)'!AR131</f>
        <v>1.7</v>
      </c>
      <c r="R23" s="204">
        <f>'非偏鄉國小(葷)'!AS131</f>
        <v>2.2000000000000002</v>
      </c>
      <c r="S23" s="204">
        <f>'非偏鄉國小(葷)'!AT131</f>
        <v>0</v>
      </c>
      <c r="T23" s="204">
        <f>'非偏鄉國小(葷)'!AU131</f>
        <v>0</v>
      </c>
      <c r="U23" s="123">
        <f>'非偏鄉國小(葷)'!AV131</f>
        <v>695.5</v>
      </c>
    </row>
    <row r="24" spans="1:21" ht="17.25" thickBot="1">
      <c r="A24" s="89">
        <f>A23+1</f>
        <v>45230</v>
      </c>
      <c r="B24" s="72" t="str">
        <f>'非偏鄉國小(葷)'!AA138</f>
        <v>J2</v>
      </c>
      <c r="C24" s="72" t="str">
        <f>'非偏鄉國小(葷)'!AB138</f>
        <v>糙米飯</v>
      </c>
      <c r="D24" s="78" t="str">
        <f>'非偏鄉國小(葷)'!AC138</f>
        <v xml:space="preserve">米 糙米    </v>
      </c>
      <c r="E24" s="72" t="str">
        <f>'非偏鄉國小(葷)'!AD138</f>
        <v>咖哩絞肉</v>
      </c>
      <c r="F24" s="78" t="str">
        <f>'非偏鄉國小(葷)'!AE138</f>
        <v xml:space="preserve">豬絞肉 馬鈴薯 胡蘿蔔 咖哩粉  </v>
      </c>
      <c r="G24" s="72" t="str">
        <f>'非偏鄉國小(葷)'!AF138</f>
        <v>蜜汁豆干</v>
      </c>
      <c r="H24" s="78" t="str">
        <f>'非偏鄉國小(葷)'!AG138</f>
        <v xml:space="preserve">豆干 芝麻(熟) 滷包   </v>
      </c>
      <c r="I24" s="72" t="str">
        <f>'非偏鄉國小(葷)'!AJ138</f>
        <v>時蔬</v>
      </c>
      <c r="J24" s="78" t="str">
        <f>'非偏鄉國小(葷)'!AK138</f>
        <v xml:space="preserve">蔬菜 大蒜    </v>
      </c>
      <c r="K24" s="72" t="str">
        <f>'非偏鄉國小(葷)'!AL138</f>
        <v>時瓜湯</v>
      </c>
      <c r="L24" s="78" t="str">
        <f>'非偏鄉國小(葷)'!AM138</f>
        <v xml:space="preserve">時瓜 胡蘿蔔 薑 大骨  </v>
      </c>
      <c r="M24" s="72" t="str">
        <f>'非偏鄉國小(葷)'!AN138</f>
        <v>點心</v>
      </c>
      <c r="N24" s="72">
        <f>'非偏鄉國小(葷)'!AO138</f>
        <v>0</v>
      </c>
      <c r="O24" s="206">
        <f>'非偏鄉國小(葷)'!AP138</f>
        <v>5.4</v>
      </c>
      <c r="P24" s="206">
        <f>'非偏鄉國小(葷)'!AQ138</f>
        <v>3.1</v>
      </c>
      <c r="Q24" s="206">
        <f>'非偏鄉國小(葷)'!AR138</f>
        <v>1.5</v>
      </c>
      <c r="R24" s="206">
        <f>'非偏鄉國小(葷)'!AS138</f>
        <v>2.2999999999999998</v>
      </c>
      <c r="S24" s="206">
        <f>'非偏鄉國小(葷)'!AT138</f>
        <v>0</v>
      </c>
      <c r="T24" s="206">
        <f>'非偏鄉國小(葷)'!AU138</f>
        <v>0</v>
      </c>
      <c r="U24" s="125">
        <f>'非偏鄉國小(葷)'!AV138</f>
        <v>751.1</v>
      </c>
    </row>
    <row r="25" spans="1:21" ht="19.5">
      <c r="A25" s="69" t="s">
        <v>122</v>
      </c>
      <c r="B25" s="68"/>
    </row>
    <row r="26" spans="1:21" ht="16.5">
      <c r="B26" s="69"/>
    </row>
    <row r="27" spans="1:21" ht="16.5">
      <c r="A27" s="70" t="s">
        <v>99</v>
      </c>
    </row>
    <row r="28" spans="1:21" ht="16.5" customHeight="1">
      <c r="A28" s="84" t="s">
        <v>102</v>
      </c>
      <c r="B28" s="66" t="s">
        <v>114</v>
      </c>
    </row>
    <row r="29" spans="1:21" ht="16.5" customHeight="1">
      <c r="A29" s="84" t="s">
        <v>103</v>
      </c>
      <c r="B29" s="66" t="s">
        <v>100</v>
      </c>
    </row>
    <row r="30" spans="1:21" ht="16.5" customHeight="1">
      <c r="A30" s="85" t="s">
        <v>104</v>
      </c>
      <c r="B30" s="66" t="s">
        <v>101</v>
      </c>
    </row>
    <row r="31" spans="1:21" ht="16.5" customHeight="1">
      <c r="A31" s="67" t="s">
        <v>105</v>
      </c>
      <c r="B31" s="66" t="s">
        <v>404</v>
      </c>
    </row>
    <row r="32" spans="1:21" ht="16.5" customHeight="1">
      <c r="A32" s="67" t="s">
        <v>113</v>
      </c>
      <c r="B32" s="66" t="s">
        <v>115</v>
      </c>
    </row>
    <row r="33" spans="1:2" ht="15" customHeight="1">
      <c r="A33" s="65" t="s">
        <v>121</v>
      </c>
      <c r="B33" s="216" t="s">
        <v>407</v>
      </c>
    </row>
  </sheetData>
  <mergeCells count="22">
    <mergeCell ref="K1:L1"/>
    <mergeCell ref="O1:P1"/>
    <mergeCell ref="L3:L4"/>
    <mergeCell ref="M3:M4"/>
    <mergeCell ref="N3:N4"/>
    <mergeCell ref="K3:K4"/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M1:N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56"/>
  <sheetViews>
    <sheetView zoomScaleNormal="100" workbookViewId="0">
      <pane ySplit="4" topLeftCell="A130" activePane="bottomLeft" state="frozen"/>
      <selection pane="bottomLeft" activeCell="J167" sqref="J167"/>
    </sheetView>
  </sheetViews>
  <sheetFormatPr defaultColWidth="11.25" defaultRowHeight="15" customHeight="1"/>
  <cols>
    <col min="1" max="1" width="2.75" style="50" customWidth="1"/>
    <col min="2" max="2" width="5.5" style="3" bestFit="1" customWidth="1"/>
    <col min="3" max="8" width="3.875" style="3" customWidth="1"/>
    <col min="9" max="9" width="6.625" style="3" customWidth="1"/>
    <col min="10" max="10" width="8.25" style="50" customWidth="1"/>
    <col min="11" max="11" width="2.75" style="50" customWidth="1"/>
    <col min="12" max="12" width="2.75" customWidth="1"/>
    <col min="13" max="13" width="9.75" style="50" customWidth="1"/>
    <col min="14" max="14" width="2.75" style="50" customWidth="1"/>
    <col min="15" max="15" width="2.75" customWidth="1"/>
    <col min="16" max="16" width="9.5" style="50" customWidth="1"/>
    <col min="17" max="17" width="2.75" style="50" customWidth="1"/>
    <col min="18" max="18" width="2.75" customWidth="1"/>
    <col min="19" max="19" width="8.25" style="50" customWidth="1"/>
    <col min="20" max="20" width="2.75" style="50" customWidth="1"/>
    <col min="21" max="21" width="2.75" customWidth="1"/>
    <col min="22" max="22" width="8.25" style="50" customWidth="1"/>
    <col min="23" max="23" width="2.75" style="50" customWidth="1"/>
    <col min="24" max="24" width="2.75" customWidth="1"/>
    <col min="25" max="25" width="11.875" style="50" customWidth="1"/>
    <col min="26" max="26" width="2.75" style="50" customWidth="1"/>
    <col min="27" max="27" width="2.75" customWidth="1"/>
    <col min="28" max="28" width="8.25" style="50" customWidth="1"/>
    <col min="29" max="29" width="8.25" style="66" customWidth="1"/>
    <col min="30" max="31" width="5.25" style="50" hidden="1" customWidth="1"/>
    <col min="32" max="32" width="6.75" hidden="1" customWidth="1"/>
    <col min="33" max="44" width="5.25" style="50" hidden="1" customWidth="1"/>
    <col min="45" max="51" width="5.375" style="50" hidden="1" customWidth="1"/>
    <col min="52" max="16384" width="11.25" style="50"/>
  </cols>
  <sheetData>
    <row r="1" spans="1:51" s="66" customFormat="1" ht="17.25" thickBot="1">
      <c r="A1" s="237" t="s">
        <v>118</v>
      </c>
      <c r="B1" s="238"/>
      <c r="C1" s="238"/>
      <c r="D1" s="238"/>
      <c r="E1" s="238"/>
      <c r="F1" s="238"/>
      <c r="G1" s="238"/>
      <c r="H1" s="238"/>
      <c r="I1" s="238"/>
      <c r="J1" s="228" t="s">
        <v>116</v>
      </c>
      <c r="K1" s="228"/>
      <c r="L1" s="228"/>
      <c r="M1" s="228" t="s">
        <v>107</v>
      </c>
      <c r="N1" s="228"/>
      <c r="O1" s="228"/>
      <c r="P1" s="229" t="s">
        <v>405</v>
      </c>
      <c r="Q1" s="229"/>
      <c r="R1" s="229"/>
      <c r="S1" s="91"/>
      <c r="T1" s="92"/>
      <c r="U1" s="91"/>
      <c r="V1" s="236" t="s">
        <v>117</v>
      </c>
      <c r="W1" s="236"/>
      <c r="X1" s="236"/>
      <c r="Y1" s="236" t="s">
        <v>119</v>
      </c>
      <c r="Z1" s="236"/>
      <c r="AA1" s="236"/>
      <c r="AB1" s="227" t="s">
        <v>0</v>
      </c>
      <c r="AC1" s="227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</row>
    <row r="2" spans="1:51" ht="17.25" thickBot="1">
      <c r="A2" s="270" t="s">
        <v>402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2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3"/>
      <c r="AT2" s="3"/>
      <c r="AU2" s="3"/>
      <c r="AV2" s="3"/>
      <c r="AW2" s="3"/>
      <c r="AX2" s="3"/>
      <c r="AY2" s="3"/>
    </row>
    <row r="3" spans="1:51" ht="17.25" thickBot="1">
      <c r="A3" s="273" t="s">
        <v>403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2"/>
      <c r="AD3" s="184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3"/>
      <c r="AT3" s="3"/>
      <c r="AU3" s="3"/>
      <c r="AV3" s="3"/>
      <c r="AW3" s="3"/>
      <c r="AX3" s="3"/>
      <c r="AY3" s="3"/>
    </row>
    <row r="4" spans="1:51" ht="17.25" thickBot="1">
      <c r="A4" s="185" t="s">
        <v>2</v>
      </c>
      <c r="B4" s="158"/>
      <c r="C4" s="159" t="s">
        <v>3</v>
      </c>
      <c r="D4" s="159" t="s">
        <v>4</v>
      </c>
      <c r="E4" s="159" t="s">
        <v>5</v>
      </c>
      <c r="F4" s="159" t="s">
        <v>6</v>
      </c>
      <c r="G4" s="159" t="s">
        <v>7</v>
      </c>
      <c r="H4" s="159" t="s">
        <v>8</v>
      </c>
      <c r="I4" s="159" t="s">
        <v>9</v>
      </c>
      <c r="J4" s="158" t="s">
        <v>10</v>
      </c>
      <c r="K4" s="158" t="s">
        <v>11</v>
      </c>
      <c r="L4" s="56" t="s">
        <v>79</v>
      </c>
      <c r="M4" s="158" t="s">
        <v>12</v>
      </c>
      <c r="N4" s="158" t="s">
        <v>11</v>
      </c>
      <c r="O4" s="56" t="s">
        <v>79</v>
      </c>
      <c r="P4" s="158" t="s">
        <v>13</v>
      </c>
      <c r="Q4" s="158" t="s">
        <v>11</v>
      </c>
      <c r="R4" s="56" t="s">
        <v>79</v>
      </c>
      <c r="S4" s="158" t="s">
        <v>14</v>
      </c>
      <c r="T4" s="158" t="s">
        <v>11</v>
      </c>
      <c r="U4" s="56" t="s">
        <v>79</v>
      </c>
      <c r="V4" s="158" t="s">
        <v>15</v>
      </c>
      <c r="W4" s="158" t="s">
        <v>11</v>
      </c>
      <c r="X4" s="56" t="s">
        <v>79</v>
      </c>
      <c r="Y4" s="158" t="s">
        <v>16</v>
      </c>
      <c r="Z4" s="158" t="s">
        <v>11</v>
      </c>
      <c r="AA4" s="56" t="s">
        <v>79</v>
      </c>
      <c r="AB4" s="158" t="s">
        <v>17</v>
      </c>
      <c r="AC4" s="148" t="s">
        <v>112</v>
      </c>
      <c r="AD4" s="186"/>
      <c r="AE4" s="186"/>
      <c r="AF4" s="58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7" t="s">
        <v>91</v>
      </c>
      <c r="AT4" s="187" t="s">
        <v>92</v>
      </c>
      <c r="AU4" s="187" t="s">
        <v>93</v>
      </c>
      <c r="AV4" s="187" t="s">
        <v>94</v>
      </c>
      <c r="AW4" s="187" t="s">
        <v>95</v>
      </c>
      <c r="AX4" s="187" t="s">
        <v>96</v>
      </c>
      <c r="AY4" s="187" t="s">
        <v>97</v>
      </c>
    </row>
    <row r="5" spans="1:51" s="93" customFormat="1" ht="15" customHeight="1" thickBot="1">
      <c r="A5" s="150" t="s">
        <v>123</v>
      </c>
      <c r="B5" s="153" t="s">
        <v>126</v>
      </c>
      <c r="C5" s="153">
        <v>5</v>
      </c>
      <c r="D5" s="153">
        <v>1.9</v>
      </c>
      <c r="E5" s="153">
        <v>1.5</v>
      </c>
      <c r="F5" s="153">
        <v>0</v>
      </c>
      <c r="G5" s="153">
        <v>0</v>
      </c>
      <c r="H5" s="153">
        <v>2.2999999999999998</v>
      </c>
      <c r="I5" s="151">
        <v>640.5</v>
      </c>
      <c r="J5" s="261" t="s">
        <v>144</v>
      </c>
      <c r="K5" s="259"/>
      <c r="L5" s="188"/>
      <c r="M5" s="256" t="s">
        <v>342</v>
      </c>
      <c r="N5" s="257"/>
      <c r="O5" s="188"/>
      <c r="P5" s="217" t="s">
        <v>224</v>
      </c>
      <c r="Q5" s="218"/>
      <c r="R5" s="188"/>
      <c r="S5" s="260" t="s">
        <v>271</v>
      </c>
      <c r="T5" s="259"/>
      <c r="U5" s="188"/>
      <c r="V5" s="274" t="s">
        <v>18</v>
      </c>
      <c r="W5" s="275"/>
      <c r="X5" s="188"/>
      <c r="Y5" s="217" t="s">
        <v>392</v>
      </c>
      <c r="Z5" s="218"/>
      <c r="AA5" s="188"/>
      <c r="AB5" s="189" t="s">
        <v>70</v>
      </c>
      <c r="AC5" s="190"/>
      <c r="AD5" s="191" t="str">
        <f>A5</f>
        <v>F1</v>
      </c>
      <c r="AE5" s="191" t="str">
        <f>J5</f>
        <v>白米飯</v>
      </c>
      <c r="AF5" s="191" t="str">
        <f>J6&amp;" "&amp;J7&amp;" "&amp;J8&amp;" "&amp;J9&amp;" "&amp;J10&amp;" "&amp;J11</f>
        <v xml:space="preserve">米     </v>
      </c>
      <c r="AG5" s="191" t="str">
        <f>M5</f>
        <v>紅燒素排</v>
      </c>
      <c r="AH5" s="191" t="str">
        <f>M6&amp;" "&amp;M7&amp;" "&amp;M8&amp;" "&amp;M9&amp;" "&amp;M10&amp;" "&amp;M11</f>
        <v xml:space="preserve">素肉排 滷包    </v>
      </c>
      <c r="AI5" s="191" t="str">
        <f>P5</f>
        <v>紅仁炒蛋</v>
      </c>
      <c r="AJ5" s="191" t="str">
        <f>P6&amp;" "&amp;P7&amp;" "&amp;P8&amp;" "&amp;P9&amp;" "&amp;P10&amp;" "&amp;P11</f>
        <v xml:space="preserve">雞蛋 胡蘿蔔 乾木耳 薑  </v>
      </c>
      <c r="AK5" s="191" t="str">
        <f>S5</f>
        <v>蔬香冬粉</v>
      </c>
      <c r="AL5" s="191" t="str">
        <f>S6&amp;" "&amp;S7&amp;" "&amp;S8&amp;" "&amp;S9&amp;" "&amp;S10&amp;" "&amp;S11</f>
        <v>冬粉 時蔬 胡蘿蔔 乾木耳 薑 素肉</v>
      </c>
      <c r="AM5" s="191" t="str">
        <f>V5</f>
        <v>時蔬</v>
      </c>
      <c r="AN5" s="191" t="str">
        <f>V6&amp;" "&amp;V7&amp;" "&amp;V8&amp;" "&amp;V9&amp;" "&amp;V10&amp;" "&amp;V11</f>
        <v xml:space="preserve">蔬菜 薑    </v>
      </c>
      <c r="AO5" s="191" t="str">
        <f>Y5</f>
        <v>麻油素片湯</v>
      </c>
      <c r="AP5" s="191" t="str">
        <f>Y6&amp;" "&amp;Y7&amp;" "&amp;Y8&amp;" "&amp;Y9&amp;" "&amp;Y10&amp;" "&amp;Y11</f>
        <v xml:space="preserve">素肉片 杏鮑菇 薑 麻油  </v>
      </c>
      <c r="AQ5" s="191" t="str">
        <f>AB5</f>
        <v>點心</v>
      </c>
      <c r="AR5" s="191">
        <f>AC5</f>
        <v>0</v>
      </c>
      <c r="AS5" s="192">
        <f>C5</f>
        <v>5</v>
      </c>
      <c r="AT5" s="192">
        <f>H5</f>
        <v>2.2999999999999998</v>
      </c>
      <c r="AU5" s="192">
        <f>E5</f>
        <v>1.5</v>
      </c>
      <c r="AV5" s="192">
        <f>D5</f>
        <v>1.9</v>
      </c>
      <c r="AW5" s="192">
        <f>F5</f>
        <v>0</v>
      </c>
      <c r="AX5" s="192">
        <f>G5</f>
        <v>0</v>
      </c>
      <c r="AY5" s="192">
        <f>I5</f>
        <v>640.5</v>
      </c>
    </row>
    <row r="6" spans="1:51" s="93" customFormat="1" ht="15" customHeight="1" thickBot="1">
      <c r="A6" s="152"/>
      <c r="B6" s="153"/>
      <c r="C6" s="153"/>
      <c r="D6" s="153"/>
      <c r="E6" s="153"/>
      <c r="F6" s="153"/>
      <c r="G6" s="153"/>
      <c r="H6" s="153"/>
      <c r="I6" s="151"/>
      <c r="J6" s="103" t="s">
        <v>125</v>
      </c>
      <c r="K6" s="103">
        <v>10</v>
      </c>
      <c r="L6" s="57" t="str">
        <f>IF(K6,"公斤","")</f>
        <v>公斤</v>
      </c>
      <c r="M6" s="103" t="s">
        <v>343</v>
      </c>
      <c r="N6" s="103">
        <v>6</v>
      </c>
      <c r="O6" s="57" t="str">
        <f>IF(N6,"公斤","")</f>
        <v>公斤</v>
      </c>
      <c r="P6" s="77" t="s">
        <v>225</v>
      </c>
      <c r="Q6" s="77">
        <v>1.5</v>
      </c>
      <c r="R6" s="57" t="str">
        <f>IF(Q6,"公斤","")</f>
        <v>公斤</v>
      </c>
      <c r="S6" s="103" t="s">
        <v>262</v>
      </c>
      <c r="T6" s="103">
        <v>1</v>
      </c>
      <c r="U6" s="57" t="str">
        <f>IF(T6,"公斤","")</f>
        <v>公斤</v>
      </c>
      <c r="V6" s="193" t="s">
        <v>15</v>
      </c>
      <c r="W6" s="193">
        <v>7</v>
      </c>
      <c r="X6" s="57" t="str">
        <f>IF(W6,"公斤","")</f>
        <v>公斤</v>
      </c>
      <c r="Y6" s="77" t="s">
        <v>76</v>
      </c>
      <c r="Z6" s="77">
        <v>0.6</v>
      </c>
      <c r="AA6" s="57" t="str">
        <f>IF(Z6,"公斤","")</f>
        <v>公斤</v>
      </c>
      <c r="AB6" s="194" t="s">
        <v>70</v>
      </c>
      <c r="AC6" s="74"/>
      <c r="AD6" s="195"/>
      <c r="AE6" s="195"/>
      <c r="AF6" s="191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79"/>
      <c r="AT6" s="79"/>
      <c r="AU6" s="79"/>
      <c r="AV6" s="79"/>
      <c r="AW6" s="79"/>
      <c r="AX6" s="79"/>
      <c r="AY6" s="79"/>
    </row>
    <row r="7" spans="1:51" s="93" customFormat="1" ht="15" customHeight="1">
      <c r="A7" s="152"/>
      <c r="B7" s="153"/>
      <c r="C7" s="153"/>
      <c r="D7" s="153"/>
      <c r="E7" s="153"/>
      <c r="F7" s="153"/>
      <c r="G7" s="153"/>
      <c r="H7" s="153"/>
      <c r="I7" s="151"/>
      <c r="J7" s="103"/>
      <c r="K7" s="103"/>
      <c r="L7" s="57" t="str">
        <f>IF(K7,"公斤","")</f>
        <v/>
      </c>
      <c r="M7" s="103" t="s">
        <v>172</v>
      </c>
      <c r="N7" s="103"/>
      <c r="O7" s="57" t="str">
        <f t="shared" ref="O7:O11" si="0">IF(N7,"公斤","")</f>
        <v/>
      </c>
      <c r="P7" s="77" t="s">
        <v>74</v>
      </c>
      <c r="Q7" s="77">
        <v>4.5</v>
      </c>
      <c r="R7" s="57" t="str">
        <f t="shared" ref="R7:R11" si="1">IF(Q7,"公斤","")</f>
        <v>公斤</v>
      </c>
      <c r="S7" s="103" t="s">
        <v>72</v>
      </c>
      <c r="T7" s="103">
        <v>4</v>
      </c>
      <c r="U7" s="57" t="str">
        <f t="shared" ref="U7:U11" si="2">IF(T7,"公斤","")</f>
        <v>公斤</v>
      </c>
      <c r="V7" s="193" t="s">
        <v>19</v>
      </c>
      <c r="W7" s="193">
        <v>0.05</v>
      </c>
      <c r="X7" s="57" t="str">
        <f t="shared" ref="X7:X11" si="3">IF(W7,"公斤","")</f>
        <v>公斤</v>
      </c>
      <c r="Y7" s="77" t="s">
        <v>303</v>
      </c>
      <c r="Z7" s="77">
        <v>3</v>
      </c>
      <c r="AA7" s="57" t="str">
        <f t="shared" ref="AA7:AA11" si="4">IF(Z7,"公斤","")</f>
        <v>公斤</v>
      </c>
      <c r="AB7" s="194"/>
      <c r="AC7" s="74"/>
      <c r="AD7" s="195"/>
      <c r="AE7" s="195"/>
      <c r="AF7" s="191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79"/>
      <c r="AT7" s="79"/>
      <c r="AU7" s="79"/>
      <c r="AV7" s="79"/>
      <c r="AW7" s="79"/>
      <c r="AX7" s="79"/>
      <c r="AY7" s="79"/>
    </row>
    <row r="8" spans="1:51" s="93" customFormat="1" ht="15" customHeight="1">
      <c r="A8" s="152"/>
      <c r="B8" s="153"/>
      <c r="C8" s="153"/>
      <c r="D8" s="153"/>
      <c r="E8" s="153"/>
      <c r="F8" s="153"/>
      <c r="G8" s="153"/>
      <c r="H8" s="153"/>
      <c r="I8" s="153"/>
      <c r="J8" s="103"/>
      <c r="K8" s="103"/>
      <c r="L8" s="57" t="str">
        <f t="shared" ref="L8:L11" si="5">IF(K8,"公斤","")</f>
        <v/>
      </c>
      <c r="M8" s="103"/>
      <c r="N8" s="103"/>
      <c r="O8" s="57" t="str">
        <f t="shared" si="0"/>
        <v/>
      </c>
      <c r="P8" s="77" t="s">
        <v>226</v>
      </c>
      <c r="Q8" s="77">
        <v>0.05</v>
      </c>
      <c r="R8" s="57" t="str">
        <f t="shared" si="1"/>
        <v>公斤</v>
      </c>
      <c r="S8" s="103" t="s">
        <v>74</v>
      </c>
      <c r="T8" s="103">
        <v>0.5</v>
      </c>
      <c r="U8" s="57" t="str">
        <f t="shared" si="2"/>
        <v>公斤</v>
      </c>
      <c r="V8" s="193"/>
      <c r="W8" s="193"/>
      <c r="X8" s="57" t="str">
        <f t="shared" si="3"/>
        <v/>
      </c>
      <c r="Y8" s="77" t="s">
        <v>304</v>
      </c>
      <c r="Z8" s="77">
        <v>0.1</v>
      </c>
      <c r="AA8" s="57" t="str">
        <f t="shared" si="4"/>
        <v>公斤</v>
      </c>
      <c r="AB8" s="196"/>
      <c r="AC8" s="74"/>
      <c r="AD8" s="195"/>
      <c r="AE8" s="195"/>
      <c r="AF8" s="191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79"/>
      <c r="AT8" s="79"/>
      <c r="AU8" s="79"/>
      <c r="AV8" s="79"/>
      <c r="AW8" s="79"/>
      <c r="AX8" s="79"/>
      <c r="AY8" s="79"/>
    </row>
    <row r="9" spans="1:51" s="93" customFormat="1" ht="15" customHeight="1">
      <c r="A9" s="152"/>
      <c r="B9" s="153"/>
      <c r="C9" s="153"/>
      <c r="D9" s="153"/>
      <c r="E9" s="153"/>
      <c r="F9" s="153"/>
      <c r="G9" s="153"/>
      <c r="H9" s="153"/>
      <c r="I9" s="153"/>
      <c r="J9" s="103"/>
      <c r="K9" s="103"/>
      <c r="L9" s="57" t="str">
        <f t="shared" si="5"/>
        <v/>
      </c>
      <c r="M9" s="103"/>
      <c r="N9" s="103"/>
      <c r="O9" s="57" t="str">
        <f t="shared" si="0"/>
        <v/>
      </c>
      <c r="P9" s="103" t="s">
        <v>304</v>
      </c>
      <c r="Q9" s="103">
        <v>0.05</v>
      </c>
      <c r="R9" s="57" t="str">
        <f t="shared" si="1"/>
        <v>公斤</v>
      </c>
      <c r="S9" s="103" t="s">
        <v>226</v>
      </c>
      <c r="T9" s="103">
        <v>0.01</v>
      </c>
      <c r="U9" s="57" t="str">
        <f t="shared" si="2"/>
        <v>公斤</v>
      </c>
      <c r="V9" s="193"/>
      <c r="W9" s="193"/>
      <c r="X9" s="57" t="str">
        <f t="shared" si="3"/>
        <v/>
      </c>
      <c r="Y9" s="77" t="s">
        <v>305</v>
      </c>
      <c r="Z9" s="77"/>
      <c r="AA9" s="57" t="str">
        <f t="shared" si="4"/>
        <v/>
      </c>
      <c r="AB9" s="196"/>
      <c r="AC9" s="74"/>
      <c r="AD9" s="195"/>
      <c r="AE9" s="195"/>
      <c r="AF9" s="191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79"/>
      <c r="AT9" s="79"/>
      <c r="AU9" s="79"/>
      <c r="AV9" s="79"/>
      <c r="AW9" s="79"/>
      <c r="AX9" s="79"/>
      <c r="AY9" s="79"/>
    </row>
    <row r="10" spans="1:51" s="93" customFormat="1" ht="15" customHeight="1">
      <c r="A10" s="152"/>
      <c r="B10" s="153"/>
      <c r="C10" s="153"/>
      <c r="D10" s="153"/>
      <c r="E10" s="153"/>
      <c r="F10" s="153"/>
      <c r="G10" s="153"/>
      <c r="H10" s="153"/>
      <c r="I10" s="153"/>
      <c r="J10" s="103"/>
      <c r="K10" s="103"/>
      <c r="L10" s="57" t="str">
        <f t="shared" si="5"/>
        <v/>
      </c>
      <c r="M10" s="103"/>
      <c r="N10" s="103"/>
      <c r="O10" s="57" t="str">
        <f t="shared" si="0"/>
        <v/>
      </c>
      <c r="P10" s="77"/>
      <c r="Q10" s="77"/>
      <c r="R10" s="57" t="str">
        <f t="shared" si="1"/>
        <v/>
      </c>
      <c r="S10" s="103" t="s">
        <v>304</v>
      </c>
      <c r="T10" s="103">
        <v>0.05</v>
      </c>
      <c r="U10" s="57" t="str">
        <f t="shared" si="2"/>
        <v>公斤</v>
      </c>
      <c r="V10" s="193"/>
      <c r="W10" s="193"/>
      <c r="X10" s="57" t="str">
        <f t="shared" si="3"/>
        <v/>
      </c>
      <c r="Y10" s="77"/>
      <c r="Z10" s="77"/>
      <c r="AA10" s="57" t="str">
        <f t="shared" si="4"/>
        <v/>
      </c>
      <c r="AB10" s="196"/>
      <c r="AC10" s="74"/>
      <c r="AD10" s="195"/>
      <c r="AE10" s="195"/>
      <c r="AF10" s="191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79"/>
      <c r="AT10" s="79"/>
      <c r="AU10" s="79"/>
      <c r="AV10" s="79"/>
      <c r="AW10" s="79"/>
      <c r="AX10" s="79"/>
      <c r="AY10" s="79"/>
    </row>
    <row r="11" spans="1:51" s="93" customFormat="1" ht="15" customHeight="1" thickBot="1">
      <c r="A11" s="154"/>
      <c r="B11" s="155"/>
      <c r="C11" s="155"/>
      <c r="D11" s="155"/>
      <c r="E11" s="155"/>
      <c r="F11" s="155"/>
      <c r="G11" s="155"/>
      <c r="H11" s="155"/>
      <c r="I11" s="155"/>
      <c r="J11" s="103"/>
      <c r="K11" s="103"/>
      <c r="L11" s="57" t="str">
        <f t="shared" si="5"/>
        <v/>
      </c>
      <c r="M11" s="126"/>
      <c r="N11" s="126"/>
      <c r="O11" s="57" t="str">
        <f t="shared" si="0"/>
        <v/>
      </c>
      <c r="P11" s="78"/>
      <c r="Q11" s="78"/>
      <c r="R11" s="57" t="str">
        <f t="shared" si="1"/>
        <v/>
      </c>
      <c r="S11" s="103" t="s">
        <v>380</v>
      </c>
      <c r="T11" s="103">
        <v>0.3</v>
      </c>
      <c r="U11" s="57" t="str">
        <f t="shared" si="2"/>
        <v>公斤</v>
      </c>
      <c r="V11" s="197"/>
      <c r="W11" s="197"/>
      <c r="X11" s="57" t="str">
        <f t="shared" si="3"/>
        <v/>
      </c>
      <c r="Y11" s="78"/>
      <c r="Z11" s="78"/>
      <c r="AA11" s="57" t="str">
        <f t="shared" si="4"/>
        <v/>
      </c>
      <c r="AB11" s="198"/>
      <c r="AC11" s="149"/>
      <c r="AD11" s="195"/>
      <c r="AE11" s="195"/>
      <c r="AF11" s="191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79"/>
      <c r="AT11" s="79"/>
      <c r="AU11" s="79"/>
      <c r="AV11" s="79"/>
      <c r="AW11" s="79"/>
      <c r="AX11" s="79"/>
      <c r="AY11" s="79"/>
    </row>
    <row r="12" spans="1:51" s="93" customFormat="1" ht="15" customHeight="1" thickBot="1">
      <c r="A12" s="152" t="s">
        <v>127</v>
      </c>
      <c r="B12" s="153" t="s">
        <v>126</v>
      </c>
      <c r="C12" s="153">
        <v>5</v>
      </c>
      <c r="D12" s="153">
        <v>2</v>
      </c>
      <c r="E12" s="153">
        <v>1.5</v>
      </c>
      <c r="F12" s="153">
        <v>0</v>
      </c>
      <c r="G12" s="153">
        <v>0</v>
      </c>
      <c r="H12" s="153">
        <v>2.5</v>
      </c>
      <c r="I12" s="151">
        <v>663.4</v>
      </c>
      <c r="J12" s="261" t="s">
        <v>128</v>
      </c>
      <c r="K12" s="259"/>
      <c r="L12" s="188"/>
      <c r="M12" s="260" t="s">
        <v>344</v>
      </c>
      <c r="N12" s="259"/>
      <c r="O12" s="188"/>
      <c r="P12" s="260" t="s">
        <v>227</v>
      </c>
      <c r="Q12" s="259"/>
      <c r="R12" s="188"/>
      <c r="S12" s="260" t="s">
        <v>381</v>
      </c>
      <c r="T12" s="259"/>
      <c r="U12" s="188"/>
      <c r="V12" s="264" t="s">
        <v>18</v>
      </c>
      <c r="W12" s="265"/>
      <c r="X12" s="188"/>
      <c r="Y12" s="260" t="s">
        <v>306</v>
      </c>
      <c r="Z12" s="259"/>
      <c r="AA12" s="188"/>
      <c r="AB12" s="199" t="s">
        <v>70</v>
      </c>
      <c r="AC12" s="75"/>
      <c r="AD12" s="191" t="str">
        <f t="shared" ref="AD12" si="6">A12</f>
        <v>F2</v>
      </c>
      <c r="AE12" s="191" t="str">
        <f t="shared" ref="AE12" si="7">J12</f>
        <v>糙米飯</v>
      </c>
      <c r="AF12" s="191" t="str">
        <f t="shared" ref="AF12" si="8">J13&amp;" "&amp;J14&amp;" "&amp;J15&amp;" "&amp;J16&amp;" "&amp;J17&amp;" "&amp;J18</f>
        <v xml:space="preserve">米 糙米    </v>
      </c>
      <c r="AG12" s="191" t="str">
        <f t="shared" ref="AG12" si="9">M12</f>
        <v>薑燒豆包</v>
      </c>
      <c r="AH12" s="191" t="str">
        <f t="shared" ref="AH12" si="10">M13&amp;" "&amp;M14&amp;" "&amp;M15&amp;" "&amp;M16&amp;" "&amp;M17&amp;" "&amp;M18</f>
        <v xml:space="preserve">豆包 薑    </v>
      </c>
      <c r="AI12" s="191" t="str">
        <f t="shared" ref="AI12" si="11">P12</f>
        <v>蘿蔔黑輪</v>
      </c>
      <c r="AJ12" s="191" t="str">
        <f t="shared" ref="AJ12" si="12">P13&amp;" "&amp;P14&amp;" "&amp;P15&amp;" "&amp;P16&amp;" "&amp;P17&amp;" "&amp;P18</f>
        <v xml:space="preserve">素黑輪 白蘿蔔 胡蘿蔔 薑  </v>
      </c>
      <c r="AK12" s="191" t="str">
        <f t="shared" ref="AK12" si="13">S12</f>
        <v>素肉時蔬</v>
      </c>
      <c r="AL12" s="191" t="str">
        <f t="shared" ref="AL12" si="14">S13&amp;" "&amp;S14&amp;" "&amp;S15&amp;" "&amp;S16&amp;" "&amp;S17&amp;" "&amp;S18</f>
        <v xml:space="preserve">素肉 時蔬 胡蘿蔔 薑  </v>
      </c>
      <c r="AM12" s="191" t="str">
        <f t="shared" ref="AM12" si="15">V12</f>
        <v>時蔬</v>
      </c>
      <c r="AN12" s="191" t="str">
        <f t="shared" ref="AN12" si="16">V13&amp;" "&amp;V14&amp;" "&amp;V15&amp;" "&amp;V16&amp;" "&amp;V17&amp;" "&amp;V18</f>
        <v xml:space="preserve">蔬菜 薑    </v>
      </c>
      <c r="AO12" s="191" t="str">
        <f t="shared" ref="AO12" si="17">Y12</f>
        <v>蛋花時蔬湯</v>
      </c>
      <c r="AP12" s="191" t="str">
        <f t="shared" ref="AP12" si="18">Y13&amp;" "&amp;Y14&amp;" "&amp;Y15&amp;" "&amp;Y16&amp;" "&amp;Y17&amp;" "&amp;Y18</f>
        <v xml:space="preserve">時蔬 雞蛋 薑   </v>
      </c>
      <c r="AQ12" s="191" t="str">
        <f>AB12</f>
        <v>點心</v>
      </c>
      <c r="AR12" s="191">
        <f>AC12</f>
        <v>0</v>
      </c>
      <c r="AS12" s="192">
        <f t="shared" ref="AS12" si="19">C12</f>
        <v>5</v>
      </c>
      <c r="AT12" s="192">
        <f t="shared" ref="AT12" si="20">H12</f>
        <v>2.5</v>
      </c>
      <c r="AU12" s="192">
        <f t="shared" ref="AU12" si="21">E12</f>
        <v>1.5</v>
      </c>
      <c r="AV12" s="192">
        <f t="shared" ref="AV12" si="22">D12</f>
        <v>2</v>
      </c>
      <c r="AW12" s="192">
        <f t="shared" ref="AW12" si="23">F12</f>
        <v>0</v>
      </c>
      <c r="AX12" s="192">
        <f t="shared" ref="AX12" si="24">G12</f>
        <v>0</v>
      </c>
      <c r="AY12" s="192">
        <f t="shared" ref="AY12" si="25">I12</f>
        <v>663.4</v>
      </c>
    </row>
    <row r="13" spans="1:51" s="93" customFormat="1" ht="15" customHeight="1" thickBot="1">
      <c r="A13" s="152"/>
      <c r="B13" s="153"/>
      <c r="C13" s="153"/>
      <c r="D13" s="153"/>
      <c r="E13" s="153"/>
      <c r="F13" s="153"/>
      <c r="G13" s="153"/>
      <c r="H13" s="153"/>
      <c r="I13" s="151"/>
      <c r="J13" s="103" t="s">
        <v>125</v>
      </c>
      <c r="K13" s="103">
        <v>7</v>
      </c>
      <c r="L13" s="57" t="str">
        <f t="shared" ref="L13:L74" si="26">IF(K13,"公斤","")</f>
        <v>公斤</v>
      </c>
      <c r="M13" s="103" t="s">
        <v>282</v>
      </c>
      <c r="N13" s="103">
        <v>6</v>
      </c>
      <c r="O13" s="57" t="str">
        <f t="shared" ref="O13:O74" si="27">IF(N13,"公斤","")</f>
        <v>公斤</v>
      </c>
      <c r="P13" s="103" t="s">
        <v>367</v>
      </c>
      <c r="Q13" s="103">
        <v>1.5</v>
      </c>
      <c r="R13" s="57" t="str">
        <f t="shared" ref="R13:R74" si="28">IF(Q13,"公斤","")</f>
        <v>公斤</v>
      </c>
      <c r="S13" s="103" t="s">
        <v>351</v>
      </c>
      <c r="T13" s="103">
        <v>0.4</v>
      </c>
      <c r="U13" s="57" t="str">
        <f t="shared" ref="U13:U74" si="29">IF(T13,"公斤","")</f>
        <v>公斤</v>
      </c>
      <c r="V13" s="193" t="s">
        <v>15</v>
      </c>
      <c r="W13" s="193">
        <v>7</v>
      </c>
      <c r="X13" s="57" t="str">
        <f t="shared" ref="X13:X74" si="30">IF(W13,"公斤","")</f>
        <v>公斤</v>
      </c>
      <c r="Y13" s="103" t="s">
        <v>1</v>
      </c>
      <c r="Z13" s="103">
        <v>2</v>
      </c>
      <c r="AA13" s="57" t="str">
        <f t="shared" ref="AA13:AA74" si="31">IF(Z13,"公斤","")</f>
        <v>公斤</v>
      </c>
      <c r="AB13" s="194" t="s">
        <v>70</v>
      </c>
      <c r="AC13" s="74"/>
      <c r="AD13" s="195"/>
      <c r="AE13" s="195"/>
      <c r="AF13" s="191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79"/>
      <c r="AT13" s="79"/>
      <c r="AU13" s="79"/>
      <c r="AV13" s="79"/>
      <c r="AW13" s="79"/>
      <c r="AX13" s="79"/>
      <c r="AY13" s="79"/>
    </row>
    <row r="14" spans="1:51" s="93" customFormat="1" ht="15" customHeight="1">
      <c r="A14" s="152"/>
      <c r="B14" s="153"/>
      <c r="C14" s="153"/>
      <c r="D14" s="153"/>
      <c r="E14" s="153"/>
      <c r="F14" s="153"/>
      <c r="G14" s="153"/>
      <c r="H14" s="153"/>
      <c r="I14" s="151"/>
      <c r="J14" s="103" t="s">
        <v>129</v>
      </c>
      <c r="K14" s="103">
        <v>3</v>
      </c>
      <c r="L14" s="57" t="str">
        <f t="shared" si="26"/>
        <v>公斤</v>
      </c>
      <c r="M14" s="103" t="s">
        <v>304</v>
      </c>
      <c r="N14" s="103">
        <v>0.05</v>
      </c>
      <c r="O14" s="57" t="str">
        <f t="shared" si="27"/>
        <v>公斤</v>
      </c>
      <c r="P14" s="103" t="s">
        <v>229</v>
      </c>
      <c r="Q14" s="103">
        <v>5</v>
      </c>
      <c r="R14" s="57" t="str">
        <f t="shared" si="28"/>
        <v>公斤</v>
      </c>
      <c r="S14" s="103" t="s">
        <v>1</v>
      </c>
      <c r="T14" s="103">
        <v>6</v>
      </c>
      <c r="U14" s="57" t="str">
        <f t="shared" si="29"/>
        <v>公斤</v>
      </c>
      <c r="V14" s="193" t="s">
        <v>19</v>
      </c>
      <c r="W14" s="193">
        <v>0.05</v>
      </c>
      <c r="X14" s="57" t="str">
        <f t="shared" si="30"/>
        <v>公斤</v>
      </c>
      <c r="Y14" s="103" t="s">
        <v>225</v>
      </c>
      <c r="Z14" s="103">
        <v>0.6</v>
      </c>
      <c r="AA14" s="57" t="str">
        <f t="shared" si="31"/>
        <v>公斤</v>
      </c>
      <c r="AB14" s="194"/>
      <c r="AC14" s="74"/>
      <c r="AD14" s="195"/>
      <c r="AE14" s="195"/>
      <c r="AF14" s="191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  <c r="AR14" s="195"/>
      <c r="AS14" s="79"/>
      <c r="AT14" s="79"/>
      <c r="AU14" s="79"/>
      <c r="AV14" s="79"/>
      <c r="AW14" s="79"/>
      <c r="AX14" s="79"/>
      <c r="AY14" s="79"/>
    </row>
    <row r="15" spans="1:51" s="93" customFormat="1" ht="15" customHeight="1">
      <c r="A15" s="152"/>
      <c r="B15" s="153"/>
      <c r="C15" s="153"/>
      <c r="D15" s="153"/>
      <c r="E15" s="153"/>
      <c r="F15" s="153"/>
      <c r="G15" s="153"/>
      <c r="H15" s="153"/>
      <c r="I15" s="153"/>
      <c r="J15" s="103"/>
      <c r="K15" s="103"/>
      <c r="L15" s="57" t="str">
        <f t="shared" si="26"/>
        <v/>
      </c>
      <c r="M15" s="103"/>
      <c r="N15" s="134"/>
      <c r="O15" s="57" t="str">
        <f t="shared" si="27"/>
        <v/>
      </c>
      <c r="P15" s="103" t="s">
        <v>178</v>
      </c>
      <c r="Q15" s="103">
        <v>1</v>
      </c>
      <c r="R15" s="57" t="str">
        <f t="shared" si="28"/>
        <v>公斤</v>
      </c>
      <c r="S15" s="103" t="s">
        <v>178</v>
      </c>
      <c r="T15" s="103">
        <v>0.5</v>
      </c>
      <c r="U15" s="57" t="str">
        <f t="shared" si="29"/>
        <v>公斤</v>
      </c>
      <c r="V15" s="193"/>
      <c r="W15" s="193"/>
      <c r="X15" s="57" t="str">
        <f t="shared" si="30"/>
        <v/>
      </c>
      <c r="Y15" s="103" t="s">
        <v>304</v>
      </c>
      <c r="Z15" s="103">
        <v>0.1</v>
      </c>
      <c r="AA15" s="57" t="str">
        <f t="shared" si="31"/>
        <v>公斤</v>
      </c>
      <c r="AB15" s="196"/>
      <c r="AC15" s="74"/>
      <c r="AD15" s="195"/>
      <c r="AE15" s="195"/>
      <c r="AF15" s="191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79"/>
      <c r="AT15" s="79"/>
      <c r="AU15" s="79"/>
      <c r="AV15" s="79"/>
      <c r="AW15" s="79"/>
      <c r="AX15" s="79"/>
      <c r="AY15" s="79"/>
    </row>
    <row r="16" spans="1:51" s="93" customFormat="1" ht="15" customHeight="1">
      <c r="A16" s="152"/>
      <c r="B16" s="153"/>
      <c r="C16" s="153"/>
      <c r="D16" s="153"/>
      <c r="E16" s="153"/>
      <c r="F16" s="153"/>
      <c r="G16" s="153"/>
      <c r="H16" s="153"/>
      <c r="I16" s="153"/>
      <c r="J16" s="103"/>
      <c r="K16" s="103"/>
      <c r="L16" s="57" t="str">
        <f t="shared" si="26"/>
        <v/>
      </c>
      <c r="M16" s="103"/>
      <c r="N16" s="135"/>
      <c r="O16" s="57" t="str">
        <f t="shared" si="27"/>
        <v/>
      </c>
      <c r="P16" s="103" t="s">
        <v>304</v>
      </c>
      <c r="Q16" s="103">
        <v>0.05</v>
      </c>
      <c r="R16" s="57" t="str">
        <f t="shared" si="28"/>
        <v>公斤</v>
      </c>
      <c r="S16" s="103" t="s">
        <v>304</v>
      </c>
      <c r="T16" s="103">
        <v>0.05</v>
      </c>
      <c r="U16" s="57" t="str">
        <f t="shared" si="29"/>
        <v>公斤</v>
      </c>
      <c r="V16" s="193"/>
      <c r="W16" s="193"/>
      <c r="X16" s="57" t="str">
        <f t="shared" si="30"/>
        <v/>
      </c>
      <c r="Y16" s="103"/>
      <c r="Z16" s="103"/>
      <c r="AA16" s="57" t="str">
        <f t="shared" si="31"/>
        <v/>
      </c>
      <c r="AB16" s="196"/>
      <c r="AC16" s="74"/>
      <c r="AD16" s="195"/>
      <c r="AE16" s="195"/>
      <c r="AF16" s="191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79"/>
      <c r="AT16" s="79"/>
      <c r="AU16" s="79"/>
      <c r="AV16" s="79"/>
      <c r="AW16" s="79"/>
      <c r="AX16" s="79"/>
      <c r="AY16" s="79"/>
    </row>
    <row r="17" spans="1:51" s="93" customFormat="1" ht="15" customHeight="1">
      <c r="A17" s="152"/>
      <c r="B17" s="153"/>
      <c r="C17" s="153"/>
      <c r="D17" s="153"/>
      <c r="E17" s="153"/>
      <c r="F17" s="153"/>
      <c r="G17" s="153"/>
      <c r="H17" s="153"/>
      <c r="I17" s="153"/>
      <c r="J17" s="103"/>
      <c r="K17" s="103"/>
      <c r="L17" s="57" t="str">
        <f t="shared" si="26"/>
        <v/>
      </c>
      <c r="M17" s="103"/>
      <c r="N17" s="103"/>
      <c r="O17" s="57" t="str">
        <f t="shared" si="27"/>
        <v/>
      </c>
      <c r="P17" s="103"/>
      <c r="Q17" s="103"/>
      <c r="R17" s="57" t="str">
        <f t="shared" si="28"/>
        <v/>
      </c>
      <c r="S17" s="103"/>
      <c r="T17" s="103"/>
      <c r="U17" s="57" t="str">
        <f t="shared" si="29"/>
        <v/>
      </c>
      <c r="V17" s="193"/>
      <c r="W17" s="193"/>
      <c r="X17" s="57" t="str">
        <f t="shared" si="30"/>
        <v/>
      </c>
      <c r="Y17" s="103"/>
      <c r="Z17" s="103"/>
      <c r="AA17" s="57" t="str">
        <f t="shared" si="31"/>
        <v/>
      </c>
      <c r="AB17" s="196"/>
      <c r="AC17" s="74"/>
      <c r="AD17" s="195"/>
      <c r="AE17" s="195"/>
      <c r="AF17" s="191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79"/>
      <c r="AT17" s="79"/>
      <c r="AU17" s="79"/>
      <c r="AV17" s="79"/>
      <c r="AW17" s="79"/>
      <c r="AX17" s="79"/>
      <c r="AY17" s="79"/>
    </row>
    <row r="18" spans="1:51" s="93" customFormat="1" ht="15" customHeight="1" thickBot="1">
      <c r="A18" s="154"/>
      <c r="B18" s="155"/>
      <c r="C18" s="155"/>
      <c r="D18" s="155"/>
      <c r="E18" s="155"/>
      <c r="F18" s="155"/>
      <c r="G18" s="155"/>
      <c r="H18" s="155"/>
      <c r="I18" s="155"/>
      <c r="J18" s="103"/>
      <c r="K18" s="103"/>
      <c r="L18" s="57" t="str">
        <f t="shared" si="26"/>
        <v/>
      </c>
      <c r="M18" s="103"/>
      <c r="N18" s="103"/>
      <c r="O18" s="57" t="str">
        <f t="shared" si="27"/>
        <v/>
      </c>
      <c r="P18" s="103"/>
      <c r="Q18" s="103"/>
      <c r="R18" s="57" t="str">
        <f t="shared" si="28"/>
        <v/>
      </c>
      <c r="S18" s="103"/>
      <c r="T18" s="103"/>
      <c r="U18" s="57" t="str">
        <f t="shared" si="29"/>
        <v/>
      </c>
      <c r="V18" s="197"/>
      <c r="W18" s="197"/>
      <c r="X18" s="57" t="str">
        <f t="shared" si="30"/>
        <v/>
      </c>
      <c r="Y18" s="103"/>
      <c r="Z18" s="103"/>
      <c r="AA18" s="57" t="str">
        <f t="shared" si="31"/>
        <v/>
      </c>
      <c r="AB18" s="198"/>
      <c r="AC18" s="149"/>
      <c r="AD18" s="195"/>
      <c r="AE18" s="195"/>
      <c r="AF18" s="191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79"/>
      <c r="AT18" s="79"/>
      <c r="AU18" s="79"/>
      <c r="AV18" s="79"/>
      <c r="AW18" s="79"/>
      <c r="AX18" s="79"/>
      <c r="AY18" s="79"/>
    </row>
    <row r="19" spans="1:51" s="93" customFormat="1" ht="15" customHeight="1" thickBot="1">
      <c r="A19" s="152" t="s">
        <v>130</v>
      </c>
      <c r="B19" s="153" t="s">
        <v>126</v>
      </c>
      <c r="C19" s="153">
        <v>5.5</v>
      </c>
      <c r="D19" s="153">
        <v>2.1</v>
      </c>
      <c r="E19" s="153">
        <v>2</v>
      </c>
      <c r="F19" s="153">
        <v>0</v>
      </c>
      <c r="G19" s="153">
        <v>0</v>
      </c>
      <c r="H19" s="153">
        <v>2.2000000000000002</v>
      </c>
      <c r="I19" s="151">
        <v>688.9</v>
      </c>
      <c r="J19" s="263" t="s">
        <v>131</v>
      </c>
      <c r="K19" s="257"/>
      <c r="L19" s="188"/>
      <c r="M19" s="256" t="s">
        <v>345</v>
      </c>
      <c r="N19" s="257"/>
      <c r="O19" s="188"/>
      <c r="P19" s="256" t="s">
        <v>368</v>
      </c>
      <c r="Q19" s="257"/>
      <c r="R19" s="188"/>
      <c r="S19" s="256" t="s">
        <v>382</v>
      </c>
      <c r="T19" s="257"/>
      <c r="U19" s="188"/>
      <c r="V19" s="264" t="s">
        <v>18</v>
      </c>
      <c r="W19" s="265"/>
      <c r="X19" s="188"/>
      <c r="Y19" s="256" t="s">
        <v>307</v>
      </c>
      <c r="Z19" s="257"/>
      <c r="AA19" s="188"/>
      <c r="AB19" s="199" t="s">
        <v>70</v>
      </c>
      <c r="AC19" s="75"/>
      <c r="AD19" s="191" t="str">
        <f t="shared" ref="AD19" si="32">A19</f>
        <v>F3</v>
      </c>
      <c r="AE19" s="191" t="str">
        <f t="shared" ref="AE19" si="33">J19</f>
        <v>泰式特餐</v>
      </c>
      <c r="AF19" s="191" t="str">
        <f t="shared" ref="AF19" si="34">J20&amp;" "&amp;J21&amp;" "&amp;J22&amp;" "&amp;J23&amp;" "&amp;J24&amp;" "&amp;J25</f>
        <v xml:space="preserve">米 糙米    </v>
      </c>
      <c r="AG19" s="191" t="str">
        <f t="shared" ref="AG19" si="35">M19</f>
        <v>塔香干丁</v>
      </c>
      <c r="AH19" s="191" t="str">
        <f t="shared" ref="AH19" si="36">M20&amp;" "&amp;M21&amp;" "&amp;M22&amp;" "&amp;M23&amp;" "&amp;M24&amp;" "&amp;M25</f>
        <v xml:space="preserve">豆干 時蔬 九層塔 薑  </v>
      </c>
      <c r="AI19" s="191" t="str">
        <f t="shared" ref="AI19" si="37">P19</f>
        <v>麵筋甘藍</v>
      </c>
      <c r="AJ19" s="191" t="str">
        <f t="shared" ref="AJ19" si="38">P20&amp;" "&amp;P21&amp;" "&amp;P22&amp;" "&amp;P23&amp;" "&amp;P24&amp;" "&amp;P25</f>
        <v xml:space="preserve">甘藍 麵筋泡 薑   </v>
      </c>
      <c r="AK19" s="191" t="str">
        <f t="shared" ref="AK19" si="39">S19</f>
        <v>風味素丸</v>
      </c>
      <c r="AL19" s="191" t="str">
        <f t="shared" ref="AL19" si="40">S20&amp;" "&amp;S21&amp;" "&amp;S22&amp;" "&amp;S23&amp;" "&amp;S24&amp;" "&amp;S25</f>
        <v xml:space="preserve">素丸     </v>
      </c>
      <c r="AM19" s="191" t="str">
        <f t="shared" ref="AM19" si="41">V19</f>
        <v>時蔬</v>
      </c>
      <c r="AN19" s="191" t="str">
        <f t="shared" ref="AN19" si="42">V20&amp;" "&amp;V21&amp;" "&amp;V22&amp;" "&amp;V23&amp;" "&amp;V24&amp;" "&amp;V25</f>
        <v xml:space="preserve">蔬菜 薑    </v>
      </c>
      <c r="AO19" s="191" t="str">
        <f t="shared" ref="AO19" si="43">Y19</f>
        <v>冬蔭功湯</v>
      </c>
      <c r="AP19" s="191" t="str">
        <f t="shared" ref="AP19" si="44">Y20&amp;" "&amp;Y21&amp;" "&amp;Y22&amp;" "&amp;Y23&amp;" "&amp;Y24&amp;" "&amp;Y25</f>
        <v xml:space="preserve">秀珍菇 大番茄 南薑 檸檬葉 香茅 </v>
      </c>
      <c r="AQ19" s="191" t="str">
        <f>AB19</f>
        <v>點心</v>
      </c>
      <c r="AR19" s="191">
        <f>AC19</f>
        <v>0</v>
      </c>
      <c r="AS19" s="192">
        <f t="shared" ref="AS19" si="45">C19</f>
        <v>5.5</v>
      </c>
      <c r="AT19" s="192">
        <f t="shared" ref="AT19" si="46">H19</f>
        <v>2.2000000000000002</v>
      </c>
      <c r="AU19" s="192">
        <f t="shared" ref="AU19" si="47">E19</f>
        <v>2</v>
      </c>
      <c r="AV19" s="192">
        <f t="shared" ref="AV19" si="48">D19</f>
        <v>2.1</v>
      </c>
      <c r="AW19" s="192">
        <f t="shared" ref="AW19" si="49">F19</f>
        <v>0</v>
      </c>
      <c r="AX19" s="192">
        <f t="shared" ref="AX19" si="50">G19</f>
        <v>0</v>
      </c>
      <c r="AY19" s="192">
        <f t="shared" ref="AY19" si="51">I19</f>
        <v>688.9</v>
      </c>
    </row>
    <row r="20" spans="1:51" s="93" customFormat="1" ht="15" customHeight="1" thickBot="1">
      <c r="A20" s="152"/>
      <c r="B20" s="153"/>
      <c r="C20" s="153"/>
      <c r="D20" s="153"/>
      <c r="E20" s="153"/>
      <c r="F20" s="153"/>
      <c r="G20" s="153"/>
      <c r="H20" s="153"/>
      <c r="I20" s="151"/>
      <c r="J20" s="103" t="s">
        <v>125</v>
      </c>
      <c r="K20" s="103">
        <v>8</v>
      </c>
      <c r="L20" s="57" t="str">
        <f t="shared" ref="L20:L21" si="52">IF(K20,"公斤","")</f>
        <v>公斤</v>
      </c>
      <c r="M20" s="103" t="s">
        <v>256</v>
      </c>
      <c r="N20" s="103">
        <v>6</v>
      </c>
      <c r="O20" s="57" t="str">
        <f t="shared" ref="O20" si="53">IF(N20,"公斤","")</f>
        <v>公斤</v>
      </c>
      <c r="P20" s="103" t="s">
        <v>232</v>
      </c>
      <c r="Q20" s="103">
        <v>7</v>
      </c>
      <c r="R20" s="57" t="str">
        <f t="shared" ref="R20" si="54">IF(Q20,"公斤","")</f>
        <v>公斤</v>
      </c>
      <c r="S20" s="103" t="s">
        <v>383</v>
      </c>
      <c r="T20" s="103">
        <v>4</v>
      </c>
      <c r="U20" s="57" t="str">
        <f t="shared" ref="U20" si="55">IF(T20,"公斤","")</f>
        <v>公斤</v>
      </c>
      <c r="V20" s="193" t="s">
        <v>15</v>
      </c>
      <c r="W20" s="193">
        <v>7</v>
      </c>
      <c r="X20" s="57" t="str">
        <f t="shared" ref="X20" si="56">IF(W20,"公斤","")</f>
        <v>公斤</v>
      </c>
      <c r="Y20" s="103" t="s">
        <v>301</v>
      </c>
      <c r="Z20" s="103">
        <v>1</v>
      </c>
      <c r="AA20" s="57" t="str">
        <f t="shared" ref="AA20" si="57">IF(Z20,"公斤","")</f>
        <v>公斤</v>
      </c>
      <c r="AB20" s="194" t="s">
        <v>70</v>
      </c>
      <c r="AC20" s="74"/>
      <c r="AD20" s="195"/>
      <c r="AE20" s="195"/>
      <c r="AF20" s="191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79"/>
      <c r="AT20" s="79"/>
      <c r="AU20" s="79"/>
      <c r="AV20" s="79"/>
      <c r="AW20" s="79"/>
      <c r="AX20" s="79"/>
      <c r="AY20" s="79"/>
    </row>
    <row r="21" spans="1:51" s="93" customFormat="1" ht="15" customHeight="1">
      <c r="A21" s="152"/>
      <c r="B21" s="153"/>
      <c r="C21" s="153"/>
      <c r="D21" s="153"/>
      <c r="E21" s="153"/>
      <c r="F21" s="153"/>
      <c r="G21" s="153"/>
      <c r="H21" s="153"/>
      <c r="I21" s="151"/>
      <c r="J21" s="103" t="s">
        <v>129</v>
      </c>
      <c r="K21" s="103">
        <v>3</v>
      </c>
      <c r="L21" s="57" t="str">
        <f t="shared" si="52"/>
        <v>公斤</v>
      </c>
      <c r="M21" s="103" t="s">
        <v>1</v>
      </c>
      <c r="N21" s="103">
        <v>2.5</v>
      </c>
      <c r="O21" s="57" t="str">
        <f t="shared" si="27"/>
        <v>公斤</v>
      </c>
      <c r="P21" s="103" t="s">
        <v>298</v>
      </c>
      <c r="Q21" s="103">
        <v>1</v>
      </c>
      <c r="R21" s="57" t="str">
        <f t="shared" si="28"/>
        <v>公斤</v>
      </c>
      <c r="S21" s="103"/>
      <c r="T21" s="103"/>
      <c r="U21" s="57" t="str">
        <f t="shared" si="29"/>
        <v/>
      </c>
      <c r="V21" s="193" t="s">
        <v>19</v>
      </c>
      <c r="W21" s="193">
        <v>0.05</v>
      </c>
      <c r="X21" s="57" t="str">
        <f t="shared" si="30"/>
        <v>公斤</v>
      </c>
      <c r="Y21" s="103" t="s">
        <v>308</v>
      </c>
      <c r="Z21" s="103">
        <v>2</v>
      </c>
      <c r="AA21" s="57" t="str">
        <f t="shared" si="31"/>
        <v>公斤</v>
      </c>
      <c r="AB21" s="194"/>
      <c r="AC21" s="74"/>
      <c r="AD21" s="195"/>
      <c r="AE21" s="195"/>
      <c r="AF21" s="191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79"/>
      <c r="AT21" s="79"/>
      <c r="AU21" s="79"/>
      <c r="AV21" s="79"/>
      <c r="AW21" s="79"/>
      <c r="AX21" s="79"/>
      <c r="AY21" s="79"/>
    </row>
    <row r="22" spans="1:51" s="93" customFormat="1" ht="15" customHeight="1">
      <c r="A22" s="152"/>
      <c r="B22" s="153"/>
      <c r="C22" s="153"/>
      <c r="D22" s="153"/>
      <c r="E22" s="153"/>
      <c r="F22" s="153"/>
      <c r="G22" s="153"/>
      <c r="H22" s="153"/>
      <c r="I22" s="153"/>
      <c r="J22" s="103"/>
      <c r="K22" s="103"/>
      <c r="L22" s="57" t="str">
        <f t="shared" si="26"/>
        <v/>
      </c>
      <c r="M22" s="103" t="s">
        <v>175</v>
      </c>
      <c r="N22" s="103">
        <v>0.01</v>
      </c>
      <c r="O22" s="57" t="str">
        <f t="shared" si="27"/>
        <v>公斤</v>
      </c>
      <c r="P22" s="103" t="s">
        <v>304</v>
      </c>
      <c r="Q22" s="103">
        <v>0.05</v>
      </c>
      <c r="R22" s="57" t="str">
        <f t="shared" si="28"/>
        <v>公斤</v>
      </c>
      <c r="S22" s="103"/>
      <c r="T22" s="103"/>
      <c r="U22" s="57" t="str">
        <f t="shared" si="29"/>
        <v/>
      </c>
      <c r="V22" s="193"/>
      <c r="W22" s="193"/>
      <c r="X22" s="57" t="str">
        <f t="shared" si="30"/>
        <v/>
      </c>
      <c r="Y22" s="103" t="s">
        <v>309</v>
      </c>
      <c r="Z22" s="103"/>
      <c r="AA22" s="57" t="str">
        <f t="shared" si="31"/>
        <v/>
      </c>
      <c r="AB22" s="196"/>
      <c r="AC22" s="74"/>
      <c r="AD22" s="195"/>
      <c r="AE22" s="195"/>
      <c r="AF22" s="191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79"/>
      <c r="AT22" s="79"/>
      <c r="AU22" s="79"/>
      <c r="AV22" s="79"/>
      <c r="AW22" s="79"/>
      <c r="AX22" s="79"/>
      <c r="AY22" s="79"/>
    </row>
    <row r="23" spans="1:51" s="93" customFormat="1" ht="15" customHeight="1">
      <c r="A23" s="152"/>
      <c r="B23" s="153"/>
      <c r="C23" s="153"/>
      <c r="D23" s="153"/>
      <c r="E23" s="153"/>
      <c r="F23" s="153"/>
      <c r="G23" s="153"/>
      <c r="H23" s="153"/>
      <c r="I23" s="153"/>
      <c r="J23" s="103"/>
      <c r="K23" s="103"/>
      <c r="L23" s="57" t="str">
        <f t="shared" si="26"/>
        <v/>
      </c>
      <c r="M23" s="103" t="s">
        <v>304</v>
      </c>
      <c r="N23" s="103">
        <v>0.05</v>
      </c>
      <c r="O23" s="57" t="str">
        <f t="shared" si="27"/>
        <v>公斤</v>
      </c>
      <c r="P23" s="103"/>
      <c r="Q23" s="103"/>
      <c r="R23" s="57" t="str">
        <f t="shared" si="28"/>
        <v/>
      </c>
      <c r="S23" s="103"/>
      <c r="T23" s="103"/>
      <c r="U23" s="57" t="str">
        <f t="shared" si="29"/>
        <v/>
      </c>
      <c r="V23" s="193"/>
      <c r="W23" s="193"/>
      <c r="X23" s="57" t="str">
        <f t="shared" si="30"/>
        <v/>
      </c>
      <c r="Y23" s="103" t="s">
        <v>393</v>
      </c>
      <c r="Z23" s="103"/>
      <c r="AA23" s="57" t="str">
        <f t="shared" si="31"/>
        <v/>
      </c>
      <c r="AB23" s="196"/>
      <c r="AC23" s="74"/>
      <c r="AD23" s="195"/>
      <c r="AE23" s="195"/>
      <c r="AF23" s="191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79"/>
      <c r="AT23" s="79"/>
      <c r="AU23" s="79"/>
      <c r="AV23" s="79"/>
      <c r="AW23" s="79"/>
      <c r="AX23" s="79"/>
      <c r="AY23" s="79"/>
    </row>
    <row r="24" spans="1:51" s="93" customFormat="1" ht="15" customHeight="1">
      <c r="A24" s="152"/>
      <c r="B24" s="153"/>
      <c r="C24" s="153"/>
      <c r="D24" s="153"/>
      <c r="E24" s="153"/>
      <c r="F24" s="153"/>
      <c r="G24" s="153"/>
      <c r="H24" s="153"/>
      <c r="I24" s="153"/>
      <c r="J24" s="103"/>
      <c r="K24" s="103"/>
      <c r="L24" s="57" t="str">
        <f t="shared" si="26"/>
        <v/>
      </c>
      <c r="M24" s="103"/>
      <c r="N24" s="103"/>
      <c r="O24" s="57" t="str">
        <f t="shared" si="27"/>
        <v/>
      </c>
      <c r="P24" s="103"/>
      <c r="Q24" s="103"/>
      <c r="R24" s="57" t="str">
        <f t="shared" si="28"/>
        <v/>
      </c>
      <c r="S24" s="103"/>
      <c r="T24" s="103"/>
      <c r="U24" s="57" t="str">
        <f t="shared" si="29"/>
        <v/>
      </c>
      <c r="V24" s="193"/>
      <c r="W24" s="193"/>
      <c r="X24" s="57" t="str">
        <f t="shared" si="30"/>
        <v/>
      </c>
      <c r="Y24" s="103" t="s">
        <v>311</v>
      </c>
      <c r="Z24" s="103"/>
      <c r="AA24" s="57" t="str">
        <f t="shared" si="31"/>
        <v/>
      </c>
      <c r="AB24" s="196"/>
      <c r="AC24" s="74"/>
      <c r="AD24" s="195"/>
      <c r="AE24" s="195"/>
      <c r="AF24" s="191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79"/>
      <c r="AT24" s="79"/>
      <c r="AU24" s="79"/>
      <c r="AV24" s="79"/>
      <c r="AW24" s="79"/>
      <c r="AX24" s="79"/>
      <c r="AY24" s="79"/>
    </row>
    <row r="25" spans="1:51" s="93" customFormat="1" ht="15" customHeight="1" thickBot="1">
      <c r="A25" s="154"/>
      <c r="B25" s="155"/>
      <c r="C25" s="155"/>
      <c r="D25" s="155"/>
      <c r="E25" s="155"/>
      <c r="F25" s="155"/>
      <c r="G25" s="155"/>
      <c r="H25" s="155"/>
      <c r="I25" s="155"/>
      <c r="J25" s="126"/>
      <c r="K25" s="126"/>
      <c r="L25" s="57" t="str">
        <f t="shared" si="26"/>
        <v/>
      </c>
      <c r="M25" s="126"/>
      <c r="N25" s="126"/>
      <c r="O25" s="57" t="str">
        <f t="shared" si="27"/>
        <v/>
      </c>
      <c r="P25" s="126"/>
      <c r="Q25" s="126"/>
      <c r="R25" s="57" t="str">
        <f t="shared" si="28"/>
        <v/>
      </c>
      <c r="S25" s="126"/>
      <c r="T25" s="126"/>
      <c r="U25" s="57" t="str">
        <f t="shared" si="29"/>
        <v/>
      </c>
      <c r="V25" s="197"/>
      <c r="W25" s="197"/>
      <c r="X25" s="57" t="str">
        <f t="shared" si="30"/>
        <v/>
      </c>
      <c r="Y25" s="126"/>
      <c r="Z25" s="126"/>
      <c r="AA25" s="57" t="str">
        <f t="shared" si="31"/>
        <v/>
      </c>
      <c r="AB25" s="198"/>
      <c r="AC25" s="149"/>
      <c r="AD25" s="195"/>
      <c r="AE25" s="195"/>
      <c r="AF25" s="191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79"/>
      <c r="AT25" s="79"/>
      <c r="AU25" s="79"/>
      <c r="AV25" s="79"/>
      <c r="AW25" s="79"/>
      <c r="AX25" s="79"/>
      <c r="AY25" s="79"/>
    </row>
    <row r="26" spans="1:51" s="93" customFormat="1" ht="15" customHeight="1" thickBot="1">
      <c r="A26" s="152" t="s">
        <v>132</v>
      </c>
      <c r="B26" s="153" t="s">
        <v>126</v>
      </c>
      <c r="C26" s="153">
        <v>5.8</v>
      </c>
      <c r="D26" s="153">
        <v>2.1</v>
      </c>
      <c r="E26" s="153">
        <v>1.7</v>
      </c>
      <c r="F26" s="153">
        <v>0</v>
      </c>
      <c r="G26" s="153">
        <v>0</v>
      </c>
      <c r="H26" s="153">
        <v>2.5</v>
      </c>
      <c r="I26" s="151">
        <v>728.1</v>
      </c>
      <c r="J26" s="261" t="s">
        <v>128</v>
      </c>
      <c r="K26" s="259"/>
      <c r="L26" s="188"/>
      <c r="M26" s="260" t="s">
        <v>346</v>
      </c>
      <c r="N26" s="259"/>
      <c r="O26" s="188"/>
      <c r="P26" s="260" t="s">
        <v>369</v>
      </c>
      <c r="Q26" s="259"/>
      <c r="R26" s="188"/>
      <c r="S26" s="260" t="s">
        <v>272</v>
      </c>
      <c r="T26" s="259"/>
      <c r="U26" s="188"/>
      <c r="V26" s="264" t="s">
        <v>18</v>
      </c>
      <c r="W26" s="265"/>
      <c r="X26" s="188"/>
      <c r="Y26" s="260" t="s">
        <v>312</v>
      </c>
      <c r="Z26" s="259"/>
      <c r="AA26" s="188"/>
      <c r="AB26" s="199" t="s">
        <v>70</v>
      </c>
      <c r="AC26" s="53"/>
      <c r="AD26" s="191" t="str">
        <f t="shared" ref="AD26" si="58">A26</f>
        <v>F4</v>
      </c>
      <c r="AE26" s="191" t="str">
        <f t="shared" ref="AE26" si="59">J26</f>
        <v>糙米飯</v>
      </c>
      <c r="AF26" s="191" t="str">
        <f t="shared" ref="AF26" si="60">J27&amp;" "&amp;J28&amp;" "&amp;J29&amp;" "&amp;J30&amp;" "&amp;J31&amp;" "&amp;J32</f>
        <v xml:space="preserve">米 糙米    </v>
      </c>
      <c r="AG26" s="191" t="str">
        <f t="shared" ref="AG26" si="61">M26</f>
        <v>豆瓣麵腸</v>
      </c>
      <c r="AH26" s="191" t="str">
        <f t="shared" ref="AH26" si="62">M27&amp;" "&amp;M28&amp;" "&amp;M29&amp;" "&amp;M30&amp;" "&amp;M31&amp;" "&amp;M32</f>
        <v xml:space="preserve">麵腸 白蘿蔔 胡蘿蔔 薑  </v>
      </c>
      <c r="AI26" s="191" t="str">
        <f t="shared" ref="AI26" si="63">P26</f>
        <v>豆包豆芽</v>
      </c>
      <c r="AJ26" s="191" t="str">
        <f t="shared" ref="AJ26" si="64">P27&amp;" "&amp;P28&amp;" "&amp;P29&amp;" "&amp;P30&amp;" "&amp;P31&amp;" "&amp;P32</f>
        <v xml:space="preserve">豆包 綠豆芽 乾木耳 薑  </v>
      </c>
      <c r="AK26" s="191" t="str">
        <f t="shared" ref="AK26" si="65">S26</f>
        <v>青椒油腐</v>
      </c>
      <c r="AL26" s="191" t="str">
        <f t="shared" ref="AL26" si="66">S27&amp;" "&amp;S28&amp;" "&amp;S29&amp;" "&amp;S30&amp;" "&amp;S31&amp;" "&amp;S32</f>
        <v xml:space="preserve">四角油豆腐 甜椒(青皮) 芹菜 薑  </v>
      </c>
      <c r="AM26" s="191" t="str">
        <f t="shared" ref="AM26" si="67">V26</f>
        <v>時蔬</v>
      </c>
      <c r="AN26" s="191" t="str">
        <f t="shared" ref="AN26" si="68">V27&amp;" "&amp;V28&amp;" "&amp;V29&amp;" "&amp;V30&amp;" "&amp;V31&amp;" "&amp;V32</f>
        <v xml:space="preserve">蔬菜 薑    </v>
      </c>
      <c r="AO26" s="191" t="str">
        <f t="shared" ref="AO26" si="69">Y26</f>
        <v>綠豆湯</v>
      </c>
      <c r="AP26" s="191" t="str">
        <f t="shared" ref="AP26" si="70">Y27&amp;" "&amp;Y28&amp;" "&amp;Y29&amp;" "&amp;Y30&amp;" "&amp;Y31&amp;" "&amp;Y32</f>
        <v xml:space="preserve">綠豆 紅砂糖    </v>
      </c>
      <c r="AQ26" s="191" t="str">
        <f>AB26</f>
        <v>點心</v>
      </c>
      <c r="AR26" s="191">
        <f>AC26</f>
        <v>0</v>
      </c>
      <c r="AS26" s="192">
        <f t="shared" ref="AS26" si="71">C26</f>
        <v>5.8</v>
      </c>
      <c r="AT26" s="192">
        <f t="shared" ref="AT26" si="72">H26</f>
        <v>2.5</v>
      </c>
      <c r="AU26" s="192">
        <f t="shared" ref="AU26" si="73">E26</f>
        <v>1.7</v>
      </c>
      <c r="AV26" s="192">
        <f t="shared" ref="AV26" si="74">D26</f>
        <v>2.1</v>
      </c>
      <c r="AW26" s="192">
        <f t="shared" ref="AW26" si="75">F26</f>
        <v>0</v>
      </c>
      <c r="AX26" s="192">
        <f t="shared" ref="AX26" si="76">G26</f>
        <v>0</v>
      </c>
      <c r="AY26" s="192">
        <f t="shared" ref="AY26" si="77">I26</f>
        <v>728.1</v>
      </c>
    </row>
    <row r="27" spans="1:51" s="93" customFormat="1" ht="15" customHeight="1" thickBot="1">
      <c r="A27" s="152"/>
      <c r="B27" s="153"/>
      <c r="C27" s="153"/>
      <c r="D27" s="153"/>
      <c r="E27" s="153"/>
      <c r="F27" s="153"/>
      <c r="G27" s="153"/>
      <c r="H27" s="153"/>
      <c r="I27" s="151"/>
      <c r="J27" s="103" t="s">
        <v>125</v>
      </c>
      <c r="K27" s="103">
        <v>7</v>
      </c>
      <c r="L27" s="57" t="str">
        <f t="shared" ref="L27:L28" si="78">IF(K27,"公斤","")</f>
        <v>公斤</v>
      </c>
      <c r="M27" s="103" t="s">
        <v>347</v>
      </c>
      <c r="N27" s="103">
        <v>7</v>
      </c>
      <c r="O27" s="57" t="str">
        <f t="shared" ref="O27" si="79">IF(N27,"公斤","")</f>
        <v>公斤</v>
      </c>
      <c r="P27" s="103" t="s">
        <v>282</v>
      </c>
      <c r="Q27" s="103">
        <v>1.5</v>
      </c>
      <c r="R27" s="57" t="str">
        <f t="shared" ref="R27" si="80">IF(Q27,"公斤","")</f>
        <v>公斤</v>
      </c>
      <c r="S27" s="103" t="s">
        <v>270</v>
      </c>
      <c r="T27" s="103">
        <v>4</v>
      </c>
      <c r="U27" s="57" t="str">
        <f t="shared" ref="U27" si="81">IF(T27,"公斤","")</f>
        <v>公斤</v>
      </c>
      <c r="V27" s="193" t="s">
        <v>15</v>
      </c>
      <c r="W27" s="193">
        <v>7</v>
      </c>
      <c r="X27" s="57" t="str">
        <f t="shared" ref="X27" si="82">IF(W27,"公斤","")</f>
        <v>公斤</v>
      </c>
      <c r="Y27" s="103" t="s">
        <v>313</v>
      </c>
      <c r="Z27" s="103">
        <v>2</v>
      </c>
      <c r="AA27" s="57" t="str">
        <f t="shared" ref="AA27" si="83">IF(Z27,"公斤","")</f>
        <v>公斤</v>
      </c>
      <c r="AB27" s="194" t="s">
        <v>70</v>
      </c>
      <c r="AC27" s="74"/>
      <c r="AD27" s="195"/>
      <c r="AE27" s="195"/>
      <c r="AF27" s="191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79"/>
      <c r="AT27" s="79"/>
      <c r="AU27" s="79"/>
      <c r="AV27" s="79"/>
      <c r="AW27" s="79"/>
      <c r="AX27" s="79"/>
      <c r="AY27" s="79"/>
    </row>
    <row r="28" spans="1:51" s="93" customFormat="1" ht="15" customHeight="1">
      <c r="A28" s="152"/>
      <c r="B28" s="153"/>
      <c r="C28" s="153"/>
      <c r="D28" s="153"/>
      <c r="E28" s="153"/>
      <c r="F28" s="153"/>
      <c r="G28" s="153"/>
      <c r="H28" s="153"/>
      <c r="I28" s="151"/>
      <c r="J28" s="103" t="s">
        <v>129</v>
      </c>
      <c r="K28" s="103">
        <v>3</v>
      </c>
      <c r="L28" s="57" t="str">
        <f t="shared" si="78"/>
        <v>公斤</v>
      </c>
      <c r="M28" s="103" t="s">
        <v>77</v>
      </c>
      <c r="N28" s="103">
        <v>3</v>
      </c>
      <c r="O28" s="57" t="str">
        <f t="shared" si="27"/>
        <v>公斤</v>
      </c>
      <c r="P28" s="103" t="s">
        <v>236</v>
      </c>
      <c r="Q28" s="103">
        <v>5.5</v>
      </c>
      <c r="R28" s="57" t="str">
        <f t="shared" si="28"/>
        <v>公斤</v>
      </c>
      <c r="S28" s="103" t="s">
        <v>273</v>
      </c>
      <c r="T28" s="103">
        <v>1.5</v>
      </c>
      <c r="U28" s="57" t="str">
        <f t="shared" si="29"/>
        <v>公斤</v>
      </c>
      <c r="V28" s="193" t="s">
        <v>19</v>
      </c>
      <c r="W28" s="193">
        <v>0.05</v>
      </c>
      <c r="X28" s="57" t="str">
        <f t="shared" si="30"/>
        <v>公斤</v>
      </c>
      <c r="Y28" s="103" t="s">
        <v>289</v>
      </c>
      <c r="Z28" s="103">
        <v>1</v>
      </c>
      <c r="AA28" s="57" t="str">
        <f t="shared" si="31"/>
        <v>公斤</v>
      </c>
      <c r="AB28" s="194"/>
      <c r="AC28" s="74"/>
      <c r="AD28" s="195"/>
      <c r="AE28" s="195"/>
      <c r="AF28" s="191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79"/>
      <c r="AT28" s="79"/>
      <c r="AU28" s="79"/>
      <c r="AV28" s="79"/>
      <c r="AW28" s="79"/>
      <c r="AX28" s="79"/>
      <c r="AY28" s="79"/>
    </row>
    <row r="29" spans="1:51" s="93" customFormat="1" ht="15" customHeight="1">
      <c r="A29" s="152"/>
      <c r="B29" s="153"/>
      <c r="C29" s="153"/>
      <c r="D29" s="153"/>
      <c r="E29" s="153"/>
      <c r="F29" s="153"/>
      <c r="G29" s="153"/>
      <c r="H29" s="153"/>
      <c r="I29" s="153"/>
      <c r="J29" s="103"/>
      <c r="K29" s="103"/>
      <c r="L29" s="57" t="str">
        <f t="shared" si="26"/>
        <v/>
      </c>
      <c r="M29" s="103" t="s">
        <v>178</v>
      </c>
      <c r="N29" s="103">
        <v>1</v>
      </c>
      <c r="O29" s="57" t="str">
        <f t="shared" si="27"/>
        <v>公斤</v>
      </c>
      <c r="P29" s="103" t="s">
        <v>226</v>
      </c>
      <c r="Q29" s="103">
        <v>0.01</v>
      </c>
      <c r="R29" s="57" t="str">
        <f t="shared" si="28"/>
        <v>公斤</v>
      </c>
      <c r="S29" s="103" t="s">
        <v>354</v>
      </c>
      <c r="T29" s="103">
        <v>1.5</v>
      </c>
      <c r="U29" s="57" t="str">
        <f t="shared" si="29"/>
        <v>公斤</v>
      </c>
      <c r="V29" s="193"/>
      <c r="W29" s="193"/>
      <c r="X29" s="57" t="str">
        <f t="shared" si="30"/>
        <v/>
      </c>
      <c r="Y29" s="103"/>
      <c r="Z29" s="103"/>
      <c r="AA29" s="57" t="str">
        <f t="shared" si="31"/>
        <v/>
      </c>
      <c r="AB29" s="196"/>
      <c r="AC29" s="74"/>
      <c r="AD29" s="195"/>
      <c r="AE29" s="195"/>
      <c r="AF29" s="191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79"/>
      <c r="AT29" s="79"/>
      <c r="AU29" s="79"/>
      <c r="AV29" s="79"/>
      <c r="AW29" s="79"/>
      <c r="AX29" s="79"/>
      <c r="AY29" s="79"/>
    </row>
    <row r="30" spans="1:51" s="93" customFormat="1" ht="15" customHeight="1">
      <c r="A30" s="152"/>
      <c r="B30" s="153"/>
      <c r="C30" s="153"/>
      <c r="D30" s="153"/>
      <c r="E30" s="153"/>
      <c r="F30" s="153"/>
      <c r="G30" s="153"/>
      <c r="H30" s="153"/>
      <c r="I30" s="153"/>
      <c r="J30" s="103"/>
      <c r="K30" s="103"/>
      <c r="L30" s="57" t="str">
        <f t="shared" si="26"/>
        <v/>
      </c>
      <c r="M30" s="103" t="s">
        <v>304</v>
      </c>
      <c r="N30" s="103">
        <v>0.05</v>
      </c>
      <c r="O30" s="57" t="str">
        <f t="shared" si="27"/>
        <v>公斤</v>
      </c>
      <c r="P30" s="103" t="s">
        <v>304</v>
      </c>
      <c r="Q30" s="103">
        <v>0.05</v>
      </c>
      <c r="R30" s="57" t="str">
        <f t="shared" si="28"/>
        <v>公斤</v>
      </c>
      <c r="S30" s="103" t="s">
        <v>304</v>
      </c>
      <c r="T30" s="103">
        <v>0.05</v>
      </c>
      <c r="U30" s="57" t="str">
        <f t="shared" si="29"/>
        <v>公斤</v>
      </c>
      <c r="V30" s="193"/>
      <c r="W30" s="193"/>
      <c r="X30" s="57" t="str">
        <f t="shared" si="30"/>
        <v/>
      </c>
      <c r="Y30" s="103"/>
      <c r="Z30" s="103"/>
      <c r="AA30" s="57" t="str">
        <f t="shared" si="31"/>
        <v/>
      </c>
      <c r="AB30" s="196"/>
      <c r="AC30" s="74"/>
      <c r="AD30" s="195"/>
      <c r="AE30" s="195"/>
      <c r="AF30" s="191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79"/>
      <c r="AT30" s="79"/>
      <c r="AU30" s="79"/>
      <c r="AV30" s="79"/>
      <c r="AW30" s="79"/>
      <c r="AX30" s="79"/>
      <c r="AY30" s="79"/>
    </row>
    <row r="31" spans="1:51" s="93" customFormat="1" ht="15" customHeight="1">
      <c r="A31" s="152"/>
      <c r="B31" s="153"/>
      <c r="C31" s="153"/>
      <c r="D31" s="153"/>
      <c r="E31" s="153"/>
      <c r="F31" s="153"/>
      <c r="G31" s="153"/>
      <c r="H31" s="153"/>
      <c r="I31" s="153"/>
      <c r="J31" s="103"/>
      <c r="K31" s="103"/>
      <c r="L31" s="57" t="str">
        <f t="shared" si="26"/>
        <v/>
      </c>
      <c r="M31" s="103"/>
      <c r="N31" s="103"/>
      <c r="O31" s="57" t="str">
        <f t="shared" si="27"/>
        <v/>
      </c>
      <c r="P31" s="103"/>
      <c r="Q31" s="103"/>
      <c r="R31" s="57" t="str">
        <f t="shared" si="28"/>
        <v/>
      </c>
      <c r="S31" s="103"/>
      <c r="T31" s="103"/>
      <c r="U31" s="57" t="str">
        <f t="shared" si="29"/>
        <v/>
      </c>
      <c r="V31" s="193"/>
      <c r="W31" s="193"/>
      <c r="X31" s="57" t="str">
        <f t="shared" si="30"/>
        <v/>
      </c>
      <c r="Y31" s="103"/>
      <c r="Z31" s="103"/>
      <c r="AA31" s="57" t="str">
        <f t="shared" si="31"/>
        <v/>
      </c>
      <c r="AB31" s="196"/>
      <c r="AC31" s="74"/>
      <c r="AD31" s="195"/>
      <c r="AE31" s="195"/>
      <c r="AF31" s="191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79"/>
      <c r="AT31" s="79"/>
      <c r="AU31" s="79"/>
      <c r="AV31" s="79"/>
      <c r="AW31" s="79"/>
      <c r="AX31" s="79"/>
      <c r="AY31" s="79"/>
    </row>
    <row r="32" spans="1:51" s="93" customFormat="1" ht="15" customHeight="1" thickBot="1">
      <c r="A32" s="154"/>
      <c r="B32" s="155"/>
      <c r="C32" s="155"/>
      <c r="D32" s="155"/>
      <c r="E32" s="155"/>
      <c r="F32" s="155"/>
      <c r="G32" s="155"/>
      <c r="H32" s="155"/>
      <c r="I32" s="155"/>
      <c r="J32" s="103"/>
      <c r="K32" s="103"/>
      <c r="L32" s="57" t="str">
        <f t="shared" si="26"/>
        <v/>
      </c>
      <c r="M32" s="103"/>
      <c r="N32" s="103"/>
      <c r="O32" s="57" t="str">
        <f t="shared" si="27"/>
        <v/>
      </c>
      <c r="P32" s="103"/>
      <c r="Q32" s="103"/>
      <c r="R32" s="57" t="str">
        <f t="shared" si="28"/>
        <v/>
      </c>
      <c r="S32" s="103"/>
      <c r="T32" s="103"/>
      <c r="U32" s="57" t="str">
        <f t="shared" si="29"/>
        <v/>
      </c>
      <c r="V32" s="197"/>
      <c r="W32" s="197"/>
      <c r="X32" s="57" t="str">
        <f t="shared" si="30"/>
        <v/>
      </c>
      <c r="Y32" s="103"/>
      <c r="Z32" s="103"/>
      <c r="AA32" s="57" t="str">
        <f t="shared" si="31"/>
        <v/>
      </c>
      <c r="AB32" s="198"/>
      <c r="AC32" s="149"/>
      <c r="AD32" s="195"/>
      <c r="AE32" s="195"/>
      <c r="AF32" s="191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79"/>
      <c r="AT32" s="79"/>
      <c r="AU32" s="79"/>
      <c r="AV32" s="79"/>
      <c r="AW32" s="79"/>
      <c r="AX32" s="79"/>
      <c r="AY32" s="79"/>
    </row>
    <row r="33" spans="1:51" s="93" customFormat="1" ht="15" customHeight="1">
      <c r="A33" s="152" t="s">
        <v>133</v>
      </c>
      <c r="B33" s="153" t="s">
        <v>126</v>
      </c>
      <c r="C33" s="153">
        <v>5.0999999999999996</v>
      </c>
      <c r="D33" s="153">
        <v>2.2999999999999998</v>
      </c>
      <c r="E33" s="153">
        <v>2.2999999999999998</v>
      </c>
      <c r="F33" s="153">
        <v>0</v>
      </c>
      <c r="G33" s="153">
        <v>0</v>
      </c>
      <c r="H33" s="153">
        <v>2.2000000000000002</v>
      </c>
      <c r="I33" s="153">
        <v>678.2</v>
      </c>
      <c r="J33" s="261" t="s">
        <v>134</v>
      </c>
      <c r="K33" s="259"/>
      <c r="L33" s="188"/>
      <c r="M33" s="260" t="s">
        <v>348</v>
      </c>
      <c r="N33" s="259"/>
      <c r="O33" s="188"/>
      <c r="P33" s="260" t="s">
        <v>237</v>
      </c>
      <c r="Q33" s="259"/>
      <c r="R33" s="188"/>
      <c r="S33" s="260" t="s">
        <v>384</v>
      </c>
      <c r="T33" s="259"/>
      <c r="U33" s="188"/>
      <c r="V33" s="264" t="s">
        <v>18</v>
      </c>
      <c r="W33" s="265"/>
      <c r="X33" s="188"/>
      <c r="Y33" s="256" t="s">
        <v>314</v>
      </c>
      <c r="Z33" s="257"/>
      <c r="AA33" s="188"/>
      <c r="AB33" s="199" t="s">
        <v>70</v>
      </c>
      <c r="AC33" s="53" t="s">
        <v>340</v>
      </c>
      <c r="AD33" s="191" t="str">
        <f t="shared" ref="AD33" si="84">A33</f>
        <v>F5</v>
      </c>
      <c r="AE33" s="191" t="str">
        <f t="shared" ref="AE33" si="85">J33</f>
        <v>紅藜飯</v>
      </c>
      <c r="AF33" s="191" t="str">
        <f t="shared" ref="AF33" si="86">J34&amp;" "&amp;J35&amp;" "&amp;J36&amp;" "&amp;J37&amp;" "&amp;J38&amp;" "&amp;J39</f>
        <v xml:space="preserve">米 紅藜    </v>
      </c>
      <c r="AG33" s="191" t="str">
        <f t="shared" ref="AG33" si="87">M33</f>
        <v>醬燒麵輪</v>
      </c>
      <c r="AH33" s="191" t="str">
        <f t="shared" ref="AH33" si="88">M34&amp;" "&amp;M35&amp;" "&amp;M36&amp;" "&amp;M37&amp;" "&amp;M38&amp;" "&amp;M39</f>
        <v xml:space="preserve">麵輪 時蔬 胡蘿蔔 薑  </v>
      </c>
      <c r="AI33" s="191" t="str">
        <f t="shared" ref="AI33" si="89">P33</f>
        <v>白菜蛋香</v>
      </c>
      <c r="AJ33" s="191" t="str">
        <f t="shared" ref="AJ33" si="90">P34&amp;" "&amp;P35&amp;" "&amp;P36&amp;" "&amp;P37&amp;" "&amp;P38&amp;" "&amp;P39</f>
        <v xml:space="preserve">雞蛋 結球白菜 乾香菇 薑  </v>
      </c>
      <c r="AK33" s="191" t="str">
        <f t="shared" ref="AK33" si="91">S33</f>
        <v>豆皮海帶</v>
      </c>
      <c r="AL33" s="191" t="str">
        <f t="shared" ref="AL33" si="92">S34&amp;" "&amp;S35&amp;" "&amp;S36&amp;" "&amp;S37&amp;" "&amp;S38&amp;" "&amp;S39</f>
        <v xml:space="preserve">豆包 海帶 金針菇 薑  </v>
      </c>
      <c r="AM33" s="191" t="str">
        <f t="shared" ref="AM33" si="93">V33</f>
        <v>時蔬</v>
      </c>
      <c r="AN33" s="191" t="str">
        <f t="shared" ref="AN33" si="94">V34&amp;" "&amp;V35&amp;" "&amp;V36&amp;" "&amp;V37&amp;" "&amp;V38&amp;" "&amp;V39</f>
        <v xml:space="preserve">蔬菜 薑    </v>
      </c>
      <c r="AO33" s="191" t="str">
        <f t="shared" ref="AO33" si="95">Y33</f>
        <v>時瓜湯</v>
      </c>
      <c r="AP33" s="191" t="str">
        <f t="shared" ref="AP33" si="96">Y34&amp;" "&amp;Y35&amp;" "&amp;Y36&amp;" "&amp;Y37&amp;" "&amp;Y38&amp;" "&amp;Y39</f>
        <v xml:space="preserve">時瓜 枸杞 薑 素羊肉  </v>
      </c>
      <c r="AQ33" s="191" t="str">
        <f>AB33</f>
        <v>點心</v>
      </c>
      <c r="AR33" s="191" t="str">
        <f>AC33</f>
        <v>有機豆奶</v>
      </c>
      <c r="AS33" s="192">
        <f t="shared" ref="AS33" si="97">C33</f>
        <v>5.0999999999999996</v>
      </c>
      <c r="AT33" s="192">
        <f t="shared" ref="AT33" si="98">H33</f>
        <v>2.2000000000000002</v>
      </c>
      <c r="AU33" s="192">
        <f t="shared" ref="AU33" si="99">E33</f>
        <v>2.2999999999999998</v>
      </c>
      <c r="AV33" s="192">
        <f t="shared" ref="AV33" si="100">D33</f>
        <v>2.2999999999999998</v>
      </c>
      <c r="AW33" s="192">
        <f t="shared" ref="AW33" si="101">F33</f>
        <v>0</v>
      </c>
      <c r="AX33" s="192">
        <f t="shared" ref="AX33" si="102">G33</f>
        <v>0</v>
      </c>
      <c r="AY33" s="192">
        <f t="shared" ref="AY33" si="103">I33</f>
        <v>678.2</v>
      </c>
    </row>
    <row r="34" spans="1:51" s="93" customFormat="1" ht="15" customHeight="1">
      <c r="A34" s="152"/>
      <c r="B34" s="153"/>
      <c r="C34" s="153"/>
      <c r="D34" s="153"/>
      <c r="E34" s="153"/>
      <c r="F34" s="153"/>
      <c r="G34" s="153"/>
      <c r="H34" s="156"/>
      <c r="I34" s="152"/>
      <c r="J34" s="127" t="s">
        <v>125</v>
      </c>
      <c r="K34" s="103">
        <v>10</v>
      </c>
      <c r="L34" s="57" t="str">
        <f t="shared" ref="L34:L35" si="104">IF(K34,"公斤","")</f>
        <v>公斤</v>
      </c>
      <c r="M34" s="103" t="s">
        <v>349</v>
      </c>
      <c r="N34" s="103">
        <v>6</v>
      </c>
      <c r="O34" s="57" t="str">
        <f t="shared" ref="O34" si="105">IF(N34,"公斤","")</f>
        <v>公斤</v>
      </c>
      <c r="P34" s="103" t="s">
        <v>225</v>
      </c>
      <c r="Q34" s="103">
        <v>2.7</v>
      </c>
      <c r="R34" s="57" t="str">
        <f t="shared" ref="R34" si="106">IF(Q34,"公斤","")</f>
        <v>公斤</v>
      </c>
      <c r="S34" s="103" t="s">
        <v>282</v>
      </c>
      <c r="T34" s="103">
        <v>1</v>
      </c>
      <c r="U34" s="57" t="str">
        <f t="shared" ref="U34" si="107">IF(T34,"公斤","")</f>
        <v>公斤</v>
      </c>
      <c r="V34" s="193" t="s">
        <v>15</v>
      </c>
      <c r="W34" s="193">
        <v>7</v>
      </c>
      <c r="X34" s="57" t="str">
        <f t="shared" ref="X34" si="108">IF(W34,"公斤","")</f>
        <v>公斤</v>
      </c>
      <c r="Y34" s="103" t="s">
        <v>315</v>
      </c>
      <c r="Z34" s="103">
        <v>5</v>
      </c>
      <c r="AA34" s="57" t="str">
        <f t="shared" ref="AA34" si="109">IF(Z34,"公斤","")</f>
        <v>公斤</v>
      </c>
      <c r="AB34" s="194" t="s">
        <v>70</v>
      </c>
      <c r="AC34" s="74" t="s">
        <v>340</v>
      </c>
      <c r="AD34" s="195"/>
      <c r="AE34" s="195"/>
      <c r="AF34" s="191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79"/>
      <c r="AT34" s="79"/>
      <c r="AU34" s="79"/>
      <c r="AV34" s="79"/>
      <c r="AW34" s="79"/>
      <c r="AX34" s="79"/>
      <c r="AY34" s="79"/>
    </row>
    <row r="35" spans="1:51" s="93" customFormat="1" ht="15" customHeight="1">
      <c r="A35" s="152"/>
      <c r="B35" s="153"/>
      <c r="C35" s="153"/>
      <c r="D35" s="153"/>
      <c r="E35" s="153"/>
      <c r="F35" s="153"/>
      <c r="G35" s="153"/>
      <c r="H35" s="153"/>
      <c r="I35" s="153"/>
      <c r="J35" s="127" t="s">
        <v>135</v>
      </c>
      <c r="K35" s="103">
        <v>0.1</v>
      </c>
      <c r="L35" s="57" t="str">
        <f t="shared" si="104"/>
        <v>公斤</v>
      </c>
      <c r="M35" s="103" t="s">
        <v>1</v>
      </c>
      <c r="N35" s="103">
        <v>3</v>
      </c>
      <c r="O35" s="57" t="str">
        <f t="shared" si="27"/>
        <v>公斤</v>
      </c>
      <c r="P35" s="103" t="s">
        <v>238</v>
      </c>
      <c r="Q35" s="103">
        <v>6</v>
      </c>
      <c r="R35" s="57" t="str">
        <f t="shared" si="28"/>
        <v>公斤</v>
      </c>
      <c r="S35" s="103" t="s">
        <v>275</v>
      </c>
      <c r="T35" s="103">
        <v>1.5</v>
      </c>
      <c r="U35" s="57" t="str">
        <f t="shared" si="29"/>
        <v>公斤</v>
      </c>
      <c r="V35" s="193" t="s">
        <v>19</v>
      </c>
      <c r="W35" s="193">
        <v>0.05</v>
      </c>
      <c r="X35" s="57" t="str">
        <f t="shared" si="30"/>
        <v>公斤</v>
      </c>
      <c r="Y35" s="103" t="s">
        <v>316</v>
      </c>
      <c r="Z35" s="103">
        <v>0</v>
      </c>
      <c r="AA35" s="57" t="str">
        <f t="shared" si="31"/>
        <v/>
      </c>
      <c r="AB35" s="194"/>
      <c r="AC35" s="74"/>
      <c r="AD35" s="195"/>
      <c r="AE35" s="195"/>
      <c r="AF35" s="191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79"/>
      <c r="AT35" s="79"/>
      <c r="AU35" s="79"/>
      <c r="AV35" s="79"/>
      <c r="AW35" s="79"/>
      <c r="AX35" s="79"/>
      <c r="AY35" s="79"/>
    </row>
    <row r="36" spans="1:51" s="93" customFormat="1" ht="15" customHeight="1">
      <c r="A36" s="152"/>
      <c r="B36" s="153"/>
      <c r="C36" s="153"/>
      <c r="D36" s="153"/>
      <c r="E36" s="153"/>
      <c r="F36" s="153"/>
      <c r="G36" s="153"/>
      <c r="H36" s="153"/>
      <c r="I36" s="153"/>
      <c r="J36" s="127"/>
      <c r="K36" s="103"/>
      <c r="L36" s="57" t="str">
        <f t="shared" si="26"/>
        <v/>
      </c>
      <c r="M36" s="103" t="s">
        <v>178</v>
      </c>
      <c r="N36" s="103">
        <v>1</v>
      </c>
      <c r="O36" s="57" t="str">
        <f t="shared" si="27"/>
        <v>公斤</v>
      </c>
      <c r="P36" s="103" t="s">
        <v>239</v>
      </c>
      <c r="Q36" s="103">
        <v>0.1</v>
      </c>
      <c r="R36" s="57" t="str">
        <f t="shared" si="28"/>
        <v>公斤</v>
      </c>
      <c r="S36" s="103" t="s">
        <v>249</v>
      </c>
      <c r="T36" s="103">
        <v>1</v>
      </c>
      <c r="U36" s="57" t="str">
        <f t="shared" si="29"/>
        <v>公斤</v>
      </c>
      <c r="V36" s="193"/>
      <c r="W36" s="193"/>
      <c r="X36" s="57" t="str">
        <f t="shared" si="30"/>
        <v/>
      </c>
      <c r="Y36" s="103" t="s">
        <v>304</v>
      </c>
      <c r="Z36" s="103">
        <v>0.1</v>
      </c>
      <c r="AA36" s="57" t="str">
        <f t="shared" si="31"/>
        <v>公斤</v>
      </c>
      <c r="AB36" s="196"/>
      <c r="AC36" s="74"/>
      <c r="AD36" s="195"/>
      <c r="AE36" s="195"/>
      <c r="AF36" s="191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79"/>
      <c r="AT36" s="79"/>
      <c r="AU36" s="79"/>
      <c r="AV36" s="79"/>
      <c r="AW36" s="79"/>
      <c r="AX36" s="79"/>
      <c r="AY36" s="79"/>
    </row>
    <row r="37" spans="1:51" s="93" customFormat="1" ht="15" customHeight="1">
      <c r="A37" s="152"/>
      <c r="B37" s="153"/>
      <c r="C37" s="153"/>
      <c r="D37" s="153"/>
      <c r="E37" s="153"/>
      <c r="F37" s="153"/>
      <c r="G37" s="153"/>
      <c r="H37" s="153"/>
      <c r="I37" s="153"/>
      <c r="J37" s="127"/>
      <c r="K37" s="103"/>
      <c r="L37" s="57" t="str">
        <f t="shared" si="26"/>
        <v/>
      </c>
      <c r="M37" s="103" t="s">
        <v>304</v>
      </c>
      <c r="N37" s="103">
        <v>0.05</v>
      </c>
      <c r="O37" s="57" t="str">
        <f t="shared" si="27"/>
        <v>公斤</v>
      </c>
      <c r="P37" s="103" t="s">
        <v>304</v>
      </c>
      <c r="Q37" s="103">
        <v>0.05</v>
      </c>
      <c r="R37" s="57" t="str">
        <f t="shared" si="28"/>
        <v>公斤</v>
      </c>
      <c r="S37" s="103" t="s">
        <v>304</v>
      </c>
      <c r="T37" s="103">
        <v>0.05</v>
      </c>
      <c r="U37" s="57" t="str">
        <f t="shared" si="29"/>
        <v>公斤</v>
      </c>
      <c r="V37" s="193"/>
      <c r="W37" s="193"/>
      <c r="X37" s="57" t="str">
        <f t="shared" si="30"/>
        <v/>
      </c>
      <c r="Y37" s="103" t="s">
        <v>394</v>
      </c>
      <c r="Z37" s="103">
        <v>1</v>
      </c>
      <c r="AA37" s="57" t="str">
        <f t="shared" si="31"/>
        <v>公斤</v>
      </c>
      <c r="AB37" s="196"/>
      <c r="AC37" s="74"/>
      <c r="AD37" s="195"/>
      <c r="AE37" s="195"/>
      <c r="AF37" s="191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79"/>
      <c r="AT37" s="79"/>
      <c r="AU37" s="79"/>
      <c r="AV37" s="79"/>
      <c r="AW37" s="79"/>
      <c r="AX37" s="79"/>
      <c r="AY37" s="79"/>
    </row>
    <row r="38" spans="1:51" s="93" customFormat="1" ht="15" customHeight="1">
      <c r="A38" s="152"/>
      <c r="B38" s="153"/>
      <c r="C38" s="153"/>
      <c r="D38" s="153"/>
      <c r="E38" s="153"/>
      <c r="F38" s="153"/>
      <c r="G38" s="153"/>
      <c r="H38" s="153"/>
      <c r="I38" s="153"/>
      <c r="J38" s="127"/>
      <c r="K38" s="103"/>
      <c r="L38" s="57" t="str">
        <f t="shared" si="26"/>
        <v/>
      </c>
      <c r="M38" s="103"/>
      <c r="N38" s="103"/>
      <c r="O38" s="57" t="str">
        <f t="shared" si="27"/>
        <v/>
      </c>
      <c r="P38" s="103"/>
      <c r="Q38" s="103"/>
      <c r="R38" s="57" t="str">
        <f t="shared" si="28"/>
        <v/>
      </c>
      <c r="S38" s="103"/>
      <c r="T38" s="103"/>
      <c r="U38" s="57" t="str">
        <f t="shared" si="29"/>
        <v/>
      </c>
      <c r="V38" s="193"/>
      <c r="W38" s="193"/>
      <c r="X38" s="57" t="str">
        <f t="shared" si="30"/>
        <v/>
      </c>
      <c r="Y38" s="103"/>
      <c r="Z38" s="103"/>
      <c r="AA38" s="57" t="str">
        <f t="shared" si="31"/>
        <v/>
      </c>
      <c r="AB38" s="196"/>
      <c r="AC38" s="74"/>
      <c r="AD38" s="195"/>
      <c r="AE38" s="195"/>
      <c r="AF38" s="191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79"/>
      <c r="AT38" s="79"/>
      <c r="AU38" s="79"/>
      <c r="AV38" s="79"/>
      <c r="AW38" s="79"/>
      <c r="AX38" s="79"/>
      <c r="AY38" s="79"/>
    </row>
    <row r="39" spans="1:51" s="93" customFormat="1" ht="15" customHeight="1" thickBot="1">
      <c r="A39" s="154"/>
      <c r="B39" s="155"/>
      <c r="C39" s="153"/>
      <c r="D39" s="155"/>
      <c r="E39" s="153"/>
      <c r="F39" s="153"/>
      <c r="G39" s="153"/>
      <c r="H39" s="153"/>
      <c r="I39" s="155"/>
      <c r="J39" s="127"/>
      <c r="K39" s="128"/>
      <c r="L39" s="57" t="str">
        <f t="shared" si="26"/>
        <v/>
      </c>
      <c r="M39" s="128"/>
      <c r="N39" s="103"/>
      <c r="O39" s="57" t="str">
        <f t="shared" si="27"/>
        <v/>
      </c>
      <c r="P39" s="103"/>
      <c r="Q39" s="103"/>
      <c r="R39" s="57" t="str">
        <f t="shared" si="28"/>
        <v/>
      </c>
      <c r="S39" s="103"/>
      <c r="T39" s="103"/>
      <c r="U39" s="57" t="str">
        <f t="shared" si="29"/>
        <v/>
      </c>
      <c r="V39" s="197"/>
      <c r="W39" s="197"/>
      <c r="X39" s="57" t="str">
        <f t="shared" si="30"/>
        <v/>
      </c>
      <c r="Y39" s="126"/>
      <c r="Z39" s="126"/>
      <c r="AA39" s="57" t="str">
        <f t="shared" si="31"/>
        <v/>
      </c>
      <c r="AB39" s="198"/>
      <c r="AC39" s="149"/>
      <c r="AD39" s="195"/>
      <c r="AE39" s="195"/>
      <c r="AF39" s="191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79"/>
      <c r="AT39" s="79"/>
      <c r="AU39" s="79"/>
      <c r="AV39" s="79"/>
      <c r="AW39" s="79"/>
      <c r="AX39" s="79"/>
      <c r="AY39" s="79"/>
    </row>
    <row r="40" spans="1:51" s="93" customFormat="1" ht="15" customHeight="1" thickBot="1">
      <c r="A40" s="152" t="s">
        <v>136</v>
      </c>
      <c r="B40" s="153" t="s">
        <v>126</v>
      </c>
      <c r="C40" s="153">
        <v>3.5</v>
      </c>
      <c r="D40" s="153">
        <v>2</v>
      </c>
      <c r="E40" s="153">
        <v>1.8</v>
      </c>
      <c r="F40" s="153">
        <v>0</v>
      </c>
      <c r="G40" s="153">
        <v>0</v>
      </c>
      <c r="H40" s="153">
        <v>2.2000000000000002</v>
      </c>
      <c r="I40" s="151">
        <v>545</v>
      </c>
      <c r="J40" s="261" t="s">
        <v>137</v>
      </c>
      <c r="K40" s="259"/>
      <c r="L40" s="188"/>
      <c r="M40" s="260" t="s">
        <v>350</v>
      </c>
      <c r="N40" s="259"/>
      <c r="O40" s="188"/>
      <c r="P40" s="260" t="s">
        <v>370</v>
      </c>
      <c r="Q40" s="259"/>
      <c r="R40" s="188"/>
      <c r="S40" s="261" t="s">
        <v>385</v>
      </c>
      <c r="T40" s="262"/>
      <c r="U40" s="188"/>
      <c r="V40" s="264" t="s">
        <v>18</v>
      </c>
      <c r="W40" s="265"/>
      <c r="X40" s="188"/>
      <c r="Y40" s="260" t="s">
        <v>318</v>
      </c>
      <c r="Z40" s="259"/>
      <c r="AA40" s="188"/>
      <c r="AB40" s="199" t="s">
        <v>70</v>
      </c>
      <c r="AC40" s="75"/>
      <c r="AD40" s="191" t="str">
        <f t="shared" ref="AD40" si="110">A40</f>
        <v>G3</v>
      </c>
      <c r="AE40" s="191" t="str">
        <f t="shared" ref="AE40" si="111">J40</f>
        <v>西式特餐</v>
      </c>
      <c r="AF40" s="191" t="str">
        <f t="shared" ref="AF40" si="112">J41&amp;" "&amp;J42&amp;" "&amp;J43&amp;" "&amp;J44&amp;" "&amp;J45&amp;" "&amp;J46</f>
        <v xml:space="preserve">通心粉     </v>
      </c>
      <c r="AG40" s="191" t="str">
        <f t="shared" ref="AG40" si="113">M40</f>
        <v>茄汁若醬</v>
      </c>
      <c r="AH40" s="191" t="str">
        <f t="shared" ref="AH40" si="114">M41&amp;" "&amp;M42&amp;" "&amp;M43&amp;" "&amp;M44&amp;" "&amp;M45&amp;" "&amp;M46</f>
        <v xml:space="preserve">素肉 馬鈴薯 芹菜 蕃茄醬  </v>
      </c>
      <c r="AI40" s="191" t="str">
        <f t="shared" ref="AI40" si="115">P40</f>
        <v>若絲花椰</v>
      </c>
      <c r="AJ40" s="191" t="str">
        <f t="shared" ref="AJ40" si="116">P41&amp;" "&amp;P42&amp;" "&amp;P43&amp;" "&amp;P44&amp;" "&amp;P45&amp;" "&amp;P46</f>
        <v xml:space="preserve">冷凍花椰菜 胡蘿蔔 素肉 薑  </v>
      </c>
      <c r="AK40" s="191" t="str">
        <f t="shared" ref="AK40" si="117">S40</f>
        <v>火腿混炒</v>
      </c>
      <c r="AL40" s="191" t="str">
        <f t="shared" ref="AL40" si="118">S41&amp;" "&amp;S42&amp;" "&amp;S43&amp;" "&amp;S44&amp;" "&amp;S45&amp;" "&amp;S46</f>
        <v xml:space="preserve">素火腿 豆薯 薑   </v>
      </c>
      <c r="AM40" s="191" t="str">
        <f t="shared" ref="AM40" si="119">V40</f>
        <v>時蔬</v>
      </c>
      <c r="AN40" s="191" t="str">
        <f t="shared" ref="AN40" si="120">V41&amp;" "&amp;V42&amp;" "&amp;V43&amp;" "&amp;V44&amp;" "&amp;V45&amp;" "&amp;V46</f>
        <v xml:space="preserve">蔬菜 薑    </v>
      </c>
      <c r="AO40" s="191" t="str">
        <f t="shared" ref="AO40" si="121">Y40</f>
        <v>蘑菇濃湯</v>
      </c>
      <c r="AP40" s="191" t="str">
        <f t="shared" ref="AP40" si="122">Y41&amp;" "&amp;Y42&amp;" "&amp;Y43&amp;" "&amp;Y44&amp;" "&amp;Y45&amp;" "&amp;Y46</f>
        <v xml:space="preserve">雞蛋 洋菇罐頭 玉米醬罐頭 玉米濃湯調理包  </v>
      </c>
      <c r="AQ40" s="191" t="str">
        <f>AB40</f>
        <v>點心</v>
      </c>
      <c r="AR40" s="191">
        <f>AC40</f>
        <v>0</v>
      </c>
      <c r="AS40" s="192">
        <f t="shared" ref="AS40" si="123">C40</f>
        <v>3.5</v>
      </c>
      <c r="AT40" s="192">
        <f t="shared" ref="AT40" si="124">H40</f>
        <v>2.2000000000000002</v>
      </c>
      <c r="AU40" s="192">
        <f t="shared" ref="AU40" si="125">E40</f>
        <v>1.8</v>
      </c>
      <c r="AV40" s="192">
        <f t="shared" ref="AV40" si="126">D40</f>
        <v>2</v>
      </c>
      <c r="AW40" s="192">
        <f t="shared" ref="AW40" si="127">F40</f>
        <v>0</v>
      </c>
      <c r="AX40" s="192">
        <f t="shared" ref="AX40" si="128">G40</f>
        <v>0</v>
      </c>
      <c r="AY40" s="192">
        <f t="shared" ref="AY40" si="129">I40</f>
        <v>545</v>
      </c>
    </row>
    <row r="41" spans="1:51" s="93" customFormat="1" ht="15" customHeight="1" thickBot="1">
      <c r="A41" s="152"/>
      <c r="B41" s="153"/>
      <c r="C41" s="153"/>
      <c r="D41" s="153"/>
      <c r="E41" s="153"/>
      <c r="F41" s="153"/>
      <c r="G41" s="153"/>
      <c r="H41" s="153"/>
      <c r="I41" s="151"/>
      <c r="J41" s="103" t="s">
        <v>138</v>
      </c>
      <c r="K41" s="103">
        <v>6</v>
      </c>
      <c r="L41" s="57" t="str">
        <f t="shared" ref="L41:L42" si="130">IF(K41,"公斤","")</f>
        <v>公斤</v>
      </c>
      <c r="M41" s="103" t="s">
        <v>351</v>
      </c>
      <c r="N41" s="103">
        <v>1.2</v>
      </c>
      <c r="O41" s="57" t="str">
        <f t="shared" ref="O41" si="131">IF(N41,"公斤","")</f>
        <v>公斤</v>
      </c>
      <c r="P41" s="103" t="s">
        <v>241</v>
      </c>
      <c r="Q41" s="103">
        <v>6</v>
      </c>
      <c r="R41" s="57" t="str">
        <f t="shared" ref="R41" si="132">IF(Q41,"公斤","")</f>
        <v>公斤</v>
      </c>
      <c r="S41" s="103" t="s">
        <v>386</v>
      </c>
      <c r="T41" s="103">
        <v>2</v>
      </c>
      <c r="U41" s="57" t="str">
        <f t="shared" ref="U41" si="133">IF(T41,"公斤","")</f>
        <v>公斤</v>
      </c>
      <c r="V41" s="193" t="s">
        <v>15</v>
      </c>
      <c r="W41" s="193">
        <v>7</v>
      </c>
      <c r="X41" s="57" t="str">
        <f t="shared" ref="X41" si="134">IF(W41,"公斤","")</f>
        <v>公斤</v>
      </c>
      <c r="Y41" s="103" t="s">
        <v>225</v>
      </c>
      <c r="Z41" s="103">
        <v>1.1000000000000001</v>
      </c>
      <c r="AA41" s="57" t="str">
        <f t="shared" ref="AA41" si="135">IF(Z41,"公斤","")</f>
        <v>公斤</v>
      </c>
      <c r="AB41" s="194" t="s">
        <v>70</v>
      </c>
      <c r="AC41" s="74"/>
      <c r="AD41" s="195"/>
      <c r="AE41" s="195"/>
      <c r="AF41" s="191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79"/>
      <c r="AT41" s="79"/>
      <c r="AU41" s="79"/>
      <c r="AV41" s="79"/>
      <c r="AW41" s="79"/>
      <c r="AX41" s="79"/>
      <c r="AY41" s="79"/>
    </row>
    <row r="42" spans="1:51" s="93" customFormat="1" ht="15" customHeight="1">
      <c r="A42" s="152"/>
      <c r="B42" s="153"/>
      <c r="C42" s="153"/>
      <c r="D42" s="153"/>
      <c r="E42" s="153"/>
      <c r="F42" s="153"/>
      <c r="G42" s="153"/>
      <c r="H42" s="153"/>
      <c r="I42" s="151"/>
      <c r="J42" s="103"/>
      <c r="K42" s="103"/>
      <c r="L42" s="57" t="str">
        <f t="shared" si="130"/>
        <v/>
      </c>
      <c r="M42" s="103" t="s">
        <v>184</v>
      </c>
      <c r="N42" s="103">
        <v>4.5</v>
      </c>
      <c r="O42" s="57" t="str">
        <f t="shared" si="27"/>
        <v>公斤</v>
      </c>
      <c r="P42" s="103" t="s">
        <v>178</v>
      </c>
      <c r="Q42" s="103">
        <v>1</v>
      </c>
      <c r="R42" s="57" t="str">
        <f t="shared" si="28"/>
        <v>公斤</v>
      </c>
      <c r="S42" s="103" t="s">
        <v>359</v>
      </c>
      <c r="T42" s="103">
        <v>3</v>
      </c>
      <c r="U42" s="57" t="str">
        <f t="shared" si="29"/>
        <v>公斤</v>
      </c>
      <c r="V42" s="193" t="s">
        <v>19</v>
      </c>
      <c r="W42" s="193">
        <v>0.05</v>
      </c>
      <c r="X42" s="57" t="str">
        <f t="shared" si="30"/>
        <v>公斤</v>
      </c>
      <c r="Y42" s="103" t="s">
        <v>319</v>
      </c>
      <c r="Z42" s="103">
        <v>2</v>
      </c>
      <c r="AA42" s="57" t="str">
        <f t="shared" si="31"/>
        <v>公斤</v>
      </c>
      <c r="AB42" s="194"/>
      <c r="AC42" s="74"/>
      <c r="AD42" s="195"/>
      <c r="AE42" s="195"/>
      <c r="AF42" s="191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79"/>
      <c r="AT42" s="79"/>
      <c r="AU42" s="79"/>
      <c r="AV42" s="79"/>
      <c r="AW42" s="79"/>
      <c r="AX42" s="79"/>
      <c r="AY42" s="79"/>
    </row>
    <row r="43" spans="1:51" s="93" customFormat="1" ht="15" customHeight="1">
      <c r="A43" s="152"/>
      <c r="B43" s="153"/>
      <c r="C43" s="153"/>
      <c r="D43" s="153"/>
      <c r="E43" s="153"/>
      <c r="F43" s="153"/>
      <c r="G43" s="153"/>
      <c r="H43" s="153"/>
      <c r="I43" s="153"/>
      <c r="J43" s="103"/>
      <c r="K43" s="103"/>
      <c r="L43" s="57" t="str">
        <f t="shared" si="26"/>
        <v/>
      </c>
      <c r="M43" s="103" t="s">
        <v>339</v>
      </c>
      <c r="N43" s="103">
        <v>2</v>
      </c>
      <c r="O43" s="57" t="str">
        <f t="shared" si="27"/>
        <v>公斤</v>
      </c>
      <c r="P43" s="103" t="s">
        <v>351</v>
      </c>
      <c r="Q43" s="103">
        <v>1.2</v>
      </c>
      <c r="R43" s="57" t="str">
        <f t="shared" si="28"/>
        <v>公斤</v>
      </c>
      <c r="S43" s="103" t="s">
        <v>304</v>
      </c>
      <c r="T43" s="103">
        <v>0.05</v>
      </c>
      <c r="U43" s="57" t="str">
        <f t="shared" si="29"/>
        <v>公斤</v>
      </c>
      <c r="V43" s="193"/>
      <c r="W43" s="193"/>
      <c r="X43" s="57" t="str">
        <f t="shared" si="30"/>
        <v/>
      </c>
      <c r="Y43" s="103" t="s">
        <v>320</v>
      </c>
      <c r="Z43" s="103">
        <v>2</v>
      </c>
      <c r="AA43" s="57" t="str">
        <f t="shared" si="31"/>
        <v>公斤</v>
      </c>
      <c r="AB43" s="196"/>
      <c r="AC43" s="74"/>
      <c r="AD43" s="195"/>
      <c r="AE43" s="195"/>
      <c r="AF43" s="191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79"/>
      <c r="AT43" s="79"/>
      <c r="AU43" s="79"/>
      <c r="AV43" s="79"/>
      <c r="AW43" s="79"/>
      <c r="AX43" s="79"/>
      <c r="AY43" s="79"/>
    </row>
    <row r="44" spans="1:51" s="93" customFormat="1" ht="15" customHeight="1">
      <c r="A44" s="152"/>
      <c r="B44" s="153"/>
      <c r="C44" s="153"/>
      <c r="D44" s="153"/>
      <c r="E44" s="153"/>
      <c r="F44" s="153"/>
      <c r="G44" s="153"/>
      <c r="H44" s="153"/>
      <c r="I44" s="153"/>
      <c r="J44" s="103"/>
      <c r="K44" s="103"/>
      <c r="L44" s="57" t="str">
        <f t="shared" si="26"/>
        <v/>
      </c>
      <c r="M44" s="103" t="s">
        <v>185</v>
      </c>
      <c r="N44" s="103"/>
      <c r="O44" s="57" t="str">
        <f t="shared" si="27"/>
        <v/>
      </c>
      <c r="P44" s="103" t="s">
        <v>304</v>
      </c>
      <c r="Q44" s="103">
        <v>0.05</v>
      </c>
      <c r="R44" s="57" t="str">
        <f t="shared" si="28"/>
        <v>公斤</v>
      </c>
      <c r="S44" s="103"/>
      <c r="T44" s="103"/>
      <c r="U44" s="57" t="str">
        <f t="shared" si="29"/>
        <v/>
      </c>
      <c r="V44" s="193"/>
      <c r="W44" s="193"/>
      <c r="X44" s="57" t="str">
        <f t="shared" si="30"/>
        <v/>
      </c>
      <c r="Y44" s="103" t="s">
        <v>321</v>
      </c>
      <c r="Z44" s="103">
        <v>1</v>
      </c>
      <c r="AA44" s="57" t="str">
        <f t="shared" si="31"/>
        <v>公斤</v>
      </c>
      <c r="AB44" s="196"/>
      <c r="AC44" s="74"/>
      <c r="AD44" s="195"/>
      <c r="AE44" s="195"/>
      <c r="AF44" s="191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79"/>
      <c r="AT44" s="79"/>
      <c r="AU44" s="79"/>
      <c r="AV44" s="79"/>
      <c r="AW44" s="79"/>
      <c r="AX44" s="79"/>
      <c r="AY44" s="79"/>
    </row>
    <row r="45" spans="1:51" s="93" customFormat="1" ht="15" customHeight="1">
      <c r="A45" s="152"/>
      <c r="B45" s="153"/>
      <c r="C45" s="153"/>
      <c r="D45" s="153"/>
      <c r="E45" s="153"/>
      <c r="F45" s="153"/>
      <c r="G45" s="153"/>
      <c r="H45" s="153"/>
      <c r="I45" s="153"/>
      <c r="J45" s="103"/>
      <c r="K45" s="103"/>
      <c r="L45" s="57" t="str">
        <f t="shared" si="26"/>
        <v/>
      </c>
      <c r="M45" s="103"/>
      <c r="N45" s="103"/>
      <c r="O45" s="57" t="str">
        <f t="shared" si="27"/>
        <v/>
      </c>
      <c r="P45" s="103"/>
      <c r="Q45" s="103"/>
      <c r="R45" s="57" t="str">
        <f t="shared" si="28"/>
        <v/>
      </c>
      <c r="S45" s="103"/>
      <c r="T45" s="103"/>
      <c r="U45" s="57" t="str">
        <f t="shared" si="29"/>
        <v/>
      </c>
      <c r="V45" s="193"/>
      <c r="W45" s="193"/>
      <c r="X45" s="57" t="str">
        <f t="shared" si="30"/>
        <v/>
      </c>
      <c r="Y45" s="103"/>
      <c r="Z45" s="103"/>
      <c r="AA45" s="57" t="str">
        <f t="shared" si="31"/>
        <v/>
      </c>
      <c r="AB45" s="196"/>
      <c r="AC45" s="74"/>
      <c r="AD45" s="195"/>
      <c r="AE45" s="195"/>
      <c r="AF45" s="191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79"/>
      <c r="AT45" s="79"/>
      <c r="AU45" s="79"/>
      <c r="AV45" s="79"/>
      <c r="AW45" s="79"/>
      <c r="AX45" s="79"/>
      <c r="AY45" s="79"/>
    </row>
    <row r="46" spans="1:51" s="93" customFormat="1" ht="15" customHeight="1" thickBot="1">
      <c r="A46" s="154"/>
      <c r="B46" s="155"/>
      <c r="C46" s="155"/>
      <c r="D46" s="155"/>
      <c r="E46" s="155"/>
      <c r="F46" s="155"/>
      <c r="G46" s="155"/>
      <c r="H46" s="155"/>
      <c r="I46" s="155"/>
      <c r="J46" s="103"/>
      <c r="K46" s="103"/>
      <c r="L46" s="57" t="str">
        <f t="shared" si="26"/>
        <v/>
      </c>
      <c r="M46" s="103"/>
      <c r="N46" s="103"/>
      <c r="O46" s="57" t="str">
        <f t="shared" si="27"/>
        <v/>
      </c>
      <c r="P46" s="103"/>
      <c r="Q46" s="103"/>
      <c r="R46" s="57" t="str">
        <f t="shared" si="28"/>
        <v/>
      </c>
      <c r="S46" s="103"/>
      <c r="T46" s="103"/>
      <c r="U46" s="57" t="str">
        <f t="shared" si="29"/>
        <v/>
      </c>
      <c r="V46" s="197"/>
      <c r="W46" s="197"/>
      <c r="X46" s="57" t="str">
        <f t="shared" si="30"/>
        <v/>
      </c>
      <c r="Y46" s="103"/>
      <c r="Z46" s="103"/>
      <c r="AA46" s="57" t="str">
        <f t="shared" si="31"/>
        <v/>
      </c>
      <c r="AB46" s="198"/>
      <c r="AC46" s="149"/>
      <c r="AD46" s="195"/>
      <c r="AE46" s="195"/>
      <c r="AF46" s="191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79"/>
      <c r="AT46" s="79"/>
      <c r="AU46" s="79"/>
      <c r="AV46" s="79"/>
      <c r="AW46" s="79"/>
      <c r="AX46" s="79"/>
      <c r="AY46" s="79"/>
    </row>
    <row r="47" spans="1:51" s="93" customFormat="1" ht="15" customHeight="1" thickBot="1">
      <c r="A47" s="152" t="s">
        <v>139</v>
      </c>
      <c r="B47" s="153" t="s">
        <v>126</v>
      </c>
      <c r="C47" s="153">
        <v>5.8</v>
      </c>
      <c r="D47" s="153">
        <v>2</v>
      </c>
      <c r="E47" s="153">
        <v>1.9</v>
      </c>
      <c r="F47" s="153">
        <v>0</v>
      </c>
      <c r="G47" s="153">
        <v>0</v>
      </c>
      <c r="H47" s="153">
        <v>2</v>
      </c>
      <c r="I47" s="151">
        <v>691.3</v>
      </c>
      <c r="J47" s="263" t="s">
        <v>128</v>
      </c>
      <c r="K47" s="257"/>
      <c r="L47" s="188"/>
      <c r="M47" s="256" t="s">
        <v>286</v>
      </c>
      <c r="N47" s="257"/>
      <c r="O47" s="188"/>
      <c r="P47" s="256" t="s">
        <v>371</v>
      </c>
      <c r="Q47" s="257"/>
      <c r="R47" s="188"/>
      <c r="S47" s="260" t="s">
        <v>277</v>
      </c>
      <c r="T47" s="259"/>
      <c r="U47" s="188"/>
      <c r="V47" s="264" t="s">
        <v>18</v>
      </c>
      <c r="W47" s="265"/>
      <c r="X47" s="188"/>
      <c r="Y47" s="256" t="s">
        <v>322</v>
      </c>
      <c r="Z47" s="257"/>
      <c r="AA47" s="188"/>
      <c r="AB47" s="199" t="s">
        <v>70</v>
      </c>
      <c r="AC47" s="53"/>
      <c r="AD47" s="191" t="str">
        <f t="shared" ref="AD47" si="136">A47</f>
        <v>G4</v>
      </c>
      <c r="AE47" s="191" t="str">
        <f t="shared" ref="AE47" si="137">J47</f>
        <v>糙米飯</v>
      </c>
      <c r="AF47" s="191" t="str">
        <f t="shared" ref="AF47" si="138">J48&amp;" "&amp;J49&amp;" "&amp;J50&amp;" "&amp;J51&amp;" "&amp;J52&amp;" "&amp;J53</f>
        <v xml:space="preserve">米 糙米    </v>
      </c>
      <c r="AG47" s="191" t="str">
        <f t="shared" ref="AG47" si="139">M47</f>
        <v>照燒油腐</v>
      </c>
      <c r="AH47" s="191" t="str">
        <f t="shared" ref="AH47" si="140">M48&amp;" "&amp;M49&amp;" "&amp;M50&amp;" "&amp;M51&amp;" "&amp;M52&amp;" "&amp;M53</f>
        <v xml:space="preserve">四角油豆腐 芹菜 胡蘿蔔 薑  </v>
      </c>
      <c r="AI47" s="191" t="str">
        <f t="shared" ref="AI47" si="141">P47</f>
        <v>絞若季豆</v>
      </c>
      <c r="AJ47" s="191" t="str">
        <f t="shared" ref="AJ47" si="142">P48&amp;" "&amp;P49&amp;" "&amp;P50&amp;" "&amp;P51&amp;" "&amp;P52&amp;" "&amp;P53</f>
        <v xml:space="preserve">冷凍菜豆(莢) 甘藍 胡蘿蔔 薑  </v>
      </c>
      <c r="AK47" s="191" t="str">
        <f t="shared" ref="AK47" si="143">S47</f>
        <v>筍干凍腐</v>
      </c>
      <c r="AL47" s="191" t="str">
        <f t="shared" ref="AL47" si="144">S48&amp;" "&amp;S49&amp;" "&amp;S50&amp;" "&amp;S51&amp;" "&amp;S52&amp;" "&amp;S53</f>
        <v xml:space="preserve">凍豆腐 麻竹筍干 胡蘿蔔 薑  </v>
      </c>
      <c r="AM47" s="191" t="str">
        <f t="shared" ref="AM47" si="145">V47</f>
        <v>時蔬</v>
      </c>
      <c r="AN47" s="191" t="str">
        <f t="shared" ref="AN47" si="146">V48&amp;" "&amp;V49&amp;" "&amp;V50&amp;" "&amp;V51&amp;" "&amp;V52&amp;" "&amp;V53</f>
        <v xml:space="preserve">蔬菜 薑    </v>
      </c>
      <c r="AO47" s="191" t="str">
        <f t="shared" ref="AO47" si="147">Y47</f>
        <v>紅豆湯</v>
      </c>
      <c r="AP47" s="191" t="str">
        <f t="shared" ref="AP47" si="148">Y48&amp;" "&amp;Y49&amp;" "&amp;Y50&amp;" "&amp;Y51&amp;" "&amp;Y52&amp;" "&amp;Y53</f>
        <v xml:space="preserve">紅豆 紅砂糖    </v>
      </c>
      <c r="AQ47" s="191" t="str">
        <f>AB47</f>
        <v>點心</v>
      </c>
      <c r="AR47" s="191">
        <f>AC47</f>
        <v>0</v>
      </c>
      <c r="AS47" s="192">
        <f t="shared" ref="AS47" si="149">C47</f>
        <v>5.8</v>
      </c>
      <c r="AT47" s="192">
        <f t="shared" ref="AT47" si="150">H47</f>
        <v>2</v>
      </c>
      <c r="AU47" s="192">
        <f t="shared" ref="AU47" si="151">E47</f>
        <v>1.9</v>
      </c>
      <c r="AV47" s="192">
        <f t="shared" ref="AV47" si="152">D47</f>
        <v>2</v>
      </c>
      <c r="AW47" s="192">
        <f t="shared" ref="AW47" si="153">F47</f>
        <v>0</v>
      </c>
      <c r="AX47" s="192">
        <f t="shared" ref="AX47" si="154">G47</f>
        <v>0</v>
      </c>
      <c r="AY47" s="192">
        <f t="shared" ref="AY47" si="155">I47</f>
        <v>691.3</v>
      </c>
    </row>
    <row r="48" spans="1:51" s="93" customFormat="1" ht="15" customHeight="1" thickBot="1">
      <c r="A48" s="152"/>
      <c r="B48" s="153"/>
      <c r="C48" s="153"/>
      <c r="D48" s="153"/>
      <c r="E48" s="153"/>
      <c r="F48" s="153"/>
      <c r="G48" s="153"/>
      <c r="H48" s="153"/>
      <c r="I48" s="151"/>
      <c r="J48" s="103" t="s">
        <v>125</v>
      </c>
      <c r="K48" s="103">
        <v>7</v>
      </c>
      <c r="L48" s="57" t="str">
        <f t="shared" ref="L48:L49" si="156">IF(K48,"公斤","")</f>
        <v>公斤</v>
      </c>
      <c r="M48" s="103" t="s">
        <v>270</v>
      </c>
      <c r="N48" s="103">
        <v>5.5</v>
      </c>
      <c r="O48" s="57" t="str">
        <f t="shared" ref="O48" si="157">IF(N48,"公斤","")</f>
        <v>公斤</v>
      </c>
      <c r="P48" s="103" t="s">
        <v>243</v>
      </c>
      <c r="Q48" s="103">
        <v>1.2</v>
      </c>
      <c r="R48" s="57" t="str">
        <f t="shared" ref="R48" si="158">IF(Q48,"公斤","")</f>
        <v>公斤</v>
      </c>
      <c r="S48" s="103" t="s">
        <v>278</v>
      </c>
      <c r="T48" s="103">
        <v>3</v>
      </c>
      <c r="U48" s="57" t="str">
        <f t="shared" ref="U48" si="159">IF(T48,"公斤","")</f>
        <v>公斤</v>
      </c>
      <c r="V48" s="193" t="s">
        <v>15</v>
      </c>
      <c r="W48" s="193">
        <v>7</v>
      </c>
      <c r="X48" s="57" t="str">
        <f t="shared" ref="X48" si="160">IF(W48,"公斤","")</f>
        <v>公斤</v>
      </c>
      <c r="Y48" s="103" t="s">
        <v>323</v>
      </c>
      <c r="Z48" s="103">
        <v>2</v>
      </c>
      <c r="AA48" s="57" t="str">
        <f t="shared" ref="AA48" si="161">IF(Z48,"公斤","")</f>
        <v>公斤</v>
      </c>
      <c r="AB48" s="194" t="s">
        <v>70</v>
      </c>
      <c r="AC48" s="74"/>
      <c r="AD48" s="195"/>
      <c r="AE48" s="195"/>
      <c r="AF48" s="191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79"/>
      <c r="AT48" s="79"/>
      <c r="AU48" s="79"/>
      <c r="AV48" s="79"/>
      <c r="AW48" s="79"/>
      <c r="AX48" s="79"/>
      <c r="AY48" s="79"/>
    </row>
    <row r="49" spans="1:51" s="93" customFormat="1" ht="15" customHeight="1">
      <c r="A49" s="152"/>
      <c r="B49" s="153"/>
      <c r="C49" s="153"/>
      <c r="D49" s="153"/>
      <c r="E49" s="153"/>
      <c r="F49" s="153"/>
      <c r="G49" s="153"/>
      <c r="H49" s="153"/>
      <c r="I49" s="151"/>
      <c r="J49" s="103" t="s">
        <v>129</v>
      </c>
      <c r="K49" s="103">
        <v>3</v>
      </c>
      <c r="L49" s="57" t="str">
        <f t="shared" si="156"/>
        <v>公斤</v>
      </c>
      <c r="M49" s="103" t="s">
        <v>339</v>
      </c>
      <c r="N49" s="103">
        <v>4</v>
      </c>
      <c r="O49" s="57" t="str">
        <f t="shared" si="27"/>
        <v>公斤</v>
      </c>
      <c r="P49" s="103" t="s">
        <v>232</v>
      </c>
      <c r="Q49" s="103">
        <v>7</v>
      </c>
      <c r="R49" s="57" t="str">
        <f t="shared" si="28"/>
        <v>公斤</v>
      </c>
      <c r="S49" s="103" t="s">
        <v>168</v>
      </c>
      <c r="T49" s="103">
        <v>2</v>
      </c>
      <c r="U49" s="57" t="str">
        <f t="shared" si="29"/>
        <v>公斤</v>
      </c>
      <c r="V49" s="193" t="s">
        <v>19</v>
      </c>
      <c r="W49" s="193">
        <v>0.05</v>
      </c>
      <c r="X49" s="57" t="str">
        <f t="shared" si="30"/>
        <v>公斤</v>
      </c>
      <c r="Y49" s="103" t="s">
        <v>289</v>
      </c>
      <c r="Z49" s="103">
        <v>1</v>
      </c>
      <c r="AA49" s="57" t="str">
        <f t="shared" si="31"/>
        <v>公斤</v>
      </c>
      <c r="AB49" s="194"/>
      <c r="AC49" s="74"/>
      <c r="AD49" s="195"/>
      <c r="AE49" s="195"/>
      <c r="AF49" s="191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79"/>
      <c r="AT49" s="79"/>
      <c r="AU49" s="79"/>
      <c r="AV49" s="79"/>
      <c r="AW49" s="79"/>
      <c r="AX49" s="79"/>
      <c r="AY49" s="79"/>
    </row>
    <row r="50" spans="1:51" s="93" customFormat="1" ht="15" customHeight="1">
      <c r="A50" s="152"/>
      <c r="B50" s="153"/>
      <c r="C50" s="153"/>
      <c r="D50" s="153"/>
      <c r="E50" s="153"/>
      <c r="F50" s="153"/>
      <c r="G50" s="153"/>
      <c r="H50" s="153"/>
      <c r="I50" s="153"/>
      <c r="J50" s="103"/>
      <c r="K50" s="103"/>
      <c r="L50" s="57" t="str">
        <f t="shared" si="26"/>
        <v/>
      </c>
      <c r="M50" s="103" t="s">
        <v>178</v>
      </c>
      <c r="N50" s="103">
        <v>0.5</v>
      </c>
      <c r="O50" s="57" t="str">
        <f t="shared" si="27"/>
        <v>公斤</v>
      </c>
      <c r="P50" s="103" t="s">
        <v>178</v>
      </c>
      <c r="Q50" s="103">
        <v>0.5</v>
      </c>
      <c r="R50" s="57" t="str">
        <f t="shared" si="28"/>
        <v>公斤</v>
      </c>
      <c r="S50" s="103" t="s">
        <v>178</v>
      </c>
      <c r="T50" s="128">
        <v>0.5</v>
      </c>
      <c r="U50" s="57" t="str">
        <f t="shared" si="29"/>
        <v>公斤</v>
      </c>
      <c r="V50" s="193"/>
      <c r="W50" s="193"/>
      <c r="X50" s="57" t="str">
        <f t="shared" si="30"/>
        <v/>
      </c>
      <c r="Y50" s="103"/>
      <c r="Z50" s="103"/>
      <c r="AA50" s="57" t="str">
        <f t="shared" si="31"/>
        <v/>
      </c>
      <c r="AB50" s="196"/>
      <c r="AC50" s="74"/>
      <c r="AD50" s="195"/>
      <c r="AE50" s="195"/>
      <c r="AF50" s="191"/>
      <c r="AG50" s="195"/>
      <c r="AH50" s="195"/>
      <c r="AI50" s="195"/>
      <c r="AJ50" s="195"/>
      <c r="AK50" s="195"/>
      <c r="AL50" s="195"/>
      <c r="AM50" s="195"/>
      <c r="AN50" s="195"/>
      <c r="AO50" s="195"/>
      <c r="AP50" s="195"/>
      <c r="AQ50" s="195"/>
      <c r="AR50" s="195"/>
      <c r="AS50" s="79"/>
      <c r="AT50" s="79"/>
      <c r="AU50" s="79"/>
      <c r="AV50" s="79"/>
      <c r="AW50" s="79"/>
      <c r="AX50" s="79"/>
      <c r="AY50" s="79"/>
    </row>
    <row r="51" spans="1:51" s="93" customFormat="1" ht="15" customHeight="1">
      <c r="A51" s="152"/>
      <c r="B51" s="153"/>
      <c r="C51" s="153"/>
      <c r="D51" s="153"/>
      <c r="E51" s="153"/>
      <c r="F51" s="153"/>
      <c r="G51" s="153"/>
      <c r="H51" s="153"/>
      <c r="I51" s="153"/>
      <c r="J51" s="103"/>
      <c r="K51" s="103"/>
      <c r="L51" s="57" t="str">
        <f t="shared" si="26"/>
        <v/>
      </c>
      <c r="M51" s="103" t="s">
        <v>304</v>
      </c>
      <c r="N51" s="103">
        <v>0.05</v>
      </c>
      <c r="O51" s="57" t="str">
        <f t="shared" si="27"/>
        <v>公斤</v>
      </c>
      <c r="P51" s="103" t="s">
        <v>304</v>
      </c>
      <c r="Q51" s="103">
        <v>0.05</v>
      </c>
      <c r="R51" s="57" t="str">
        <f t="shared" si="28"/>
        <v>公斤</v>
      </c>
      <c r="S51" s="103" t="s">
        <v>304</v>
      </c>
      <c r="T51" s="103">
        <v>0.05</v>
      </c>
      <c r="U51" s="57" t="str">
        <f t="shared" si="29"/>
        <v>公斤</v>
      </c>
      <c r="V51" s="193"/>
      <c r="W51" s="193"/>
      <c r="X51" s="57" t="str">
        <f t="shared" si="30"/>
        <v/>
      </c>
      <c r="Y51" s="103"/>
      <c r="Z51" s="103"/>
      <c r="AA51" s="57" t="str">
        <f t="shared" si="31"/>
        <v/>
      </c>
      <c r="AB51" s="196"/>
      <c r="AC51" s="74"/>
      <c r="AD51" s="195"/>
      <c r="AE51" s="195"/>
      <c r="AF51" s="191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79"/>
      <c r="AT51" s="79"/>
      <c r="AU51" s="79"/>
      <c r="AV51" s="79"/>
      <c r="AW51" s="79"/>
      <c r="AX51" s="79"/>
      <c r="AY51" s="79"/>
    </row>
    <row r="52" spans="1:51" s="93" customFormat="1" ht="15" customHeight="1">
      <c r="A52" s="152"/>
      <c r="B52" s="153"/>
      <c r="C52" s="153"/>
      <c r="D52" s="153"/>
      <c r="E52" s="153"/>
      <c r="F52" s="153"/>
      <c r="G52" s="153"/>
      <c r="H52" s="153"/>
      <c r="I52" s="153"/>
      <c r="J52" s="103"/>
      <c r="K52" s="103"/>
      <c r="L52" s="57" t="str">
        <f t="shared" si="26"/>
        <v/>
      </c>
      <c r="M52" s="135"/>
      <c r="N52" s="135"/>
      <c r="O52" s="57" t="str">
        <f t="shared" si="27"/>
        <v/>
      </c>
      <c r="P52" s="103"/>
      <c r="Q52" s="103"/>
      <c r="R52" s="57" t="str">
        <f t="shared" si="28"/>
        <v/>
      </c>
      <c r="S52" s="103"/>
      <c r="T52" s="128"/>
      <c r="U52" s="57" t="str">
        <f t="shared" si="29"/>
        <v/>
      </c>
      <c r="V52" s="193"/>
      <c r="W52" s="193"/>
      <c r="X52" s="57" t="str">
        <f t="shared" si="30"/>
        <v/>
      </c>
      <c r="Y52" s="103"/>
      <c r="Z52" s="103"/>
      <c r="AA52" s="57" t="str">
        <f t="shared" si="31"/>
        <v/>
      </c>
      <c r="AB52" s="196"/>
      <c r="AC52" s="74"/>
      <c r="AD52" s="195"/>
      <c r="AE52" s="195"/>
      <c r="AF52" s="191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79"/>
      <c r="AT52" s="79"/>
      <c r="AU52" s="79"/>
      <c r="AV52" s="79"/>
      <c r="AW52" s="79"/>
      <c r="AX52" s="79"/>
      <c r="AY52" s="79"/>
    </row>
    <row r="53" spans="1:51" s="93" customFormat="1" ht="15" customHeight="1" thickBot="1">
      <c r="A53" s="154"/>
      <c r="B53" s="155"/>
      <c r="C53" s="155"/>
      <c r="D53" s="155"/>
      <c r="E53" s="155"/>
      <c r="F53" s="155"/>
      <c r="G53" s="155"/>
      <c r="H53" s="155"/>
      <c r="I53" s="155"/>
      <c r="J53" s="126"/>
      <c r="K53" s="126"/>
      <c r="L53" s="57" t="str">
        <f t="shared" si="26"/>
        <v/>
      </c>
      <c r="M53" s="126"/>
      <c r="N53" s="126"/>
      <c r="O53" s="57" t="str">
        <f t="shared" si="27"/>
        <v/>
      </c>
      <c r="P53" s="126"/>
      <c r="Q53" s="126"/>
      <c r="R53" s="57" t="str">
        <f t="shared" si="28"/>
        <v/>
      </c>
      <c r="S53" s="103"/>
      <c r="T53" s="103"/>
      <c r="U53" s="57" t="str">
        <f t="shared" si="29"/>
        <v/>
      </c>
      <c r="V53" s="197"/>
      <c r="W53" s="197"/>
      <c r="X53" s="57" t="str">
        <f t="shared" si="30"/>
        <v/>
      </c>
      <c r="Y53" s="126"/>
      <c r="Z53" s="126"/>
      <c r="AA53" s="57" t="str">
        <f t="shared" si="31"/>
        <v/>
      </c>
      <c r="AB53" s="198"/>
      <c r="AC53" s="149"/>
      <c r="AD53" s="195"/>
      <c r="AE53" s="195"/>
      <c r="AF53" s="191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79"/>
      <c r="AT53" s="79"/>
      <c r="AU53" s="79"/>
      <c r="AV53" s="79"/>
      <c r="AW53" s="79"/>
      <c r="AX53" s="79"/>
      <c r="AY53" s="79"/>
    </row>
    <row r="54" spans="1:51" s="93" customFormat="1" ht="15" customHeight="1" thickBot="1">
      <c r="A54" s="152" t="s">
        <v>140</v>
      </c>
      <c r="B54" s="153" t="s">
        <v>126</v>
      </c>
      <c r="C54" s="153">
        <v>6.2</v>
      </c>
      <c r="D54" s="153">
        <v>2</v>
      </c>
      <c r="E54" s="153">
        <v>1.6</v>
      </c>
      <c r="F54" s="153">
        <v>0</v>
      </c>
      <c r="G54" s="153">
        <v>0</v>
      </c>
      <c r="H54" s="153">
        <v>2.4</v>
      </c>
      <c r="I54" s="151">
        <v>741.6</v>
      </c>
      <c r="J54" s="261" t="s">
        <v>141</v>
      </c>
      <c r="K54" s="259"/>
      <c r="L54" s="188"/>
      <c r="M54" s="260" t="s">
        <v>352</v>
      </c>
      <c r="N54" s="259"/>
      <c r="O54" s="188"/>
      <c r="P54" s="256" t="s">
        <v>372</v>
      </c>
      <c r="Q54" s="257"/>
      <c r="R54" s="188"/>
      <c r="S54" s="260" t="s">
        <v>279</v>
      </c>
      <c r="T54" s="259"/>
      <c r="U54" s="188"/>
      <c r="V54" s="264" t="s">
        <v>18</v>
      </c>
      <c r="W54" s="265"/>
      <c r="X54" s="188"/>
      <c r="Y54" s="258" t="s">
        <v>324</v>
      </c>
      <c r="Z54" s="259"/>
      <c r="AA54" s="188"/>
      <c r="AB54" s="199" t="s">
        <v>70</v>
      </c>
      <c r="AC54" s="53" t="s">
        <v>340</v>
      </c>
      <c r="AD54" s="191" t="str">
        <f t="shared" ref="AD54" si="162">A54</f>
        <v>G5</v>
      </c>
      <c r="AE54" s="191" t="str">
        <f t="shared" ref="AE54" si="163">J54</f>
        <v>小米飯</v>
      </c>
      <c r="AF54" s="191" t="str">
        <f t="shared" ref="AF54" si="164">J55&amp;" "&amp;J56&amp;" "&amp;J57&amp;" "&amp;J58&amp;" "&amp;J59&amp;" "&amp;J60</f>
        <v xml:space="preserve">米 小米    </v>
      </c>
      <c r="AG54" s="191" t="str">
        <f t="shared" ref="AG54" si="165">M54</f>
        <v>韓式豆包</v>
      </c>
      <c r="AH54" s="191" t="str">
        <f t="shared" ref="AH54" si="166">M55&amp;" "&amp;M56&amp;" "&amp;M57&amp;" "&amp;M58&amp;" "&amp;M59&amp;" "&amp;M60</f>
        <v xml:space="preserve">豆包 韓式泡菜 甘藍 薑 芝麻(熟) </v>
      </c>
      <c r="AI54" s="191" t="str">
        <f t="shared" ref="AI54" si="167">P54</f>
        <v>春川炒凍腐</v>
      </c>
      <c r="AJ54" s="191" t="str">
        <f t="shared" ref="AJ54" si="168">P55&amp;" "&amp;P56&amp;" "&amp;P57&amp;" "&amp;P58&amp;" "&amp;P59&amp;" "&amp;P60</f>
        <v xml:space="preserve">凍豆腐 結球白菜 韓式年糕 薑  </v>
      </c>
      <c r="AK54" s="191" t="str">
        <f t="shared" ref="AK54" si="169">S54</f>
        <v>韓風拌菜</v>
      </c>
      <c r="AL54" s="191" t="str">
        <f t="shared" ref="AL54" si="170">S55&amp;" "&amp;S56&amp;" "&amp;S57&amp;" "&amp;S58&amp;" "&amp;S59&amp;" "&amp;S60</f>
        <v>黃豆芽 乾裙帶菜 豆包 芝麻(熟) 香油 薑</v>
      </c>
      <c r="AM54" s="191" t="str">
        <f t="shared" ref="AM54" si="171">V54</f>
        <v>時蔬</v>
      </c>
      <c r="AN54" s="191" t="str">
        <f t="shared" ref="AN54" si="172">V55&amp;" "&amp;V56&amp;" "&amp;V57&amp;" "&amp;V58&amp;" "&amp;V59&amp;" "&amp;V60</f>
        <v xml:space="preserve">蔬菜 薑    </v>
      </c>
      <c r="AO54" s="191" t="str">
        <f t="shared" ref="AO54" si="173">Y54</f>
        <v>味噌湯</v>
      </c>
      <c r="AP54" s="191" t="str">
        <f t="shared" ref="AP54" si="174">Y55&amp;" "&amp;Y56&amp;" "&amp;Y57&amp;" "&amp;Y58&amp;" "&amp;Y59&amp;" "&amp;Y60</f>
        <v xml:space="preserve">豆腐 味噌 時蔬   </v>
      </c>
      <c r="AQ54" s="191" t="str">
        <f>AB54</f>
        <v>點心</v>
      </c>
      <c r="AR54" s="191" t="str">
        <f>AC54</f>
        <v>有機豆奶</v>
      </c>
      <c r="AS54" s="192">
        <f t="shared" ref="AS54" si="175">C54</f>
        <v>6.2</v>
      </c>
      <c r="AT54" s="192">
        <f t="shared" ref="AT54" si="176">H54</f>
        <v>2.4</v>
      </c>
      <c r="AU54" s="192">
        <f t="shared" ref="AU54" si="177">E54</f>
        <v>1.6</v>
      </c>
      <c r="AV54" s="192">
        <f t="shared" ref="AV54" si="178">D54</f>
        <v>2</v>
      </c>
      <c r="AW54" s="192">
        <f t="shared" ref="AW54" si="179">F54</f>
        <v>0</v>
      </c>
      <c r="AX54" s="192">
        <f t="shared" ref="AX54" si="180">G54</f>
        <v>0</v>
      </c>
      <c r="AY54" s="192">
        <f t="shared" ref="AY54" si="181">I54</f>
        <v>741.6</v>
      </c>
    </row>
    <row r="55" spans="1:51" s="93" customFormat="1" ht="15" customHeight="1" thickBot="1">
      <c r="A55" s="152"/>
      <c r="B55" s="153"/>
      <c r="C55" s="153"/>
      <c r="D55" s="153"/>
      <c r="E55" s="153"/>
      <c r="F55" s="153"/>
      <c r="G55" s="153"/>
      <c r="H55" s="153"/>
      <c r="I55" s="151"/>
      <c r="J55" s="103" t="s">
        <v>125</v>
      </c>
      <c r="K55" s="103">
        <v>10</v>
      </c>
      <c r="L55" s="57" t="str">
        <f t="shared" ref="L55:L56" si="182">IF(K55,"公斤","")</f>
        <v>公斤</v>
      </c>
      <c r="M55" s="103" t="s">
        <v>282</v>
      </c>
      <c r="N55" s="103">
        <v>6</v>
      </c>
      <c r="O55" s="57" t="str">
        <f t="shared" ref="O55" si="183">IF(N55,"公斤","")</f>
        <v>公斤</v>
      </c>
      <c r="P55" s="103" t="s">
        <v>278</v>
      </c>
      <c r="Q55" s="103">
        <v>1.5</v>
      </c>
      <c r="R55" s="57" t="str">
        <f t="shared" ref="R55" si="184">IF(Q55,"公斤","")</f>
        <v>公斤</v>
      </c>
      <c r="S55" s="103" t="s">
        <v>280</v>
      </c>
      <c r="T55" s="103">
        <v>5</v>
      </c>
      <c r="U55" s="57" t="str">
        <f t="shared" ref="U55" si="185">IF(T55,"公斤","")</f>
        <v>公斤</v>
      </c>
      <c r="V55" s="193" t="s">
        <v>15</v>
      </c>
      <c r="W55" s="193">
        <v>7</v>
      </c>
      <c r="X55" s="57" t="str">
        <f t="shared" ref="X55" si="186">IF(W55,"公斤","")</f>
        <v>公斤</v>
      </c>
      <c r="Y55" s="129" t="s">
        <v>325</v>
      </c>
      <c r="Z55" s="129">
        <v>1.5</v>
      </c>
      <c r="AA55" s="57" t="str">
        <f t="shared" ref="AA55" si="187">IF(Z55,"公斤","")</f>
        <v>公斤</v>
      </c>
      <c r="AB55" s="194" t="s">
        <v>70</v>
      </c>
      <c r="AC55" s="74" t="s">
        <v>340</v>
      </c>
      <c r="AD55" s="195"/>
      <c r="AE55" s="195"/>
      <c r="AF55" s="191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79"/>
      <c r="AT55" s="79"/>
      <c r="AU55" s="79"/>
      <c r="AV55" s="79"/>
      <c r="AW55" s="79"/>
      <c r="AX55" s="79"/>
      <c r="AY55" s="79"/>
    </row>
    <row r="56" spans="1:51" s="93" customFormat="1" ht="15" customHeight="1">
      <c r="A56" s="152"/>
      <c r="B56" s="153"/>
      <c r="C56" s="153"/>
      <c r="D56" s="153"/>
      <c r="E56" s="153"/>
      <c r="F56" s="153"/>
      <c r="G56" s="153"/>
      <c r="H56" s="153"/>
      <c r="I56" s="151"/>
      <c r="J56" s="103" t="s">
        <v>142</v>
      </c>
      <c r="K56" s="103">
        <v>0.4</v>
      </c>
      <c r="L56" s="57" t="str">
        <f t="shared" si="182"/>
        <v>公斤</v>
      </c>
      <c r="M56" s="103" t="s">
        <v>189</v>
      </c>
      <c r="N56" s="103">
        <v>1</v>
      </c>
      <c r="O56" s="57" t="str">
        <f t="shared" si="27"/>
        <v>公斤</v>
      </c>
      <c r="P56" s="103" t="s">
        <v>238</v>
      </c>
      <c r="Q56" s="103">
        <v>3</v>
      </c>
      <c r="R56" s="57" t="str">
        <f t="shared" si="28"/>
        <v>公斤</v>
      </c>
      <c r="S56" s="126" t="s">
        <v>281</v>
      </c>
      <c r="T56" s="126">
        <v>0.1</v>
      </c>
      <c r="U56" s="57" t="str">
        <f t="shared" si="29"/>
        <v>公斤</v>
      </c>
      <c r="V56" s="193" t="s">
        <v>19</v>
      </c>
      <c r="W56" s="193">
        <v>0.05</v>
      </c>
      <c r="X56" s="57" t="str">
        <f t="shared" si="30"/>
        <v>公斤</v>
      </c>
      <c r="Y56" s="129" t="s">
        <v>326</v>
      </c>
      <c r="Z56" s="129">
        <v>0.1</v>
      </c>
      <c r="AA56" s="57" t="str">
        <f t="shared" si="31"/>
        <v>公斤</v>
      </c>
      <c r="AB56" s="194"/>
      <c r="AC56" s="74"/>
      <c r="AD56" s="195"/>
      <c r="AE56" s="195"/>
      <c r="AF56" s="191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79"/>
      <c r="AT56" s="79"/>
      <c r="AU56" s="79"/>
      <c r="AV56" s="79"/>
      <c r="AW56" s="79"/>
      <c r="AX56" s="79"/>
      <c r="AY56" s="79"/>
    </row>
    <row r="57" spans="1:51" s="93" customFormat="1" ht="15" customHeight="1">
      <c r="A57" s="152"/>
      <c r="B57" s="153"/>
      <c r="C57" s="153"/>
      <c r="D57" s="153"/>
      <c r="E57" s="153"/>
      <c r="F57" s="153"/>
      <c r="G57" s="153"/>
      <c r="H57" s="153"/>
      <c r="I57" s="153"/>
      <c r="J57" s="103"/>
      <c r="K57" s="103"/>
      <c r="L57" s="57" t="str">
        <f t="shared" si="26"/>
        <v/>
      </c>
      <c r="M57" s="103" t="s">
        <v>190</v>
      </c>
      <c r="N57" s="103">
        <v>4</v>
      </c>
      <c r="O57" s="57" t="str">
        <f t="shared" si="27"/>
        <v>公斤</v>
      </c>
      <c r="P57" s="103" t="s">
        <v>245</v>
      </c>
      <c r="Q57" s="103">
        <v>3</v>
      </c>
      <c r="R57" s="57" t="str">
        <f t="shared" si="28"/>
        <v>公斤</v>
      </c>
      <c r="S57" s="141" t="s">
        <v>282</v>
      </c>
      <c r="T57" s="135">
        <v>0.3</v>
      </c>
      <c r="U57" s="57" t="str">
        <f t="shared" si="29"/>
        <v>公斤</v>
      </c>
      <c r="V57" s="193"/>
      <c r="W57" s="193"/>
      <c r="X57" s="57" t="str">
        <f t="shared" si="30"/>
        <v/>
      </c>
      <c r="Y57" s="129" t="s">
        <v>72</v>
      </c>
      <c r="Z57" s="129">
        <v>1</v>
      </c>
      <c r="AA57" s="57" t="str">
        <f t="shared" si="31"/>
        <v>公斤</v>
      </c>
      <c r="AB57" s="196"/>
      <c r="AC57" s="74"/>
      <c r="AD57" s="195"/>
      <c r="AE57" s="195"/>
      <c r="AF57" s="191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79"/>
      <c r="AT57" s="79"/>
      <c r="AU57" s="79"/>
      <c r="AV57" s="79"/>
      <c r="AW57" s="79"/>
      <c r="AX57" s="79"/>
      <c r="AY57" s="79"/>
    </row>
    <row r="58" spans="1:51" s="93" customFormat="1" ht="15" customHeight="1">
      <c r="A58" s="152"/>
      <c r="B58" s="153"/>
      <c r="C58" s="153"/>
      <c r="D58" s="153"/>
      <c r="E58" s="153"/>
      <c r="F58" s="153"/>
      <c r="G58" s="153"/>
      <c r="H58" s="153"/>
      <c r="I58" s="153"/>
      <c r="J58" s="103"/>
      <c r="K58" s="103"/>
      <c r="L58" s="57" t="str">
        <f t="shared" si="26"/>
        <v/>
      </c>
      <c r="M58" s="103" t="s">
        <v>304</v>
      </c>
      <c r="N58" s="103">
        <v>0.05</v>
      </c>
      <c r="O58" s="57" t="str">
        <f t="shared" si="27"/>
        <v>公斤</v>
      </c>
      <c r="P58" s="103" t="s">
        <v>304</v>
      </c>
      <c r="Q58" s="103">
        <v>0.05</v>
      </c>
      <c r="R58" s="57" t="str">
        <f t="shared" si="28"/>
        <v>公斤</v>
      </c>
      <c r="S58" s="103" t="s">
        <v>164</v>
      </c>
      <c r="T58" s="103"/>
      <c r="U58" s="57" t="str">
        <f t="shared" si="29"/>
        <v/>
      </c>
      <c r="V58" s="193"/>
      <c r="W58" s="193"/>
      <c r="X58" s="57" t="str">
        <f t="shared" si="30"/>
        <v/>
      </c>
      <c r="Y58" s="129"/>
      <c r="Z58" s="129"/>
      <c r="AA58" s="57" t="str">
        <f t="shared" si="31"/>
        <v/>
      </c>
      <c r="AB58" s="196"/>
      <c r="AC58" s="74"/>
      <c r="AD58" s="195"/>
      <c r="AE58" s="195"/>
      <c r="AF58" s="191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79"/>
      <c r="AT58" s="79"/>
      <c r="AU58" s="79"/>
      <c r="AV58" s="79"/>
      <c r="AW58" s="79"/>
      <c r="AX58" s="79"/>
      <c r="AY58" s="79"/>
    </row>
    <row r="59" spans="1:51" s="93" customFormat="1" ht="15" customHeight="1">
      <c r="A59" s="152"/>
      <c r="B59" s="153"/>
      <c r="C59" s="153"/>
      <c r="D59" s="153"/>
      <c r="E59" s="153"/>
      <c r="F59" s="153"/>
      <c r="G59" s="153"/>
      <c r="H59" s="153"/>
      <c r="I59" s="153"/>
      <c r="J59" s="103"/>
      <c r="K59" s="103"/>
      <c r="L59" s="57" t="str">
        <f t="shared" si="26"/>
        <v/>
      </c>
      <c r="M59" s="103" t="s">
        <v>164</v>
      </c>
      <c r="N59" s="103"/>
      <c r="O59" s="57" t="str">
        <f t="shared" si="27"/>
        <v/>
      </c>
      <c r="P59" s="103"/>
      <c r="Q59" s="103"/>
      <c r="R59" s="57" t="str">
        <f t="shared" si="28"/>
        <v/>
      </c>
      <c r="S59" s="127" t="s">
        <v>283</v>
      </c>
      <c r="T59" s="103"/>
      <c r="U59" s="57" t="str">
        <f t="shared" si="29"/>
        <v/>
      </c>
      <c r="V59" s="193"/>
      <c r="W59" s="193"/>
      <c r="X59" s="57" t="str">
        <f t="shared" si="30"/>
        <v/>
      </c>
      <c r="Y59" s="129"/>
      <c r="Z59" s="129"/>
      <c r="AA59" s="57" t="str">
        <f t="shared" si="31"/>
        <v/>
      </c>
      <c r="AB59" s="196"/>
      <c r="AC59" s="74"/>
      <c r="AD59" s="195"/>
      <c r="AE59" s="195"/>
      <c r="AF59" s="191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79"/>
      <c r="AT59" s="79"/>
      <c r="AU59" s="79"/>
      <c r="AV59" s="79"/>
      <c r="AW59" s="79"/>
      <c r="AX59" s="79"/>
      <c r="AY59" s="79"/>
    </row>
    <row r="60" spans="1:51" s="93" customFormat="1" ht="15" customHeight="1" thickBot="1">
      <c r="A60" s="154"/>
      <c r="B60" s="155"/>
      <c r="C60" s="153"/>
      <c r="D60" s="155"/>
      <c r="E60" s="153"/>
      <c r="F60" s="153"/>
      <c r="G60" s="153"/>
      <c r="H60" s="153"/>
      <c r="I60" s="155"/>
      <c r="J60" s="103"/>
      <c r="K60" s="103"/>
      <c r="L60" s="57" t="str">
        <f t="shared" si="26"/>
        <v/>
      </c>
      <c r="M60" s="103"/>
      <c r="N60" s="103"/>
      <c r="O60" s="57" t="str">
        <f t="shared" si="27"/>
        <v/>
      </c>
      <c r="P60" s="126"/>
      <c r="Q60" s="126"/>
      <c r="R60" s="57" t="str">
        <f t="shared" si="28"/>
        <v/>
      </c>
      <c r="S60" s="103" t="s">
        <v>304</v>
      </c>
      <c r="T60" s="103">
        <v>0.05</v>
      </c>
      <c r="U60" s="57" t="str">
        <f t="shared" si="29"/>
        <v>公斤</v>
      </c>
      <c r="V60" s="197"/>
      <c r="W60" s="197"/>
      <c r="X60" s="57" t="str">
        <f t="shared" si="30"/>
        <v/>
      </c>
      <c r="Y60" s="103"/>
      <c r="Z60" s="103"/>
      <c r="AA60" s="57" t="str">
        <f t="shared" si="31"/>
        <v/>
      </c>
      <c r="AB60" s="198"/>
      <c r="AC60" s="149"/>
      <c r="AD60" s="195"/>
      <c r="AE60" s="195"/>
      <c r="AF60" s="191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79"/>
      <c r="AT60" s="79"/>
      <c r="AU60" s="79"/>
      <c r="AV60" s="79"/>
      <c r="AW60" s="79"/>
      <c r="AX60" s="79"/>
      <c r="AY60" s="79"/>
    </row>
    <row r="61" spans="1:51" s="93" customFormat="1" ht="15" customHeight="1" thickBot="1">
      <c r="A61" s="152" t="s">
        <v>143</v>
      </c>
      <c r="B61" s="153" t="s">
        <v>126</v>
      </c>
      <c r="C61" s="153">
        <v>5</v>
      </c>
      <c r="D61" s="153">
        <v>1.8</v>
      </c>
      <c r="E61" s="153">
        <v>1.6</v>
      </c>
      <c r="F61" s="153">
        <v>0</v>
      </c>
      <c r="G61" s="153">
        <v>0</v>
      </c>
      <c r="H61" s="153">
        <v>2</v>
      </c>
      <c r="I61" s="151">
        <v>617</v>
      </c>
      <c r="J61" s="261" t="s">
        <v>144</v>
      </c>
      <c r="K61" s="259"/>
      <c r="L61" s="188"/>
      <c r="M61" s="258" t="s">
        <v>353</v>
      </c>
      <c r="N61" s="259"/>
      <c r="O61" s="188"/>
      <c r="P61" s="260" t="s">
        <v>247</v>
      </c>
      <c r="Q61" s="259"/>
      <c r="R61" s="188"/>
      <c r="S61" s="217" t="s">
        <v>284</v>
      </c>
      <c r="T61" s="218"/>
      <c r="U61" s="188"/>
      <c r="V61" s="264" t="s">
        <v>18</v>
      </c>
      <c r="W61" s="265"/>
      <c r="X61" s="188"/>
      <c r="Y61" s="260" t="s">
        <v>327</v>
      </c>
      <c r="Z61" s="259"/>
      <c r="AA61" s="188"/>
      <c r="AB61" s="199" t="s">
        <v>70</v>
      </c>
      <c r="AC61" s="75"/>
      <c r="AD61" s="191" t="str">
        <f t="shared" ref="AD61" si="188">A61</f>
        <v>H1</v>
      </c>
      <c r="AE61" s="191" t="str">
        <f t="shared" ref="AE61" si="189">J61</f>
        <v>白米飯</v>
      </c>
      <c r="AF61" s="191" t="str">
        <f t="shared" ref="AF61" si="190">J62&amp;" "&amp;J63&amp;" "&amp;J64&amp;" "&amp;J65&amp;" "&amp;J66&amp;" "&amp;J67</f>
        <v xml:space="preserve">米     </v>
      </c>
      <c r="AG61" s="191" t="str">
        <f t="shared" ref="AG61" si="191">M61</f>
        <v>黑椒絞若</v>
      </c>
      <c r="AH61" s="191" t="str">
        <f t="shared" ref="AH61" si="192">M62&amp;" "&amp;M63&amp;" "&amp;M64&amp;" "&amp;M65&amp;" "&amp;M66&amp;" "&amp;M67</f>
        <v xml:space="preserve">素肉 芹菜 胡蘿蔔 黑胡椒粒  </v>
      </c>
      <c r="AI61" s="191" t="str">
        <f t="shared" ref="AI61" si="193">P61</f>
        <v>時蔬蛋香</v>
      </c>
      <c r="AJ61" s="191" t="str">
        <f t="shared" ref="AJ61" si="194">P62&amp;" "&amp;P63&amp;" "&amp;P64&amp;" "&amp;P65&amp;" "&amp;P66&amp;" "&amp;P67</f>
        <v xml:space="preserve">雞蛋 時蔬 薑   </v>
      </c>
      <c r="AK61" s="191" t="str">
        <f t="shared" ref="AK61" si="195">S61</f>
        <v>塔香海絲</v>
      </c>
      <c r="AL61" s="191" t="str">
        <f t="shared" ref="AL61" si="196">S62&amp;" "&amp;S63&amp;" "&amp;S64&amp;" "&amp;S65&amp;" "&amp;S66&amp;" "&amp;S67</f>
        <v xml:space="preserve">海帶絲 九層塔 薑   </v>
      </c>
      <c r="AM61" s="191" t="str">
        <f t="shared" ref="AM61" si="197">V61</f>
        <v>時蔬</v>
      </c>
      <c r="AN61" s="191" t="str">
        <f t="shared" ref="AN61" si="198">V62&amp;" "&amp;V63&amp;" "&amp;V64&amp;" "&amp;V65&amp;" "&amp;V66&amp;" "&amp;V67</f>
        <v xml:space="preserve">蔬菜 薑    </v>
      </c>
      <c r="AO61" s="191" t="str">
        <f t="shared" ref="AO61" si="199">Y61</f>
        <v>金針湯</v>
      </c>
      <c r="AP61" s="191" t="str">
        <f t="shared" ref="AP61" si="200">Y62&amp;" "&amp;Y63&amp;" "&amp;Y64&amp;" "&amp;Y65&amp;" "&amp;Y66&amp;" "&amp;Y67</f>
        <v xml:space="preserve">金針菜乾 榨菜 薑   </v>
      </c>
      <c r="AQ61" s="191" t="str">
        <f>AB61</f>
        <v>點心</v>
      </c>
      <c r="AR61" s="191">
        <f>AC61</f>
        <v>0</v>
      </c>
      <c r="AS61" s="192">
        <f t="shared" ref="AS61" si="201">C61</f>
        <v>5</v>
      </c>
      <c r="AT61" s="192">
        <f t="shared" ref="AT61" si="202">H61</f>
        <v>2</v>
      </c>
      <c r="AU61" s="192">
        <f t="shared" ref="AU61" si="203">E61</f>
        <v>1.6</v>
      </c>
      <c r="AV61" s="192">
        <f t="shared" ref="AV61" si="204">D61</f>
        <v>1.8</v>
      </c>
      <c r="AW61" s="192">
        <f t="shared" ref="AW61" si="205">F61</f>
        <v>0</v>
      </c>
      <c r="AX61" s="192">
        <f t="shared" ref="AX61" si="206">G61</f>
        <v>0</v>
      </c>
      <c r="AY61" s="192">
        <f t="shared" ref="AY61" si="207">I61</f>
        <v>617</v>
      </c>
    </row>
    <row r="62" spans="1:51" s="93" customFormat="1" ht="15" customHeight="1" thickBot="1">
      <c r="A62" s="152"/>
      <c r="B62" s="153"/>
      <c r="C62" s="153"/>
      <c r="D62" s="153"/>
      <c r="E62" s="153"/>
      <c r="F62" s="153"/>
      <c r="G62" s="153"/>
      <c r="H62" s="153"/>
      <c r="I62" s="151"/>
      <c r="J62" s="103" t="s">
        <v>125</v>
      </c>
      <c r="K62" s="103">
        <v>10</v>
      </c>
      <c r="L62" s="57" t="str">
        <f t="shared" ref="L62:L63" si="208">IF(K62,"公斤","")</f>
        <v>公斤</v>
      </c>
      <c r="M62" s="129" t="s">
        <v>351</v>
      </c>
      <c r="N62" s="129">
        <v>1.8</v>
      </c>
      <c r="O62" s="57" t="str">
        <f t="shared" ref="O62" si="209">IF(N62,"公斤","")</f>
        <v>公斤</v>
      </c>
      <c r="P62" s="103" t="s">
        <v>225</v>
      </c>
      <c r="Q62" s="103">
        <v>2.5</v>
      </c>
      <c r="R62" s="57" t="str">
        <f t="shared" ref="R62" si="210">IF(Q62,"公斤","")</f>
        <v>公斤</v>
      </c>
      <c r="S62" s="77" t="s">
        <v>285</v>
      </c>
      <c r="T62" s="77">
        <v>1.2</v>
      </c>
      <c r="U62" s="57" t="str">
        <f t="shared" ref="U62" si="211">IF(T62,"公斤","")</f>
        <v>公斤</v>
      </c>
      <c r="V62" s="193" t="s">
        <v>15</v>
      </c>
      <c r="W62" s="193">
        <v>7</v>
      </c>
      <c r="X62" s="57" t="str">
        <f t="shared" ref="X62" si="212">IF(W62,"公斤","")</f>
        <v>公斤</v>
      </c>
      <c r="Y62" s="103" t="s">
        <v>328</v>
      </c>
      <c r="Z62" s="103">
        <v>0.1</v>
      </c>
      <c r="AA62" s="57" t="str">
        <f t="shared" ref="AA62" si="213">IF(Z62,"公斤","")</f>
        <v>公斤</v>
      </c>
      <c r="AB62" s="194" t="s">
        <v>70</v>
      </c>
      <c r="AC62" s="74"/>
      <c r="AD62" s="195"/>
      <c r="AE62" s="195"/>
      <c r="AF62" s="191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79"/>
      <c r="AT62" s="79"/>
      <c r="AU62" s="79"/>
      <c r="AV62" s="79"/>
      <c r="AW62" s="79"/>
      <c r="AX62" s="79"/>
      <c r="AY62" s="79"/>
    </row>
    <row r="63" spans="1:51" s="93" customFormat="1" ht="15" customHeight="1">
      <c r="A63" s="152"/>
      <c r="B63" s="153"/>
      <c r="C63" s="153"/>
      <c r="D63" s="153"/>
      <c r="E63" s="153"/>
      <c r="F63" s="153"/>
      <c r="G63" s="153"/>
      <c r="H63" s="153"/>
      <c r="I63" s="151"/>
      <c r="J63" s="103"/>
      <c r="K63" s="103"/>
      <c r="L63" s="57" t="str">
        <f t="shared" si="208"/>
        <v/>
      </c>
      <c r="M63" s="129" t="s">
        <v>354</v>
      </c>
      <c r="N63" s="129">
        <v>2</v>
      </c>
      <c r="O63" s="57" t="str">
        <f t="shared" si="27"/>
        <v>公斤</v>
      </c>
      <c r="P63" s="103" t="s">
        <v>1</v>
      </c>
      <c r="Q63" s="103">
        <v>5</v>
      </c>
      <c r="R63" s="57" t="str">
        <f t="shared" si="28"/>
        <v>公斤</v>
      </c>
      <c r="S63" s="129" t="s">
        <v>175</v>
      </c>
      <c r="T63" s="129">
        <v>0.5</v>
      </c>
      <c r="U63" s="57" t="str">
        <f t="shared" si="29"/>
        <v>公斤</v>
      </c>
      <c r="V63" s="193" t="s">
        <v>19</v>
      </c>
      <c r="W63" s="193">
        <v>0.05</v>
      </c>
      <c r="X63" s="57" t="str">
        <f t="shared" si="30"/>
        <v>公斤</v>
      </c>
      <c r="Y63" s="103" t="s">
        <v>329</v>
      </c>
      <c r="Z63" s="103">
        <v>1</v>
      </c>
      <c r="AA63" s="57" t="str">
        <f t="shared" si="31"/>
        <v>公斤</v>
      </c>
      <c r="AB63" s="194"/>
      <c r="AC63" s="74"/>
      <c r="AD63" s="195"/>
      <c r="AE63" s="195"/>
      <c r="AF63" s="191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79"/>
      <c r="AT63" s="79"/>
      <c r="AU63" s="79"/>
      <c r="AV63" s="79"/>
      <c r="AW63" s="79"/>
      <c r="AX63" s="79"/>
      <c r="AY63" s="79"/>
    </row>
    <row r="64" spans="1:51" s="93" customFormat="1" ht="15" customHeight="1">
      <c r="A64" s="152"/>
      <c r="B64" s="153"/>
      <c r="C64" s="153"/>
      <c r="D64" s="153"/>
      <c r="E64" s="153"/>
      <c r="F64" s="153"/>
      <c r="G64" s="153"/>
      <c r="H64" s="153"/>
      <c r="I64" s="153"/>
      <c r="J64" s="103"/>
      <c r="K64" s="103"/>
      <c r="L64" s="57" t="str">
        <f t="shared" si="26"/>
        <v/>
      </c>
      <c r="M64" s="129" t="s">
        <v>178</v>
      </c>
      <c r="N64" s="129">
        <v>1</v>
      </c>
      <c r="O64" s="57" t="str">
        <f t="shared" si="27"/>
        <v>公斤</v>
      </c>
      <c r="P64" s="103" t="s">
        <v>304</v>
      </c>
      <c r="Q64" s="103">
        <v>0.05</v>
      </c>
      <c r="R64" s="57" t="str">
        <f t="shared" si="28"/>
        <v>公斤</v>
      </c>
      <c r="S64" s="103" t="s">
        <v>304</v>
      </c>
      <c r="T64" s="103">
        <v>0.05</v>
      </c>
      <c r="U64" s="57" t="str">
        <f t="shared" si="29"/>
        <v>公斤</v>
      </c>
      <c r="V64" s="193"/>
      <c r="W64" s="193"/>
      <c r="X64" s="57" t="str">
        <f t="shared" si="30"/>
        <v/>
      </c>
      <c r="Y64" s="103" t="s">
        <v>304</v>
      </c>
      <c r="Z64" s="103">
        <v>0.05</v>
      </c>
      <c r="AA64" s="57" t="str">
        <f t="shared" si="31"/>
        <v>公斤</v>
      </c>
      <c r="AB64" s="196"/>
      <c r="AC64" s="74"/>
      <c r="AD64" s="195"/>
      <c r="AE64" s="195"/>
      <c r="AF64" s="191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79"/>
      <c r="AT64" s="79"/>
      <c r="AU64" s="79"/>
      <c r="AV64" s="79"/>
      <c r="AW64" s="79"/>
      <c r="AX64" s="79"/>
      <c r="AY64" s="79"/>
    </row>
    <row r="65" spans="1:51" s="93" customFormat="1" ht="15" customHeight="1">
      <c r="A65" s="152"/>
      <c r="B65" s="153"/>
      <c r="C65" s="153"/>
      <c r="D65" s="153"/>
      <c r="E65" s="153"/>
      <c r="F65" s="153"/>
      <c r="G65" s="153"/>
      <c r="H65" s="153"/>
      <c r="I65" s="153"/>
      <c r="J65" s="103"/>
      <c r="K65" s="103"/>
      <c r="L65" s="57" t="str">
        <f t="shared" si="26"/>
        <v/>
      </c>
      <c r="M65" s="129" t="s">
        <v>194</v>
      </c>
      <c r="N65" s="129">
        <v>0.1</v>
      </c>
      <c r="O65" s="57" t="str">
        <f t="shared" si="27"/>
        <v>公斤</v>
      </c>
      <c r="P65" s="103"/>
      <c r="Q65" s="103"/>
      <c r="R65" s="57" t="str">
        <f t="shared" si="28"/>
        <v/>
      </c>
      <c r="S65" s="103"/>
      <c r="T65" s="103"/>
      <c r="U65" s="57" t="str">
        <f t="shared" si="29"/>
        <v/>
      </c>
      <c r="V65" s="193"/>
      <c r="W65" s="193"/>
      <c r="X65" s="57" t="str">
        <f t="shared" si="30"/>
        <v/>
      </c>
      <c r="Y65" s="103"/>
      <c r="Z65" s="103"/>
      <c r="AA65" s="57" t="str">
        <f t="shared" si="31"/>
        <v/>
      </c>
      <c r="AB65" s="196"/>
      <c r="AC65" s="74"/>
      <c r="AD65" s="195"/>
      <c r="AE65" s="195"/>
      <c r="AF65" s="191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79"/>
      <c r="AT65" s="79"/>
      <c r="AU65" s="79"/>
      <c r="AV65" s="79"/>
      <c r="AW65" s="79"/>
      <c r="AX65" s="79"/>
      <c r="AY65" s="79"/>
    </row>
    <row r="66" spans="1:51" s="93" customFormat="1" ht="15" customHeight="1">
      <c r="A66" s="152"/>
      <c r="B66" s="153"/>
      <c r="C66" s="153"/>
      <c r="D66" s="153"/>
      <c r="E66" s="153"/>
      <c r="F66" s="153"/>
      <c r="G66" s="153"/>
      <c r="H66" s="153"/>
      <c r="I66" s="153"/>
      <c r="J66" s="103"/>
      <c r="K66" s="103"/>
      <c r="L66" s="57" t="str">
        <f t="shared" si="26"/>
        <v/>
      </c>
      <c r="M66" s="129"/>
      <c r="N66" s="129"/>
      <c r="O66" s="57" t="str">
        <f t="shared" si="27"/>
        <v/>
      </c>
      <c r="P66" s="103"/>
      <c r="Q66" s="103"/>
      <c r="R66" s="57" t="str">
        <f t="shared" si="28"/>
        <v/>
      </c>
      <c r="S66" s="103"/>
      <c r="T66" s="103"/>
      <c r="U66" s="57" t="str">
        <f t="shared" si="29"/>
        <v/>
      </c>
      <c r="V66" s="193"/>
      <c r="W66" s="193"/>
      <c r="X66" s="57" t="str">
        <f t="shared" si="30"/>
        <v/>
      </c>
      <c r="Y66" s="103"/>
      <c r="Z66" s="103"/>
      <c r="AA66" s="57" t="str">
        <f t="shared" si="31"/>
        <v/>
      </c>
      <c r="AB66" s="196"/>
      <c r="AC66" s="74"/>
      <c r="AD66" s="195"/>
      <c r="AE66" s="195"/>
      <c r="AF66" s="191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79"/>
      <c r="AT66" s="79"/>
      <c r="AU66" s="79"/>
      <c r="AV66" s="79"/>
      <c r="AW66" s="79"/>
      <c r="AX66" s="79"/>
      <c r="AY66" s="79"/>
    </row>
    <row r="67" spans="1:51" s="93" customFormat="1" ht="15" customHeight="1" thickBot="1">
      <c r="A67" s="154"/>
      <c r="B67" s="155"/>
      <c r="C67" s="155"/>
      <c r="D67" s="155"/>
      <c r="E67" s="155"/>
      <c r="F67" s="155"/>
      <c r="G67" s="155"/>
      <c r="H67" s="155"/>
      <c r="I67" s="155"/>
      <c r="J67" s="103"/>
      <c r="K67" s="103"/>
      <c r="L67" s="57" t="str">
        <f t="shared" si="26"/>
        <v/>
      </c>
      <c r="M67" s="129"/>
      <c r="N67" s="129"/>
      <c r="O67" s="57" t="str">
        <f t="shared" si="27"/>
        <v/>
      </c>
      <c r="P67" s="103"/>
      <c r="Q67" s="103"/>
      <c r="R67" s="57" t="str">
        <f t="shared" si="28"/>
        <v/>
      </c>
      <c r="S67" s="103"/>
      <c r="T67" s="103"/>
      <c r="U67" s="57" t="str">
        <f t="shared" si="29"/>
        <v/>
      </c>
      <c r="V67" s="197"/>
      <c r="W67" s="197"/>
      <c r="X67" s="57" t="str">
        <f t="shared" si="30"/>
        <v/>
      </c>
      <c r="Y67" s="103"/>
      <c r="Z67" s="103"/>
      <c r="AA67" s="57" t="str">
        <f t="shared" si="31"/>
        <v/>
      </c>
      <c r="AB67" s="198"/>
      <c r="AC67" s="149"/>
      <c r="AD67" s="195"/>
      <c r="AE67" s="195"/>
      <c r="AF67" s="191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79"/>
      <c r="AT67" s="79"/>
      <c r="AU67" s="79"/>
      <c r="AV67" s="79"/>
      <c r="AW67" s="79"/>
      <c r="AX67" s="79"/>
      <c r="AY67" s="79"/>
    </row>
    <row r="68" spans="1:51" s="93" customFormat="1" ht="15" customHeight="1" thickBot="1">
      <c r="A68" s="152" t="s">
        <v>145</v>
      </c>
      <c r="B68" s="153" t="s">
        <v>126</v>
      </c>
      <c r="C68" s="153">
        <v>5</v>
      </c>
      <c r="D68" s="153">
        <v>2.1</v>
      </c>
      <c r="E68" s="153">
        <v>2.1</v>
      </c>
      <c r="F68" s="153">
        <v>0</v>
      </c>
      <c r="G68" s="153">
        <v>0</v>
      </c>
      <c r="H68" s="153">
        <v>2</v>
      </c>
      <c r="I68" s="151">
        <v>644.79999999999995</v>
      </c>
      <c r="J68" s="261" t="s">
        <v>128</v>
      </c>
      <c r="K68" s="259"/>
      <c r="L68" s="188"/>
      <c r="M68" s="260" t="s">
        <v>355</v>
      </c>
      <c r="N68" s="259"/>
      <c r="O68" s="188"/>
      <c r="P68" s="260" t="s">
        <v>248</v>
      </c>
      <c r="Q68" s="259"/>
      <c r="R68" s="188"/>
      <c r="S68" s="260" t="s">
        <v>286</v>
      </c>
      <c r="T68" s="259"/>
      <c r="U68" s="188"/>
      <c r="V68" s="264" t="s">
        <v>18</v>
      </c>
      <c r="W68" s="265"/>
      <c r="X68" s="188"/>
      <c r="Y68" s="260" t="s">
        <v>314</v>
      </c>
      <c r="Z68" s="259"/>
      <c r="AA68" s="188"/>
      <c r="AB68" s="199" t="s">
        <v>70</v>
      </c>
      <c r="AC68" s="75"/>
      <c r="AD68" s="191" t="str">
        <f t="shared" ref="AD68" si="214">A68</f>
        <v>H2</v>
      </c>
      <c r="AE68" s="191" t="str">
        <f t="shared" ref="AE68" si="215">J68</f>
        <v>糙米飯</v>
      </c>
      <c r="AF68" s="191" t="str">
        <f t="shared" ref="AF68" si="216">J69&amp;" "&amp;J70&amp;" "&amp;J71&amp;" "&amp;J72&amp;" "&amp;J73&amp;" "&amp;J74</f>
        <v xml:space="preserve">米 糙米    </v>
      </c>
      <c r="AG68" s="191" t="str">
        <f t="shared" ref="AG68" si="217">M68</f>
        <v>椰奶咖哩豆包</v>
      </c>
      <c r="AH68" s="191" t="str">
        <f t="shared" ref="AH68" si="218">M69&amp;" "&amp;M70&amp;" "&amp;M71&amp;" "&amp;M72&amp;" "&amp;M73&amp;" "&amp;M74</f>
        <v>豆包 馬鈴薯 芹菜 紅蘿蔔 咖哩粉 椰奶</v>
      </c>
      <c r="AI68" s="191" t="str">
        <f t="shared" ref="AI68" si="219">P68</f>
        <v>西滷菜</v>
      </c>
      <c r="AJ68" s="191" t="str">
        <f t="shared" ref="AJ68" si="220">P69&amp;" "&amp;P70&amp;" "&amp;P71&amp;" "&amp;P72&amp;" "&amp;P73&amp;" "&amp;P74</f>
        <v xml:space="preserve">金針菇 結球白菜 乾香菇 胡蘿蔔 薑 </v>
      </c>
      <c r="AK68" s="191" t="str">
        <f t="shared" ref="AK68" si="221">S68</f>
        <v>照燒油腐</v>
      </c>
      <c r="AL68" s="191" t="str">
        <f t="shared" ref="AL68" si="222">S69&amp;" "&amp;S70&amp;" "&amp;S71&amp;" "&amp;S72&amp;" "&amp;S73&amp;" "&amp;S74</f>
        <v xml:space="preserve">四角油豆腐 白蘿蔔 醬油 紅砂糖  </v>
      </c>
      <c r="AM68" s="191" t="str">
        <f t="shared" ref="AM68" si="223">V68</f>
        <v>時蔬</v>
      </c>
      <c r="AN68" s="191" t="str">
        <f t="shared" ref="AN68" si="224">V69&amp;" "&amp;V70&amp;" "&amp;V71&amp;" "&amp;V72&amp;" "&amp;V73&amp;" "&amp;V74</f>
        <v xml:space="preserve">蔬菜 薑    </v>
      </c>
      <c r="AO68" s="191" t="str">
        <f t="shared" ref="AO68" si="225">Y68</f>
        <v>時瓜湯</v>
      </c>
      <c r="AP68" s="191" t="str">
        <f t="shared" ref="AP68" si="226">Y69&amp;" "&amp;Y70&amp;" "&amp;Y71&amp;" "&amp;Y72&amp;" "&amp;Y73&amp;" "&amp;Y74</f>
        <v xml:space="preserve">時瓜 薑    </v>
      </c>
      <c r="AQ68" s="191" t="str">
        <f>AB68</f>
        <v>點心</v>
      </c>
      <c r="AR68" s="191">
        <f>AC68</f>
        <v>0</v>
      </c>
      <c r="AS68" s="192">
        <f t="shared" ref="AS68" si="227">C68</f>
        <v>5</v>
      </c>
      <c r="AT68" s="192">
        <f t="shared" ref="AT68" si="228">H68</f>
        <v>2</v>
      </c>
      <c r="AU68" s="192">
        <f t="shared" ref="AU68" si="229">E68</f>
        <v>2.1</v>
      </c>
      <c r="AV68" s="192">
        <f t="shared" ref="AV68" si="230">D68</f>
        <v>2.1</v>
      </c>
      <c r="AW68" s="192">
        <f t="shared" ref="AW68" si="231">F68</f>
        <v>0</v>
      </c>
      <c r="AX68" s="192">
        <f t="shared" ref="AX68" si="232">G68</f>
        <v>0</v>
      </c>
      <c r="AY68" s="192">
        <f t="shared" ref="AY68" si="233">I68</f>
        <v>644.79999999999995</v>
      </c>
    </row>
    <row r="69" spans="1:51" s="93" customFormat="1" ht="15" customHeight="1" thickBot="1">
      <c r="A69" s="152"/>
      <c r="B69" s="153"/>
      <c r="C69" s="153"/>
      <c r="D69" s="153"/>
      <c r="E69" s="153"/>
      <c r="F69" s="153"/>
      <c r="G69" s="153"/>
      <c r="H69" s="153"/>
      <c r="I69" s="151"/>
      <c r="J69" s="103" t="s">
        <v>125</v>
      </c>
      <c r="K69" s="103">
        <v>7</v>
      </c>
      <c r="L69" s="57" t="str">
        <f t="shared" ref="L69:L70" si="234">IF(K69,"公斤","")</f>
        <v>公斤</v>
      </c>
      <c r="M69" s="103" t="s">
        <v>282</v>
      </c>
      <c r="N69" s="103">
        <v>6</v>
      </c>
      <c r="O69" s="57" t="str">
        <f t="shared" ref="O69" si="235">IF(N69,"公斤","")</f>
        <v>公斤</v>
      </c>
      <c r="P69" s="103" t="s">
        <v>249</v>
      </c>
      <c r="Q69" s="103">
        <v>0.5</v>
      </c>
      <c r="R69" s="57" t="str">
        <f t="shared" ref="R69" si="236">IF(Q69,"公斤","")</f>
        <v>公斤</v>
      </c>
      <c r="S69" s="103" t="s">
        <v>287</v>
      </c>
      <c r="T69" s="103">
        <v>3</v>
      </c>
      <c r="U69" s="57" t="str">
        <f t="shared" ref="U69" si="237">IF(T69,"公斤","")</f>
        <v>公斤</v>
      </c>
      <c r="V69" s="193" t="s">
        <v>15</v>
      </c>
      <c r="W69" s="193">
        <v>7</v>
      </c>
      <c r="X69" s="57" t="str">
        <f t="shared" ref="X69" si="238">IF(W69,"公斤","")</f>
        <v>公斤</v>
      </c>
      <c r="Y69" s="103" t="s">
        <v>315</v>
      </c>
      <c r="Z69" s="103">
        <v>4</v>
      </c>
      <c r="AA69" s="57" t="str">
        <f t="shared" ref="AA69" si="239">IF(Z69,"公斤","")</f>
        <v>公斤</v>
      </c>
      <c r="AB69" s="194" t="s">
        <v>70</v>
      </c>
      <c r="AC69" s="74"/>
      <c r="AD69" s="195"/>
      <c r="AE69" s="195"/>
      <c r="AF69" s="191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79"/>
      <c r="AT69" s="79"/>
      <c r="AU69" s="79"/>
      <c r="AV69" s="79"/>
      <c r="AW69" s="79"/>
      <c r="AX69" s="79"/>
      <c r="AY69" s="79"/>
    </row>
    <row r="70" spans="1:51" s="93" customFormat="1" ht="15" customHeight="1">
      <c r="A70" s="152"/>
      <c r="B70" s="153"/>
      <c r="C70" s="153"/>
      <c r="D70" s="153"/>
      <c r="E70" s="153"/>
      <c r="F70" s="153"/>
      <c r="G70" s="153"/>
      <c r="H70" s="153"/>
      <c r="I70" s="151"/>
      <c r="J70" s="103" t="s">
        <v>129</v>
      </c>
      <c r="K70" s="103">
        <v>3</v>
      </c>
      <c r="L70" s="57" t="str">
        <f t="shared" si="234"/>
        <v>公斤</v>
      </c>
      <c r="M70" s="103" t="s">
        <v>184</v>
      </c>
      <c r="N70" s="103">
        <v>4.5</v>
      </c>
      <c r="O70" s="57" t="str">
        <f t="shared" si="27"/>
        <v>公斤</v>
      </c>
      <c r="P70" s="103" t="s">
        <v>238</v>
      </c>
      <c r="Q70" s="103">
        <v>6.5</v>
      </c>
      <c r="R70" s="57" t="str">
        <f t="shared" si="28"/>
        <v>公斤</v>
      </c>
      <c r="S70" s="103" t="s">
        <v>229</v>
      </c>
      <c r="T70" s="103">
        <v>3</v>
      </c>
      <c r="U70" s="57" t="str">
        <f t="shared" si="29"/>
        <v>公斤</v>
      </c>
      <c r="V70" s="193" t="s">
        <v>19</v>
      </c>
      <c r="W70" s="193">
        <v>0.05</v>
      </c>
      <c r="X70" s="57" t="str">
        <f t="shared" si="30"/>
        <v>公斤</v>
      </c>
      <c r="Y70" s="103" t="s">
        <v>304</v>
      </c>
      <c r="Z70" s="103">
        <v>0.05</v>
      </c>
      <c r="AA70" s="57" t="str">
        <f t="shared" si="31"/>
        <v>公斤</v>
      </c>
      <c r="AB70" s="194"/>
      <c r="AC70" s="74"/>
      <c r="AD70" s="195"/>
      <c r="AE70" s="195"/>
      <c r="AF70" s="191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79"/>
      <c r="AT70" s="79"/>
      <c r="AU70" s="79"/>
      <c r="AV70" s="79"/>
      <c r="AW70" s="79"/>
      <c r="AX70" s="79"/>
      <c r="AY70" s="79"/>
    </row>
    <row r="71" spans="1:51" s="93" customFormat="1" ht="15" customHeight="1">
      <c r="A71" s="152"/>
      <c r="B71" s="153"/>
      <c r="C71" s="153"/>
      <c r="D71" s="153"/>
      <c r="E71" s="153"/>
      <c r="F71" s="153"/>
      <c r="G71" s="153"/>
      <c r="H71" s="153"/>
      <c r="I71" s="153"/>
      <c r="J71" s="103"/>
      <c r="K71" s="103"/>
      <c r="L71" s="57" t="str">
        <f t="shared" si="26"/>
        <v/>
      </c>
      <c r="M71" s="103" t="s">
        <v>339</v>
      </c>
      <c r="N71" s="103">
        <v>2</v>
      </c>
      <c r="O71" s="57" t="str">
        <f t="shared" si="27"/>
        <v>公斤</v>
      </c>
      <c r="P71" s="103" t="s">
        <v>239</v>
      </c>
      <c r="Q71" s="103">
        <v>0.01</v>
      </c>
      <c r="R71" s="57" t="str">
        <f t="shared" si="28"/>
        <v>公斤</v>
      </c>
      <c r="S71" s="103" t="s">
        <v>288</v>
      </c>
      <c r="T71" s="103"/>
      <c r="U71" s="57" t="str">
        <f t="shared" si="29"/>
        <v/>
      </c>
      <c r="V71" s="193"/>
      <c r="W71" s="193"/>
      <c r="X71" s="57" t="str">
        <f t="shared" si="30"/>
        <v/>
      </c>
      <c r="Y71" s="103"/>
      <c r="Z71" s="103"/>
      <c r="AA71" s="57" t="str">
        <f t="shared" si="31"/>
        <v/>
      </c>
      <c r="AB71" s="196"/>
      <c r="AC71" s="74"/>
      <c r="AD71" s="195"/>
      <c r="AE71" s="195"/>
      <c r="AF71" s="191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79"/>
      <c r="AT71" s="79"/>
      <c r="AU71" s="79"/>
      <c r="AV71" s="79"/>
      <c r="AW71" s="79"/>
      <c r="AX71" s="79"/>
      <c r="AY71" s="79"/>
    </row>
    <row r="72" spans="1:51" s="93" customFormat="1" ht="1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03"/>
      <c r="K72" s="103"/>
      <c r="L72" s="57" t="str">
        <f t="shared" si="26"/>
        <v/>
      </c>
      <c r="M72" s="103" t="s">
        <v>196</v>
      </c>
      <c r="N72" s="103">
        <v>1</v>
      </c>
      <c r="O72" s="57" t="str">
        <f t="shared" si="27"/>
        <v>公斤</v>
      </c>
      <c r="P72" s="103" t="s">
        <v>178</v>
      </c>
      <c r="Q72" s="103">
        <v>0.5</v>
      </c>
      <c r="R72" s="57" t="str">
        <f t="shared" si="28"/>
        <v>公斤</v>
      </c>
      <c r="S72" s="103" t="s">
        <v>289</v>
      </c>
      <c r="T72" s="103"/>
      <c r="U72" s="57" t="str">
        <f t="shared" si="29"/>
        <v/>
      </c>
      <c r="V72" s="193"/>
      <c r="W72" s="193"/>
      <c r="X72" s="57" t="str">
        <f t="shared" si="30"/>
        <v/>
      </c>
      <c r="Y72" s="103"/>
      <c r="Z72" s="103"/>
      <c r="AA72" s="57" t="str">
        <f t="shared" si="31"/>
        <v/>
      </c>
      <c r="AB72" s="196"/>
      <c r="AC72" s="74"/>
      <c r="AD72" s="195"/>
      <c r="AE72" s="195"/>
      <c r="AF72" s="191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79"/>
      <c r="AT72" s="79"/>
      <c r="AU72" s="79"/>
      <c r="AV72" s="79"/>
      <c r="AW72" s="79"/>
      <c r="AX72" s="79"/>
      <c r="AY72" s="79"/>
    </row>
    <row r="73" spans="1:51" s="93" customFormat="1" ht="1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03"/>
      <c r="K73" s="103"/>
      <c r="L73" s="57" t="str">
        <f t="shared" si="26"/>
        <v/>
      </c>
      <c r="M73" s="103" t="s">
        <v>197</v>
      </c>
      <c r="N73" s="103"/>
      <c r="O73" s="57" t="str">
        <f t="shared" si="27"/>
        <v/>
      </c>
      <c r="P73" s="103" t="s">
        <v>304</v>
      </c>
      <c r="Q73" s="103">
        <v>0.05</v>
      </c>
      <c r="R73" s="57" t="str">
        <f t="shared" si="28"/>
        <v>公斤</v>
      </c>
      <c r="S73" s="103"/>
      <c r="T73" s="103"/>
      <c r="U73" s="57" t="str">
        <f t="shared" si="29"/>
        <v/>
      </c>
      <c r="V73" s="193"/>
      <c r="W73" s="193"/>
      <c r="X73" s="57" t="str">
        <f t="shared" si="30"/>
        <v/>
      </c>
      <c r="Y73" s="103"/>
      <c r="Z73" s="103"/>
      <c r="AA73" s="57" t="str">
        <f t="shared" si="31"/>
        <v/>
      </c>
      <c r="AB73" s="196"/>
      <c r="AC73" s="74"/>
      <c r="AD73" s="195"/>
      <c r="AE73" s="195"/>
      <c r="AF73" s="191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79"/>
      <c r="AT73" s="79"/>
      <c r="AU73" s="79"/>
      <c r="AV73" s="79"/>
      <c r="AW73" s="79"/>
      <c r="AX73" s="79"/>
      <c r="AY73" s="79"/>
    </row>
    <row r="74" spans="1:51" s="93" customFormat="1" ht="15" customHeight="1" thickBot="1">
      <c r="A74" s="154"/>
      <c r="B74" s="155"/>
      <c r="C74" s="153"/>
      <c r="D74" s="155"/>
      <c r="E74" s="153"/>
      <c r="F74" s="153"/>
      <c r="G74" s="153"/>
      <c r="H74" s="153"/>
      <c r="I74" s="155"/>
      <c r="J74" s="103"/>
      <c r="K74" s="103"/>
      <c r="L74" s="57" t="str">
        <f t="shared" si="26"/>
        <v/>
      </c>
      <c r="M74" s="103" t="s">
        <v>356</v>
      </c>
      <c r="N74" s="103">
        <v>1</v>
      </c>
      <c r="O74" s="57" t="str">
        <f t="shared" si="27"/>
        <v>公斤</v>
      </c>
      <c r="P74" s="103"/>
      <c r="Q74" s="103"/>
      <c r="R74" s="57" t="str">
        <f t="shared" si="28"/>
        <v/>
      </c>
      <c r="S74" s="103"/>
      <c r="T74" s="103"/>
      <c r="U74" s="57" t="str">
        <f t="shared" si="29"/>
        <v/>
      </c>
      <c r="V74" s="197"/>
      <c r="W74" s="197"/>
      <c r="X74" s="57" t="str">
        <f t="shared" si="30"/>
        <v/>
      </c>
      <c r="Y74" s="103"/>
      <c r="Z74" s="103"/>
      <c r="AA74" s="57" t="str">
        <f t="shared" si="31"/>
        <v/>
      </c>
      <c r="AB74" s="198"/>
      <c r="AC74" s="149"/>
      <c r="AD74" s="195"/>
      <c r="AE74" s="195"/>
      <c r="AF74" s="191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79"/>
      <c r="AT74" s="79"/>
      <c r="AU74" s="79"/>
      <c r="AV74" s="79"/>
      <c r="AW74" s="79"/>
      <c r="AX74" s="79"/>
      <c r="AY74" s="79"/>
    </row>
    <row r="75" spans="1:51" s="93" customFormat="1" ht="15" customHeight="1">
      <c r="A75" s="152" t="s">
        <v>146</v>
      </c>
      <c r="B75" s="153" t="s">
        <v>126</v>
      </c>
      <c r="C75" s="153">
        <v>5</v>
      </c>
      <c r="D75" s="153">
        <v>1.9</v>
      </c>
      <c r="E75" s="153">
        <v>1.8</v>
      </c>
      <c r="F75" s="153">
        <v>0</v>
      </c>
      <c r="G75" s="153">
        <v>0</v>
      </c>
      <c r="H75" s="153">
        <v>2</v>
      </c>
      <c r="I75" s="151">
        <v>628.6</v>
      </c>
      <c r="J75" s="258" t="s">
        <v>147</v>
      </c>
      <c r="K75" s="259"/>
      <c r="L75" s="188"/>
      <c r="M75" s="258" t="s">
        <v>357</v>
      </c>
      <c r="N75" s="259"/>
      <c r="O75" s="188"/>
      <c r="P75" s="258" t="s">
        <v>250</v>
      </c>
      <c r="Q75" s="259"/>
      <c r="R75" s="188"/>
      <c r="S75" s="261" t="s">
        <v>290</v>
      </c>
      <c r="T75" s="262"/>
      <c r="U75" s="188"/>
      <c r="V75" s="264" t="s">
        <v>18</v>
      </c>
      <c r="W75" s="265"/>
      <c r="X75" s="188"/>
      <c r="Y75" s="258" t="s">
        <v>395</v>
      </c>
      <c r="Z75" s="259"/>
      <c r="AA75" s="188"/>
      <c r="AB75" s="199" t="s">
        <v>70</v>
      </c>
      <c r="AC75" s="75"/>
      <c r="AD75" s="191" t="str">
        <f t="shared" ref="AD75" si="240">A75</f>
        <v>H3</v>
      </c>
      <c r="AE75" s="191" t="str">
        <f t="shared" ref="AE75" si="241">J75</f>
        <v>拌麵特餐</v>
      </c>
      <c r="AF75" s="191" t="str">
        <f t="shared" ref="AF75" si="242">J76&amp;" "&amp;J77&amp;" "&amp;J78&amp;" "&amp;J79&amp;" "&amp;J80&amp;" "&amp;J81</f>
        <v xml:space="preserve">麵條     </v>
      </c>
      <c r="AG75" s="191" t="str">
        <f t="shared" ref="AG75" si="243">M75</f>
        <v>冬瓜絞若</v>
      </c>
      <c r="AH75" s="191" t="str">
        <f t="shared" ref="AH75" si="244">M76&amp;" "&amp;M77&amp;" "&amp;M78&amp;" "&amp;M79&amp;" "&amp;M80&amp;" "&amp;M81</f>
        <v xml:space="preserve">素肉 冬瓜 甜麵醬   </v>
      </c>
      <c r="AI75" s="191" t="str">
        <f t="shared" ref="AI75" si="245">P75</f>
        <v>拌麵配料</v>
      </c>
      <c r="AJ75" s="191" t="str">
        <f t="shared" ref="AJ75" si="246">P76&amp;" "&amp;P77&amp;" "&amp;P78&amp;" "&amp;P79&amp;" "&amp;P80&amp;" "&amp;P81</f>
        <v>高麗菜 芹菜 胡蘿蔔 乾木耳 薑 冷凍毛豆仁</v>
      </c>
      <c r="AK75" s="191" t="str">
        <f t="shared" ref="AK75" si="247">S75</f>
        <v>豆皮豆芽</v>
      </c>
      <c r="AL75" s="191" t="str">
        <f t="shared" ref="AL75" si="248">S76&amp;" "&amp;S77&amp;" "&amp;S78&amp;" "&amp;S79&amp;" "&amp;S80&amp;" "&amp;S81</f>
        <v xml:space="preserve">豆皮 綠豆芽 薑   </v>
      </c>
      <c r="AM75" s="191" t="str">
        <f t="shared" ref="AM75" si="249">V75</f>
        <v>時蔬</v>
      </c>
      <c r="AN75" s="191" t="str">
        <f t="shared" ref="AN75" si="250">V76&amp;" "&amp;V77&amp;" "&amp;V78&amp;" "&amp;V79&amp;" "&amp;V80&amp;" "&amp;V81</f>
        <v xml:space="preserve">蔬菜 薑    </v>
      </c>
      <c r="AO75" s="191" t="str">
        <f t="shared" ref="AO75" si="251">Y75</f>
        <v>素丸湯</v>
      </c>
      <c r="AP75" s="191" t="str">
        <f t="shared" ref="AP75" si="252">Y76&amp;" "&amp;Y77&amp;" "&amp;Y78&amp;" "&amp;Y79&amp;" "&amp;Y80&amp;" "&amp;Y81</f>
        <v xml:space="preserve">素丸 白蘿蔔 薑   </v>
      </c>
      <c r="AQ75" s="191" t="str">
        <f>AB75</f>
        <v>點心</v>
      </c>
      <c r="AR75" s="191">
        <f>AC75</f>
        <v>0</v>
      </c>
      <c r="AS75" s="192">
        <f t="shared" ref="AS75" si="253">C75</f>
        <v>5</v>
      </c>
      <c r="AT75" s="192">
        <f t="shared" ref="AT75" si="254">H75</f>
        <v>2</v>
      </c>
      <c r="AU75" s="192">
        <f t="shared" ref="AU75" si="255">E75</f>
        <v>1.8</v>
      </c>
      <c r="AV75" s="192">
        <f t="shared" ref="AV75" si="256">D75</f>
        <v>1.9</v>
      </c>
      <c r="AW75" s="192">
        <f t="shared" ref="AW75" si="257">F75</f>
        <v>0</v>
      </c>
      <c r="AX75" s="192">
        <f t="shared" ref="AX75" si="258">G75</f>
        <v>0</v>
      </c>
      <c r="AY75" s="192">
        <f t="shared" ref="AY75" si="259">I75</f>
        <v>628.6</v>
      </c>
    </row>
    <row r="76" spans="1:51" s="93" customFormat="1" ht="15" customHeight="1" thickBot="1">
      <c r="A76" s="152"/>
      <c r="B76" s="153"/>
      <c r="C76" s="153"/>
      <c r="D76" s="153"/>
      <c r="E76" s="153"/>
      <c r="F76" s="153"/>
      <c r="G76" s="153"/>
      <c r="H76" s="153"/>
      <c r="I76" s="153"/>
      <c r="J76" s="129" t="s">
        <v>148</v>
      </c>
      <c r="K76" s="129">
        <v>15</v>
      </c>
      <c r="L76" s="57" t="str">
        <f t="shared" ref="L76:L137" si="260">IF(K76,"公斤","")</f>
        <v>公斤</v>
      </c>
      <c r="M76" s="129" t="s">
        <v>351</v>
      </c>
      <c r="N76" s="129">
        <v>1.8</v>
      </c>
      <c r="O76" s="57" t="str">
        <f t="shared" ref="O76:O137" si="261">IF(N76,"公斤","")</f>
        <v>公斤</v>
      </c>
      <c r="P76" s="129" t="s">
        <v>373</v>
      </c>
      <c r="Q76" s="129">
        <v>2</v>
      </c>
      <c r="R76" s="57" t="str">
        <f t="shared" ref="R76:R137" si="262">IF(Q76,"公斤","")</f>
        <v>公斤</v>
      </c>
      <c r="S76" s="103" t="s">
        <v>274</v>
      </c>
      <c r="T76" s="103">
        <v>1</v>
      </c>
      <c r="U76" s="57" t="str">
        <f t="shared" ref="U76:U137" si="263">IF(T76,"公斤","")</f>
        <v>公斤</v>
      </c>
      <c r="V76" s="193" t="s">
        <v>15</v>
      </c>
      <c r="W76" s="193">
        <v>7</v>
      </c>
      <c r="X76" s="57" t="str">
        <f t="shared" ref="X76:X137" si="264">IF(W76,"公斤","")</f>
        <v>公斤</v>
      </c>
      <c r="Y76" s="129" t="s">
        <v>396</v>
      </c>
      <c r="Z76" s="129">
        <v>1</v>
      </c>
      <c r="AA76" s="57" t="str">
        <f t="shared" ref="AA76:AA137" si="265">IF(Z76,"公斤","")</f>
        <v>公斤</v>
      </c>
      <c r="AB76" s="194" t="s">
        <v>70</v>
      </c>
      <c r="AC76" s="74"/>
      <c r="AD76" s="195"/>
      <c r="AE76" s="195"/>
      <c r="AF76" s="191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79"/>
      <c r="AT76" s="79"/>
      <c r="AU76" s="79"/>
      <c r="AV76" s="79"/>
      <c r="AW76" s="79"/>
      <c r="AX76" s="79"/>
      <c r="AY76" s="79"/>
    </row>
    <row r="77" spans="1:51" s="93" customFormat="1" ht="15" customHeight="1">
      <c r="A77" s="152"/>
      <c r="B77" s="153"/>
      <c r="C77" s="153"/>
      <c r="D77" s="153"/>
      <c r="E77" s="153"/>
      <c r="F77" s="153"/>
      <c r="G77" s="153"/>
      <c r="H77" s="153"/>
      <c r="I77" s="151"/>
      <c r="J77" s="129"/>
      <c r="K77" s="129"/>
      <c r="L77" s="57" t="str">
        <f t="shared" si="260"/>
        <v/>
      </c>
      <c r="M77" s="129" t="s">
        <v>200</v>
      </c>
      <c r="N77" s="129">
        <v>3</v>
      </c>
      <c r="O77" s="57" t="str">
        <f t="shared" si="261"/>
        <v>公斤</v>
      </c>
      <c r="P77" s="129" t="s">
        <v>354</v>
      </c>
      <c r="Q77" s="129">
        <v>2</v>
      </c>
      <c r="R77" s="57" t="str">
        <f t="shared" si="262"/>
        <v>公斤</v>
      </c>
      <c r="S77" s="103" t="s">
        <v>236</v>
      </c>
      <c r="T77" s="103">
        <v>5</v>
      </c>
      <c r="U77" s="57" t="str">
        <f t="shared" si="263"/>
        <v>公斤</v>
      </c>
      <c r="V77" s="193" t="s">
        <v>19</v>
      </c>
      <c r="W77" s="193">
        <v>0.05</v>
      </c>
      <c r="X77" s="57" t="str">
        <f t="shared" si="264"/>
        <v>公斤</v>
      </c>
      <c r="Y77" s="129" t="s">
        <v>77</v>
      </c>
      <c r="Z77" s="129">
        <v>3</v>
      </c>
      <c r="AA77" s="57" t="str">
        <f t="shared" si="265"/>
        <v>公斤</v>
      </c>
      <c r="AB77" s="194"/>
      <c r="AC77" s="74"/>
      <c r="AD77" s="195"/>
      <c r="AE77" s="195"/>
      <c r="AF77" s="191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79"/>
      <c r="AT77" s="79"/>
      <c r="AU77" s="79"/>
      <c r="AV77" s="79"/>
      <c r="AW77" s="79"/>
      <c r="AX77" s="79"/>
      <c r="AY77" s="79"/>
    </row>
    <row r="78" spans="1:51" s="93" customFormat="1" ht="15" customHeight="1">
      <c r="A78" s="152"/>
      <c r="B78" s="153"/>
      <c r="C78" s="153"/>
      <c r="D78" s="153"/>
      <c r="E78" s="153"/>
      <c r="F78" s="153"/>
      <c r="G78" s="153"/>
      <c r="H78" s="153"/>
      <c r="I78" s="153"/>
      <c r="J78" s="129"/>
      <c r="K78" s="129"/>
      <c r="L78" s="57" t="str">
        <f t="shared" si="260"/>
        <v/>
      </c>
      <c r="M78" s="129" t="s">
        <v>201</v>
      </c>
      <c r="N78" s="129"/>
      <c r="O78" s="57" t="str">
        <f t="shared" si="261"/>
        <v/>
      </c>
      <c r="P78" s="129" t="s">
        <v>74</v>
      </c>
      <c r="Q78" s="129">
        <v>0.5</v>
      </c>
      <c r="R78" s="57" t="str">
        <f t="shared" si="262"/>
        <v>公斤</v>
      </c>
      <c r="S78" s="103" t="s">
        <v>304</v>
      </c>
      <c r="T78" s="103">
        <v>0.05</v>
      </c>
      <c r="U78" s="57" t="str">
        <f t="shared" si="263"/>
        <v>公斤</v>
      </c>
      <c r="V78" s="193"/>
      <c r="W78" s="193"/>
      <c r="X78" s="57" t="str">
        <f t="shared" si="264"/>
        <v/>
      </c>
      <c r="Y78" s="129" t="s">
        <v>304</v>
      </c>
      <c r="Z78" s="129">
        <v>0.1</v>
      </c>
      <c r="AA78" s="57" t="str">
        <f t="shared" si="265"/>
        <v>公斤</v>
      </c>
      <c r="AB78" s="196"/>
      <c r="AC78" s="74"/>
      <c r="AD78" s="195"/>
      <c r="AE78" s="195"/>
      <c r="AF78" s="191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79"/>
      <c r="AT78" s="79"/>
      <c r="AU78" s="79"/>
      <c r="AV78" s="79"/>
      <c r="AW78" s="79"/>
      <c r="AX78" s="79"/>
      <c r="AY78" s="79"/>
    </row>
    <row r="79" spans="1:51" s="93" customFormat="1" ht="15" customHeight="1">
      <c r="A79" s="152"/>
      <c r="B79" s="153"/>
      <c r="C79" s="153"/>
      <c r="D79" s="153"/>
      <c r="E79" s="153"/>
      <c r="F79" s="153"/>
      <c r="G79" s="153"/>
      <c r="H79" s="153"/>
      <c r="I79" s="153"/>
      <c r="J79" s="129"/>
      <c r="K79" s="129"/>
      <c r="L79" s="57" t="str">
        <f t="shared" si="260"/>
        <v/>
      </c>
      <c r="M79" s="129"/>
      <c r="N79" s="129"/>
      <c r="O79" s="57" t="str">
        <f t="shared" si="261"/>
        <v/>
      </c>
      <c r="P79" s="129" t="s">
        <v>374</v>
      </c>
      <c r="Q79" s="129">
        <v>0.1</v>
      </c>
      <c r="R79" s="57" t="str">
        <f t="shared" si="262"/>
        <v>公斤</v>
      </c>
      <c r="S79" s="103"/>
      <c r="T79" s="103"/>
      <c r="U79" s="57" t="str">
        <f t="shared" si="263"/>
        <v/>
      </c>
      <c r="V79" s="193"/>
      <c r="W79" s="193"/>
      <c r="X79" s="57" t="str">
        <f t="shared" si="264"/>
        <v/>
      </c>
      <c r="Y79" s="129"/>
      <c r="Z79" s="129"/>
      <c r="AA79" s="57" t="str">
        <f t="shared" si="265"/>
        <v/>
      </c>
      <c r="AB79" s="196"/>
      <c r="AC79" s="74"/>
      <c r="AD79" s="195"/>
      <c r="AE79" s="195"/>
      <c r="AF79" s="191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79"/>
      <c r="AT79" s="79"/>
      <c r="AU79" s="79"/>
      <c r="AV79" s="79"/>
      <c r="AW79" s="79"/>
      <c r="AX79" s="79"/>
      <c r="AY79" s="79"/>
    </row>
    <row r="80" spans="1:51" s="93" customFormat="1" ht="15" customHeight="1">
      <c r="A80" s="152"/>
      <c r="B80" s="153"/>
      <c r="C80" s="153"/>
      <c r="D80" s="153"/>
      <c r="E80" s="153"/>
      <c r="F80" s="153"/>
      <c r="G80" s="153"/>
      <c r="H80" s="153"/>
      <c r="I80" s="153"/>
      <c r="J80" s="129"/>
      <c r="K80" s="129"/>
      <c r="L80" s="57" t="str">
        <f t="shared" si="260"/>
        <v/>
      </c>
      <c r="M80" s="129"/>
      <c r="N80" s="129"/>
      <c r="O80" s="57" t="str">
        <f t="shared" si="261"/>
        <v/>
      </c>
      <c r="P80" s="103" t="s">
        <v>304</v>
      </c>
      <c r="Q80" s="129">
        <v>0.05</v>
      </c>
      <c r="R80" s="57" t="str">
        <f t="shared" si="262"/>
        <v>公斤</v>
      </c>
      <c r="S80" s="103"/>
      <c r="T80" s="103"/>
      <c r="U80" s="57" t="str">
        <f t="shared" si="263"/>
        <v/>
      </c>
      <c r="V80" s="193"/>
      <c r="W80" s="193"/>
      <c r="X80" s="57" t="str">
        <f t="shared" si="264"/>
        <v/>
      </c>
      <c r="Y80" s="129"/>
      <c r="Z80" s="129"/>
      <c r="AA80" s="57" t="str">
        <f t="shared" si="265"/>
        <v/>
      </c>
      <c r="AB80" s="196"/>
      <c r="AC80" s="74"/>
      <c r="AD80" s="195"/>
      <c r="AE80" s="195"/>
      <c r="AF80" s="191"/>
      <c r="AG80" s="195"/>
      <c r="AH80" s="195"/>
      <c r="AI80" s="195"/>
      <c r="AJ80" s="195"/>
      <c r="AK80" s="195"/>
      <c r="AL80" s="195"/>
      <c r="AM80" s="195"/>
      <c r="AN80" s="195"/>
      <c r="AO80" s="195"/>
      <c r="AP80" s="195"/>
      <c r="AQ80" s="195"/>
      <c r="AR80" s="195"/>
      <c r="AS80" s="79"/>
      <c r="AT80" s="79"/>
      <c r="AU80" s="79"/>
      <c r="AV80" s="79"/>
      <c r="AW80" s="79"/>
      <c r="AX80" s="79"/>
      <c r="AY80" s="79"/>
    </row>
    <row r="81" spans="1:51" s="93" customFormat="1" ht="15" customHeight="1" thickBot="1">
      <c r="A81" s="154"/>
      <c r="B81" s="155"/>
      <c r="C81" s="155"/>
      <c r="D81" s="155"/>
      <c r="E81" s="155"/>
      <c r="F81" s="155"/>
      <c r="G81" s="155"/>
      <c r="H81" s="155"/>
      <c r="I81" s="155"/>
      <c r="J81" s="129"/>
      <c r="K81" s="129"/>
      <c r="L81" s="57" t="str">
        <f t="shared" si="260"/>
        <v/>
      </c>
      <c r="M81" s="129"/>
      <c r="N81" s="129"/>
      <c r="O81" s="57" t="str">
        <f t="shared" si="261"/>
        <v/>
      </c>
      <c r="P81" s="129" t="s">
        <v>375</v>
      </c>
      <c r="Q81" s="129">
        <v>1.5</v>
      </c>
      <c r="R81" s="57" t="str">
        <f t="shared" si="262"/>
        <v>公斤</v>
      </c>
      <c r="S81" s="126"/>
      <c r="T81" s="126"/>
      <c r="U81" s="57" t="str">
        <f t="shared" si="263"/>
        <v/>
      </c>
      <c r="V81" s="197"/>
      <c r="W81" s="197"/>
      <c r="X81" s="57" t="str">
        <f t="shared" si="264"/>
        <v/>
      </c>
      <c r="Y81" s="129"/>
      <c r="Z81" s="129"/>
      <c r="AA81" s="57" t="str">
        <f t="shared" si="265"/>
        <v/>
      </c>
      <c r="AB81" s="198"/>
      <c r="AC81" s="149"/>
      <c r="AD81" s="195"/>
      <c r="AE81" s="195"/>
      <c r="AF81" s="191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  <c r="AR81" s="195"/>
      <c r="AS81" s="79"/>
      <c r="AT81" s="79"/>
      <c r="AU81" s="79"/>
      <c r="AV81" s="79"/>
      <c r="AW81" s="79"/>
      <c r="AX81" s="79"/>
      <c r="AY81" s="79"/>
    </row>
    <row r="82" spans="1:51" s="93" customFormat="1" ht="15" customHeight="1" thickBot="1">
      <c r="A82" s="152" t="s">
        <v>149</v>
      </c>
      <c r="B82" s="153" t="s">
        <v>126</v>
      </c>
      <c r="C82" s="153">
        <v>5</v>
      </c>
      <c r="D82" s="153">
        <v>2</v>
      </c>
      <c r="E82" s="153">
        <v>1.6</v>
      </c>
      <c r="F82" s="153">
        <v>0</v>
      </c>
      <c r="G82" s="153">
        <v>0</v>
      </c>
      <c r="H82" s="153">
        <v>2.5</v>
      </c>
      <c r="I82" s="151">
        <v>668.9</v>
      </c>
      <c r="J82" s="261" t="s">
        <v>128</v>
      </c>
      <c r="K82" s="259"/>
      <c r="L82" s="188"/>
      <c r="M82" s="260" t="s">
        <v>358</v>
      </c>
      <c r="N82" s="259"/>
      <c r="O82" s="188"/>
      <c r="P82" s="260" t="s">
        <v>224</v>
      </c>
      <c r="Q82" s="259"/>
      <c r="R82" s="188"/>
      <c r="S82" s="219" t="s">
        <v>291</v>
      </c>
      <c r="T82" s="220"/>
      <c r="U82" s="188"/>
      <c r="V82" s="264" t="s">
        <v>18</v>
      </c>
      <c r="W82" s="265"/>
      <c r="X82" s="188"/>
      <c r="Y82" s="260" t="s">
        <v>332</v>
      </c>
      <c r="Z82" s="259"/>
      <c r="AA82" s="188"/>
      <c r="AB82" s="199" t="s">
        <v>70</v>
      </c>
      <c r="AC82" s="53"/>
      <c r="AD82" s="191" t="str">
        <f t="shared" ref="AD82" si="266">A82</f>
        <v>H4</v>
      </c>
      <c r="AE82" s="191" t="str">
        <f t="shared" ref="AE82" si="267">J82</f>
        <v>糙米飯</v>
      </c>
      <c r="AF82" s="191" t="str">
        <f t="shared" ref="AF82" si="268">J83&amp;" "&amp;J84&amp;" "&amp;J85&amp;" "&amp;J86&amp;" "&amp;J87&amp;" "&amp;J88</f>
        <v xml:space="preserve">米 糙米    </v>
      </c>
      <c r="AG82" s="191" t="str">
        <f t="shared" ref="AG82" si="269">M82</f>
        <v>沙茶豆干</v>
      </c>
      <c r="AH82" s="191" t="str">
        <f t="shared" ref="AH82" si="270">M83&amp;" "&amp;M84&amp;" "&amp;M85&amp;" "&amp;M86&amp;" "&amp;M87&amp;" "&amp;M88</f>
        <v xml:space="preserve">豆干 豆薯 胡蘿蔔 沙茶醬  </v>
      </c>
      <c r="AI82" s="191" t="str">
        <f t="shared" ref="AI82" si="271">P82</f>
        <v>紅仁炒蛋</v>
      </c>
      <c r="AJ82" s="191" t="str">
        <f t="shared" ref="AJ82" si="272">P83&amp;" "&amp;P84&amp;" "&amp;P85&amp;" "&amp;P86&amp;" "&amp;P87&amp;" "&amp;P88</f>
        <v xml:space="preserve">雞蛋 胡蘿蔔 薑   </v>
      </c>
      <c r="AK82" s="191" t="str">
        <f t="shared" ref="AK82" si="273">S82</f>
        <v>炸物雙拼</v>
      </c>
      <c r="AL82" s="191" t="str">
        <f t="shared" ref="AL82" si="274">S83&amp;" "&amp;S84&amp;" "&amp;S85&amp;" "&amp;S86&amp;" "&amp;S87&amp;" "&amp;S88</f>
        <v xml:space="preserve">馬鈴薯條 天婦羅 胡椒粉   </v>
      </c>
      <c r="AM82" s="191" t="str">
        <f t="shared" ref="AM82" si="275">V82</f>
        <v>時蔬</v>
      </c>
      <c r="AN82" s="191" t="str">
        <f t="shared" ref="AN82" si="276">V83&amp;" "&amp;V84&amp;" "&amp;V85&amp;" "&amp;V86&amp;" "&amp;V87&amp;" "&amp;V88</f>
        <v xml:space="preserve">蔬菜 薑    </v>
      </c>
      <c r="AO82" s="191" t="str">
        <f t="shared" ref="AO82" si="277">Y82</f>
        <v>仙草甜湯</v>
      </c>
      <c r="AP82" s="191" t="str">
        <f t="shared" ref="AP82" si="278">Y83&amp;" "&amp;Y84&amp;" "&amp;Y85&amp;" "&amp;Y86&amp;" "&amp;Y87&amp;" "&amp;Y88</f>
        <v xml:space="preserve">仙草凍 紅砂糖    </v>
      </c>
      <c r="AQ82" s="191" t="str">
        <f>AB82</f>
        <v>點心</v>
      </c>
      <c r="AR82" s="191">
        <f>AC82</f>
        <v>0</v>
      </c>
      <c r="AS82" s="192">
        <f t="shared" ref="AS82" si="279">C82</f>
        <v>5</v>
      </c>
      <c r="AT82" s="192">
        <f t="shared" ref="AT82" si="280">H82</f>
        <v>2.5</v>
      </c>
      <c r="AU82" s="192">
        <f t="shared" ref="AU82" si="281">E82</f>
        <v>1.6</v>
      </c>
      <c r="AV82" s="192">
        <f t="shared" ref="AV82" si="282">D82</f>
        <v>2</v>
      </c>
      <c r="AW82" s="192">
        <f t="shared" ref="AW82" si="283">F82</f>
        <v>0</v>
      </c>
      <c r="AX82" s="192">
        <f t="shared" ref="AX82" si="284">G82</f>
        <v>0</v>
      </c>
      <c r="AY82" s="192">
        <f t="shared" ref="AY82" si="285">I82</f>
        <v>668.9</v>
      </c>
    </row>
    <row r="83" spans="1:51" s="93" customFormat="1" ht="15" customHeight="1" thickBot="1">
      <c r="A83" s="152"/>
      <c r="B83" s="153"/>
      <c r="C83" s="153"/>
      <c r="D83" s="153"/>
      <c r="E83" s="153"/>
      <c r="F83" s="153"/>
      <c r="G83" s="153"/>
      <c r="H83" s="153"/>
      <c r="I83" s="151"/>
      <c r="J83" s="103" t="s">
        <v>125</v>
      </c>
      <c r="K83" s="103">
        <v>7</v>
      </c>
      <c r="L83" s="57" t="str">
        <f t="shared" ref="L83:L84" si="286">IF(K83,"公斤","")</f>
        <v>公斤</v>
      </c>
      <c r="M83" s="103" t="s">
        <v>256</v>
      </c>
      <c r="N83" s="103">
        <v>8</v>
      </c>
      <c r="O83" s="57" t="str">
        <f t="shared" ref="O83" si="287">IF(N83,"公斤","")</f>
        <v>公斤</v>
      </c>
      <c r="P83" s="103" t="s">
        <v>225</v>
      </c>
      <c r="Q83" s="103">
        <v>2.7</v>
      </c>
      <c r="R83" s="57" t="str">
        <f t="shared" ref="R83" si="288">IF(Q83,"公斤","")</f>
        <v>公斤</v>
      </c>
      <c r="S83" s="77" t="s">
        <v>292</v>
      </c>
      <c r="T83" s="77">
        <v>2.5</v>
      </c>
      <c r="U83" s="57" t="str">
        <f t="shared" ref="U83" si="289">IF(T83,"公斤","")</f>
        <v>公斤</v>
      </c>
      <c r="V83" s="193" t="s">
        <v>15</v>
      </c>
      <c r="W83" s="193">
        <v>7</v>
      </c>
      <c r="X83" s="57" t="str">
        <f t="shared" ref="X83" si="290">IF(W83,"公斤","")</f>
        <v>公斤</v>
      </c>
      <c r="Y83" s="103" t="s">
        <v>333</v>
      </c>
      <c r="Z83" s="103">
        <v>6</v>
      </c>
      <c r="AA83" s="57" t="str">
        <f t="shared" ref="AA83" si="291">IF(Z83,"公斤","")</f>
        <v>公斤</v>
      </c>
      <c r="AB83" s="194" t="s">
        <v>70</v>
      </c>
      <c r="AC83" s="74"/>
      <c r="AD83" s="195"/>
      <c r="AE83" s="195"/>
      <c r="AF83" s="191"/>
      <c r="AG83" s="195"/>
      <c r="AH83" s="195"/>
      <c r="AI83" s="195"/>
      <c r="AJ83" s="195"/>
      <c r="AK83" s="195"/>
      <c r="AL83" s="195"/>
      <c r="AM83" s="195"/>
      <c r="AN83" s="195"/>
      <c r="AO83" s="195"/>
      <c r="AP83" s="195"/>
      <c r="AQ83" s="195"/>
      <c r="AR83" s="195"/>
      <c r="AS83" s="79"/>
      <c r="AT83" s="79"/>
      <c r="AU83" s="79"/>
      <c r="AV83" s="79"/>
      <c r="AW83" s="79"/>
      <c r="AX83" s="79"/>
      <c r="AY83" s="79"/>
    </row>
    <row r="84" spans="1:51" s="93" customFormat="1" ht="15" customHeight="1">
      <c r="A84" s="152"/>
      <c r="B84" s="153"/>
      <c r="C84" s="153"/>
      <c r="D84" s="153"/>
      <c r="E84" s="153"/>
      <c r="F84" s="153"/>
      <c r="G84" s="153"/>
      <c r="H84" s="153"/>
      <c r="I84" s="151"/>
      <c r="J84" s="103" t="s">
        <v>129</v>
      </c>
      <c r="K84" s="103">
        <v>3</v>
      </c>
      <c r="L84" s="57" t="str">
        <f t="shared" si="286"/>
        <v>公斤</v>
      </c>
      <c r="M84" s="103" t="s">
        <v>359</v>
      </c>
      <c r="N84" s="103">
        <v>4</v>
      </c>
      <c r="O84" s="57" t="str">
        <f t="shared" si="261"/>
        <v>公斤</v>
      </c>
      <c r="P84" s="103" t="s">
        <v>178</v>
      </c>
      <c r="Q84" s="103">
        <v>4</v>
      </c>
      <c r="R84" s="57" t="str">
        <f t="shared" si="262"/>
        <v>公斤</v>
      </c>
      <c r="S84" s="77" t="s">
        <v>293</v>
      </c>
      <c r="T84" s="77">
        <v>2.5</v>
      </c>
      <c r="U84" s="57" t="str">
        <f t="shared" si="263"/>
        <v>公斤</v>
      </c>
      <c r="V84" s="193" t="s">
        <v>19</v>
      </c>
      <c r="W84" s="193">
        <v>0.05</v>
      </c>
      <c r="X84" s="57" t="str">
        <f t="shared" si="264"/>
        <v>公斤</v>
      </c>
      <c r="Y84" s="103" t="s">
        <v>289</v>
      </c>
      <c r="Z84" s="103">
        <v>2</v>
      </c>
      <c r="AA84" s="57" t="str">
        <f t="shared" si="265"/>
        <v>公斤</v>
      </c>
      <c r="AB84" s="194"/>
      <c r="AC84" s="74"/>
      <c r="AD84" s="195"/>
      <c r="AE84" s="195"/>
      <c r="AF84" s="191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5"/>
      <c r="AR84" s="195"/>
      <c r="AS84" s="79"/>
      <c r="AT84" s="79"/>
      <c r="AU84" s="79"/>
      <c r="AV84" s="79"/>
      <c r="AW84" s="79"/>
      <c r="AX84" s="79"/>
      <c r="AY84" s="79"/>
    </row>
    <row r="85" spans="1:51" s="93" customFormat="1" ht="15" customHeight="1">
      <c r="A85" s="152"/>
      <c r="B85" s="153"/>
      <c r="C85" s="153"/>
      <c r="D85" s="153"/>
      <c r="E85" s="153"/>
      <c r="F85" s="153"/>
      <c r="G85" s="153"/>
      <c r="H85" s="153"/>
      <c r="I85" s="153"/>
      <c r="J85" s="103"/>
      <c r="K85" s="103"/>
      <c r="L85" s="57" t="str">
        <f t="shared" si="260"/>
        <v/>
      </c>
      <c r="M85" s="103" t="s">
        <v>178</v>
      </c>
      <c r="N85" s="103">
        <v>1</v>
      </c>
      <c r="O85" s="57" t="str">
        <f t="shared" si="261"/>
        <v>公斤</v>
      </c>
      <c r="P85" s="103" t="s">
        <v>304</v>
      </c>
      <c r="Q85" s="103">
        <v>0.05</v>
      </c>
      <c r="R85" s="57" t="str">
        <f t="shared" si="262"/>
        <v>公斤</v>
      </c>
      <c r="S85" s="77" t="s">
        <v>276</v>
      </c>
      <c r="T85" s="77"/>
      <c r="U85" s="57" t="str">
        <f t="shared" si="263"/>
        <v/>
      </c>
      <c r="V85" s="193"/>
      <c r="W85" s="193"/>
      <c r="X85" s="57" t="str">
        <f t="shared" si="264"/>
        <v/>
      </c>
      <c r="Y85" s="103"/>
      <c r="Z85" s="103"/>
      <c r="AA85" s="57" t="str">
        <f t="shared" si="265"/>
        <v/>
      </c>
      <c r="AB85" s="196"/>
      <c r="AC85" s="74"/>
      <c r="AD85" s="195"/>
      <c r="AE85" s="195"/>
      <c r="AF85" s="191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5"/>
      <c r="AR85" s="195"/>
      <c r="AS85" s="79"/>
      <c r="AT85" s="79"/>
      <c r="AU85" s="79"/>
      <c r="AV85" s="79"/>
      <c r="AW85" s="79"/>
      <c r="AX85" s="79"/>
      <c r="AY85" s="79"/>
    </row>
    <row r="86" spans="1:51" s="93" customFormat="1" ht="15" customHeight="1">
      <c r="A86" s="152"/>
      <c r="B86" s="153"/>
      <c r="C86" s="153"/>
      <c r="D86" s="153"/>
      <c r="E86" s="153"/>
      <c r="F86" s="153"/>
      <c r="G86" s="153"/>
      <c r="H86" s="153"/>
      <c r="I86" s="153"/>
      <c r="J86" s="103"/>
      <c r="K86" s="103"/>
      <c r="L86" s="57" t="str">
        <f t="shared" si="260"/>
        <v/>
      </c>
      <c r="M86" s="103" t="s">
        <v>205</v>
      </c>
      <c r="N86" s="103"/>
      <c r="O86" s="57" t="str">
        <f t="shared" si="261"/>
        <v/>
      </c>
      <c r="P86" s="103"/>
      <c r="Q86" s="103"/>
      <c r="R86" s="57" t="str">
        <f t="shared" si="262"/>
        <v/>
      </c>
      <c r="S86" s="77"/>
      <c r="T86" s="77"/>
      <c r="U86" s="57" t="str">
        <f t="shared" si="263"/>
        <v/>
      </c>
      <c r="V86" s="193"/>
      <c r="W86" s="193"/>
      <c r="X86" s="57" t="str">
        <f t="shared" si="264"/>
        <v/>
      </c>
      <c r="Y86" s="103"/>
      <c r="Z86" s="103"/>
      <c r="AA86" s="57" t="str">
        <f t="shared" si="265"/>
        <v/>
      </c>
      <c r="AB86" s="196"/>
      <c r="AC86" s="74"/>
      <c r="AD86" s="195"/>
      <c r="AE86" s="195"/>
      <c r="AF86" s="191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79"/>
      <c r="AT86" s="79"/>
      <c r="AU86" s="79"/>
      <c r="AV86" s="79"/>
      <c r="AW86" s="79"/>
      <c r="AX86" s="79"/>
      <c r="AY86" s="79"/>
    </row>
    <row r="87" spans="1:51" s="93" customFormat="1" ht="15" customHeight="1">
      <c r="A87" s="152"/>
      <c r="B87" s="153"/>
      <c r="C87" s="153"/>
      <c r="D87" s="153"/>
      <c r="E87" s="153"/>
      <c r="F87" s="153"/>
      <c r="G87" s="153"/>
      <c r="H87" s="153"/>
      <c r="I87" s="153"/>
      <c r="J87" s="103"/>
      <c r="K87" s="103"/>
      <c r="L87" s="57" t="str">
        <f t="shared" si="260"/>
        <v/>
      </c>
      <c r="M87" s="103"/>
      <c r="N87" s="103"/>
      <c r="O87" s="57" t="str">
        <f t="shared" si="261"/>
        <v/>
      </c>
      <c r="P87" s="103"/>
      <c r="Q87" s="103"/>
      <c r="R87" s="57" t="str">
        <f t="shared" si="262"/>
        <v/>
      </c>
      <c r="S87" s="77"/>
      <c r="T87" s="77"/>
      <c r="U87" s="57" t="str">
        <f t="shared" si="263"/>
        <v/>
      </c>
      <c r="V87" s="193"/>
      <c r="W87" s="193"/>
      <c r="X87" s="57" t="str">
        <f t="shared" si="264"/>
        <v/>
      </c>
      <c r="Y87" s="103"/>
      <c r="Z87" s="103"/>
      <c r="AA87" s="57" t="str">
        <f t="shared" si="265"/>
        <v/>
      </c>
      <c r="AB87" s="196"/>
      <c r="AC87" s="74"/>
      <c r="AD87" s="195"/>
      <c r="AE87" s="195"/>
      <c r="AF87" s="191"/>
      <c r="AG87" s="195"/>
      <c r="AH87" s="195"/>
      <c r="AI87" s="195"/>
      <c r="AJ87" s="195"/>
      <c r="AK87" s="195"/>
      <c r="AL87" s="195"/>
      <c r="AM87" s="195"/>
      <c r="AN87" s="195"/>
      <c r="AO87" s="195"/>
      <c r="AP87" s="195"/>
      <c r="AQ87" s="195"/>
      <c r="AR87" s="195"/>
      <c r="AS87" s="79"/>
      <c r="AT87" s="79"/>
      <c r="AU87" s="79"/>
      <c r="AV87" s="79"/>
      <c r="AW87" s="79"/>
      <c r="AX87" s="79"/>
      <c r="AY87" s="79"/>
    </row>
    <row r="88" spans="1:51" s="93" customFormat="1" ht="15" customHeight="1" thickBot="1">
      <c r="A88" s="154"/>
      <c r="B88" s="155"/>
      <c r="C88" s="155"/>
      <c r="D88" s="155"/>
      <c r="E88" s="155"/>
      <c r="F88" s="155"/>
      <c r="G88" s="155"/>
      <c r="H88" s="155"/>
      <c r="I88" s="155"/>
      <c r="J88" s="103"/>
      <c r="K88" s="103"/>
      <c r="L88" s="57" t="str">
        <f t="shared" si="260"/>
        <v/>
      </c>
      <c r="M88" s="103"/>
      <c r="N88" s="103"/>
      <c r="O88" s="57" t="str">
        <f t="shared" si="261"/>
        <v/>
      </c>
      <c r="P88" s="103"/>
      <c r="Q88" s="103"/>
      <c r="R88" s="57" t="str">
        <f t="shared" si="262"/>
        <v/>
      </c>
      <c r="S88" s="86"/>
      <c r="T88" s="86"/>
      <c r="U88" s="57" t="str">
        <f t="shared" si="263"/>
        <v/>
      </c>
      <c r="V88" s="197"/>
      <c r="W88" s="197"/>
      <c r="X88" s="57" t="str">
        <f t="shared" si="264"/>
        <v/>
      </c>
      <c r="Y88" s="103"/>
      <c r="Z88" s="103"/>
      <c r="AA88" s="57" t="str">
        <f t="shared" si="265"/>
        <v/>
      </c>
      <c r="AB88" s="198"/>
      <c r="AC88" s="149"/>
      <c r="AD88" s="195"/>
      <c r="AE88" s="195"/>
      <c r="AF88" s="191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79"/>
      <c r="AT88" s="79"/>
      <c r="AU88" s="79"/>
      <c r="AV88" s="79"/>
      <c r="AW88" s="79"/>
      <c r="AX88" s="79"/>
      <c r="AY88" s="79"/>
    </row>
    <row r="89" spans="1:51" s="93" customFormat="1" ht="15" customHeight="1" thickBot="1">
      <c r="A89" s="152" t="s">
        <v>150</v>
      </c>
      <c r="B89" s="153" t="s">
        <v>126</v>
      </c>
      <c r="C89" s="153">
        <v>5.2</v>
      </c>
      <c r="D89" s="153">
        <v>1.8</v>
      </c>
      <c r="E89" s="153">
        <v>1.6</v>
      </c>
      <c r="F89" s="153">
        <v>0</v>
      </c>
      <c r="G89" s="153">
        <v>0</v>
      </c>
      <c r="H89" s="153">
        <v>2</v>
      </c>
      <c r="I89" s="151">
        <v>636.20000000000005</v>
      </c>
      <c r="J89" s="261" t="s">
        <v>151</v>
      </c>
      <c r="K89" s="259"/>
      <c r="L89" s="188"/>
      <c r="M89" s="260" t="s">
        <v>360</v>
      </c>
      <c r="N89" s="259"/>
      <c r="O89" s="188"/>
      <c r="P89" s="260" t="s">
        <v>252</v>
      </c>
      <c r="Q89" s="259"/>
      <c r="R89" s="188"/>
      <c r="S89" s="260" t="s">
        <v>294</v>
      </c>
      <c r="T89" s="259"/>
      <c r="U89" s="188"/>
      <c r="V89" s="264" t="s">
        <v>18</v>
      </c>
      <c r="W89" s="265"/>
      <c r="X89" s="188"/>
      <c r="Y89" s="260" t="s">
        <v>324</v>
      </c>
      <c r="Z89" s="259"/>
      <c r="AA89" s="188"/>
      <c r="AB89" s="199" t="s">
        <v>70</v>
      </c>
      <c r="AC89" s="53" t="s">
        <v>340</v>
      </c>
      <c r="AD89" s="191" t="str">
        <f t="shared" ref="AD89" si="292">A89</f>
        <v>H5</v>
      </c>
      <c r="AE89" s="191" t="str">
        <f t="shared" ref="AE89" si="293">J89</f>
        <v>紫米飯</v>
      </c>
      <c r="AF89" s="191" t="str">
        <f t="shared" ref="AF89" si="294">J90&amp;" "&amp;J91&amp;" "&amp;J92&amp;" "&amp;J93&amp;" "&amp;J94&amp;" "&amp;J95</f>
        <v xml:space="preserve">米 黑糯米    </v>
      </c>
      <c r="AG89" s="191" t="str">
        <f t="shared" ref="AG89" si="295">M89</f>
        <v>香滷豆包</v>
      </c>
      <c r="AH89" s="191" t="str">
        <f t="shared" ref="AH89" si="296">M90&amp;" "&amp;M91&amp;" "&amp;M92&amp;" "&amp;M93&amp;" "&amp;M94&amp;" "&amp;M95</f>
        <v xml:space="preserve">豆包 滷包    </v>
      </c>
      <c r="AI89" s="191" t="str">
        <f t="shared" ref="AI89" si="297">P89</f>
        <v>堅果花椰</v>
      </c>
      <c r="AJ89" s="191" t="str">
        <f t="shared" ref="AJ89" si="298">P90&amp;" "&amp;P91&amp;" "&amp;P92&amp;" "&amp;P93&amp;" "&amp;P94&amp;" "&amp;P95</f>
        <v xml:space="preserve">冷凍花椰菜 胡蘿蔔 薑 腰果  </v>
      </c>
      <c r="AK89" s="191" t="str">
        <f t="shared" ref="AK89" si="299">S89</f>
        <v>泡菜豆腐</v>
      </c>
      <c r="AL89" s="191" t="str">
        <f t="shared" ref="AL89" si="300">S90&amp;" "&amp;S91&amp;" "&amp;S92&amp;" "&amp;S93&amp;" "&amp;S94&amp;" "&amp;S95</f>
        <v xml:space="preserve">豆腐 薑 泡菜 高麗菜  </v>
      </c>
      <c r="AM89" s="191" t="str">
        <f t="shared" ref="AM89" si="301">V89</f>
        <v>時蔬</v>
      </c>
      <c r="AN89" s="191" t="str">
        <f t="shared" ref="AN89" si="302">V90&amp;" "&amp;V91&amp;" "&amp;V92&amp;" "&amp;V93&amp;" "&amp;V94&amp;" "&amp;V95</f>
        <v xml:space="preserve">蔬菜 薑    </v>
      </c>
      <c r="AO89" s="191" t="str">
        <f t="shared" ref="AO89" si="303">Y89</f>
        <v>味噌湯</v>
      </c>
      <c r="AP89" s="191" t="str">
        <f t="shared" ref="AP89" si="304">Y90&amp;" "&amp;Y91&amp;" "&amp;Y92&amp;" "&amp;Y93&amp;" "&amp;Y94&amp;" "&amp;Y95</f>
        <v xml:space="preserve">乾裙帶菜 味噌 薑   </v>
      </c>
      <c r="AQ89" s="191" t="str">
        <f>AB89</f>
        <v>點心</v>
      </c>
      <c r="AR89" s="191" t="str">
        <f>AC89</f>
        <v>有機豆奶</v>
      </c>
      <c r="AS89" s="192">
        <f t="shared" ref="AS89" si="305">C89</f>
        <v>5.2</v>
      </c>
      <c r="AT89" s="192">
        <f t="shared" ref="AT89" si="306">H89</f>
        <v>2</v>
      </c>
      <c r="AU89" s="192">
        <f t="shared" ref="AU89" si="307">E89</f>
        <v>1.6</v>
      </c>
      <c r="AV89" s="192">
        <f t="shared" ref="AV89" si="308">D89</f>
        <v>1.8</v>
      </c>
      <c r="AW89" s="192">
        <f t="shared" ref="AW89" si="309">F89</f>
        <v>0</v>
      </c>
      <c r="AX89" s="192">
        <f t="shared" ref="AX89" si="310">G89</f>
        <v>0</v>
      </c>
      <c r="AY89" s="192">
        <f t="shared" ref="AY89" si="311">I89</f>
        <v>636.20000000000005</v>
      </c>
    </row>
    <row r="90" spans="1:51" s="93" customFormat="1" ht="15" customHeight="1" thickBot="1">
      <c r="A90" s="152"/>
      <c r="B90" s="153"/>
      <c r="C90" s="153"/>
      <c r="D90" s="153"/>
      <c r="E90" s="153"/>
      <c r="F90" s="153"/>
      <c r="G90" s="153"/>
      <c r="H90" s="153"/>
      <c r="I90" s="151"/>
      <c r="J90" s="103" t="s">
        <v>125</v>
      </c>
      <c r="K90" s="103">
        <v>10</v>
      </c>
      <c r="L90" s="57" t="str">
        <f t="shared" ref="L90:L91" si="312">IF(K90,"公斤","")</f>
        <v>公斤</v>
      </c>
      <c r="M90" s="103" t="s">
        <v>282</v>
      </c>
      <c r="N90" s="103">
        <v>6</v>
      </c>
      <c r="O90" s="57" t="str">
        <f t="shared" ref="O90" si="313">IF(N90,"公斤","")</f>
        <v>公斤</v>
      </c>
      <c r="P90" s="103" t="s">
        <v>241</v>
      </c>
      <c r="Q90" s="103">
        <v>6.5</v>
      </c>
      <c r="R90" s="57" t="str">
        <f t="shared" ref="R90" si="314">IF(Q90,"公斤","")</f>
        <v>公斤</v>
      </c>
      <c r="S90" s="103" t="s">
        <v>295</v>
      </c>
      <c r="T90" s="103">
        <v>4</v>
      </c>
      <c r="U90" s="57" t="str">
        <f t="shared" ref="U90" si="315">IF(T90,"公斤","")</f>
        <v>公斤</v>
      </c>
      <c r="V90" s="193" t="s">
        <v>15</v>
      </c>
      <c r="W90" s="193">
        <v>7</v>
      </c>
      <c r="X90" s="57" t="str">
        <f t="shared" ref="X90" si="316">IF(W90,"公斤","")</f>
        <v>公斤</v>
      </c>
      <c r="Y90" s="103" t="s">
        <v>281</v>
      </c>
      <c r="Z90" s="103">
        <v>0.2</v>
      </c>
      <c r="AA90" s="57" t="str">
        <f t="shared" ref="AA90" si="317">IF(Z90,"公斤","")</f>
        <v>公斤</v>
      </c>
      <c r="AB90" s="194" t="s">
        <v>70</v>
      </c>
      <c r="AC90" s="74" t="s">
        <v>340</v>
      </c>
      <c r="AD90" s="195"/>
      <c r="AE90" s="195"/>
      <c r="AF90" s="191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79"/>
      <c r="AT90" s="79"/>
      <c r="AU90" s="79"/>
      <c r="AV90" s="79"/>
      <c r="AW90" s="79"/>
      <c r="AX90" s="79"/>
      <c r="AY90" s="79"/>
    </row>
    <row r="91" spans="1:51" s="93" customFormat="1" ht="15" customHeight="1">
      <c r="A91" s="152"/>
      <c r="B91" s="153"/>
      <c r="C91" s="153"/>
      <c r="D91" s="153"/>
      <c r="E91" s="153"/>
      <c r="F91" s="153"/>
      <c r="G91" s="153"/>
      <c r="H91" s="153"/>
      <c r="I91" s="151"/>
      <c r="J91" s="103" t="s">
        <v>152</v>
      </c>
      <c r="K91" s="103">
        <v>0.4</v>
      </c>
      <c r="L91" s="57" t="str">
        <f t="shared" si="312"/>
        <v>公斤</v>
      </c>
      <c r="M91" s="103" t="s">
        <v>208</v>
      </c>
      <c r="N91" s="103"/>
      <c r="O91" s="57" t="str">
        <f t="shared" si="261"/>
        <v/>
      </c>
      <c r="P91" s="103" t="s">
        <v>178</v>
      </c>
      <c r="Q91" s="103">
        <v>1</v>
      </c>
      <c r="R91" s="57" t="str">
        <f t="shared" si="262"/>
        <v>公斤</v>
      </c>
      <c r="S91" s="103" t="s">
        <v>304</v>
      </c>
      <c r="T91" s="103">
        <v>0.05</v>
      </c>
      <c r="U91" s="57" t="str">
        <f t="shared" si="263"/>
        <v>公斤</v>
      </c>
      <c r="V91" s="193" t="s">
        <v>19</v>
      </c>
      <c r="W91" s="193">
        <v>0.05</v>
      </c>
      <c r="X91" s="57" t="str">
        <f t="shared" si="264"/>
        <v>公斤</v>
      </c>
      <c r="Y91" s="103" t="s">
        <v>326</v>
      </c>
      <c r="Z91" s="103">
        <v>0.1</v>
      </c>
      <c r="AA91" s="57" t="str">
        <f t="shared" si="265"/>
        <v>公斤</v>
      </c>
      <c r="AB91" s="194"/>
      <c r="AC91" s="74"/>
      <c r="AD91" s="195"/>
      <c r="AE91" s="195"/>
      <c r="AF91" s="191"/>
      <c r="AG91" s="195"/>
      <c r="AH91" s="195"/>
      <c r="AI91" s="195"/>
      <c r="AJ91" s="195"/>
      <c r="AK91" s="195"/>
      <c r="AL91" s="195"/>
      <c r="AM91" s="195"/>
      <c r="AN91" s="195"/>
      <c r="AO91" s="195"/>
      <c r="AP91" s="195"/>
      <c r="AQ91" s="195"/>
      <c r="AR91" s="195"/>
      <c r="AS91" s="79"/>
      <c r="AT91" s="79"/>
      <c r="AU91" s="79"/>
      <c r="AV91" s="79"/>
      <c r="AW91" s="79"/>
      <c r="AX91" s="79"/>
      <c r="AY91" s="79"/>
    </row>
    <row r="92" spans="1:51" s="93" customFormat="1" ht="15" customHeight="1">
      <c r="A92" s="152"/>
      <c r="B92" s="153"/>
      <c r="C92" s="153"/>
      <c r="D92" s="153"/>
      <c r="E92" s="153"/>
      <c r="F92" s="153"/>
      <c r="G92" s="153"/>
      <c r="H92" s="153"/>
      <c r="I92" s="153"/>
      <c r="J92" s="103"/>
      <c r="K92" s="103"/>
      <c r="L92" s="57" t="str">
        <f t="shared" si="260"/>
        <v/>
      </c>
      <c r="M92" s="103"/>
      <c r="N92" s="134"/>
      <c r="O92" s="57" t="str">
        <f t="shared" si="261"/>
        <v/>
      </c>
      <c r="P92" s="103" t="s">
        <v>304</v>
      </c>
      <c r="Q92" s="103">
        <v>0.05</v>
      </c>
      <c r="R92" s="57" t="str">
        <f t="shared" si="262"/>
        <v>公斤</v>
      </c>
      <c r="S92" s="103" t="s">
        <v>387</v>
      </c>
      <c r="T92" s="103">
        <v>2</v>
      </c>
      <c r="U92" s="57" t="str">
        <f t="shared" si="263"/>
        <v>公斤</v>
      </c>
      <c r="V92" s="193"/>
      <c r="W92" s="193"/>
      <c r="X92" s="57" t="str">
        <f t="shared" si="264"/>
        <v/>
      </c>
      <c r="Y92" s="103" t="s">
        <v>304</v>
      </c>
      <c r="Z92" s="103">
        <v>0.05</v>
      </c>
      <c r="AA92" s="57" t="str">
        <f t="shared" si="265"/>
        <v>公斤</v>
      </c>
      <c r="AB92" s="196"/>
      <c r="AC92" s="74"/>
      <c r="AD92" s="195"/>
      <c r="AE92" s="195"/>
      <c r="AF92" s="191"/>
      <c r="AG92" s="195"/>
      <c r="AH92" s="195"/>
      <c r="AI92" s="195"/>
      <c r="AJ92" s="195"/>
      <c r="AK92" s="195"/>
      <c r="AL92" s="195"/>
      <c r="AM92" s="195"/>
      <c r="AN92" s="195"/>
      <c r="AO92" s="195"/>
      <c r="AP92" s="195"/>
      <c r="AQ92" s="195"/>
      <c r="AR92" s="195"/>
      <c r="AS92" s="79"/>
      <c r="AT92" s="79"/>
      <c r="AU92" s="79"/>
      <c r="AV92" s="79"/>
      <c r="AW92" s="79"/>
      <c r="AX92" s="79"/>
      <c r="AY92" s="79"/>
    </row>
    <row r="93" spans="1:51" s="93" customFormat="1" ht="15" customHeight="1">
      <c r="A93" s="152"/>
      <c r="B93" s="153"/>
      <c r="C93" s="153"/>
      <c r="D93" s="153"/>
      <c r="E93" s="153"/>
      <c r="F93" s="153"/>
      <c r="G93" s="153"/>
      <c r="H93" s="153"/>
      <c r="I93" s="153"/>
      <c r="J93" s="103"/>
      <c r="K93" s="103"/>
      <c r="L93" s="57" t="str">
        <f t="shared" si="260"/>
        <v/>
      </c>
      <c r="M93" s="103"/>
      <c r="N93" s="135"/>
      <c r="O93" s="57" t="str">
        <f t="shared" si="261"/>
        <v/>
      </c>
      <c r="P93" s="103" t="s">
        <v>253</v>
      </c>
      <c r="Q93" s="103">
        <v>0.2</v>
      </c>
      <c r="R93" s="57" t="str">
        <f t="shared" si="262"/>
        <v>公斤</v>
      </c>
      <c r="S93" s="103" t="s">
        <v>373</v>
      </c>
      <c r="T93" s="103">
        <v>2</v>
      </c>
      <c r="U93" s="57" t="str">
        <f t="shared" si="263"/>
        <v>公斤</v>
      </c>
      <c r="V93" s="193"/>
      <c r="W93" s="193"/>
      <c r="X93" s="57" t="str">
        <f t="shared" si="264"/>
        <v/>
      </c>
      <c r="Y93" s="103"/>
      <c r="Z93" s="103"/>
      <c r="AA93" s="57" t="str">
        <f t="shared" si="265"/>
        <v/>
      </c>
      <c r="AB93" s="196"/>
      <c r="AC93" s="74"/>
      <c r="AD93" s="195"/>
      <c r="AE93" s="195"/>
      <c r="AF93" s="191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79"/>
      <c r="AT93" s="79"/>
      <c r="AU93" s="79"/>
      <c r="AV93" s="79"/>
      <c r="AW93" s="79"/>
      <c r="AX93" s="79"/>
      <c r="AY93" s="79"/>
    </row>
    <row r="94" spans="1:51" s="93" customFormat="1" ht="15" customHeight="1">
      <c r="A94" s="152"/>
      <c r="B94" s="153"/>
      <c r="C94" s="153"/>
      <c r="D94" s="153"/>
      <c r="E94" s="153"/>
      <c r="F94" s="153"/>
      <c r="G94" s="153"/>
      <c r="H94" s="153"/>
      <c r="I94" s="153"/>
      <c r="J94" s="103"/>
      <c r="K94" s="103"/>
      <c r="L94" s="57" t="str">
        <f t="shared" si="260"/>
        <v/>
      </c>
      <c r="M94" s="103"/>
      <c r="N94" s="103"/>
      <c r="O94" s="57" t="str">
        <f t="shared" si="261"/>
        <v/>
      </c>
      <c r="P94" s="103"/>
      <c r="Q94" s="103"/>
      <c r="R94" s="57" t="str">
        <f t="shared" si="262"/>
        <v/>
      </c>
      <c r="S94" s="103"/>
      <c r="T94" s="103"/>
      <c r="U94" s="57" t="str">
        <f t="shared" si="263"/>
        <v/>
      </c>
      <c r="V94" s="193"/>
      <c r="W94" s="193"/>
      <c r="X94" s="57" t="str">
        <f t="shared" si="264"/>
        <v/>
      </c>
      <c r="Y94" s="103"/>
      <c r="Z94" s="103"/>
      <c r="AA94" s="57" t="str">
        <f t="shared" si="265"/>
        <v/>
      </c>
      <c r="AB94" s="196"/>
      <c r="AC94" s="74"/>
      <c r="AD94" s="195"/>
      <c r="AE94" s="195"/>
      <c r="AF94" s="191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79"/>
      <c r="AT94" s="79"/>
      <c r="AU94" s="79"/>
      <c r="AV94" s="79"/>
      <c r="AW94" s="79"/>
      <c r="AX94" s="79"/>
      <c r="AY94" s="79"/>
    </row>
    <row r="95" spans="1:51" s="93" customFormat="1" ht="15" customHeight="1" thickBot="1">
      <c r="A95" s="154"/>
      <c r="B95" s="155"/>
      <c r="C95" s="155"/>
      <c r="D95" s="155"/>
      <c r="E95" s="155"/>
      <c r="F95" s="155"/>
      <c r="G95" s="155"/>
      <c r="H95" s="155"/>
      <c r="I95" s="155"/>
      <c r="J95" s="103"/>
      <c r="K95" s="103"/>
      <c r="L95" s="57" t="str">
        <f t="shared" si="260"/>
        <v/>
      </c>
      <c r="M95" s="103"/>
      <c r="N95" s="103"/>
      <c r="O95" s="57" t="str">
        <f t="shared" si="261"/>
        <v/>
      </c>
      <c r="P95" s="103"/>
      <c r="Q95" s="103"/>
      <c r="R95" s="57" t="str">
        <f t="shared" si="262"/>
        <v/>
      </c>
      <c r="S95" s="103"/>
      <c r="T95" s="103"/>
      <c r="U95" s="57" t="str">
        <f t="shared" si="263"/>
        <v/>
      </c>
      <c r="V95" s="197"/>
      <c r="W95" s="197"/>
      <c r="X95" s="57" t="str">
        <f t="shared" si="264"/>
        <v/>
      </c>
      <c r="Y95" s="103"/>
      <c r="Z95" s="103"/>
      <c r="AA95" s="57" t="str">
        <f t="shared" si="265"/>
        <v/>
      </c>
      <c r="AB95" s="198"/>
      <c r="AC95" s="149"/>
      <c r="AD95" s="195"/>
      <c r="AE95" s="195"/>
      <c r="AF95" s="191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79"/>
      <c r="AT95" s="79"/>
      <c r="AU95" s="79"/>
      <c r="AV95" s="79"/>
      <c r="AW95" s="79"/>
      <c r="AX95" s="79"/>
      <c r="AY95" s="79"/>
    </row>
    <row r="96" spans="1:51" s="93" customFormat="1" ht="15" customHeight="1" thickBot="1">
      <c r="A96" s="152" t="s">
        <v>153</v>
      </c>
      <c r="B96" s="153" t="s">
        <v>126</v>
      </c>
      <c r="C96" s="153">
        <v>5</v>
      </c>
      <c r="D96" s="153">
        <v>2.5</v>
      </c>
      <c r="E96" s="153">
        <v>2</v>
      </c>
      <c r="F96" s="153">
        <v>0</v>
      </c>
      <c r="G96" s="153">
        <v>0</v>
      </c>
      <c r="H96" s="153">
        <v>3.1</v>
      </c>
      <c r="I96" s="151">
        <v>747.4</v>
      </c>
      <c r="J96" s="261" t="s">
        <v>144</v>
      </c>
      <c r="K96" s="259"/>
      <c r="L96" s="188"/>
      <c r="M96" s="260" t="s">
        <v>361</v>
      </c>
      <c r="N96" s="259"/>
      <c r="O96" s="188"/>
      <c r="P96" s="107" t="s">
        <v>376</v>
      </c>
      <c r="Q96" s="107"/>
      <c r="R96" s="188"/>
      <c r="S96" s="260" t="s">
        <v>296</v>
      </c>
      <c r="T96" s="259"/>
      <c r="U96" s="188"/>
      <c r="V96" s="264" t="s">
        <v>18</v>
      </c>
      <c r="W96" s="265"/>
      <c r="X96" s="188"/>
      <c r="Y96" s="260" t="s">
        <v>397</v>
      </c>
      <c r="Z96" s="259"/>
      <c r="AA96" s="188"/>
      <c r="AB96" s="199" t="s">
        <v>70</v>
      </c>
      <c r="AC96" s="75"/>
      <c r="AD96" s="191" t="str">
        <f t="shared" ref="AD96" si="318">A96</f>
        <v>I1</v>
      </c>
      <c r="AE96" s="191" t="str">
        <f t="shared" ref="AE96" si="319">J96</f>
        <v>白米飯</v>
      </c>
      <c r="AF96" s="191" t="str">
        <f t="shared" ref="AF96" si="320">J97&amp;" "&amp;J98&amp;" "&amp;J99&amp;" "&amp;J100&amp;" "&amp;J101&amp;" "&amp;J102</f>
        <v xml:space="preserve">米     </v>
      </c>
      <c r="AG96" s="191" t="str">
        <f t="shared" ref="AG96" si="321">M96</f>
        <v>三杯豆干</v>
      </c>
      <c r="AH96" s="191" t="str">
        <f t="shared" ref="AH96" si="322">M97&amp;" "&amp;M98&amp;" "&amp;M99&amp;" "&amp;M100&amp;" "&amp;M101&amp;" "&amp;M102</f>
        <v xml:space="preserve">豆干 胡蘿蔔 九層塔 薑  </v>
      </c>
      <c r="AI96" s="191" t="str">
        <f t="shared" ref="AI96" si="323">P96</f>
        <v>清炒季豆</v>
      </c>
      <c r="AJ96" s="191" t="str">
        <f t="shared" ref="AJ96" si="324">P97&amp;" "&amp;P98&amp;" "&amp;P99&amp;" "&amp;P100&amp;" "&amp;P101&amp;" "&amp;P102</f>
        <v xml:space="preserve">冷凍菜豆(莢) 胡蘿蔔 薑   </v>
      </c>
      <c r="AK96" s="191" t="str">
        <f t="shared" ref="AK96" si="325">S96</f>
        <v>蛋香刈薯</v>
      </c>
      <c r="AL96" s="191" t="str">
        <f t="shared" ref="AL96" si="326">S97&amp;" "&amp;S98&amp;" "&amp;S99&amp;" "&amp;S100&amp;" "&amp;S101&amp;" "&amp;S102</f>
        <v xml:space="preserve">雞蛋 豆薯 薑   </v>
      </c>
      <c r="AM96" s="191" t="str">
        <f t="shared" ref="AM96" si="327">V96</f>
        <v>時蔬</v>
      </c>
      <c r="AN96" s="191" t="str">
        <f t="shared" ref="AN96" si="328">V97&amp;" "&amp;V98&amp;" "&amp;V99&amp;" "&amp;V100&amp;" "&amp;V101&amp;" "&amp;V102</f>
        <v xml:space="preserve">蔬菜 薑    </v>
      </c>
      <c r="AO96" s="191" t="str">
        <f t="shared" ref="AO96" si="329">Y96</f>
        <v>針菇蔬湯</v>
      </c>
      <c r="AP96" s="191" t="str">
        <f t="shared" ref="AP96" si="330">Y97&amp;" "&amp;Y98&amp;" "&amp;Y99&amp;" "&amp;Y100&amp;" "&amp;Y101&amp;" "&amp;Y102</f>
        <v xml:space="preserve">金針菇 時蔬 薑   </v>
      </c>
      <c r="AQ96" s="191" t="str">
        <f>AB96</f>
        <v>點心</v>
      </c>
      <c r="AR96" s="191">
        <f>AC96</f>
        <v>0</v>
      </c>
      <c r="AS96" s="192">
        <f t="shared" ref="AS96" si="331">C96</f>
        <v>5</v>
      </c>
      <c r="AT96" s="192">
        <f t="shared" ref="AT96" si="332">H96</f>
        <v>3.1</v>
      </c>
      <c r="AU96" s="192">
        <f t="shared" ref="AU96" si="333">E96</f>
        <v>2</v>
      </c>
      <c r="AV96" s="192">
        <f t="shared" ref="AV96" si="334">D96</f>
        <v>2.5</v>
      </c>
      <c r="AW96" s="192">
        <f t="shared" ref="AW96" si="335">F96</f>
        <v>0</v>
      </c>
      <c r="AX96" s="192">
        <f t="shared" ref="AX96" si="336">G96</f>
        <v>0</v>
      </c>
      <c r="AY96" s="192">
        <f t="shared" ref="AY96" si="337">I96</f>
        <v>747.4</v>
      </c>
    </row>
    <row r="97" spans="1:51" s="93" customFormat="1" ht="15" customHeight="1" thickBot="1">
      <c r="A97" s="152"/>
      <c r="B97" s="153"/>
      <c r="C97" s="153"/>
      <c r="D97" s="153"/>
      <c r="E97" s="153"/>
      <c r="F97" s="153"/>
      <c r="G97" s="153"/>
      <c r="H97" s="153"/>
      <c r="I97" s="151"/>
      <c r="J97" s="103" t="s">
        <v>125</v>
      </c>
      <c r="K97" s="103">
        <v>10</v>
      </c>
      <c r="L97" s="57" t="str">
        <f t="shared" ref="L97:L98" si="338">IF(K97,"公斤","")</f>
        <v>公斤</v>
      </c>
      <c r="M97" s="103" t="s">
        <v>256</v>
      </c>
      <c r="N97" s="103">
        <v>6</v>
      </c>
      <c r="O97" s="57" t="str">
        <f t="shared" ref="O97" si="339">IF(N97,"公斤","")</f>
        <v>公斤</v>
      </c>
      <c r="P97" s="129" t="s">
        <v>243</v>
      </c>
      <c r="Q97" s="129">
        <v>6.5</v>
      </c>
      <c r="R97" s="57" t="str">
        <f t="shared" ref="R97" si="340">IF(Q97,"公斤","")</f>
        <v>公斤</v>
      </c>
      <c r="S97" s="103" t="s">
        <v>225</v>
      </c>
      <c r="T97" s="103">
        <v>1.1000000000000001</v>
      </c>
      <c r="U97" s="57" t="str">
        <f t="shared" ref="U97" si="341">IF(T97,"公斤","")</f>
        <v>公斤</v>
      </c>
      <c r="V97" s="193" t="s">
        <v>15</v>
      </c>
      <c r="W97" s="193">
        <v>7</v>
      </c>
      <c r="X97" s="57" t="str">
        <f t="shared" ref="X97" si="342">IF(W97,"公斤","")</f>
        <v>公斤</v>
      </c>
      <c r="Y97" s="103" t="s">
        <v>249</v>
      </c>
      <c r="Z97" s="103">
        <v>1</v>
      </c>
      <c r="AA97" s="57" t="str">
        <f t="shared" ref="AA97" si="343">IF(Z97,"公斤","")</f>
        <v>公斤</v>
      </c>
      <c r="AB97" s="194" t="s">
        <v>70</v>
      </c>
      <c r="AC97" s="74"/>
      <c r="AD97" s="195"/>
      <c r="AE97" s="195"/>
      <c r="AF97" s="191"/>
      <c r="AG97" s="195"/>
      <c r="AH97" s="195"/>
      <c r="AI97" s="195"/>
      <c r="AJ97" s="195"/>
      <c r="AK97" s="195"/>
      <c r="AL97" s="195"/>
      <c r="AM97" s="195"/>
      <c r="AN97" s="195"/>
      <c r="AO97" s="195"/>
      <c r="AP97" s="195"/>
      <c r="AQ97" s="195"/>
      <c r="AR97" s="195"/>
      <c r="AS97" s="79"/>
      <c r="AT97" s="79"/>
      <c r="AU97" s="79"/>
      <c r="AV97" s="79"/>
      <c r="AW97" s="79"/>
      <c r="AX97" s="79"/>
      <c r="AY97" s="79"/>
    </row>
    <row r="98" spans="1:51" s="93" customFormat="1" ht="15" customHeight="1">
      <c r="A98" s="152"/>
      <c r="B98" s="153"/>
      <c r="C98" s="153"/>
      <c r="D98" s="153"/>
      <c r="E98" s="153"/>
      <c r="F98" s="153"/>
      <c r="G98" s="153"/>
      <c r="H98" s="153"/>
      <c r="I98" s="151"/>
      <c r="J98" s="103"/>
      <c r="K98" s="103"/>
      <c r="L98" s="57" t="str">
        <f t="shared" si="338"/>
        <v/>
      </c>
      <c r="M98" s="103" t="s">
        <v>178</v>
      </c>
      <c r="N98" s="103">
        <v>2</v>
      </c>
      <c r="O98" s="57" t="str">
        <f t="shared" si="261"/>
        <v>公斤</v>
      </c>
      <c r="P98" s="129" t="s">
        <v>178</v>
      </c>
      <c r="Q98" s="129">
        <v>1</v>
      </c>
      <c r="R98" s="57" t="str">
        <f t="shared" si="262"/>
        <v>公斤</v>
      </c>
      <c r="S98" s="103" t="s">
        <v>359</v>
      </c>
      <c r="T98" s="103">
        <v>5</v>
      </c>
      <c r="U98" s="57" t="str">
        <f t="shared" si="263"/>
        <v>公斤</v>
      </c>
      <c r="V98" s="193" t="s">
        <v>19</v>
      </c>
      <c r="W98" s="193">
        <v>0.05</v>
      </c>
      <c r="X98" s="57" t="str">
        <f t="shared" si="264"/>
        <v>公斤</v>
      </c>
      <c r="Y98" s="103" t="s">
        <v>1</v>
      </c>
      <c r="Z98" s="103">
        <v>2</v>
      </c>
      <c r="AA98" s="57" t="str">
        <f t="shared" si="265"/>
        <v>公斤</v>
      </c>
      <c r="AB98" s="194"/>
      <c r="AC98" s="74"/>
      <c r="AD98" s="195"/>
      <c r="AE98" s="195"/>
      <c r="AF98" s="191"/>
      <c r="AG98" s="195"/>
      <c r="AH98" s="195"/>
      <c r="AI98" s="195"/>
      <c r="AJ98" s="195"/>
      <c r="AK98" s="195"/>
      <c r="AL98" s="195"/>
      <c r="AM98" s="195"/>
      <c r="AN98" s="195"/>
      <c r="AO98" s="195"/>
      <c r="AP98" s="195"/>
      <c r="AQ98" s="195"/>
      <c r="AR98" s="195"/>
      <c r="AS98" s="79"/>
      <c r="AT98" s="79"/>
      <c r="AU98" s="79"/>
      <c r="AV98" s="79"/>
      <c r="AW98" s="79"/>
      <c r="AX98" s="79"/>
      <c r="AY98" s="79"/>
    </row>
    <row r="99" spans="1:51" s="93" customFormat="1" ht="15" customHeight="1">
      <c r="A99" s="152"/>
      <c r="B99" s="153"/>
      <c r="C99" s="153"/>
      <c r="D99" s="153"/>
      <c r="E99" s="153"/>
      <c r="F99" s="153"/>
      <c r="G99" s="153"/>
      <c r="H99" s="153"/>
      <c r="I99" s="153"/>
      <c r="J99" s="103"/>
      <c r="K99" s="103"/>
      <c r="L99" s="57" t="str">
        <f t="shared" si="260"/>
        <v/>
      </c>
      <c r="M99" s="103" t="s">
        <v>210</v>
      </c>
      <c r="N99" s="103">
        <v>0.01</v>
      </c>
      <c r="O99" s="57" t="str">
        <f t="shared" si="261"/>
        <v>公斤</v>
      </c>
      <c r="P99" s="103" t="s">
        <v>304</v>
      </c>
      <c r="Q99" s="103">
        <v>0.05</v>
      </c>
      <c r="R99" s="57" t="str">
        <f t="shared" si="262"/>
        <v>公斤</v>
      </c>
      <c r="S99" s="103" t="s">
        <v>304</v>
      </c>
      <c r="T99" s="103">
        <v>0.05</v>
      </c>
      <c r="U99" s="57" t="str">
        <f t="shared" si="263"/>
        <v>公斤</v>
      </c>
      <c r="V99" s="193"/>
      <c r="W99" s="193"/>
      <c r="X99" s="57" t="str">
        <f t="shared" si="264"/>
        <v/>
      </c>
      <c r="Y99" s="103" t="s">
        <v>304</v>
      </c>
      <c r="Z99" s="103">
        <v>0.05</v>
      </c>
      <c r="AA99" s="57" t="str">
        <f t="shared" si="265"/>
        <v>公斤</v>
      </c>
      <c r="AB99" s="196"/>
      <c r="AC99" s="74"/>
      <c r="AD99" s="195"/>
      <c r="AE99" s="195"/>
      <c r="AF99" s="191"/>
      <c r="AG99" s="195"/>
      <c r="AH99" s="195"/>
      <c r="AI99" s="195"/>
      <c r="AJ99" s="195"/>
      <c r="AK99" s="195"/>
      <c r="AL99" s="195"/>
      <c r="AM99" s="195"/>
      <c r="AN99" s="195"/>
      <c r="AO99" s="195"/>
      <c r="AP99" s="195"/>
      <c r="AQ99" s="195"/>
      <c r="AR99" s="195"/>
      <c r="AS99" s="79"/>
      <c r="AT99" s="79"/>
      <c r="AU99" s="79"/>
      <c r="AV99" s="79"/>
      <c r="AW99" s="79"/>
      <c r="AX99" s="79"/>
      <c r="AY99" s="79"/>
    </row>
    <row r="100" spans="1:51" s="93" customFormat="1" ht="15" customHeight="1">
      <c r="A100" s="152"/>
      <c r="B100" s="153"/>
      <c r="C100" s="153"/>
      <c r="D100" s="153"/>
      <c r="E100" s="153"/>
      <c r="F100" s="153"/>
      <c r="G100" s="153"/>
      <c r="H100" s="153"/>
      <c r="I100" s="153"/>
      <c r="J100" s="103"/>
      <c r="K100" s="103"/>
      <c r="L100" s="57" t="str">
        <f t="shared" si="260"/>
        <v/>
      </c>
      <c r="M100" s="103" t="s">
        <v>304</v>
      </c>
      <c r="N100" s="103">
        <v>0.05</v>
      </c>
      <c r="O100" s="57" t="str">
        <f t="shared" si="261"/>
        <v>公斤</v>
      </c>
      <c r="P100" s="136"/>
      <c r="Q100" s="107"/>
      <c r="R100" s="57" t="str">
        <f t="shared" si="262"/>
        <v/>
      </c>
      <c r="S100" s="103"/>
      <c r="T100" s="103"/>
      <c r="U100" s="57" t="str">
        <f t="shared" si="263"/>
        <v/>
      </c>
      <c r="V100" s="193"/>
      <c r="W100" s="193"/>
      <c r="X100" s="57" t="str">
        <f t="shared" si="264"/>
        <v/>
      </c>
      <c r="Y100" s="103"/>
      <c r="Z100" s="103"/>
      <c r="AA100" s="57" t="str">
        <f t="shared" si="265"/>
        <v/>
      </c>
      <c r="AB100" s="196"/>
      <c r="AC100" s="74"/>
      <c r="AD100" s="195"/>
      <c r="AE100" s="195"/>
      <c r="AF100" s="191"/>
      <c r="AG100" s="195"/>
      <c r="AH100" s="195"/>
      <c r="AI100" s="195"/>
      <c r="AJ100" s="195"/>
      <c r="AK100" s="195"/>
      <c r="AL100" s="195"/>
      <c r="AM100" s="195"/>
      <c r="AN100" s="195"/>
      <c r="AO100" s="195"/>
      <c r="AP100" s="195"/>
      <c r="AQ100" s="195"/>
      <c r="AR100" s="195"/>
      <c r="AS100" s="79"/>
      <c r="AT100" s="79"/>
      <c r="AU100" s="79"/>
      <c r="AV100" s="79"/>
      <c r="AW100" s="79"/>
      <c r="AX100" s="79"/>
      <c r="AY100" s="79"/>
    </row>
    <row r="101" spans="1:51" s="93" customFormat="1" ht="15" customHeight="1">
      <c r="A101" s="152"/>
      <c r="B101" s="153"/>
      <c r="C101" s="153"/>
      <c r="D101" s="153"/>
      <c r="E101" s="153"/>
      <c r="F101" s="153"/>
      <c r="G101" s="153"/>
      <c r="H101" s="153"/>
      <c r="I101" s="153"/>
      <c r="J101" s="103"/>
      <c r="K101" s="103"/>
      <c r="L101" s="57" t="str">
        <f t="shared" si="260"/>
        <v/>
      </c>
      <c r="M101" s="103"/>
      <c r="N101" s="103"/>
      <c r="O101" s="57" t="str">
        <f t="shared" si="261"/>
        <v/>
      </c>
      <c r="P101" s="107"/>
      <c r="Q101" s="107"/>
      <c r="R101" s="57" t="str">
        <f t="shared" si="262"/>
        <v/>
      </c>
      <c r="S101" s="103"/>
      <c r="T101" s="103"/>
      <c r="U101" s="57" t="str">
        <f t="shared" si="263"/>
        <v/>
      </c>
      <c r="V101" s="193"/>
      <c r="W101" s="193"/>
      <c r="X101" s="57" t="str">
        <f t="shared" si="264"/>
        <v/>
      </c>
      <c r="Y101" s="103"/>
      <c r="Z101" s="103"/>
      <c r="AA101" s="57" t="str">
        <f t="shared" si="265"/>
        <v/>
      </c>
      <c r="AB101" s="196"/>
      <c r="AC101" s="74"/>
      <c r="AD101" s="195"/>
      <c r="AE101" s="195"/>
      <c r="AF101" s="191"/>
      <c r="AG101" s="195"/>
      <c r="AH101" s="195"/>
      <c r="AI101" s="195"/>
      <c r="AJ101" s="195"/>
      <c r="AK101" s="195"/>
      <c r="AL101" s="195"/>
      <c r="AM101" s="195"/>
      <c r="AN101" s="195"/>
      <c r="AO101" s="195"/>
      <c r="AP101" s="195"/>
      <c r="AQ101" s="195"/>
      <c r="AR101" s="195"/>
      <c r="AS101" s="79"/>
      <c r="AT101" s="79"/>
      <c r="AU101" s="79"/>
      <c r="AV101" s="79"/>
      <c r="AW101" s="79"/>
      <c r="AX101" s="79"/>
      <c r="AY101" s="79"/>
    </row>
    <row r="102" spans="1:51" s="93" customFormat="1" ht="15" customHeight="1" thickBot="1">
      <c r="A102" s="154"/>
      <c r="B102" s="155"/>
      <c r="C102" s="153"/>
      <c r="D102" s="155"/>
      <c r="E102" s="153"/>
      <c r="F102" s="153"/>
      <c r="G102" s="153"/>
      <c r="H102" s="153"/>
      <c r="I102" s="155"/>
      <c r="J102" s="103"/>
      <c r="K102" s="103"/>
      <c r="L102" s="57" t="str">
        <f t="shared" si="260"/>
        <v/>
      </c>
      <c r="M102" s="103"/>
      <c r="N102" s="103"/>
      <c r="O102" s="57" t="str">
        <f t="shared" si="261"/>
        <v/>
      </c>
      <c r="P102" s="103"/>
      <c r="Q102" s="103"/>
      <c r="R102" s="57" t="str">
        <f t="shared" si="262"/>
        <v/>
      </c>
      <c r="S102" s="103"/>
      <c r="T102" s="103"/>
      <c r="U102" s="57" t="str">
        <f t="shared" si="263"/>
        <v/>
      </c>
      <c r="V102" s="197"/>
      <c r="W102" s="197"/>
      <c r="X102" s="57" t="str">
        <f t="shared" si="264"/>
        <v/>
      </c>
      <c r="Y102" s="103"/>
      <c r="Z102" s="103"/>
      <c r="AA102" s="57" t="str">
        <f t="shared" si="265"/>
        <v/>
      </c>
      <c r="AB102" s="198"/>
      <c r="AC102" s="149"/>
      <c r="AD102" s="195"/>
      <c r="AE102" s="195"/>
      <c r="AF102" s="191"/>
      <c r="AG102" s="195"/>
      <c r="AH102" s="195"/>
      <c r="AI102" s="195"/>
      <c r="AJ102" s="195"/>
      <c r="AK102" s="195"/>
      <c r="AL102" s="195"/>
      <c r="AM102" s="195"/>
      <c r="AN102" s="195"/>
      <c r="AO102" s="195"/>
      <c r="AP102" s="195"/>
      <c r="AQ102" s="195"/>
      <c r="AR102" s="195"/>
      <c r="AS102" s="79"/>
      <c r="AT102" s="79"/>
      <c r="AU102" s="79"/>
      <c r="AV102" s="79"/>
      <c r="AW102" s="79"/>
      <c r="AX102" s="79"/>
      <c r="AY102" s="79"/>
    </row>
    <row r="103" spans="1:51" s="93" customFormat="1" ht="15" customHeight="1" thickBot="1">
      <c r="A103" s="152" t="s">
        <v>154</v>
      </c>
      <c r="B103" s="153" t="s">
        <v>126</v>
      </c>
      <c r="C103" s="153">
        <v>5</v>
      </c>
      <c r="D103" s="153">
        <v>2</v>
      </c>
      <c r="E103" s="153">
        <v>1.5</v>
      </c>
      <c r="F103" s="153">
        <v>0</v>
      </c>
      <c r="G103" s="153">
        <v>0</v>
      </c>
      <c r="H103" s="153">
        <v>2.6</v>
      </c>
      <c r="I103" s="151">
        <v>672.6</v>
      </c>
      <c r="J103" s="263" t="s">
        <v>128</v>
      </c>
      <c r="K103" s="257"/>
      <c r="L103" s="188"/>
      <c r="M103" s="256" t="s">
        <v>362</v>
      </c>
      <c r="N103" s="257"/>
      <c r="O103" s="188"/>
      <c r="P103" s="256" t="s">
        <v>255</v>
      </c>
      <c r="Q103" s="257"/>
      <c r="R103" s="188"/>
      <c r="S103" s="260" t="s">
        <v>388</v>
      </c>
      <c r="T103" s="259"/>
      <c r="U103" s="188"/>
      <c r="V103" s="264" t="s">
        <v>18</v>
      </c>
      <c r="W103" s="265"/>
      <c r="X103" s="188"/>
      <c r="Y103" s="256" t="s">
        <v>335</v>
      </c>
      <c r="Z103" s="257"/>
      <c r="AA103" s="188"/>
      <c r="AB103" s="199" t="s">
        <v>70</v>
      </c>
      <c r="AC103" s="75"/>
      <c r="AD103" s="191" t="str">
        <f t="shared" ref="AD103" si="344">A103</f>
        <v>I2</v>
      </c>
      <c r="AE103" s="191" t="str">
        <f t="shared" ref="AE103" si="345">J103</f>
        <v>糙米飯</v>
      </c>
      <c r="AF103" s="191" t="str">
        <f t="shared" ref="AF103" si="346">J104&amp;" "&amp;J105&amp;" "&amp;J106&amp;" "&amp;J107&amp;" "&amp;J108&amp;" "&amp;J109</f>
        <v xml:space="preserve">米 糙米    </v>
      </c>
      <c r="AG103" s="191" t="str">
        <f t="shared" ref="AG103" si="347">M103</f>
        <v>蘿蔔麵腸</v>
      </c>
      <c r="AH103" s="191" t="str">
        <f t="shared" ref="AH103" si="348">M104&amp;" "&amp;M105&amp;" "&amp;M106&amp;" "&amp;M107&amp;" "&amp;M108&amp;" "&amp;M109</f>
        <v xml:space="preserve">麵腸 白蘿蔔 胡蘿蔔 薑  </v>
      </c>
      <c r="AI103" s="191" t="str">
        <f t="shared" ref="AI103" si="349">P103</f>
        <v>青椒干片</v>
      </c>
      <c r="AJ103" s="191" t="str">
        <f t="shared" ref="AJ103" si="350">P104&amp;" "&amp;P105&amp;" "&amp;P106&amp;" "&amp;P107&amp;" "&amp;P108&amp;" "&amp;P109</f>
        <v xml:space="preserve">豆干 甜椒(青皮) 薑   </v>
      </c>
      <c r="AK103" s="191" t="str">
        <f t="shared" ref="AK103" si="351">S103</f>
        <v>火腿豆芽</v>
      </c>
      <c r="AL103" s="191" t="str">
        <f t="shared" ref="AL103" si="352">S104&amp;" "&amp;S105&amp;" "&amp;S106&amp;" "&amp;S107&amp;" "&amp;S108&amp;" "&amp;S109</f>
        <v xml:space="preserve">素火腿 綠豆芽 薑   </v>
      </c>
      <c r="AM103" s="191" t="str">
        <f t="shared" ref="AM103" si="353">V103</f>
        <v>時蔬</v>
      </c>
      <c r="AN103" s="191" t="str">
        <f t="shared" ref="AN103" si="354">V104&amp;" "&amp;V105&amp;" "&amp;V106&amp;" "&amp;V107&amp;" "&amp;V108&amp;" "&amp;V109</f>
        <v xml:space="preserve">蔬菜 薑    </v>
      </c>
      <c r="AO103" s="191" t="str">
        <f t="shared" ref="AO103" si="355">Y103</f>
        <v>紫菜蛋花湯</v>
      </c>
      <c r="AP103" s="191" t="str">
        <f t="shared" ref="AP103" si="356">Y104&amp;" "&amp;Y105&amp;" "&amp;Y106&amp;" "&amp;Y107&amp;" "&amp;Y108&amp;" "&amp;Y109</f>
        <v xml:space="preserve">紫菜 雞蛋 薑   </v>
      </c>
      <c r="AQ103" s="191" t="str">
        <f>AB103</f>
        <v>點心</v>
      </c>
      <c r="AR103" s="191">
        <f>AC103</f>
        <v>0</v>
      </c>
      <c r="AS103" s="192">
        <f t="shared" ref="AS103" si="357">C103</f>
        <v>5</v>
      </c>
      <c r="AT103" s="192">
        <f t="shared" ref="AT103" si="358">H103</f>
        <v>2.6</v>
      </c>
      <c r="AU103" s="192">
        <f t="shared" ref="AU103" si="359">E103</f>
        <v>1.5</v>
      </c>
      <c r="AV103" s="192">
        <f t="shared" ref="AV103" si="360">D103</f>
        <v>2</v>
      </c>
      <c r="AW103" s="192">
        <f t="shared" ref="AW103" si="361">F103</f>
        <v>0</v>
      </c>
      <c r="AX103" s="192">
        <f t="shared" ref="AX103" si="362">G103</f>
        <v>0</v>
      </c>
      <c r="AY103" s="192">
        <f t="shared" ref="AY103" si="363">I103</f>
        <v>672.6</v>
      </c>
    </row>
    <row r="104" spans="1:51" s="93" customFormat="1" ht="15" customHeight="1" thickBot="1">
      <c r="A104" s="152"/>
      <c r="B104" s="153"/>
      <c r="C104" s="153"/>
      <c r="D104" s="153"/>
      <c r="E104" s="153"/>
      <c r="F104" s="153"/>
      <c r="G104" s="153"/>
      <c r="H104" s="153"/>
      <c r="I104" s="151"/>
      <c r="J104" s="103" t="s">
        <v>125</v>
      </c>
      <c r="K104" s="103">
        <v>7</v>
      </c>
      <c r="L104" s="57" t="str">
        <f t="shared" ref="L104:L105" si="364">IF(K104,"公斤","")</f>
        <v>公斤</v>
      </c>
      <c r="M104" s="103" t="s">
        <v>347</v>
      </c>
      <c r="N104" s="103">
        <v>6</v>
      </c>
      <c r="O104" s="57" t="str">
        <f t="shared" ref="O104" si="365">IF(N104,"公斤","")</f>
        <v>公斤</v>
      </c>
      <c r="P104" s="103" t="s">
        <v>256</v>
      </c>
      <c r="Q104" s="103">
        <v>3</v>
      </c>
      <c r="R104" s="57" t="str">
        <f t="shared" ref="R104" si="366">IF(Q104,"公斤","")</f>
        <v>公斤</v>
      </c>
      <c r="S104" s="103" t="s">
        <v>386</v>
      </c>
      <c r="T104" s="103">
        <v>2</v>
      </c>
      <c r="U104" s="57" t="str">
        <f t="shared" ref="U104" si="367">IF(T104,"公斤","")</f>
        <v>公斤</v>
      </c>
      <c r="V104" s="193" t="s">
        <v>15</v>
      </c>
      <c r="W104" s="193">
        <v>7</v>
      </c>
      <c r="X104" s="57" t="str">
        <f t="shared" ref="X104" si="368">IF(W104,"公斤","")</f>
        <v>公斤</v>
      </c>
      <c r="Y104" s="103" t="s">
        <v>336</v>
      </c>
      <c r="Z104" s="103">
        <v>0.1</v>
      </c>
      <c r="AA104" s="57" t="str">
        <f t="shared" ref="AA104" si="369">IF(Z104,"公斤","")</f>
        <v>公斤</v>
      </c>
      <c r="AB104" s="194" t="s">
        <v>70</v>
      </c>
      <c r="AC104" s="74"/>
      <c r="AD104" s="195"/>
      <c r="AE104" s="195"/>
      <c r="AF104" s="191"/>
      <c r="AG104" s="195"/>
      <c r="AH104" s="195"/>
      <c r="AI104" s="195"/>
      <c r="AJ104" s="195"/>
      <c r="AK104" s="195"/>
      <c r="AL104" s="195"/>
      <c r="AM104" s="195"/>
      <c r="AN104" s="195"/>
      <c r="AO104" s="195"/>
      <c r="AP104" s="195"/>
      <c r="AQ104" s="195"/>
      <c r="AR104" s="195"/>
      <c r="AS104" s="79"/>
      <c r="AT104" s="79"/>
      <c r="AU104" s="79"/>
      <c r="AV104" s="79"/>
      <c r="AW104" s="79"/>
      <c r="AX104" s="79"/>
      <c r="AY104" s="79"/>
    </row>
    <row r="105" spans="1:51" s="93" customFormat="1" ht="15" customHeight="1">
      <c r="A105" s="152"/>
      <c r="B105" s="153"/>
      <c r="C105" s="153"/>
      <c r="D105" s="153"/>
      <c r="E105" s="153"/>
      <c r="F105" s="153"/>
      <c r="G105" s="153"/>
      <c r="H105" s="153"/>
      <c r="I105" s="151"/>
      <c r="J105" s="103" t="s">
        <v>129</v>
      </c>
      <c r="K105" s="103">
        <v>3</v>
      </c>
      <c r="L105" s="57" t="str">
        <f t="shared" si="364"/>
        <v>公斤</v>
      </c>
      <c r="M105" s="103" t="s">
        <v>77</v>
      </c>
      <c r="N105" s="103">
        <v>4</v>
      </c>
      <c r="O105" s="57" t="str">
        <f t="shared" si="261"/>
        <v>公斤</v>
      </c>
      <c r="P105" s="103" t="s">
        <v>257</v>
      </c>
      <c r="Q105" s="103">
        <v>3</v>
      </c>
      <c r="R105" s="57" t="str">
        <f t="shared" si="262"/>
        <v>公斤</v>
      </c>
      <c r="S105" s="103" t="s">
        <v>236</v>
      </c>
      <c r="T105" s="103">
        <v>5.5</v>
      </c>
      <c r="U105" s="57" t="str">
        <f t="shared" si="263"/>
        <v>公斤</v>
      </c>
      <c r="V105" s="193" t="s">
        <v>19</v>
      </c>
      <c r="W105" s="193">
        <v>0.05</v>
      </c>
      <c r="X105" s="57" t="str">
        <f t="shared" si="264"/>
        <v>公斤</v>
      </c>
      <c r="Y105" s="103" t="s">
        <v>225</v>
      </c>
      <c r="Z105" s="103">
        <v>0.6</v>
      </c>
      <c r="AA105" s="57" t="str">
        <f t="shared" si="265"/>
        <v>公斤</v>
      </c>
      <c r="AB105" s="194"/>
      <c r="AC105" s="74"/>
      <c r="AD105" s="195"/>
      <c r="AE105" s="195"/>
      <c r="AF105" s="191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195"/>
      <c r="AR105" s="195"/>
      <c r="AS105" s="79"/>
      <c r="AT105" s="79"/>
      <c r="AU105" s="79"/>
      <c r="AV105" s="79"/>
      <c r="AW105" s="79"/>
      <c r="AX105" s="79"/>
      <c r="AY105" s="79"/>
    </row>
    <row r="106" spans="1:51" s="93" customFormat="1" ht="15" customHeight="1">
      <c r="A106" s="152"/>
      <c r="B106" s="153"/>
      <c r="C106" s="153"/>
      <c r="D106" s="153"/>
      <c r="E106" s="153"/>
      <c r="F106" s="153"/>
      <c r="G106" s="153"/>
      <c r="H106" s="153"/>
      <c r="I106" s="153"/>
      <c r="J106" s="103"/>
      <c r="K106" s="103"/>
      <c r="L106" s="57" t="str">
        <f t="shared" si="260"/>
        <v/>
      </c>
      <c r="M106" s="103" t="s">
        <v>178</v>
      </c>
      <c r="N106" s="103">
        <v>1</v>
      </c>
      <c r="O106" s="57" t="str">
        <f t="shared" si="261"/>
        <v>公斤</v>
      </c>
      <c r="P106" s="103" t="s">
        <v>304</v>
      </c>
      <c r="Q106" s="103">
        <v>0.05</v>
      </c>
      <c r="R106" s="57" t="str">
        <f t="shared" si="262"/>
        <v>公斤</v>
      </c>
      <c r="S106" s="103" t="s">
        <v>304</v>
      </c>
      <c r="T106" s="103">
        <v>0.05</v>
      </c>
      <c r="U106" s="57" t="str">
        <f t="shared" si="263"/>
        <v>公斤</v>
      </c>
      <c r="V106" s="193"/>
      <c r="W106" s="193"/>
      <c r="X106" s="57" t="str">
        <f t="shared" si="264"/>
        <v/>
      </c>
      <c r="Y106" s="103" t="s">
        <v>304</v>
      </c>
      <c r="Z106" s="103">
        <v>0.05</v>
      </c>
      <c r="AA106" s="57" t="str">
        <f t="shared" si="265"/>
        <v>公斤</v>
      </c>
      <c r="AB106" s="196"/>
      <c r="AC106" s="74"/>
      <c r="AD106" s="195"/>
      <c r="AE106" s="195"/>
      <c r="AF106" s="191"/>
      <c r="AG106" s="195"/>
      <c r="AH106" s="195"/>
      <c r="AI106" s="195"/>
      <c r="AJ106" s="195"/>
      <c r="AK106" s="195"/>
      <c r="AL106" s="195"/>
      <c r="AM106" s="195"/>
      <c r="AN106" s="195"/>
      <c r="AO106" s="195"/>
      <c r="AP106" s="195"/>
      <c r="AQ106" s="195"/>
      <c r="AR106" s="195"/>
      <c r="AS106" s="79"/>
      <c r="AT106" s="79"/>
      <c r="AU106" s="79"/>
      <c r="AV106" s="79"/>
      <c r="AW106" s="79"/>
      <c r="AX106" s="79"/>
      <c r="AY106" s="79"/>
    </row>
    <row r="107" spans="1:51" s="93" customFormat="1" ht="15" customHeight="1">
      <c r="A107" s="152"/>
      <c r="B107" s="153"/>
      <c r="C107" s="153"/>
      <c r="D107" s="153"/>
      <c r="E107" s="153"/>
      <c r="F107" s="153"/>
      <c r="G107" s="153"/>
      <c r="H107" s="153"/>
      <c r="I107" s="153"/>
      <c r="J107" s="103"/>
      <c r="K107" s="103"/>
      <c r="L107" s="57" t="str">
        <f t="shared" si="260"/>
        <v/>
      </c>
      <c r="M107" s="103" t="s">
        <v>304</v>
      </c>
      <c r="N107" s="103">
        <v>0.05</v>
      </c>
      <c r="O107" s="57" t="str">
        <f t="shared" si="261"/>
        <v>公斤</v>
      </c>
      <c r="P107" s="107"/>
      <c r="Q107" s="107"/>
      <c r="R107" s="57" t="str">
        <f t="shared" si="262"/>
        <v/>
      </c>
      <c r="S107" s="126"/>
      <c r="T107" s="126"/>
      <c r="U107" s="57" t="str">
        <f t="shared" si="263"/>
        <v/>
      </c>
      <c r="V107" s="193"/>
      <c r="W107" s="193"/>
      <c r="X107" s="57" t="str">
        <f t="shared" si="264"/>
        <v/>
      </c>
      <c r="Y107" s="103"/>
      <c r="Z107" s="103"/>
      <c r="AA107" s="57" t="str">
        <f t="shared" si="265"/>
        <v/>
      </c>
      <c r="AB107" s="196"/>
      <c r="AC107" s="74"/>
      <c r="AD107" s="195"/>
      <c r="AE107" s="195"/>
      <c r="AF107" s="191"/>
      <c r="AG107" s="195"/>
      <c r="AH107" s="195"/>
      <c r="AI107" s="195"/>
      <c r="AJ107" s="195"/>
      <c r="AK107" s="195"/>
      <c r="AL107" s="195"/>
      <c r="AM107" s="195"/>
      <c r="AN107" s="195"/>
      <c r="AO107" s="195"/>
      <c r="AP107" s="195"/>
      <c r="AQ107" s="195"/>
      <c r="AR107" s="195"/>
      <c r="AS107" s="79"/>
      <c r="AT107" s="79"/>
      <c r="AU107" s="79"/>
      <c r="AV107" s="79"/>
      <c r="AW107" s="79"/>
      <c r="AX107" s="79"/>
      <c r="AY107" s="79"/>
    </row>
    <row r="108" spans="1:51" s="93" customFormat="1" ht="15" customHeight="1">
      <c r="A108" s="152"/>
      <c r="B108" s="153"/>
      <c r="C108" s="153"/>
      <c r="D108" s="153"/>
      <c r="E108" s="153"/>
      <c r="F108" s="153"/>
      <c r="G108" s="153"/>
      <c r="H108" s="153"/>
      <c r="I108" s="153"/>
      <c r="J108" s="103"/>
      <c r="K108" s="103"/>
      <c r="L108" s="57" t="str">
        <f t="shared" si="260"/>
        <v/>
      </c>
      <c r="M108" s="103"/>
      <c r="N108" s="103"/>
      <c r="O108" s="57" t="str">
        <f t="shared" si="261"/>
        <v/>
      </c>
      <c r="P108" s="103"/>
      <c r="Q108" s="103"/>
      <c r="R108" s="57" t="str">
        <f t="shared" si="262"/>
        <v/>
      </c>
      <c r="S108" s="135"/>
      <c r="T108" s="135"/>
      <c r="U108" s="57" t="str">
        <f t="shared" si="263"/>
        <v/>
      </c>
      <c r="V108" s="193"/>
      <c r="W108" s="193"/>
      <c r="X108" s="57" t="str">
        <f t="shared" si="264"/>
        <v/>
      </c>
      <c r="Y108" s="103"/>
      <c r="Z108" s="103"/>
      <c r="AA108" s="57" t="str">
        <f t="shared" si="265"/>
        <v/>
      </c>
      <c r="AB108" s="196"/>
      <c r="AC108" s="74"/>
      <c r="AD108" s="195"/>
      <c r="AE108" s="195"/>
      <c r="AF108" s="191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79"/>
      <c r="AT108" s="79"/>
      <c r="AU108" s="79"/>
      <c r="AV108" s="79"/>
      <c r="AW108" s="79"/>
      <c r="AX108" s="79"/>
      <c r="AY108" s="79"/>
    </row>
    <row r="109" spans="1:51" s="93" customFormat="1" ht="15" customHeight="1" thickBot="1">
      <c r="A109" s="154"/>
      <c r="B109" s="155"/>
      <c r="C109" s="155"/>
      <c r="D109" s="155"/>
      <c r="E109" s="155"/>
      <c r="F109" s="155"/>
      <c r="G109" s="155"/>
      <c r="H109" s="155"/>
      <c r="I109" s="155"/>
      <c r="J109" s="126"/>
      <c r="K109" s="126"/>
      <c r="L109" s="57" t="str">
        <f t="shared" si="260"/>
        <v/>
      </c>
      <c r="M109" s="126"/>
      <c r="N109" s="126"/>
      <c r="O109" s="57" t="str">
        <f t="shared" si="261"/>
        <v/>
      </c>
      <c r="P109" s="126"/>
      <c r="Q109" s="126"/>
      <c r="R109" s="57" t="str">
        <f t="shared" si="262"/>
        <v/>
      </c>
      <c r="S109" s="103"/>
      <c r="T109" s="103"/>
      <c r="U109" s="57" t="str">
        <f t="shared" si="263"/>
        <v/>
      </c>
      <c r="V109" s="197"/>
      <c r="W109" s="197"/>
      <c r="X109" s="57" t="str">
        <f t="shared" si="264"/>
        <v/>
      </c>
      <c r="Y109" s="126"/>
      <c r="Z109" s="126"/>
      <c r="AA109" s="57" t="str">
        <f t="shared" si="265"/>
        <v/>
      </c>
      <c r="AB109" s="198"/>
      <c r="AC109" s="149"/>
      <c r="AD109" s="195"/>
      <c r="AE109" s="195"/>
      <c r="AF109" s="191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79"/>
      <c r="AT109" s="79"/>
      <c r="AU109" s="79"/>
      <c r="AV109" s="79"/>
      <c r="AW109" s="79"/>
      <c r="AX109" s="79"/>
      <c r="AY109" s="79"/>
    </row>
    <row r="110" spans="1:51" s="93" customFormat="1" ht="15" customHeight="1" thickBot="1">
      <c r="A110" s="152" t="s">
        <v>155</v>
      </c>
      <c r="B110" s="153" t="s">
        <v>126</v>
      </c>
      <c r="C110" s="153">
        <v>5.5</v>
      </c>
      <c r="D110" s="153">
        <v>1.8</v>
      </c>
      <c r="E110" s="153">
        <v>1.5</v>
      </c>
      <c r="F110" s="153">
        <v>0</v>
      </c>
      <c r="G110" s="153">
        <v>0</v>
      </c>
      <c r="H110" s="153">
        <v>2</v>
      </c>
      <c r="I110" s="151">
        <v>651.70000000000005</v>
      </c>
      <c r="J110" s="130" t="s">
        <v>156</v>
      </c>
      <c r="K110" s="131"/>
      <c r="L110" s="188"/>
      <c r="M110" s="256" t="s">
        <v>363</v>
      </c>
      <c r="N110" s="257"/>
      <c r="O110" s="188"/>
      <c r="P110" s="137" t="s">
        <v>258</v>
      </c>
      <c r="Q110" s="138"/>
      <c r="R110" s="188"/>
      <c r="S110" s="258" t="s">
        <v>297</v>
      </c>
      <c r="T110" s="259"/>
      <c r="U110" s="188"/>
      <c r="V110" s="264" t="s">
        <v>18</v>
      </c>
      <c r="W110" s="265"/>
      <c r="X110" s="188"/>
      <c r="Y110" s="143" t="s">
        <v>73</v>
      </c>
      <c r="Z110" s="144"/>
      <c r="AA110" s="188"/>
      <c r="AB110" s="199" t="s">
        <v>70</v>
      </c>
      <c r="AC110" s="75"/>
      <c r="AD110" s="191" t="str">
        <f t="shared" ref="AD110" si="370">A110</f>
        <v>I3</v>
      </c>
      <c r="AE110" s="191" t="str">
        <f t="shared" ref="AE110" si="371">J110</f>
        <v>油飯特餐</v>
      </c>
      <c r="AF110" s="191" t="str">
        <f t="shared" ref="AF110" si="372">J111&amp;" "&amp;J112&amp;" "&amp;J113&amp;" "&amp;J114&amp;" "&amp;J115&amp;" "&amp;J116</f>
        <v xml:space="preserve">米 糯米    </v>
      </c>
      <c r="AG110" s="191" t="str">
        <f t="shared" ref="AG110" si="373">M110</f>
        <v>煎滷蒸炒蛋</v>
      </c>
      <c r="AH110" s="191" t="str">
        <f t="shared" ref="AH110" si="374">M111&amp;" "&amp;M112&amp;" "&amp;M113&amp;" "&amp;M114&amp;" "&amp;M115&amp;" "&amp;M116</f>
        <v xml:space="preserve">雞蛋     </v>
      </c>
      <c r="AI110" s="191" t="str">
        <f t="shared" ref="AI110" si="375">P110</f>
        <v>油飯配料</v>
      </c>
      <c r="AJ110" s="191" t="str">
        <f t="shared" ref="AJ110" si="376">P111&amp;" "&amp;P112&amp;" "&amp;P113&amp;" "&amp;P114&amp;" "&amp;P115&amp;" "&amp;P116</f>
        <v xml:space="preserve">素香鬆 乾香菇 薑 脆筍  </v>
      </c>
      <c r="AK110" s="191" t="str">
        <f t="shared" ref="AK110" si="377">S110</f>
        <v>麵筋甘藍</v>
      </c>
      <c r="AL110" s="191" t="str">
        <f t="shared" ref="AL110" si="378">S111&amp;" "&amp;S112&amp;" "&amp;S113&amp;" "&amp;S114&amp;" "&amp;S115&amp;" "&amp;S116</f>
        <v xml:space="preserve">麵筋泡 甘藍 胡蘿蔔 薑  </v>
      </c>
      <c r="AM110" s="191" t="str">
        <f t="shared" ref="AM110" si="379">V110</f>
        <v>時蔬</v>
      </c>
      <c r="AN110" s="191" t="str">
        <f t="shared" ref="AN110" si="380">V111&amp;" "&amp;V112&amp;" "&amp;V113&amp;" "&amp;V114&amp;" "&amp;V115&amp;" "&amp;V116</f>
        <v xml:space="preserve">蔬菜 薑    </v>
      </c>
      <c r="AO110" s="191" t="str">
        <f t="shared" ref="AO110" si="381">Y110</f>
        <v>時瓜湯</v>
      </c>
      <c r="AP110" s="191" t="str">
        <f t="shared" ref="AP110" si="382">Y111&amp;" "&amp;Y112&amp;" "&amp;Y113&amp;" "&amp;Y114&amp;" "&amp;Y115&amp;" "&amp;Y116</f>
        <v xml:space="preserve">時瓜 薑 素羊肉   </v>
      </c>
      <c r="AQ110" s="191" t="str">
        <f>AB110</f>
        <v>點心</v>
      </c>
      <c r="AR110" s="191">
        <f>AC110</f>
        <v>0</v>
      </c>
      <c r="AS110" s="192">
        <f t="shared" ref="AS110" si="383">C110</f>
        <v>5.5</v>
      </c>
      <c r="AT110" s="192">
        <f t="shared" ref="AT110" si="384">H110</f>
        <v>2</v>
      </c>
      <c r="AU110" s="192">
        <f t="shared" ref="AU110" si="385">E110</f>
        <v>1.5</v>
      </c>
      <c r="AV110" s="192">
        <f t="shared" ref="AV110" si="386">D110</f>
        <v>1.8</v>
      </c>
      <c r="AW110" s="192">
        <f t="shared" ref="AW110" si="387">F110</f>
        <v>0</v>
      </c>
      <c r="AX110" s="192">
        <f t="shared" ref="AX110" si="388">G110</f>
        <v>0</v>
      </c>
      <c r="AY110" s="192">
        <f t="shared" ref="AY110" si="389">I110</f>
        <v>651.70000000000005</v>
      </c>
    </row>
    <row r="111" spans="1:51" s="93" customFormat="1" ht="15" customHeight="1" thickBot="1">
      <c r="A111" s="152"/>
      <c r="B111" s="153"/>
      <c r="C111" s="153"/>
      <c r="D111" s="153"/>
      <c r="E111" s="153"/>
      <c r="F111" s="153"/>
      <c r="G111" s="153"/>
      <c r="H111" s="153"/>
      <c r="I111" s="151"/>
      <c r="J111" s="132" t="s">
        <v>125</v>
      </c>
      <c r="K111" s="132">
        <v>9</v>
      </c>
      <c r="L111" s="57" t="str">
        <f t="shared" ref="L111:L112" si="390">IF(K111,"公斤","")</f>
        <v>公斤</v>
      </c>
      <c r="M111" s="103" t="s">
        <v>225</v>
      </c>
      <c r="N111" s="103">
        <v>5.5</v>
      </c>
      <c r="O111" s="57" t="str">
        <f t="shared" ref="O111" si="391">IF(N111,"公斤","")</f>
        <v>公斤</v>
      </c>
      <c r="P111" s="139" t="s">
        <v>377</v>
      </c>
      <c r="Q111" s="139">
        <v>2.5</v>
      </c>
      <c r="R111" s="57" t="str">
        <f t="shared" ref="R111" si="392">IF(Q111,"公斤","")</f>
        <v>公斤</v>
      </c>
      <c r="S111" s="129" t="s">
        <v>298</v>
      </c>
      <c r="T111" s="129">
        <v>1</v>
      </c>
      <c r="U111" s="57" t="str">
        <f t="shared" ref="U111" si="393">IF(T111,"公斤","")</f>
        <v>公斤</v>
      </c>
      <c r="V111" s="193" t="s">
        <v>15</v>
      </c>
      <c r="W111" s="193">
        <v>7</v>
      </c>
      <c r="X111" s="57" t="str">
        <f t="shared" ref="X111" si="394">IF(W111,"公斤","")</f>
        <v>公斤</v>
      </c>
      <c r="Y111" s="145" t="s">
        <v>71</v>
      </c>
      <c r="Z111" s="145">
        <v>4</v>
      </c>
      <c r="AA111" s="57" t="str">
        <f t="shared" ref="AA111" si="395">IF(Z111,"公斤","")</f>
        <v>公斤</v>
      </c>
      <c r="AB111" s="194" t="s">
        <v>70</v>
      </c>
      <c r="AC111" s="74"/>
      <c r="AD111" s="195"/>
      <c r="AE111" s="195"/>
      <c r="AF111" s="191"/>
      <c r="AG111" s="195"/>
      <c r="AH111" s="195"/>
      <c r="AI111" s="195"/>
      <c r="AJ111" s="195"/>
      <c r="AK111" s="195"/>
      <c r="AL111" s="195"/>
      <c r="AM111" s="195"/>
      <c r="AN111" s="195"/>
      <c r="AO111" s="195"/>
      <c r="AP111" s="195"/>
      <c r="AQ111" s="195"/>
      <c r="AR111" s="195"/>
      <c r="AS111" s="79"/>
      <c r="AT111" s="79"/>
      <c r="AU111" s="79"/>
      <c r="AV111" s="79"/>
      <c r="AW111" s="79"/>
      <c r="AX111" s="79"/>
      <c r="AY111" s="79"/>
    </row>
    <row r="112" spans="1:51" s="93" customFormat="1" ht="15" customHeight="1">
      <c r="A112" s="152"/>
      <c r="B112" s="153"/>
      <c r="C112" s="153"/>
      <c r="D112" s="153"/>
      <c r="E112" s="153"/>
      <c r="F112" s="153"/>
      <c r="G112" s="153"/>
      <c r="H112" s="153"/>
      <c r="I112" s="151"/>
      <c r="J112" s="132" t="s">
        <v>157</v>
      </c>
      <c r="K112" s="132">
        <v>2</v>
      </c>
      <c r="L112" s="57" t="str">
        <f t="shared" si="390"/>
        <v>公斤</v>
      </c>
      <c r="M112" s="103"/>
      <c r="N112" s="103"/>
      <c r="O112" s="57" t="str">
        <f t="shared" si="261"/>
        <v/>
      </c>
      <c r="P112" s="139" t="s">
        <v>239</v>
      </c>
      <c r="Q112" s="139">
        <v>0.1</v>
      </c>
      <c r="R112" s="57" t="str">
        <f t="shared" si="262"/>
        <v>公斤</v>
      </c>
      <c r="S112" s="129" t="s">
        <v>232</v>
      </c>
      <c r="T112" s="129">
        <v>6</v>
      </c>
      <c r="U112" s="57" t="str">
        <f t="shared" si="263"/>
        <v>公斤</v>
      </c>
      <c r="V112" s="193" t="s">
        <v>19</v>
      </c>
      <c r="W112" s="193">
        <v>0.05</v>
      </c>
      <c r="X112" s="57" t="str">
        <f t="shared" si="264"/>
        <v>公斤</v>
      </c>
      <c r="Y112" s="145" t="s">
        <v>304</v>
      </c>
      <c r="Z112" s="146">
        <v>0.05</v>
      </c>
      <c r="AA112" s="57" t="str">
        <f t="shared" si="265"/>
        <v>公斤</v>
      </c>
      <c r="AB112" s="194"/>
      <c r="AC112" s="74"/>
      <c r="AD112" s="195"/>
      <c r="AE112" s="195"/>
      <c r="AF112" s="191"/>
      <c r="AG112" s="195"/>
      <c r="AH112" s="195"/>
      <c r="AI112" s="195"/>
      <c r="AJ112" s="195"/>
      <c r="AK112" s="195"/>
      <c r="AL112" s="195"/>
      <c r="AM112" s="195"/>
      <c r="AN112" s="195"/>
      <c r="AO112" s="195"/>
      <c r="AP112" s="195"/>
      <c r="AQ112" s="195"/>
      <c r="AR112" s="195"/>
      <c r="AS112" s="79"/>
      <c r="AT112" s="79"/>
      <c r="AU112" s="79"/>
      <c r="AV112" s="79"/>
      <c r="AW112" s="79"/>
      <c r="AX112" s="79"/>
      <c r="AY112" s="79"/>
    </row>
    <row r="113" spans="1:51" s="93" customFormat="1" ht="15" customHeight="1">
      <c r="A113" s="152"/>
      <c r="B113" s="153"/>
      <c r="C113" s="153"/>
      <c r="D113" s="153"/>
      <c r="E113" s="153"/>
      <c r="F113" s="153"/>
      <c r="G113" s="153"/>
      <c r="H113" s="153"/>
      <c r="I113" s="153"/>
      <c r="J113" s="132"/>
      <c r="K113" s="132"/>
      <c r="L113" s="57" t="str">
        <f t="shared" si="260"/>
        <v/>
      </c>
      <c r="M113" s="103"/>
      <c r="N113" s="103"/>
      <c r="O113" s="57" t="str">
        <f t="shared" si="261"/>
        <v/>
      </c>
      <c r="P113" s="139" t="s">
        <v>304</v>
      </c>
      <c r="Q113" s="139">
        <v>0.05</v>
      </c>
      <c r="R113" s="57" t="str">
        <f t="shared" si="262"/>
        <v>公斤</v>
      </c>
      <c r="S113" s="129" t="s">
        <v>178</v>
      </c>
      <c r="T113" s="129">
        <v>0.5</v>
      </c>
      <c r="U113" s="57" t="str">
        <f t="shared" si="263"/>
        <v>公斤</v>
      </c>
      <c r="V113" s="193"/>
      <c r="W113" s="193"/>
      <c r="X113" s="57" t="str">
        <f t="shared" si="264"/>
        <v/>
      </c>
      <c r="Y113" s="146" t="s">
        <v>398</v>
      </c>
      <c r="Z113" s="146">
        <v>1</v>
      </c>
      <c r="AA113" s="57" t="str">
        <f t="shared" si="265"/>
        <v>公斤</v>
      </c>
      <c r="AB113" s="196"/>
      <c r="AC113" s="74"/>
      <c r="AD113" s="195"/>
      <c r="AE113" s="195"/>
      <c r="AF113" s="191"/>
      <c r="AG113" s="195"/>
      <c r="AH113" s="195"/>
      <c r="AI113" s="195"/>
      <c r="AJ113" s="195"/>
      <c r="AK113" s="195"/>
      <c r="AL113" s="195"/>
      <c r="AM113" s="195"/>
      <c r="AN113" s="195"/>
      <c r="AO113" s="195"/>
      <c r="AP113" s="195"/>
      <c r="AQ113" s="195"/>
      <c r="AR113" s="195"/>
      <c r="AS113" s="79"/>
      <c r="AT113" s="79"/>
      <c r="AU113" s="79"/>
      <c r="AV113" s="79"/>
      <c r="AW113" s="79"/>
      <c r="AX113" s="79"/>
      <c r="AY113" s="79"/>
    </row>
    <row r="114" spans="1:51" s="93" customFormat="1" ht="15" customHeight="1">
      <c r="A114" s="152"/>
      <c r="B114" s="153"/>
      <c r="C114" s="153"/>
      <c r="D114" s="153"/>
      <c r="E114" s="153"/>
      <c r="F114" s="153"/>
      <c r="G114" s="153"/>
      <c r="H114" s="153"/>
      <c r="I114" s="153"/>
      <c r="J114" s="132"/>
      <c r="K114" s="132"/>
      <c r="L114" s="57" t="str">
        <f t="shared" si="260"/>
        <v/>
      </c>
      <c r="M114" s="103"/>
      <c r="N114" s="103"/>
      <c r="O114" s="57" t="str">
        <f t="shared" si="261"/>
        <v/>
      </c>
      <c r="P114" s="101" t="s">
        <v>260</v>
      </c>
      <c r="Q114" s="101">
        <v>3</v>
      </c>
      <c r="R114" s="57" t="str">
        <f t="shared" si="262"/>
        <v>公斤</v>
      </c>
      <c r="S114" s="103" t="s">
        <v>304</v>
      </c>
      <c r="T114" s="103">
        <v>0.05</v>
      </c>
      <c r="U114" s="57" t="str">
        <f t="shared" si="263"/>
        <v>公斤</v>
      </c>
      <c r="V114" s="193"/>
      <c r="W114" s="193"/>
      <c r="X114" s="57" t="str">
        <f t="shared" si="264"/>
        <v/>
      </c>
      <c r="Y114" s="146"/>
      <c r="Z114" s="146"/>
      <c r="AA114" s="57" t="str">
        <f t="shared" si="265"/>
        <v/>
      </c>
      <c r="AB114" s="196"/>
      <c r="AC114" s="74"/>
      <c r="AD114" s="195"/>
      <c r="AE114" s="195"/>
      <c r="AF114" s="191"/>
      <c r="AG114" s="195"/>
      <c r="AH114" s="195"/>
      <c r="AI114" s="195"/>
      <c r="AJ114" s="195"/>
      <c r="AK114" s="195"/>
      <c r="AL114" s="195"/>
      <c r="AM114" s="195"/>
      <c r="AN114" s="195"/>
      <c r="AO114" s="195"/>
      <c r="AP114" s="195"/>
      <c r="AQ114" s="195"/>
      <c r="AR114" s="195"/>
      <c r="AS114" s="79"/>
      <c r="AT114" s="79"/>
      <c r="AU114" s="79"/>
      <c r="AV114" s="79"/>
      <c r="AW114" s="79"/>
      <c r="AX114" s="79"/>
      <c r="AY114" s="79"/>
    </row>
    <row r="115" spans="1:51" s="93" customFormat="1" ht="15" customHeight="1" thickBot="1">
      <c r="A115" s="152"/>
      <c r="B115" s="153"/>
      <c r="C115" s="153"/>
      <c r="D115" s="153"/>
      <c r="E115" s="153"/>
      <c r="F115" s="153"/>
      <c r="G115" s="153"/>
      <c r="H115" s="153"/>
      <c r="I115" s="153"/>
      <c r="J115" s="133"/>
      <c r="K115" s="133"/>
      <c r="L115" s="57" t="str">
        <f t="shared" si="260"/>
        <v/>
      </c>
      <c r="M115" s="103"/>
      <c r="N115" s="103"/>
      <c r="O115" s="57" t="str">
        <f t="shared" si="261"/>
        <v/>
      </c>
      <c r="P115" s="140"/>
      <c r="Q115" s="140"/>
      <c r="R115" s="57" t="str">
        <f t="shared" si="262"/>
        <v/>
      </c>
      <c r="S115" s="107"/>
      <c r="T115" s="107"/>
      <c r="U115" s="57" t="str">
        <f t="shared" si="263"/>
        <v/>
      </c>
      <c r="V115" s="193"/>
      <c r="W115" s="193"/>
      <c r="X115" s="57" t="str">
        <f t="shared" si="264"/>
        <v/>
      </c>
      <c r="Y115" s="147"/>
      <c r="Z115" s="147"/>
      <c r="AA115" s="57" t="str">
        <f t="shared" si="265"/>
        <v/>
      </c>
      <c r="AB115" s="196"/>
      <c r="AC115" s="74"/>
      <c r="AD115" s="195"/>
      <c r="AE115" s="195"/>
      <c r="AF115" s="191"/>
      <c r="AG115" s="195"/>
      <c r="AH115" s="195"/>
      <c r="AI115" s="195"/>
      <c r="AJ115" s="195"/>
      <c r="AK115" s="195"/>
      <c r="AL115" s="195"/>
      <c r="AM115" s="195"/>
      <c r="AN115" s="195"/>
      <c r="AO115" s="195"/>
      <c r="AP115" s="195"/>
      <c r="AQ115" s="195"/>
      <c r="AR115" s="195"/>
      <c r="AS115" s="79"/>
      <c r="AT115" s="79"/>
      <c r="AU115" s="79"/>
      <c r="AV115" s="79"/>
      <c r="AW115" s="79"/>
      <c r="AX115" s="79"/>
      <c r="AY115" s="79"/>
    </row>
    <row r="116" spans="1:51" s="93" customFormat="1" ht="15" customHeight="1" thickBot="1">
      <c r="A116" s="154"/>
      <c r="B116" s="155"/>
      <c r="C116" s="155"/>
      <c r="D116" s="155"/>
      <c r="E116" s="155"/>
      <c r="F116" s="155"/>
      <c r="G116" s="155"/>
      <c r="H116" s="155"/>
      <c r="I116" s="155"/>
      <c r="J116" s="103"/>
      <c r="K116" s="103"/>
      <c r="L116" s="57" t="str">
        <f t="shared" si="260"/>
        <v/>
      </c>
      <c r="M116" s="126"/>
      <c r="N116" s="126"/>
      <c r="O116" s="57" t="str">
        <f t="shared" si="261"/>
        <v/>
      </c>
      <c r="P116" s="103"/>
      <c r="Q116" s="103"/>
      <c r="R116" s="57" t="str">
        <f t="shared" si="262"/>
        <v/>
      </c>
      <c r="S116" s="129"/>
      <c r="T116" s="129"/>
      <c r="U116" s="57" t="str">
        <f t="shared" si="263"/>
        <v/>
      </c>
      <c r="V116" s="197"/>
      <c r="W116" s="197"/>
      <c r="X116" s="57" t="str">
        <f t="shared" si="264"/>
        <v/>
      </c>
      <c r="Y116" s="129"/>
      <c r="Z116" s="129"/>
      <c r="AA116" s="57" t="str">
        <f t="shared" si="265"/>
        <v/>
      </c>
      <c r="AB116" s="198"/>
      <c r="AC116" s="149"/>
      <c r="AD116" s="195"/>
      <c r="AE116" s="195"/>
      <c r="AF116" s="191"/>
      <c r="AG116" s="195"/>
      <c r="AH116" s="195"/>
      <c r="AI116" s="195"/>
      <c r="AJ116" s="195"/>
      <c r="AK116" s="195"/>
      <c r="AL116" s="195"/>
      <c r="AM116" s="195"/>
      <c r="AN116" s="195"/>
      <c r="AO116" s="195"/>
      <c r="AP116" s="195"/>
      <c r="AQ116" s="195"/>
      <c r="AR116" s="195"/>
      <c r="AS116" s="79"/>
      <c r="AT116" s="79"/>
      <c r="AU116" s="79"/>
      <c r="AV116" s="79"/>
      <c r="AW116" s="79"/>
      <c r="AX116" s="79"/>
      <c r="AY116" s="79"/>
    </row>
    <row r="117" spans="1:51" s="93" customFormat="1" ht="15" customHeight="1" thickBot="1">
      <c r="A117" s="152" t="s">
        <v>158</v>
      </c>
      <c r="B117" s="153" t="s">
        <v>126</v>
      </c>
      <c r="C117" s="153">
        <v>7</v>
      </c>
      <c r="D117" s="153">
        <v>1.5</v>
      </c>
      <c r="E117" s="153">
        <v>1.3</v>
      </c>
      <c r="F117" s="153">
        <v>0</v>
      </c>
      <c r="G117" s="153">
        <v>0</v>
      </c>
      <c r="H117" s="153">
        <v>1.6</v>
      </c>
      <c r="I117" s="151">
        <v>707.8</v>
      </c>
      <c r="J117" s="263" t="s">
        <v>128</v>
      </c>
      <c r="K117" s="257"/>
      <c r="L117" s="188"/>
      <c r="M117" s="258" t="s">
        <v>364</v>
      </c>
      <c r="N117" s="259"/>
      <c r="O117" s="188"/>
      <c r="P117" s="260" t="s">
        <v>78</v>
      </c>
      <c r="Q117" s="259"/>
      <c r="R117" s="188"/>
      <c r="S117" s="256" t="s">
        <v>299</v>
      </c>
      <c r="T117" s="257"/>
      <c r="U117" s="188"/>
      <c r="V117" s="264" t="s">
        <v>18</v>
      </c>
      <c r="W117" s="265"/>
      <c r="X117" s="188"/>
      <c r="Y117" s="258" t="s">
        <v>337</v>
      </c>
      <c r="Z117" s="259"/>
      <c r="AA117" s="188"/>
      <c r="AB117" s="199" t="s">
        <v>70</v>
      </c>
      <c r="AC117" s="53"/>
      <c r="AD117" s="191" t="str">
        <f t="shared" ref="AD117" si="396">A117</f>
        <v>I4</v>
      </c>
      <c r="AE117" s="191" t="str">
        <f t="shared" ref="AE117" si="397">J117</f>
        <v>糙米飯</v>
      </c>
      <c r="AF117" s="191" t="str">
        <f t="shared" ref="AF117" si="398">J118&amp;" "&amp;J119&amp;" "&amp;J120&amp;" "&amp;J121&amp;" "&amp;J122&amp;" "&amp;J123</f>
        <v xml:space="preserve">米 糙米    </v>
      </c>
      <c r="AG117" s="191" t="str">
        <f t="shared" ref="AG117" si="399">M117</f>
        <v>絞若豆干</v>
      </c>
      <c r="AH117" s="191" t="str">
        <f t="shared" ref="AH117" si="400">M118&amp;" "&amp;M119&amp;" "&amp;M120&amp;" "&amp;M121&amp;" "&amp;M122&amp;" "&amp;M123</f>
        <v xml:space="preserve">素肉 豆干 豆豉 芹菜  </v>
      </c>
      <c r="AI117" s="191" t="str">
        <f t="shared" ref="AI117" si="401">P117</f>
        <v>蔬香冬粉</v>
      </c>
      <c r="AJ117" s="191" t="str">
        <f t="shared" ref="AJ117" si="402">P118&amp;" "&amp;P119&amp;" "&amp;P120&amp;" "&amp;P121&amp;" "&amp;P122&amp;" "&amp;P123</f>
        <v xml:space="preserve">豆皮 冬粉 時蔬 乾木耳 薑 </v>
      </c>
      <c r="AK117" s="191" t="str">
        <f t="shared" ref="AK117" si="403">S117</f>
        <v>菇拌海帶</v>
      </c>
      <c r="AL117" s="191" t="str">
        <f t="shared" ref="AL117" si="404">S118&amp;" "&amp;S119&amp;" "&amp;S120&amp;" "&amp;S121&amp;" "&amp;S122&amp;" "&amp;S123</f>
        <v xml:space="preserve">乾裙帶菜 金針菇 薑   </v>
      </c>
      <c r="AM117" s="191" t="str">
        <f t="shared" ref="AM117" si="405">V117</f>
        <v>時蔬</v>
      </c>
      <c r="AN117" s="191" t="str">
        <f t="shared" ref="AN117" si="406">V118&amp;" "&amp;V119&amp;" "&amp;V120&amp;" "&amp;V121&amp;" "&amp;V122&amp;" "&amp;V123</f>
        <v xml:space="preserve">蔬菜 薑    </v>
      </c>
      <c r="AO117" s="191" t="str">
        <f t="shared" ref="AO117" si="407">Y117</f>
        <v>粉圓甜湯</v>
      </c>
      <c r="AP117" s="191" t="str">
        <f t="shared" ref="AP117" si="408">Y118&amp;" "&amp;Y119&amp;" "&amp;Y120&amp;" "&amp;Y121&amp;" "&amp;Y122&amp;" "&amp;Y123</f>
        <v xml:space="preserve">粉圓 紅砂糖    </v>
      </c>
      <c r="AQ117" s="191" t="str">
        <f>AB117</f>
        <v>點心</v>
      </c>
      <c r="AR117" s="191">
        <f>AC117</f>
        <v>0</v>
      </c>
      <c r="AS117" s="192">
        <f t="shared" ref="AS117" si="409">C117</f>
        <v>7</v>
      </c>
      <c r="AT117" s="192">
        <f t="shared" ref="AT117" si="410">H117</f>
        <v>1.6</v>
      </c>
      <c r="AU117" s="192">
        <f t="shared" ref="AU117" si="411">E117</f>
        <v>1.3</v>
      </c>
      <c r="AV117" s="192">
        <f t="shared" ref="AV117" si="412">D117</f>
        <v>1.5</v>
      </c>
      <c r="AW117" s="192">
        <f t="shared" ref="AW117" si="413">F117</f>
        <v>0</v>
      </c>
      <c r="AX117" s="192">
        <f t="shared" ref="AX117" si="414">G117</f>
        <v>0</v>
      </c>
      <c r="AY117" s="192">
        <f t="shared" ref="AY117" si="415">I117</f>
        <v>707.8</v>
      </c>
    </row>
    <row r="118" spans="1:51" s="93" customFormat="1" ht="15" customHeight="1" thickBot="1">
      <c r="A118" s="152"/>
      <c r="B118" s="153"/>
      <c r="C118" s="153"/>
      <c r="D118" s="153"/>
      <c r="E118" s="153"/>
      <c r="F118" s="153"/>
      <c r="G118" s="153"/>
      <c r="H118" s="153"/>
      <c r="I118" s="151"/>
      <c r="J118" s="103" t="s">
        <v>125</v>
      </c>
      <c r="K118" s="103">
        <v>7</v>
      </c>
      <c r="L118" s="57" t="str">
        <f t="shared" ref="L118:L119" si="416">IF(K118,"公斤","")</f>
        <v>公斤</v>
      </c>
      <c r="M118" s="129" t="s">
        <v>351</v>
      </c>
      <c r="N118" s="129">
        <v>1.2</v>
      </c>
      <c r="O118" s="57" t="str">
        <f t="shared" ref="O118" si="417">IF(N118,"公斤","")</f>
        <v>公斤</v>
      </c>
      <c r="P118" s="103" t="s">
        <v>274</v>
      </c>
      <c r="Q118" s="103">
        <v>0.3</v>
      </c>
      <c r="R118" s="57" t="str">
        <f t="shared" ref="R118" si="418">IF(Q118,"公斤","")</f>
        <v>公斤</v>
      </c>
      <c r="S118" s="103" t="s">
        <v>281</v>
      </c>
      <c r="T118" s="103">
        <v>5</v>
      </c>
      <c r="U118" s="57" t="str">
        <f t="shared" ref="U118" si="419">IF(T118,"公斤","")</f>
        <v>公斤</v>
      </c>
      <c r="V118" s="193" t="s">
        <v>15</v>
      </c>
      <c r="W118" s="193">
        <v>7</v>
      </c>
      <c r="X118" s="57" t="str">
        <f t="shared" ref="X118" si="420">IF(W118,"公斤","")</f>
        <v>公斤</v>
      </c>
      <c r="Y118" s="129" t="s">
        <v>338</v>
      </c>
      <c r="Z118" s="129">
        <v>2</v>
      </c>
      <c r="AA118" s="57" t="str">
        <f t="shared" ref="AA118" si="421">IF(Z118,"公斤","")</f>
        <v>公斤</v>
      </c>
      <c r="AB118" s="194" t="s">
        <v>70</v>
      </c>
      <c r="AC118" s="74"/>
      <c r="AD118" s="195"/>
      <c r="AE118" s="195"/>
      <c r="AF118" s="191"/>
      <c r="AG118" s="195"/>
      <c r="AH118" s="195"/>
      <c r="AI118" s="195"/>
      <c r="AJ118" s="195"/>
      <c r="AK118" s="195"/>
      <c r="AL118" s="195"/>
      <c r="AM118" s="195"/>
      <c r="AN118" s="195"/>
      <c r="AO118" s="195"/>
      <c r="AP118" s="195"/>
      <c r="AQ118" s="195"/>
      <c r="AR118" s="195"/>
      <c r="AS118" s="79"/>
      <c r="AT118" s="79"/>
      <c r="AU118" s="79"/>
      <c r="AV118" s="79"/>
      <c r="AW118" s="79"/>
      <c r="AX118" s="79"/>
      <c r="AY118" s="79"/>
    </row>
    <row r="119" spans="1:51" s="93" customFormat="1" ht="15" customHeight="1">
      <c r="A119" s="152"/>
      <c r="B119" s="153"/>
      <c r="C119" s="153"/>
      <c r="D119" s="153"/>
      <c r="E119" s="153"/>
      <c r="F119" s="153"/>
      <c r="G119" s="153"/>
      <c r="H119" s="153"/>
      <c r="I119" s="151"/>
      <c r="J119" s="103" t="s">
        <v>129</v>
      </c>
      <c r="K119" s="103">
        <v>3</v>
      </c>
      <c r="L119" s="57" t="str">
        <f t="shared" si="416"/>
        <v>公斤</v>
      </c>
      <c r="M119" s="129" t="s">
        <v>215</v>
      </c>
      <c r="N119" s="129">
        <v>2</v>
      </c>
      <c r="O119" s="57" t="str">
        <f t="shared" si="261"/>
        <v>公斤</v>
      </c>
      <c r="P119" s="103" t="s">
        <v>262</v>
      </c>
      <c r="Q119" s="103">
        <v>1</v>
      </c>
      <c r="R119" s="57" t="str">
        <f t="shared" si="262"/>
        <v>公斤</v>
      </c>
      <c r="S119" s="103" t="s">
        <v>249</v>
      </c>
      <c r="T119" s="103">
        <v>1</v>
      </c>
      <c r="U119" s="57" t="str">
        <f t="shared" si="263"/>
        <v>公斤</v>
      </c>
      <c r="V119" s="193" t="s">
        <v>19</v>
      </c>
      <c r="W119" s="193">
        <v>0.05</v>
      </c>
      <c r="X119" s="57" t="str">
        <f t="shared" si="264"/>
        <v>公斤</v>
      </c>
      <c r="Y119" s="129" t="s">
        <v>289</v>
      </c>
      <c r="Z119" s="129">
        <v>1</v>
      </c>
      <c r="AA119" s="57" t="str">
        <f t="shared" si="265"/>
        <v>公斤</v>
      </c>
      <c r="AB119" s="194"/>
      <c r="AC119" s="74"/>
      <c r="AD119" s="195"/>
      <c r="AE119" s="195"/>
      <c r="AF119" s="191"/>
      <c r="AG119" s="195"/>
      <c r="AH119" s="195"/>
      <c r="AI119" s="195"/>
      <c r="AJ119" s="195"/>
      <c r="AK119" s="195"/>
      <c r="AL119" s="195"/>
      <c r="AM119" s="195"/>
      <c r="AN119" s="195"/>
      <c r="AO119" s="195"/>
      <c r="AP119" s="195"/>
      <c r="AQ119" s="195"/>
      <c r="AR119" s="195"/>
      <c r="AS119" s="79"/>
      <c r="AT119" s="79"/>
      <c r="AU119" s="79"/>
      <c r="AV119" s="79"/>
      <c r="AW119" s="79"/>
      <c r="AX119" s="79"/>
      <c r="AY119" s="79"/>
    </row>
    <row r="120" spans="1:51" s="93" customFormat="1" ht="15" customHeight="1">
      <c r="A120" s="152"/>
      <c r="B120" s="153"/>
      <c r="C120" s="153"/>
      <c r="D120" s="153"/>
      <c r="E120" s="153"/>
      <c r="F120" s="153"/>
      <c r="G120" s="153"/>
      <c r="H120" s="153"/>
      <c r="I120" s="153"/>
      <c r="J120" s="103"/>
      <c r="K120" s="103"/>
      <c r="L120" s="57" t="str">
        <f t="shared" si="260"/>
        <v/>
      </c>
      <c r="M120" s="129" t="s">
        <v>217</v>
      </c>
      <c r="N120" s="129">
        <v>0.1</v>
      </c>
      <c r="O120" s="57" t="str">
        <f t="shared" si="261"/>
        <v>公斤</v>
      </c>
      <c r="P120" s="103" t="s">
        <v>1</v>
      </c>
      <c r="Q120" s="103">
        <v>3.5</v>
      </c>
      <c r="R120" s="57" t="str">
        <f t="shared" si="262"/>
        <v>公斤</v>
      </c>
      <c r="S120" s="103" t="s">
        <v>304</v>
      </c>
      <c r="T120" s="103">
        <v>0.05</v>
      </c>
      <c r="U120" s="57" t="str">
        <f t="shared" si="263"/>
        <v>公斤</v>
      </c>
      <c r="V120" s="193"/>
      <c r="W120" s="193"/>
      <c r="X120" s="57" t="str">
        <f t="shared" si="264"/>
        <v/>
      </c>
      <c r="Y120" s="129"/>
      <c r="Z120" s="129"/>
      <c r="AA120" s="57" t="str">
        <f t="shared" si="265"/>
        <v/>
      </c>
      <c r="AB120" s="196"/>
      <c r="AC120" s="74"/>
      <c r="AD120" s="195"/>
      <c r="AE120" s="195"/>
      <c r="AF120" s="191"/>
      <c r="AG120" s="195"/>
      <c r="AH120" s="195"/>
      <c r="AI120" s="195"/>
      <c r="AJ120" s="195"/>
      <c r="AK120" s="195"/>
      <c r="AL120" s="195"/>
      <c r="AM120" s="195"/>
      <c r="AN120" s="195"/>
      <c r="AO120" s="195"/>
      <c r="AP120" s="195"/>
      <c r="AQ120" s="195"/>
      <c r="AR120" s="195"/>
      <c r="AS120" s="79"/>
      <c r="AT120" s="79"/>
      <c r="AU120" s="79"/>
      <c r="AV120" s="79"/>
      <c r="AW120" s="79"/>
      <c r="AX120" s="79"/>
      <c r="AY120" s="79"/>
    </row>
    <row r="121" spans="1:51" s="93" customFormat="1" ht="15" customHeight="1">
      <c r="A121" s="152"/>
      <c r="B121" s="153"/>
      <c r="C121" s="153"/>
      <c r="D121" s="153"/>
      <c r="E121" s="153"/>
      <c r="F121" s="153"/>
      <c r="G121" s="153"/>
      <c r="H121" s="153"/>
      <c r="I121" s="153"/>
      <c r="J121" s="103"/>
      <c r="K121" s="103"/>
      <c r="L121" s="57" t="str">
        <f t="shared" si="260"/>
        <v/>
      </c>
      <c r="M121" s="129" t="s">
        <v>354</v>
      </c>
      <c r="N121" s="129">
        <v>2.5</v>
      </c>
      <c r="O121" s="57" t="str">
        <f t="shared" si="261"/>
        <v>公斤</v>
      </c>
      <c r="P121" s="103" t="s">
        <v>226</v>
      </c>
      <c r="Q121" s="103">
        <v>0.01</v>
      </c>
      <c r="R121" s="57" t="str">
        <f t="shared" si="262"/>
        <v>公斤</v>
      </c>
      <c r="S121" s="103"/>
      <c r="T121" s="103"/>
      <c r="U121" s="57" t="str">
        <f t="shared" si="263"/>
        <v/>
      </c>
      <c r="V121" s="193"/>
      <c r="W121" s="193"/>
      <c r="X121" s="57" t="str">
        <f t="shared" si="264"/>
        <v/>
      </c>
      <c r="Y121" s="129"/>
      <c r="Z121" s="129"/>
      <c r="AA121" s="57" t="str">
        <f t="shared" si="265"/>
        <v/>
      </c>
      <c r="AB121" s="196"/>
      <c r="AC121" s="74"/>
      <c r="AD121" s="195"/>
      <c r="AE121" s="195"/>
      <c r="AF121" s="191"/>
      <c r="AG121" s="195"/>
      <c r="AH121" s="195"/>
      <c r="AI121" s="195"/>
      <c r="AJ121" s="195"/>
      <c r="AK121" s="195"/>
      <c r="AL121" s="195"/>
      <c r="AM121" s="195"/>
      <c r="AN121" s="195"/>
      <c r="AO121" s="195"/>
      <c r="AP121" s="195"/>
      <c r="AQ121" s="195"/>
      <c r="AR121" s="195"/>
      <c r="AS121" s="79"/>
      <c r="AT121" s="79"/>
      <c r="AU121" s="79"/>
      <c r="AV121" s="79"/>
      <c r="AW121" s="79"/>
      <c r="AX121" s="79"/>
      <c r="AY121" s="79"/>
    </row>
    <row r="122" spans="1:51" s="93" customFormat="1" ht="15" customHeight="1">
      <c r="A122" s="152"/>
      <c r="B122" s="153"/>
      <c r="C122" s="153"/>
      <c r="D122" s="153"/>
      <c r="E122" s="153"/>
      <c r="F122" s="153"/>
      <c r="G122" s="153"/>
      <c r="H122" s="153"/>
      <c r="I122" s="153"/>
      <c r="J122" s="103"/>
      <c r="K122" s="103"/>
      <c r="L122" s="57" t="str">
        <f t="shared" si="260"/>
        <v/>
      </c>
      <c r="M122" s="129"/>
      <c r="N122" s="129"/>
      <c r="O122" s="57" t="str">
        <f t="shared" si="261"/>
        <v/>
      </c>
      <c r="P122" s="103" t="s">
        <v>304</v>
      </c>
      <c r="Q122" s="103">
        <v>0.05</v>
      </c>
      <c r="R122" s="57" t="str">
        <f t="shared" si="262"/>
        <v>公斤</v>
      </c>
      <c r="S122" s="103"/>
      <c r="T122" s="103"/>
      <c r="U122" s="57" t="str">
        <f t="shared" si="263"/>
        <v/>
      </c>
      <c r="V122" s="193"/>
      <c r="W122" s="193"/>
      <c r="X122" s="57" t="str">
        <f t="shared" si="264"/>
        <v/>
      </c>
      <c r="Y122" s="129"/>
      <c r="Z122" s="129"/>
      <c r="AA122" s="57" t="str">
        <f t="shared" si="265"/>
        <v/>
      </c>
      <c r="AB122" s="196"/>
      <c r="AC122" s="74"/>
      <c r="AD122" s="195"/>
      <c r="AE122" s="195"/>
      <c r="AF122" s="191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79"/>
      <c r="AT122" s="79"/>
      <c r="AU122" s="79"/>
      <c r="AV122" s="79"/>
      <c r="AW122" s="79"/>
      <c r="AX122" s="79"/>
      <c r="AY122" s="79"/>
    </row>
    <row r="123" spans="1:51" s="93" customFormat="1" ht="15" customHeight="1" thickBot="1">
      <c r="A123" s="154"/>
      <c r="B123" s="155"/>
      <c r="C123" s="155"/>
      <c r="D123" s="155"/>
      <c r="E123" s="155"/>
      <c r="F123" s="155"/>
      <c r="G123" s="155"/>
      <c r="H123" s="155"/>
      <c r="I123" s="155"/>
      <c r="J123" s="126"/>
      <c r="K123" s="126"/>
      <c r="L123" s="57" t="str">
        <f t="shared" si="260"/>
        <v/>
      </c>
      <c r="M123" s="129"/>
      <c r="N123" s="129"/>
      <c r="O123" s="57" t="str">
        <f t="shared" si="261"/>
        <v/>
      </c>
      <c r="P123" s="126"/>
      <c r="Q123" s="126"/>
      <c r="R123" s="57" t="str">
        <f t="shared" si="262"/>
        <v/>
      </c>
      <c r="S123" s="126"/>
      <c r="T123" s="126"/>
      <c r="U123" s="57" t="str">
        <f t="shared" si="263"/>
        <v/>
      </c>
      <c r="V123" s="197"/>
      <c r="W123" s="197"/>
      <c r="X123" s="57" t="str">
        <f t="shared" si="264"/>
        <v/>
      </c>
      <c r="Y123" s="129"/>
      <c r="Z123" s="129"/>
      <c r="AA123" s="57" t="str">
        <f t="shared" si="265"/>
        <v/>
      </c>
      <c r="AB123" s="198"/>
      <c r="AC123" s="149"/>
      <c r="AD123" s="195"/>
      <c r="AE123" s="195"/>
      <c r="AF123" s="191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79"/>
      <c r="AT123" s="79"/>
      <c r="AU123" s="79"/>
      <c r="AV123" s="79"/>
      <c r="AW123" s="79"/>
      <c r="AX123" s="79"/>
      <c r="AY123" s="79"/>
    </row>
    <row r="124" spans="1:51" s="93" customFormat="1" ht="15" customHeight="1" thickBot="1">
      <c r="A124" s="152" t="s">
        <v>159</v>
      </c>
      <c r="B124" s="153" t="s">
        <v>126</v>
      </c>
      <c r="C124" s="153">
        <v>5.2</v>
      </c>
      <c r="D124" s="153">
        <v>1.9</v>
      </c>
      <c r="E124" s="153">
        <v>1.8</v>
      </c>
      <c r="F124" s="153">
        <v>0</v>
      </c>
      <c r="G124" s="153">
        <v>0</v>
      </c>
      <c r="H124" s="153">
        <v>2.1</v>
      </c>
      <c r="I124" s="151">
        <v>652.79999999999995</v>
      </c>
      <c r="J124" s="261" t="s">
        <v>160</v>
      </c>
      <c r="K124" s="259"/>
      <c r="L124" s="188"/>
      <c r="M124" s="260" t="s">
        <v>360</v>
      </c>
      <c r="N124" s="259"/>
      <c r="O124" s="188"/>
      <c r="P124" s="258" t="s">
        <v>263</v>
      </c>
      <c r="Q124" s="259"/>
      <c r="R124" s="188"/>
      <c r="S124" s="256" t="s">
        <v>389</v>
      </c>
      <c r="T124" s="257"/>
      <c r="U124" s="188"/>
      <c r="V124" s="264" t="s">
        <v>18</v>
      </c>
      <c r="W124" s="265"/>
      <c r="X124" s="188"/>
      <c r="Y124" s="258" t="s">
        <v>75</v>
      </c>
      <c r="Z124" s="259"/>
      <c r="AA124" s="188"/>
      <c r="AB124" s="199" t="s">
        <v>70</v>
      </c>
      <c r="AC124" s="53" t="s">
        <v>340</v>
      </c>
      <c r="AD124" s="191" t="str">
        <f t="shared" ref="AD124" si="422">A124</f>
        <v>I5</v>
      </c>
      <c r="AE124" s="191" t="str">
        <f t="shared" ref="AE124" si="423">J124</f>
        <v>燕麥飯</v>
      </c>
      <c r="AF124" s="191" t="str">
        <f t="shared" ref="AF124" si="424">J125&amp;" "&amp;J126&amp;" "&amp;J127&amp;" "&amp;J128&amp;" "&amp;J129&amp;" "&amp;J130</f>
        <v xml:space="preserve">米 燕麥    </v>
      </c>
      <c r="AG124" s="191" t="str">
        <f t="shared" ref="AG124" si="425">M124</f>
        <v>香滷豆包</v>
      </c>
      <c r="AH124" s="191" t="str">
        <f t="shared" ref="AH124" si="426">M125&amp;" "&amp;M126&amp;" "&amp;M127&amp;" "&amp;M128&amp;" "&amp;M129&amp;" "&amp;M130</f>
        <v xml:space="preserve">豆包 滷包    </v>
      </c>
      <c r="AI124" s="191" t="str">
        <f t="shared" ref="AI124" si="427">P124</f>
        <v>蛋酥白菜</v>
      </c>
      <c r="AJ124" s="191" t="str">
        <f t="shared" ref="AJ124" si="428">P125&amp;" "&amp;P126&amp;" "&amp;P127&amp;" "&amp;P128&amp;" "&amp;P129&amp;" "&amp;P130</f>
        <v xml:space="preserve">雞蛋 結球白菜 胡蘿蔔 大蒜 乾木耳 </v>
      </c>
      <c r="AK124" s="191" t="str">
        <f t="shared" ref="AK124" si="429">S124</f>
        <v>番茄豆腐</v>
      </c>
      <c r="AL124" s="191" t="str">
        <f t="shared" ref="AL124" si="430">S125&amp;" "&amp;S126&amp;" "&amp;S127&amp;" "&amp;S128&amp;" "&amp;S129&amp;" "&amp;S130</f>
        <v xml:space="preserve">豆腐 番茄 薑   </v>
      </c>
      <c r="AM124" s="191" t="str">
        <f t="shared" ref="AM124" si="431">V124</f>
        <v>時蔬</v>
      </c>
      <c r="AN124" s="191" t="str">
        <f t="shared" ref="AN124" si="432">V125&amp;" "&amp;V126&amp;" "&amp;V127&amp;" "&amp;V128&amp;" "&amp;V129&amp;" "&amp;V130</f>
        <v xml:space="preserve">蔬菜 薑    </v>
      </c>
      <c r="AO124" s="191" t="str">
        <f t="shared" ref="AO124" si="433">Y124</f>
        <v>時蔬湯</v>
      </c>
      <c r="AP124" s="191" t="str">
        <f t="shared" ref="AP124" si="434">Y125&amp;" "&amp;Y126&amp;" "&amp;Y127&amp;" "&amp;Y128&amp;" "&amp;Y129&amp;" "&amp;Y130</f>
        <v xml:space="preserve">時蔬 素羊肉 薑 枸杞  </v>
      </c>
      <c r="AQ124" s="191" t="str">
        <f>AB124</f>
        <v>點心</v>
      </c>
      <c r="AR124" s="191" t="str">
        <f>AC124</f>
        <v>有機豆奶</v>
      </c>
      <c r="AS124" s="192">
        <f t="shared" ref="AS124" si="435">C124</f>
        <v>5.2</v>
      </c>
      <c r="AT124" s="192">
        <f t="shared" ref="AT124" si="436">H124</f>
        <v>2.1</v>
      </c>
      <c r="AU124" s="192">
        <f t="shared" ref="AU124" si="437">E124</f>
        <v>1.8</v>
      </c>
      <c r="AV124" s="192">
        <f t="shared" ref="AV124" si="438">D124</f>
        <v>1.9</v>
      </c>
      <c r="AW124" s="192">
        <f t="shared" ref="AW124" si="439">F124</f>
        <v>0</v>
      </c>
      <c r="AX124" s="192">
        <f t="shared" ref="AX124" si="440">G124</f>
        <v>0</v>
      </c>
      <c r="AY124" s="192">
        <f t="shared" ref="AY124" si="441">I124</f>
        <v>652.79999999999995</v>
      </c>
    </row>
    <row r="125" spans="1:51" s="93" customFormat="1" ht="15" customHeight="1" thickBot="1">
      <c r="A125" s="152"/>
      <c r="B125" s="153"/>
      <c r="C125" s="153"/>
      <c r="D125" s="153"/>
      <c r="E125" s="153"/>
      <c r="F125" s="153"/>
      <c r="G125" s="153"/>
      <c r="H125" s="153"/>
      <c r="I125" s="151"/>
      <c r="J125" s="103" t="s">
        <v>125</v>
      </c>
      <c r="K125" s="103">
        <v>10</v>
      </c>
      <c r="L125" s="57" t="str">
        <f t="shared" ref="L125:L126" si="442">IF(K125,"公斤","")</f>
        <v>公斤</v>
      </c>
      <c r="M125" s="103" t="s">
        <v>282</v>
      </c>
      <c r="N125" s="103">
        <v>6</v>
      </c>
      <c r="O125" s="57" t="str">
        <f t="shared" ref="O125" si="443">IF(N125,"公斤","")</f>
        <v>公斤</v>
      </c>
      <c r="P125" s="129" t="s">
        <v>264</v>
      </c>
      <c r="Q125" s="129">
        <v>0.6</v>
      </c>
      <c r="R125" s="57" t="str">
        <f t="shared" ref="R125" si="444">IF(Q125,"公斤","")</f>
        <v>公斤</v>
      </c>
      <c r="S125" s="103" t="s">
        <v>295</v>
      </c>
      <c r="T125" s="103">
        <v>4</v>
      </c>
      <c r="U125" s="57" t="str">
        <f t="shared" ref="U125" si="445">IF(T125,"公斤","")</f>
        <v>公斤</v>
      </c>
      <c r="V125" s="193" t="s">
        <v>15</v>
      </c>
      <c r="W125" s="193">
        <v>7</v>
      </c>
      <c r="X125" s="57" t="str">
        <f t="shared" ref="X125" si="446">IF(W125,"公斤","")</f>
        <v>公斤</v>
      </c>
      <c r="Y125" s="90" t="s">
        <v>72</v>
      </c>
      <c r="Z125" s="129">
        <v>3</v>
      </c>
      <c r="AA125" s="57" t="str">
        <f t="shared" ref="AA125" si="447">IF(Z125,"公斤","")</f>
        <v>公斤</v>
      </c>
      <c r="AB125" s="194" t="s">
        <v>70</v>
      </c>
      <c r="AC125" s="74" t="s">
        <v>340</v>
      </c>
      <c r="AD125" s="195"/>
      <c r="AE125" s="195"/>
      <c r="AF125" s="191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195"/>
      <c r="AQ125" s="195"/>
      <c r="AR125" s="195"/>
      <c r="AS125" s="79"/>
      <c r="AT125" s="79"/>
      <c r="AU125" s="79"/>
      <c r="AV125" s="79"/>
      <c r="AW125" s="79"/>
      <c r="AX125" s="79"/>
      <c r="AY125" s="79"/>
    </row>
    <row r="126" spans="1:51" s="93" customFormat="1" ht="15" customHeight="1">
      <c r="A126" s="152"/>
      <c r="B126" s="153"/>
      <c r="C126" s="153"/>
      <c r="D126" s="153"/>
      <c r="E126" s="153"/>
      <c r="F126" s="153"/>
      <c r="G126" s="153"/>
      <c r="H126" s="153"/>
      <c r="I126" s="151"/>
      <c r="J126" s="103" t="s">
        <v>161</v>
      </c>
      <c r="K126" s="103">
        <v>0.4</v>
      </c>
      <c r="L126" s="57" t="str">
        <f t="shared" si="442"/>
        <v>公斤</v>
      </c>
      <c r="M126" s="103" t="s">
        <v>208</v>
      </c>
      <c r="N126" s="103"/>
      <c r="O126" s="57" t="str">
        <f t="shared" si="261"/>
        <v/>
      </c>
      <c r="P126" s="129" t="s">
        <v>265</v>
      </c>
      <c r="Q126" s="129">
        <v>6</v>
      </c>
      <c r="R126" s="57" t="str">
        <f t="shared" si="262"/>
        <v>公斤</v>
      </c>
      <c r="S126" s="103" t="s">
        <v>390</v>
      </c>
      <c r="T126" s="103">
        <v>2</v>
      </c>
      <c r="U126" s="57" t="str">
        <f t="shared" si="263"/>
        <v>公斤</v>
      </c>
      <c r="V126" s="193" t="s">
        <v>19</v>
      </c>
      <c r="W126" s="193">
        <v>0.05</v>
      </c>
      <c r="X126" s="57" t="str">
        <f t="shared" si="264"/>
        <v>公斤</v>
      </c>
      <c r="Y126" s="129" t="s">
        <v>398</v>
      </c>
      <c r="Z126" s="129">
        <v>1</v>
      </c>
      <c r="AA126" s="57" t="str">
        <f t="shared" si="265"/>
        <v>公斤</v>
      </c>
      <c r="AB126" s="194"/>
      <c r="AC126" s="74"/>
      <c r="AD126" s="195"/>
      <c r="AE126" s="195"/>
      <c r="AF126" s="191"/>
      <c r="AG126" s="195"/>
      <c r="AH126" s="195"/>
      <c r="AI126" s="195"/>
      <c r="AJ126" s="195"/>
      <c r="AK126" s="195"/>
      <c r="AL126" s="195"/>
      <c r="AM126" s="195"/>
      <c r="AN126" s="195"/>
      <c r="AO126" s="195"/>
      <c r="AP126" s="195"/>
      <c r="AQ126" s="195"/>
      <c r="AR126" s="195"/>
      <c r="AS126" s="79"/>
      <c r="AT126" s="79"/>
      <c r="AU126" s="79"/>
      <c r="AV126" s="79"/>
      <c r="AW126" s="79"/>
      <c r="AX126" s="79"/>
      <c r="AY126" s="79"/>
    </row>
    <row r="127" spans="1:51" s="93" customFormat="1" ht="15" customHeight="1">
      <c r="A127" s="152"/>
      <c r="B127" s="153"/>
      <c r="C127" s="153"/>
      <c r="D127" s="153"/>
      <c r="E127" s="153"/>
      <c r="F127" s="153"/>
      <c r="G127" s="153"/>
      <c r="H127" s="153"/>
      <c r="I127" s="153"/>
      <c r="J127" s="103"/>
      <c r="K127" s="103"/>
      <c r="L127" s="57" t="str">
        <f t="shared" si="260"/>
        <v/>
      </c>
      <c r="M127" s="103"/>
      <c r="N127" s="134"/>
      <c r="O127" s="57" t="str">
        <f t="shared" si="261"/>
        <v/>
      </c>
      <c r="P127" s="129" t="s">
        <v>178</v>
      </c>
      <c r="Q127" s="129">
        <v>0.5</v>
      </c>
      <c r="R127" s="57" t="str">
        <f t="shared" si="262"/>
        <v>公斤</v>
      </c>
      <c r="S127" s="103" t="s">
        <v>304</v>
      </c>
      <c r="T127" s="103">
        <v>0.05</v>
      </c>
      <c r="U127" s="57" t="str">
        <f t="shared" si="263"/>
        <v>公斤</v>
      </c>
      <c r="V127" s="193"/>
      <c r="W127" s="193"/>
      <c r="X127" s="57" t="str">
        <f t="shared" si="264"/>
        <v/>
      </c>
      <c r="Y127" s="129" t="s">
        <v>304</v>
      </c>
      <c r="Z127" s="129">
        <v>0.1</v>
      </c>
      <c r="AA127" s="57" t="str">
        <f t="shared" si="265"/>
        <v>公斤</v>
      </c>
      <c r="AB127" s="196"/>
      <c r="AC127" s="74"/>
      <c r="AD127" s="195"/>
      <c r="AE127" s="195"/>
      <c r="AF127" s="191"/>
      <c r="AG127" s="195"/>
      <c r="AH127" s="195"/>
      <c r="AI127" s="195"/>
      <c r="AJ127" s="195"/>
      <c r="AK127" s="195"/>
      <c r="AL127" s="195"/>
      <c r="AM127" s="195"/>
      <c r="AN127" s="195"/>
      <c r="AO127" s="195"/>
      <c r="AP127" s="195"/>
      <c r="AQ127" s="195"/>
      <c r="AR127" s="195"/>
      <c r="AS127" s="79"/>
      <c r="AT127" s="79"/>
      <c r="AU127" s="79"/>
      <c r="AV127" s="79"/>
      <c r="AW127" s="79"/>
      <c r="AX127" s="79"/>
      <c r="AY127" s="79"/>
    </row>
    <row r="128" spans="1:51" s="93" customFormat="1" ht="15" customHeight="1">
      <c r="A128" s="152"/>
      <c r="B128" s="153"/>
      <c r="C128" s="153"/>
      <c r="D128" s="153"/>
      <c r="E128" s="153"/>
      <c r="F128" s="153"/>
      <c r="G128" s="153"/>
      <c r="H128" s="153"/>
      <c r="I128" s="153"/>
      <c r="J128" s="103"/>
      <c r="K128" s="103"/>
      <c r="L128" s="57" t="str">
        <f t="shared" si="260"/>
        <v/>
      </c>
      <c r="M128" s="103"/>
      <c r="N128" s="135"/>
      <c r="O128" s="57" t="str">
        <f t="shared" si="261"/>
        <v/>
      </c>
      <c r="P128" s="129" t="s">
        <v>169</v>
      </c>
      <c r="Q128" s="129">
        <v>0.1</v>
      </c>
      <c r="R128" s="57" t="str">
        <f t="shared" si="262"/>
        <v>公斤</v>
      </c>
      <c r="S128" s="107"/>
      <c r="T128" s="107"/>
      <c r="U128" s="57" t="str">
        <f t="shared" si="263"/>
        <v/>
      </c>
      <c r="V128" s="193"/>
      <c r="W128" s="193"/>
      <c r="X128" s="57" t="str">
        <f t="shared" si="264"/>
        <v/>
      </c>
      <c r="Y128" s="129" t="s">
        <v>316</v>
      </c>
      <c r="Z128" s="129">
        <v>0</v>
      </c>
      <c r="AA128" s="57" t="str">
        <f t="shared" si="265"/>
        <v/>
      </c>
      <c r="AB128" s="196"/>
      <c r="AC128" s="74"/>
      <c r="AD128" s="195"/>
      <c r="AE128" s="195"/>
      <c r="AF128" s="191"/>
      <c r="AG128" s="195"/>
      <c r="AH128" s="195"/>
      <c r="AI128" s="195"/>
      <c r="AJ128" s="195"/>
      <c r="AK128" s="195"/>
      <c r="AL128" s="195"/>
      <c r="AM128" s="195"/>
      <c r="AN128" s="195"/>
      <c r="AO128" s="195"/>
      <c r="AP128" s="195"/>
      <c r="AQ128" s="195"/>
      <c r="AR128" s="195"/>
      <c r="AS128" s="79"/>
      <c r="AT128" s="79"/>
      <c r="AU128" s="79"/>
      <c r="AV128" s="79"/>
      <c r="AW128" s="79"/>
      <c r="AX128" s="79"/>
      <c r="AY128" s="79"/>
    </row>
    <row r="129" spans="1:51" s="93" customFormat="1" ht="15" customHeight="1">
      <c r="A129" s="152"/>
      <c r="B129" s="153"/>
      <c r="C129" s="153"/>
      <c r="D129" s="153"/>
      <c r="E129" s="153"/>
      <c r="F129" s="153"/>
      <c r="G129" s="153"/>
      <c r="H129" s="153"/>
      <c r="I129" s="153"/>
      <c r="J129" s="103"/>
      <c r="K129" s="103"/>
      <c r="L129" s="57" t="str">
        <f t="shared" si="260"/>
        <v/>
      </c>
      <c r="M129" s="103"/>
      <c r="N129" s="103"/>
      <c r="O129" s="57" t="str">
        <f t="shared" si="261"/>
        <v/>
      </c>
      <c r="P129" s="129" t="s">
        <v>226</v>
      </c>
      <c r="Q129" s="129">
        <v>0</v>
      </c>
      <c r="R129" s="57" t="str">
        <f t="shared" si="262"/>
        <v/>
      </c>
      <c r="S129" s="107"/>
      <c r="T129" s="107"/>
      <c r="U129" s="57" t="str">
        <f t="shared" si="263"/>
        <v/>
      </c>
      <c r="V129" s="193"/>
      <c r="W129" s="193"/>
      <c r="X129" s="57" t="str">
        <f t="shared" si="264"/>
        <v/>
      </c>
      <c r="Y129" s="129"/>
      <c r="Z129" s="129"/>
      <c r="AA129" s="57" t="str">
        <f t="shared" si="265"/>
        <v/>
      </c>
      <c r="AB129" s="196"/>
      <c r="AC129" s="74"/>
      <c r="AD129" s="195"/>
      <c r="AE129" s="195"/>
      <c r="AF129" s="191"/>
      <c r="AG129" s="195"/>
      <c r="AH129" s="195"/>
      <c r="AI129" s="195"/>
      <c r="AJ129" s="195"/>
      <c r="AK129" s="195"/>
      <c r="AL129" s="195"/>
      <c r="AM129" s="195"/>
      <c r="AN129" s="195"/>
      <c r="AO129" s="195"/>
      <c r="AP129" s="195"/>
      <c r="AQ129" s="195"/>
      <c r="AR129" s="195"/>
      <c r="AS129" s="79"/>
      <c r="AT129" s="79"/>
      <c r="AU129" s="79"/>
      <c r="AV129" s="79"/>
      <c r="AW129" s="79"/>
      <c r="AX129" s="79"/>
      <c r="AY129" s="79"/>
    </row>
    <row r="130" spans="1:51" s="93" customFormat="1" ht="15" customHeight="1" thickBot="1">
      <c r="A130" s="154"/>
      <c r="B130" s="155"/>
      <c r="C130" s="153"/>
      <c r="D130" s="155"/>
      <c r="E130" s="153"/>
      <c r="F130" s="153"/>
      <c r="G130" s="153"/>
      <c r="H130" s="153"/>
      <c r="I130" s="155"/>
      <c r="J130" s="103"/>
      <c r="K130" s="103"/>
      <c r="L130" s="57" t="str">
        <f t="shared" si="260"/>
        <v/>
      </c>
      <c r="M130" s="103"/>
      <c r="N130" s="103"/>
      <c r="O130" s="57" t="str">
        <f t="shared" si="261"/>
        <v/>
      </c>
      <c r="P130" s="129"/>
      <c r="Q130" s="129"/>
      <c r="R130" s="57" t="str">
        <f t="shared" si="262"/>
        <v/>
      </c>
      <c r="S130" s="103"/>
      <c r="T130" s="103"/>
      <c r="U130" s="57" t="str">
        <f t="shared" si="263"/>
        <v/>
      </c>
      <c r="V130" s="197"/>
      <c r="W130" s="197"/>
      <c r="X130" s="57" t="str">
        <f t="shared" si="264"/>
        <v/>
      </c>
      <c r="Y130" s="129"/>
      <c r="Z130" s="129"/>
      <c r="AA130" s="57" t="str">
        <f t="shared" si="265"/>
        <v/>
      </c>
      <c r="AB130" s="198"/>
      <c r="AC130" s="149"/>
      <c r="AD130" s="195"/>
      <c r="AE130" s="195"/>
      <c r="AF130" s="191"/>
      <c r="AG130" s="195"/>
      <c r="AH130" s="195"/>
      <c r="AI130" s="195"/>
      <c r="AJ130" s="195"/>
      <c r="AK130" s="195"/>
      <c r="AL130" s="195"/>
      <c r="AM130" s="195"/>
      <c r="AN130" s="195"/>
      <c r="AO130" s="195"/>
      <c r="AP130" s="195"/>
      <c r="AQ130" s="195"/>
      <c r="AR130" s="195"/>
      <c r="AS130" s="79"/>
      <c r="AT130" s="79"/>
      <c r="AU130" s="79"/>
      <c r="AV130" s="79"/>
      <c r="AW130" s="79"/>
      <c r="AX130" s="79"/>
      <c r="AY130" s="79"/>
    </row>
    <row r="131" spans="1:51" s="93" customFormat="1" ht="15" customHeight="1" thickBot="1">
      <c r="A131" s="152" t="s">
        <v>162</v>
      </c>
      <c r="B131" s="153" t="s">
        <v>126</v>
      </c>
      <c r="C131" s="153">
        <v>5</v>
      </c>
      <c r="D131" s="153">
        <v>1.9</v>
      </c>
      <c r="E131" s="153">
        <v>1.8</v>
      </c>
      <c r="F131" s="153">
        <v>0</v>
      </c>
      <c r="G131" s="153">
        <v>0</v>
      </c>
      <c r="H131" s="153">
        <v>2</v>
      </c>
      <c r="I131" s="151">
        <v>631.5</v>
      </c>
      <c r="J131" s="261" t="s">
        <v>144</v>
      </c>
      <c r="K131" s="259"/>
      <c r="L131" s="188"/>
      <c r="M131" s="261" t="s">
        <v>365</v>
      </c>
      <c r="N131" s="262"/>
      <c r="O131" s="188"/>
      <c r="P131" s="258" t="s">
        <v>378</v>
      </c>
      <c r="Q131" s="259"/>
      <c r="R131" s="188"/>
      <c r="S131" s="260" t="s">
        <v>300</v>
      </c>
      <c r="T131" s="259"/>
      <c r="U131" s="188"/>
      <c r="V131" s="266" t="s">
        <v>18</v>
      </c>
      <c r="W131" s="267"/>
      <c r="X131" s="188"/>
      <c r="Y131" s="221" t="s">
        <v>327</v>
      </c>
      <c r="Z131" s="222"/>
      <c r="AA131" s="188"/>
      <c r="AB131" s="199" t="s">
        <v>70</v>
      </c>
      <c r="AC131" s="75"/>
      <c r="AD131" s="191" t="str">
        <f t="shared" ref="AD131" si="448">A131</f>
        <v>J1</v>
      </c>
      <c r="AE131" s="191" t="str">
        <f t="shared" ref="AE131" si="449">J131</f>
        <v>白米飯</v>
      </c>
      <c r="AF131" s="191" t="str">
        <f t="shared" ref="AF131" si="450">J132&amp;" "&amp;J133&amp;" "&amp;J134&amp;" "&amp;J135&amp;" "&amp;J136&amp;" "&amp;J137</f>
        <v xml:space="preserve">米     </v>
      </c>
      <c r="AG131" s="191" t="str">
        <f t="shared" ref="AG131" si="451">M131</f>
        <v>花瓜油腐</v>
      </c>
      <c r="AH131" s="191" t="str">
        <f t="shared" ref="AH131" si="452">M132&amp;" "&amp;M133&amp;" "&amp;M134&amp;" "&amp;M135&amp;" "&amp;M136&amp;" "&amp;M137</f>
        <v xml:space="preserve">四角油豆腐 醃漬花胡瓜 胡蘿蔔 薑  </v>
      </c>
      <c r="AI131" s="191" t="str">
        <f t="shared" ref="AI131" si="453">P131</f>
        <v>麵筋時瓜</v>
      </c>
      <c r="AJ131" s="191" t="str">
        <f t="shared" ref="AJ131" si="454">P132&amp;" "&amp;P133&amp;" "&amp;P134&amp;" "&amp;P135&amp;" "&amp;P136&amp;" "&amp;P137</f>
        <v xml:space="preserve">時瓜 麵筋泡 胡蘿蔔 薑  </v>
      </c>
      <c r="AK131" s="191" t="str">
        <f t="shared" ref="AK131" si="455">S131</f>
        <v>木須蛋香</v>
      </c>
      <c r="AL131" s="191" t="str">
        <f t="shared" ref="AL131" si="456">S132&amp;" "&amp;S133&amp;" "&amp;S134&amp;" "&amp;S135&amp;" "&amp;S136&amp;" "&amp;S137</f>
        <v xml:space="preserve">雞蛋 芹菜 乾木耳 薑  </v>
      </c>
      <c r="AM131" s="191" t="str">
        <f t="shared" ref="AM131" si="457">V131</f>
        <v>時蔬</v>
      </c>
      <c r="AN131" s="191" t="str">
        <f t="shared" ref="AN131" si="458">V132&amp;" "&amp;V133&amp;" "&amp;V134&amp;" "&amp;V135&amp;" "&amp;V136&amp;" "&amp;V137</f>
        <v xml:space="preserve">蔬菜 薑    </v>
      </c>
      <c r="AO131" s="191" t="str">
        <f t="shared" ref="AO131" si="459">Y131</f>
        <v>金針湯</v>
      </c>
      <c r="AP131" s="191" t="str">
        <f t="shared" ref="AP131" si="460">Y132&amp;" "&amp;Y133&amp;" "&amp;Y134&amp;" "&amp;Y135&amp;" "&amp;Y136&amp;" "&amp;Y137</f>
        <v xml:space="preserve">金針菜乾 榨菜 薑 素羊肉  </v>
      </c>
      <c r="AQ131" s="191" t="str">
        <f>AB131</f>
        <v>點心</v>
      </c>
      <c r="AR131" s="191">
        <f>AC131</f>
        <v>0</v>
      </c>
      <c r="AS131" s="192">
        <f t="shared" ref="AS131" si="461">C131</f>
        <v>5</v>
      </c>
      <c r="AT131" s="192">
        <f t="shared" ref="AT131" si="462">H131</f>
        <v>2</v>
      </c>
      <c r="AU131" s="192">
        <f t="shared" ref="AU131" si="463">E131</f>
        <v>1.8</v>
      </c>
      <c r="AV131" s="192">
        <f t="shared" ref="AV131" si="464">D131</f>
        <v>1.9</v>
      </c>
      <c r="AW131" s="192">
        <f t="shared" ref="AW131" si="465">F131</f>
        <v>0</v>
      </c>
      <c r="AX131" s="192">
        <f t="shared" ref="AX131" si="466">G131</f>
        <v>0</v>
      </c>
      <c r="AY131" s="192">
        <f t="shared" ref="AY131" si="467">I131</f>
        <v>631.5</v>
      </c>
    </row>
    <row r="132" spans="1:51" s="93" customFormat="1" ht="15" customHeight="1" thickBot="1">
      <c r="A132" s="152"/>
      <c r="B132" s="153"/>
      <c r="C132" s="153"/>
      <c r="D132" s="153"/>
      <c r="E132" s="153"/>
      <c r="F132" s="153"/>
      <c r="G132" s="153"/>
      <c r="H132" s="153"/>
      <c r="I132" s="151"/>
      <c r="J132" s="103" t="s">
        <v>125</v>
      </c>
      <c r="K132" s="103">
        <v>10</v>
      </c>
      <c r="L132" s="57" t="str">
        <f t="shared" ref="L132:L133" si="468">IF(K132,"公斤","")</f>
        <v>公斤</v>
      </c>
      <c r="M132" s="103" t="s">
        <v>287</v>
      </c>
      <c r="N132" s="103">
        <v>5.5</v>
      </c>
      <c r="O132" s="57" t="str">
        <f t="shared" ref="O132" si="469">IF(N132,"公斤","")</f>
        <v>公斤</v>
      </c>
      <c r="P132" s="129" t="s">
        <v>71</v>
      </c>
      <c r="Q132" s="129">
        <v>6</v>
      </c>
      <c r="R132" s="57" t="str">
        <f t="shared" ref="R132" si="470">IF(Q132,"公斤","")</f>
        <v>公斤</v>
      </c>
      <c r="S132" s="103" t="s">
        <v>225</v>
      </c>
      <c r="T132" s="103">
        <v>2.7</v>
      </c>
      <c r="U132" s="57" t="str">
        <f t="shared" ref="U132" si="471">IF(T132,"公斤","")</f>
        <v>公斤</v>
      </c>
      <c r="V132" s="51" t="s">
        <v>15</v>
      </c>
      <c r="W132" s="51">
        <v>7</v>
      </c>
      <c r="X132" s="57" t="str">
        <f t="shared" ref="X132" si="472">IF(W132,"公斤","")</f>
        <v>公斤</v>
      </c>
      <c r="Y132" s="77" t="s">
        <v>328</v>
      </c>
      <c r="Z132" s="77">
        <v>0.1</v>
      </c>
      <c r="AA132" s="57" t="str">
        <f t="shared" ref="AA132" si="473">IF(Z132,"公斤","")</f>
        <v>公斤</v>
      </c>
      <c r="AB132" s="194" t="s">
        <v>70</v>
      </c>
      <c r="AC132" s="74"/>
      <c r="AD132" s="195"/>
      <c r="AE132" s="195"/>
      <c r="AF132" s="191"/>
      <c r="AG132" s="195"/>
      <c r="AH132" s="195"/>
      <c r="AI132" s="195"/>
      <c r="AJ132" s="195"/>
      <c r="AK132" s="195"/>
      <c r="AL132" s="195"/>
      <c r="AM132" s="195"/>
      <c r="AN132" s="195"/>
      <c r="AO132" s="195"/>
      <c r="AP132" s="195"/>
      <c r="AQ132" s="195"/>
      <c r="AR132" s="195"/>
      <c r="AS132" s="79"/>
      <c r="AT132" s="79"/>
      <c r="AU132" s="79"/>
      <c r="AV132" s="79"/>
      <c r="AW132" s="79"/>
      <c r="AX132" s="79"/>
      <c r="AY132" s="79"/>
    </row>
    <row r="133" spans="1:51" s="93" customFormat="1" ht="15" customHeight="1">
      <c r="A133" s="152"/>
      <c r="B133" s="153"/>
      <c r="C133" s="153"/>
      <c r="D133" s="153"/>
      <c r="E133" s="153"/>
      <c r="F133" s="153"/>
      <c r="G133" s="153"/>
      <c r="H133" s="153"/>
      <c r="I133" s="151"/>
      <c r="J133" s="103"/>
      <c r="K133" s="103"/>
      <c r="L133" s="57" t="str">
        <f t="shared" si="468"/>
        <v/>
      </c>
      <c r="M133" s="103" t="s">
        <v>222</v>
      </c>
      <c r="N133" s="103">
        <v>2</v>
      </c>
      <c r="O133" s="57" t="str">
        <f t="shared" si="261"/>
        <v>公斤</v>
      </c>
      <c r="P133" s="129" t="s">
        <v>298</v>
      </c>
      <c r="Q133" s="129">
        <v>1.5</v>
      </c>
      <c r="R133" s="57" t="str">
        <f t="shared" si="262"/>
        <v>公斤</v>
      </c>
      <c r="S133" s="103" t="s">
        <v>339</v>
      </c>
      <c r="T133" s="103">
        <v>4</v>
      </c>
      <c r="U133" s="57" t="str">
        <f t="shared" si="263"/>
        <v>公斤</v>
      </c>
      <c r="V133" s="51" t="s">
        <v>19</v>
      </c>
      <c r="W133" s="51">
        <v>0.05</v>
      </c>
      <c r="X133" s="57" t="str">
        <f t="shared" si="264"/>
        <v>公斤</v>
      </c>
      <c r="Y133" s="77" t="s">
        <v>329</v>
      </c>
      <c r="Z133" s="77">
        <v>1</v>
      </c>
      <c r="AA133" s="57" t="str">
        <f t="shared" si="265"/>
        <v>公斤</v>
      </c>
      <c r="AB133" s="194"/>
      <c r="AC133" s="74"/>
      <c r="AD133" s="195"/>
      <c r="AE133" s="195"/>
      <c r="AF133" s="191"/>
      <c r="AG133" s="195"/>
      <c r="AH133" s="195"/>
      <c r="AI133" s="195"/>
      <c r="AJ133" s="195"/>
      <c r="AK133" s="195"/>
      <c r="AL133" s="195"/>
      <c r="AM133" s="195"/>
      <c r="AN133" s="195"/>
      <c r="AO133" s="195"/>
      <c r="AP133" s="195"/>
      <c r="AQ133" s="195"/>
      <c r="AR133" s="195"/>
      <c r="AS133" s="79"/>
      <c r="AT133" s="79"/>
      <c r="AU133" s="79"/>
      <c r="AV133" s="79"/>
      <c r="AW133" s="79"/>
      <c r="AX133" s="79"/>
      <c r="AY133" s="79"/>
    </row>
    <row r="134" spans="1:51" s="93" customFormat="1" ht="15" customHeight="1">
      <c r="A134" s="152"/>
      <c r="B134" s="153"/>
      <c r="C134" s="153"/>
      <c r="D134" s="153"/>
      <c r="E134" s="153"/>
      <c r="F134" s="153"/>
      <c r="G134" s="153"/>
      <c r="H134" s="153"/>
      <c r="I134" s="153"/>
      <c r="J134" s="103"/>
      <c r="K134" s="103"/>
      <c r="L134" s="57" t="str">
        <f t="shared" si="260"/>
        <v/>
      </c>
      <c r="M134" s="103" t="s">
        <v>178</v>
      </c>
      <c r="N134" s="103">
        <v>1</v>
      </c>
      <c r="O134" s="57" t="str">
        <f t="shared" si="261"/>
        <v>公斤</v>
      </c>
      <c r="P134" s="129" t="s">
        <v>74</v>
      </c>
      <c r="Q134" s="129">
        <v>0.5</v>
      </c>
      <c r="R134" s="57" t="str">
        <f t="shared" si="262"/>
        <v>公斤</v>
      </c>
      <c r="S134" s="103" t="s">
        <v>226</v>
      </c>
      <c r="T134" s="103">
        <v>0.1</v>
      </c>
      <c r="U134" s="57" t="str">
        <f t="shared" si="263"/>
        <v>公斤</v>
      </c>
      <c r="V134" s="51"/>
      <c r="W134" s="51"/>
      <c r="X134" s="57" t="str">
        <f t="shared" si="264"/>
        <v/>
      </c>
      <c r="Y134" s="77" t="s">
        <v>304</v>
      </c>
      <c r="Z134" s="77">
        <v>0.1</v>
      </c>
      <c r="AA134" s="57" t="str">
        <f t="shared" si="265"/>
        <v>公斤</v>
      </c>
      <c r="AB134" s="196"/>
      <c r="AC134" s="74"/>
      <c r="AD134" s="195"/>
      <c r="AE134" s="195"/>
      <c r="AF134" s="191"/>
      <c r="AG134" s="195"/>
      <c r="AH134" s="195"/>
      <c r="AI134" s="195"/>
      <c r="AJ134" s="195"/>
      <c r="AK134" s="195"/>
      <c r="AL134" s="195"/>
      <c r="AM134" s="195"/>
      <c r="AN134" s="195"/>
      <c r="AO134" s="195"/>
      <c r="AP134" s="195"/>
      <c r="AQ134" s="195"/>
      <c r="AR134" s="195"/>
      <c r="AS134" s="79"/>
      <c r="AT134" s="79"/>
      <c r="AU134" s="79"/>
      <c r="AV134" s="79"/>
      <c r="AW134" s="79"/>
      <c r="AX134" s="79"/>
      <c r="AY134" s="79"/>
    </row>
    <row r="135" spans="1:51" s="93" customFormat="1" ht="15" customHeight="1">
      <c r="A135" s="152"/>
      <c r="B135" s="153"/>
      <c r="C135" s="153"/>
      <c r="D135" s="153"/>
      <c r="E135" s="153"/>
      <c r="F135" s="153"/>
      <c r="G135" s="153"/>
      <c r="H135" s="153"/>
      <c r="I135" s="153"/>
      <c r="J135" s="103"/>
      <c r="K135" s="103"/>
      <c r="L135" s="57" t="str">
        <f t="shared" si="260"/>
        <v/>
      </c>
      <c r="M135" s="103" t="s">
        <v>304</v>
      </c>
      <c r="N135" s="103">
        <v>0.05</v>
      </c>
      <c r="O135" s="57" t="str">
        <f t="shared" si="261"/>
        <v>公斤</v>
      </c>
      <c r="P135" s="103" t="s">
        <v>304</v>
      </c>
      <c r="Q135" s="103">
        <v>0.05</v>
      </c>
      <c r="R135" s="57" t="str">
        <f t="shared" si="262"/>
        <v>公斤</v>
      </c>
      <c r="S135" s="103" t="s">
        <v>304</v>
      </c>
      <c r="T135" s="103">
        <v>0.05</v>
      </c>
      <c r="U135" s="57" t="str">
        <f t="shared" si="263"/>
        <v>公斤</v>
      </c>
      <c r="V135" s="51"/>
      <c r="W135" s="51"/>
      <c r="X135" s="57" t="str">
        <f t="shared" si="264"/>
        <v/>
      </c>
      <c r="Y135" s="77" t="s">
        <v>398</v>
      </c>
      <c r="Z135" s="77">
        <v>0.6</v>
      </c>
      <c r="AA135" s="57" t="str">
        <f t="shared" si="265"/>
        <v>公斤</v>
      </c>
      <c r="AB135" s="196"/>
      <c r="AC135" s="74"/>
      <c r="AD135" s="195"/>
      <c r="AE135" s="195"/>
      <c r="AF135" s="191"/>
      <c r="AG135" s="195"/>
      <c r="AH135" s="195"/>
      <c r="AI135" s="195"/>
      <c r="AJ135" s="195"/>
      <c r="AK135" s="195"/>
      <c r="AL135" s="195"/>
      <c r="AM135" s="195"/>
      <c r="AN135" s="195"/>
      <c r="AO135" s="195"/>
      <c r="AP135" s="195"/>
      <c r="AQ135" s="195"/>
      <c r="AR135" s="195"/>
      <c r="AS135" s="79"/>
      <c r="AT135" s="79"/>
      <c r="AU135" s="79"/>
      <c r="AV135" s="79"/>
      <c r="AW135" s="79"/>
      <c r="AX135" s="79"/>
      <c r="AY135" s="79"/>
    </row>
    <row r="136" spans="1:51" s="93" customFormat="1" ht="15" customHeight="1">
      <c r="A136" s="152"/>
      <c r="B136" s="153"/>
      <c r="C136" s="153"/>
      <c r="D136" s="153"/>
      <c r="E136" s="153"/>
      <c r="F136" s="153"/>
      <c r="G136" s="153"/>
      <c r="H136" s="153"/>
      <c r="I136" s="153"/>
      <c r="J136" s="103"/>
      <c r="K136" s="103"/>
      <c r="L136" s="57" t="str">
        <f t="shared" si="260"/>
        <v/>
      </c>
      <c r="M136" s="103"/>
      <c r="N136" s="103"/>
      <c r="O136" s="57" t="str">
        <f t="shared" si="261"/>
        <v/>
      </c>
      <c r="P136" s="129"/>
      <c r="Q136" s="129"/>
      <c r="R136" s="57" t="str">
        <f t="shared" si="262"/>
        <v/>
      </c>
      <c r="S136" s="103"/>
      <c r="T136" s="103"/>
      <c r="U136" s="57" t="str">
        <f t="shared" si="263"/>
        <v/>
      </c>
      <c r="V136" s="51"/>
      <c r="W136" s="51"/>
      <c r="X136" s="57" t="str">
        <f t="shared" si="264"/>
        <v/>
      </c>
      <c r="Y136" s="77"/>
      <c r="Z136" s="77"/>
      <c r="AA136" s="57" t="str">
        <f t="shared" si="265"/>
        <v/>
      </c>
      <c r="AB136" s="196"/>
      <c r="AC136" s="74"/>
      <c r="AD136" s="195"/>
      <c r="AE136" s="195"/>
      <c r="AF136" s="191"/>
      <c r="AG136" s="195"/>
      <c r="AH136" s="195"/>
      <c r="AI136" s="195"/>
      <c r="AJ136" s="195"/>
      <c r="AK136" s="195"/>
      <c r="AL136" s="195"/>
      <c r="AM136" s="195"/>
      <c r="AN136" s="195"/>
      <c r="AO136" s="195"/>
      <c r="AP136" s="195"/>
      <c r="AQ136" s="195"/>
      <c r="AR136" s="195"/>
      <c r="AS136" s="79"/>
      <c r="AT136" s="79"/>
      <c r="AU136" s="79"/>
      <c r="AV136" s="79"/>
      <c r="AW136" s="79"/>
      <c r="AX136" s="79"/>
      <c r="AY136" s="79"/>
    </row>
    <row r="137" spans="1:51" s="93" customFormat="1" ht="15" customHeight="1" thickBot="1">
      <c r="A137" s="154"/>
      <c r="B137" s="155"/>
      <c r="C137" s="155"/>
      <c r="D137" s="155"/>
      <c r="E137" s="155"/>
      <c r="F137" s="155"/>
      <c r="G137" s="155"/>
      <c r="H137" s="155"/>
      <c r="I137" s="155"/>
      <c r="J137" s="103"/>
      <c r="K137" s="103"/>
      <c r="L137" s="57" t="str">
        <f t="shared" si="260"/>
        <v/>
      </c>
      <c r="M137" s="103"/>
      <c r="N137" s="103"/>
      <c r="O137" s="57" t="str">
        <f t="shared" si="261"/>
        <v/>
      </c>
      <c r="P137" s="129"/>
      <c r="Q137" s="129"/>
      <c r="R137" s="57" t="str">
        <f t="shared" si="262"/>
        <v/>
      </c>
      <c r="S137" s="103"/>
      <c r="T137" s="103"/>
      <c r="U137" s="57" t="str">
        <f t="shared" si="263"/>
        <v/>
      </c>
      <c r="V137" s="52"/>
      <c r="W137" s="52"/>
      <c r="X137" s="57" t="str">
        <f t="shared" si="264"/>
        <v/>
      </c>
      <c r="Y137" s="86"/>
      <c r="Z137" s="86"/>
      <c r="AA137" s="57" t="str">
        <f t="shared" si="265"/>
        <v/>
      </c>
      <c r="AB137" s="198"/>
      <c r="AC137" s="149"/>
      <c r="AD137" s="195"/>
      <c r="AE137" s="195"/>
      <c r="AF137" s="191"/>
      <c r="AG137" s="195"/>
      <c r="AH137" s="195"/>
      <c r="AI137" s="195"/>
      <c r="AJ137" s="195"/>
      <c r="AK137" s="195"/>
      <c r="AL137" s="195"/>
      <c r="AM137" s="195"/>
      <c r="AN137" s="195"/>
      <c r="AO137" s="195"/>
      <c r="AP137" s="195"/>
      <c r="AQ137" s="195"/>
      <c r="AR137" s="195"/>
      <c r="AS137" s="79"/>
      <c r="AT137" s="79"/>
      <c r="AU137" s="79"/>
      <c r="AV137" s="79"/>
      <c r="AW137" s="79"/>
      <c r="AX137" s="79"/>
      <c r="AY137" s="79"/>
    </row>
    <row r="138" spans="1:51" s="93" customFormat="1" ht="15" customHeight="1" thickBot="1">
      <c r="A138" s="152" t="s">
        <v>163</v>
      </c>
      <c r="B138" s="153" t="s">
        <v>126</v>
      </c>
      <c r="C138" s="153">
        <v>5.5</v>
      </c>
      <c r="D138" s="153">
        <v>2</v>
      </c>
      <c r="E138" s="153">
        <v>1.4</v>
      </c>
      <c r="F138" s="153">
        <v>0</v>
      </c>
      <c r="G138" s="153">
        <v>0</v>
      </c>
      <c r="H138" s="153">
        <v>2.5</v>
      </c>
      <c r="I138" s="151">
        <v>695.7</v>
      </c>
      <c r="J138" s="261" t="s">
        <v>128</v>
      </c>
      <c r="K138" s="259"/>
      <c r="L138" s="188"/>
      <c r="M138" s="260" t="s">
        <v>366</v>
      </c>
      <c r="N138" s="259"/>
      <c r="O138" s="188"/>
      <c r="P138" s="258" t="s">
        <v>268</v>
      </c>
      <c r="Q138" s="259"/>
      <c r="R138" s="188"/>
      <c r="S138" s="258" t="s">
        <v>391</v>
      </c>
      <c r="T138" s="259"/>
      <c r="U138" s="188"/>
      <c r="V138" s="268" t="s">
        <v>18</v>
      </c>
      <c r="W138" s="269"/>
      <c r="X138" s="188"/>
      <c r="Y138" s="223" t="s">
        <v>73</v>
      </c>
      <c r="Z138" s="224"/>
      <c r="AA138" s="188"/>
      <c r="AB138" s="199" t="s">
        <v>70</v>
      </c>
      <c r="AC138" s="75"/>
      <c r="AD138" s="191" t="str">
        <f t="shared" ref="AD138" si="474">A138</f>
        <v>J2</v>
      </c>
      <c r="AE138" s="191" t="str">
        <f t="shared" ref="AE138" si="475">J138</f>
        <v>糙米飯</v>
      </c>
      <c r="AF138" s="191" t="str">
        <f t="shared" ref="AF138" si="476">J139&amp;" "&amp;J140&amp;" "&amp;J141&amp;" "&amp;J142&amp;" "&amp;J143&amp;" "&amp;J144</f>
        <v xml:space="preserve">米 糙米    </v>
      </c>
      <c r="AG138" s="191" t="str">
        <f t="shared" ref="AG138" si="477">M138</f>
        <v>咖哩絞若</v>
      </c>
      <c r="AH138" s="191" t="str">
        <f t="shared" ref="AH138" si="478">M139&amp;" "&amp;M140&amp;" "&amp;M141&amp;" "&amp;M142&amp;" "&amp;M143&amp;" "&amp;M144</f>
        <v xml:space="preserve">素肉 馬鈴薯 胡蘿蔔 咖哩粉  </v>
      </c>
      <c r="AI138" s="191" t="str">
        <f t="shared" ref="AI138" si="479">P138</f>
        <v>蜜汁豆干</v>
      </c>
      <c r="AJ138" s="191" t="str">
        <f t="shared" ref="AJ138" si="480">P139&amp;" "&amp;P140&amp;" "&amp;P141&amp;" "&amp;P142&amp;" "&amp;P143&amp;" "&amp;P144</f>
        <v xml:space="preserve">豆干 白芝麻(熟) 滷包   </v>
      </c>
      <c r="AK138" s="191" t="str">
        <f t="shared" ref="AK138" si="481">S138</f>
        <v>若絲豆芽</v>
      </c>
      <c r="AL138" s="191" t="str">
        <f t="shared" ref="AL138" si="482">S139&amp;" "&amp;S140&amp;" "&amp;S141&amp;" "&amp;S142&amp;" "&amp;S143&amp;" "&amp;S144</f>
        <v xml:space="preserve">素肉 綠豆芽 胡蘿蔔 薑  </v>
      </c>
      <c r="AM138" s="191" t="str">
        <f t="shared" ref="AM138" si="483">V138</f>
        <v>時蔬</v>
      </c>
      <c r="AN138" s="191" t="str">
        <f t="shared" ref="AN138" si="484">V139&amp;" "&amp;V140&amp;" "&amp;V141&amp;" "&amp;V142&amp;" "&amp;V143&amp;" "&amp;V144</f>
        <v xml:space="preserve">蔬菜 薑    </v>
      </c>
      <c r="AO138" s="191" t="str">
        <f t="shared" ref="AO138" si="485">Y138</f>
        <v>時瓜湯</v>
      </c>
      <c r="AP138" s="191" t="str">
        <f t="shared" ref="AP138" si="486">Y139&amp;" "&amp;Y140&amp;" "&amp;Y141&amp;" "&amp;Y142&amp;" "&amp;Y143&amp;" "&amp;Y144</f>
        <v xml:space="preserve">時瓜 胡蘿蔔 薑 素羊肉  </v>
      </c>
      <c r="AQ138" s="191" t="str">
        <f>AB138</f>
        <v>點心</v>
      </c>
      <c r="AR138" s="191">
        <f>AC138</f>
        <v>0</v>
      </c>
      <c r="AS138" s="192">
        <f t="shared" ref="AS138" si="487">C138</f>
        <v>5.5</v>
      </c>
      <c r="AT138" s="192">
        <f t="shared" ref="AT138" si="488">H138</f>
        <v>2.5</v>
      </c>
      <c r="AU138" s="192">
        <f t="shared" ref="AU138" si="489">E138</f>
        <v>1.4</v>
      </c>
      <c r="AV138" s="192">
        <f t="shared" ref="AV138" si="490">D138</f>
        <v>2</v>
      </c>
      <c r="AW138" s="192">
        <f t="shared" ref="AW138" si="491">F138</f>
        <v>0</v>
      </c>
      <c r="AX138" s="192">
        <f t="shared" ref="AX138" si="492">G138</f>
        <v>0</v>
      </c>
      <c r="AY138" s="192">
        <f t="shared" ref="AY138" si="493">I138</f>
        <v>695.7</v>
      </c>
    </row>
    <row r="139" spans="1:51" s="93" customFormat="1" ht="15" customHeight="1" thickBot="1">
      <c r="A139" s="152"/>
      <c r="B139" s="153"/>
      <c r="C139" s="153"/>
      <c r="D139" s="153"/>
      <c r="E139" s="153"/>
      <c r="F139" s="153"/>
      <c r="G139" s="153"/>
      <c r="H139" s="153"/>
      <c r="I139" s="151"/>
      <c r="J139" s="103" t="s">
        <v>125</v>
      </c>
      <c r="K139" s="103">
        <v>7</v>
      </c>
      <c r="L139" s="57" t="str">
        <f t="shared" ref="L139:L144" si="494">IF(K139,"公斤","")</f>
        <v>公斤</v>
      </c>
      <c r="M139" s="103" t="s">
        <v>351</v>
      </c>
      <c r="N139" s="103">
        <v>1.2</v>
      </c>
      <c r="O139" s="57" t="str">
        <f t="shared" ref="O139:O144" si="495">IF(N139,"公斤","")</f>
        <v>公斤</v>
      </c>
      <c r="P139" s="129" t="s">
        <v>215</v>
      </c>
      <c r="Q139" s="129">
        <v>6</v>
      </c>
      <c r="R139" s="57" t="str">
        <f t="shared" ref="R139:R144" si="496">IF(Q139,"公斤","")</f>
        <v>公斤</v>
      </c>
      <c r="S139" s="129" t="s">
        <v>380</v>
      </c>
      <c r="T139" s="129">
        <v>0.4</v>
      </c>
      <c r="U139" s="57" t="str">
        <f t="shared" ref="U139:U144" si="497">IF(T139,"公斤","")</f>
        <v>公斤</v>
      </c>
      <c r="V139" s="193" t="s">
        <v>15</v>
      </c>
      <c r="W139" s="193">
        <v>7</v>
      </c>
      <c r="X139" s="57" t="str">
        <f t="shared" ref="X139:X144" si="498">IF(W139,"公斤","")</f>
        <v>公斤</v>
      </c>
      <c r="Y139" s="77" t="s">
        <v>71</v>
      </c>
      <c r="Z139" s="77">
        <v>3.5</v>
      </c>
      <c r="AA139" s="57" t="str">
        <f t="shared" ref="AA139:AA144" si="499">IF(Z139,"公斤","")</f>
        <v>公斤</v>
      </c>
      <c r="AB139" s="194" t="s">
        <v>70</v>
      </c>
      <c r="AC139" s="74"/>
      <c r="AD139" s="195"/>
      <c r="AE139" s="195"/>
      <c r="AF139" s="191"/>
      <c r="AG139" s="195"/>
      <c r="AH139" s="195"/>
      <c r="AI139" s="195"/>
      <c r="AJ139" s="195"/>
      <c r="AK139" s="195"/>
      <c r="AL139" s="195"/>
      <c r="AM139" s="195"/>
      <c r="AN139" s="195"/>
      <c r="AO139" s="195"/>
      <c r="AP139" s="195"/>
      <c r="AQ139" s="195"/>
      <c r="AR139" s="195"/>
      <c r="AS139" s="79"/>
      <c r="AT139" s="79"/>
      <c r="AU139" s="79"/>
      <c r="AV139" s="79"/>
      <c r="AW139" s="79"/>
      <c r="AX139" s="79"/>
      <c r="AY139" s="79"/>
    </row>
    <row r="140" spans="1:51" s="93" customFormat="1" ht="15" customHeight="1">
      <c r="A140" s="152"/>
      <c r="B140" s="153"/>
      <c r="C140" s="153"/>
      <c r="D140" s="153"/>
      <c r="E140" s="153"/>
      <c r="F140" s="153"/>
      <c r="G140" s="153"/>
      <c r="H140" s="153"/>
      <c r="I140" s="151"/>
      <c r="J140" s="103" t="s">
        <v>129</v>
      </c>
      <c r="K140" s="103">
        <v>3</v>
      </c>
      <c r="L140" s="57" t="str">
        <f t="shared" si="494"/>
        <v>公斤</v>
      </c>
      <c r="M140" s="103" t="s">
        <v>184</v>
      </c>
      <c r="N140" s="103">
        <v>4.5</v>
      </c>
      <c r="O140" s="57" t="str">
        <f t="shared" si="495"/>
        <v>公斤</v>
      </c>
      <c r="P140" s="107" t="s">
        <v>379</v>
      </c>
      <c r="Q140" s="129">
        <v>0.01</v>
      </c>
      <c r="R140" s="57" t="str">
        <f t="shared" si="496"/>
        <v>公斤</v>
      </c>
      <c r="S140" s="129" t="s">
        <v>236</v>
      </c>
      <c r="T140" s="129">
        <v>5</v>
      </c>
      <c r="U140" s="57" t="str">
        <f t="shared" si="497"/>
        <v>公斤</v>
      </c>
      <c r="V140" s="193" t="s">
        <v>19</v>
      </c>
      <c r="W140" s="193">
        <v>0.05</v>
      </c>
      <c r="X140" s="57" t="str">
        <f t="shared" si="498"/>
        <v>公斤</v>
      </c>
      <c r="Y140" s="77" t="s">
        <v>74</v>
      </c>
      <c r="Z140" s="77">
        <v>1</v>
      </c>
      <c r="AA140" s="57" t="str">
        <f t="shared" si="499"/>
        <v>公斤</v>
      </c>
      <c r="AB140" s="194"/>
      <c r="AC140" s="74"/>
      <c r="AD140" s="195"/>
      <c r="AE140" s="195"/>
      <c r="AF140" s="191"/>
      <c r="AG140" s="195"/>
      <c r="AH140" s="195"/>
      <c r="AI140" s="195"/>
      <c r="AJ140" s="195"/>
      <c r="AK140" s="195"/>
      <c r="AL140" s="195"/>
      <c r="AM140" s="195"/>
      <c r="AN140" s="195"/>
      <c r="AO140" s="195"/>
      <c r="AP140" s="195"/>
      <c r="AQ140" s="195"/>
      <c r="AR140" s="195"/>
      <c r="AS140" s="79"/>
      <c r="AT140" s="79"/>
      <c r="AU140" s="79"/>
      <c r="AV140" s="79"/>
      <c r="AW140" s="79"/>
      <c r="AX140" s="79"/>
      <c r="AY140" s="79"/>
    </row>
    <row r="141" spans="1:51" s="93" customFormat="1" ht="15" customHeight="1">
      <c r="A141" s="152"/>
      <c r="B141" s="153"/>
      <c r="C141" s="153"/>
      <c r="D141" s="153"/>
      <c r="E141" s="153"/>
      <c r="F141" s="153"/>
      <c r="G141" s="153"/>
      <c r="H141" s="153"/>
      <c r="I141" s="153"/>
      <c r="J141" s="103"/>
      <c r="K141" s="103"/>
      <c r="L141" s="57" t="str">
        <f t="shared" si="494"/>
        <v/>
      </c>
      <c r="M141" s="103" t="s">
        <v>178</v>
      </c>
      <c r="N141" s="103">
        <v>2</v>
      </c>
      <c r="O141" s="57" t="str">
        <f t="shared" si="495"/>
        <v>公斤</v>
      </c>
      <c r="P141" s="129" t="s">
        <v>208</v>
      </c>
      <c r="Q141" s="129"/>
      <c r="R141" s="57" t="str">
        <f t="shared" si="496"/>
        <v/>
      </c>
      <c r="S141" s="129" t="s">
        <v>74</v>
      </c>
      <c r="T141" s="129">
        <v>0.5</v>
      </c>
      <c r="U141" s="57" t="str">
        <f t="shared" si="497"/>
        <v>公斤</v>
      </c>
      <c r="V141" s="193"/>
      <c r="W141" s="193"/>
      <c r="X141" s="57" t="str">
        <f t="shared" si="498"/>
        <v/>
      </c>
      <c r="Y141" s="77" t="s">
        <v>304</v>
      </c>
      <c r="Z141" s="77">
        <v>0.1</v>
      </c>
      <c r="AA141" s="57" t="str">
        <f t="shared" si="499"/>
        <v>公斤</v>
      </c>
      <c r="AB141" s="196"/>
      <c r="AC141" s="74"/>
      <c r="AD141" s="195"/>
      <c r="AE141" s="195"/>
      <c r="AF141" s="191"/>
      <c r="AG141" s="195"/>
      <c r="AH141" s="195"/>
      <c r="AI141" s="195"/>
      <c r="AJ141" s="195"/>
      <c r="AK141" s="195"/>
      <c r="AL141" s="195"/>
      <c r="AM141" s="195"/>
      <c r="AN141" s="195"/>
      <c r="AO141" s="195"/>
      <c r="AP141" s="195"/>
      <c r="AQ141" s="195"/>
      <c r="AR141" s="195"/>
      <c r="AS141" s="79"/>
      <c r="AT141" s="79"/>
      <c r="AU141" s="79"/>
      <c r="AV141" s="79"/>
      <c r="AW141" s="79"/>
      <c r="AX141" s="79"/>
      <c r="AY141" s="79"/>
    </row>
    <row r="142" spans="1:51" s="93" customFormat="1" ht="15" customHeight="1">
      <c r="A142" s="152"/>
      <c r="B142" s="153"/>
      <c r="C142" s="153"/>
      <c r="D142" s="153"/>
      <c r="E142" s="153"/>
      <c r="F142" s="153"/>
      <c r="G142" s="153"/>
      <c r="H142" s="153"/>
      <c r="I142" s="153"/>
      <c r="J142" s="103"/>
      <c r="K142" s="103"/>
      <c r="L142" s="57" t="str">
        <f t="shared" si="494"/>
        <v/>
      </c>
      <c r="M142" s="103" t="s">
        <v>197</v>
      </c>
      <c r="N142" s="103"/>
      <c r="O142" s="57" t="str">
        <f t="shared" si="495"/>
        <v/>
      </c>
      <c r="P142" s="129"/>
      <c r="Q142" s="129"/>
      <c r="R142" s="57" t="str">
        <f t="shared" si="496"/>
        <v/>
      </c>
      <c r="S142" s="103" t="s">
        <v>304</v>
      </c>
      <c r="T142" s="103">
        <v>0.05</v>
      </c>
      <c r="U142" s="57" t="str">
        <f t="shared" si="497"/>
        <v>公斤</v>
      </c>
      <c r="V142" s="193"/>
      <c r="W142" s="193"/>
      <c r="X142" s="57" t="str">
        <f t="shared" si="498"/>
        <v/>
      </c>
      <c r="Y142" s="77" t="s">
        <v>398</v>
      </c>
      <c r="Z142" s="77">
        <v>0.6</v>
      </c>
      <c r="AA142" s="57" t="str">
        <f t="shared" si="499"/>
        <v>公斤</v>
      </c>
      <c r="AB142" s="196"/>
      <c r="AC142" s="74"/>
      <c r="AD142" s="195"/>
      <c r="AE142" s="195"/>
      <c r="AF142" s="191"/>
      <c r="AG142" s="195"/>
      <c r="AH142" s="195"/>
      <c r="AI142" s="195"/>
      <c r="AJ142" s="195"/>
      <c r="AK142" s="195"/>
      <c r="AL142" s="195"/>
      <c r="AM142" s="195"/>
      <c r="AN142" s="195"/>
      <c r="AO142" s="195"/>
      <c r="AP142" s="195"/>
      <c r="AQ142" s="195"/>
      <c r="AR142" s="195"/>
      <c r="AS142" s="79"/>
      <c r="AT142" s="79"/>
      <c r="AU142" s="79"/>
      <c r="AV142" s="79"/>
      <c r="AW142" s="79"/>
      <c r="AX142" s="79"/>
      <c r="AY142" s="79"/>
    </row>
    <row r="143" spans="1:51" s="93" customFormat="1" ht="15" customHeight="1">
      <c r="A143" s="152"/>
      <c r="B143" s="153"/>
      <c r="C143" s="153"/>
      <c r="D143" s="153"/>
      <c r="E143" s="153"/>
      <c r="F143" s="153"/>
      <c r="G143" s="153"/>
      <c r="H143" s="153"/>
      <c r="I143" s="153"/>
      <c r="J143" s="103"/>
      <c r="K143" s="103"/>
      <c r="L143" s="57" t="str">
        <f t="shared" si="494"/>
        <v/>
      </c>
      <c r="M143" s="103"/>
      <c r="N143" s="103"/>
      <c r="O143" s="57" t="str">
        <f t="shared" si="495"/>
        <v/>
      </c>
      <c r="P143" s="129"/>
      <c r="Q143" s="129"/>
      <c r="R143" s="57" t="str">
        <f t="shared" si="496"/>
        <v/>
      </c>
      <c r="S143" s="142"/>
      <c r="T143" s="142"/>
      <c r="U143" s="57" t="str">
        <f t="shared" si="497"/>
        <v/>
      </c>
      <c r="V143" s="193"/>
      <c r="W143" s="193"/>
      <c r="X143" s="57" t="str">
        <f t="shared" si="498"/>
        <v/>
      </c>
      <c r="Y143" s="77"/>
      <c r="Z143" s="77"/>
      <c r="AA143" s="57" t="str">
        <f t="shared" si="499"/>
        <v/>
      </c>
      <c r="AB143" s="196"/>
      <c r="AC143" s="74"/>
      <c r="AD143" s="195"/>
      <c r="AE143" s="195"/>
      <c r="AF143" s="191"/>
      <c r="AG143" s="195"/>
      <c r="AH143" s="195"/>
      <c r="AI143" s="195"/>
      <c r="AJ143" s="195"/>
      <c r="AK143" s="195"/>
      <c r="AL143" s="195"/>
      <c r="AM143" s="195"/>
      <c r="AN143" s="195"/>
      <c r="AO143" s="195"/>
      <c r="AP143" s="195"/>
      <c r="AQ143" s="195"/>
      <c r="AR143" s="195"/>
      <c r="AS143" s="79"/>
      <c r="AT143" s="79"/>
      <c r="AU143" s="79"/>
      <c r="AV143" s="79"/>
      <c r="AW143" s="79"/>
      <c r="AX143" s="79"/>
      <c r="AY143" s="79"/>
    </row>
    <row r="144" spans="1:51" s="93" customFormat="1" ht="15" customHeight="1" thickBot="1">
      <c r="A144" s="154"/>
      <c r="B144" s="155"/>
      <c r="C144" s="153"/>
      <c r="D144" s="155"/>
      <c r="E144" s="153"/>
      <c r="F144" s="153"/>
      <c r="G144" s="153"/>
      <c r="H144" s="153"/>
      <c r="I144" s="155"/>
      <c r="J144" s="103"/>
      <c r="K144" s="103"/>
      <c r="L144" s="57" t="str">
        <f t="shared" si="494"/>
        <v/>
      </c>
      <c r="M144" s="103"/>
      <c r="N144" s="103"/>
      <c r="O144" s="57" t="str">
        <f t="shared" si="495"/>
        <v/>
      </c>
      <c r="P144" s="129"/>
      <c r="Q144" s="129"/>
      <c r="R144" s="57" t="str">
        <f t="shared" si="496"/>
        <v/>
      </c>
      <c r="S144" s="103"/>
      <c r="T144" s="103"/>
      <c r="U144" s="57" t="str">
        <f t="shared" si="497"/>
        <v/>
      </c>
      <c r="V144" s="197"/>
      <c r="W144" s="197"/>
      <c r="X144" s="57" t="str">
        <f t="shared" si="498"/>
        <v/>
      </c>
      <c r="Y144" s="78"/>
      <c r="Z144" s="78"/>
      <c r="AA144" s="57" t="str">
        <f t="shared" si="499"/>
        <v/>
      </c>
      <c r="AB144" s="198"/>
      <c r="AC144" s="149"/>
      <c r="AD144" s="195"/>
      <c r="AE144" s="195"/>
      <c r="AF144" s="191"/>
      <c r="AG144" s="195"/>
      <c r="AH144" s="195"/>
      <c r="AI144" s="195"/>
      <c r="AJ144" s="195"/>
      <c r="AK144" s="195"/>
      <c r="AL144" s="195"/>
      <c r="AM144" s="195"/>
      <c r="AN144" s="195"/>
      <c r="AO144" s="195"/>
      <c r="AP144" s="195"/>
      <c r="AQ144" s="195"/>
      <c r="AR144" s="195"/>
      <c r="AS144" s="79"/>
      <c r="AT144" s="79"/>
      <c r="AU144" s="79"/>
      <c r="AV144" s="79"/>
      <c r="AW144" s="79"/>
      <c r="AX144" s="79"/>
      <c r="AY144" s="79"/>
    </row>
    <row r="145" spans="1:44" ht="16.5">
      <c r="A145" s="47"/>
      <c r="B145" s="1"/>
      <c r="C145" s="2"/>
      <c r="D145" s="2"/>
      <c r="E145" s="2"/>
      <c r="F145" s="2"/>
      <c r="G145" s="2"/>
      <c r="H145" s="2"/>
      <c r="I145" s="2"/>
      <c r="J145" s="47"/>
      <c r="K145" s="47"/>
      <c r="L145" s="1"/>
      <c r="M145" s="47"/>
      <c r="N145" s="47"/>
      <c r="O145" s="1"/>
      <c r="P145" s="47"/>
      <c r="Q145" s="47"/>
      <c r="R145" s="1"/>
      <c r="S145" s="65"/>
      <c r="T145" s="65"/>
      <c r="U145" s="1"/>
      <c r="V145" s="47"/>
      <c r="W145" s="47"/>
      <c r="X145" s="1"/>
      <c r="Y145" s="47"/>
      <c r="Z145" s="47"/>
      <c r="AA145" s="1"/>
      <c r="AB145" s="47"/>
      <c r="AC145" s="65"/>
      <c r="AD145" s="47"/>
      <c r="AE145" s="47"/>
      <c r="AF145" s="1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</row>
    <row r="146" spans="1:44" ht="16.5">
      <c r="A146" s="47"/>
      <c r="B146" s="1"/>
      <c r="C146" s="2"/>
      <c r="D146" s="2"/>
      <c r="E146" s="2"/>
      <c r="F146" s="2"/>
      <c r="G146" s="2"/>
      <c r="H146" s="2"/>
      <c r="I146" s="2"/>
      <c r="J146" s="47"/>
      <c r="K146" s="47"/>
      <c r="L146" s="1"/>
      <c r="M146" s="47"/>
      <c r="N146" s="47"/>
      <c r="O146" s="1"/>
      <c r="P146" s="47"/>
      <c r="Q146" s="47"/>
      <c r="R146" s="1"/>
      <c r="S146" s="47"/>
      <c r="T146" s="47"/>
      <c r="U146" s="1"/>
      <c r="V146" s="47"/>
      <c r="W146" s="47"/>
      <c r="X146" s="1"/>
      <c r="Y146" s="47"/>
      <c r="Z146" s="47"/>
      <c r="AA146" s="1"/>
      <c r="AB146" s="47"/>
      <c r="AC146" s="65"/>
      <c r="AD146" s="47"/>
      <c r="AE146" s="47"/>
      <c r="AF146" s="1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</row>
    <row r="147" spans="1:44" ht="16.5">
      <c r="A147" s="47"/>
      <c r="B147" s="1"/>
      <c r="C147" s="2"/>
      <c r="D147" s="2"/>
      <c r="E147" s="2"/>
      <c r="F147" s="2"/>
      <c r="G147" s="2"/>
      <c r="H147" s="2"/>
      <c r="I147" s="2"/>
      <c r="J147" s="47"/>
      <c r="K147" s="47"/>
      <c r="L147" s="1"/>
      <c r="M147" s="47"/>
      <c r="N147" s="47"/>
      <c r="O147" s="1"/>
      <c r="P147" s="47"/>
      <c r="Q147" s="47"/>
      <c r="R147" s="1"/>
      <c r="S147" s="47"/>
      <c r="T147" s="47"/>
      <c r="U147" s="1"/>
      <c r="V147" s="47"/>
      <c r="W147" s="47"/>
      <c r="X147" s="1"/>
      <c r="Y147" s="47"/>
      <c r="Z147" s="47"/>
      <c r="AA147" s="1"/>
      <c r="AB147" s="47"/>
      <c r="AC147" s="65"/>
      <c r="AD147" s="47"/>
      <c r="AE147" s="47"/>
      <c r="AF147" s="1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</row>
    <row r="148" spans="1:44" ht="16.5">
      <c r="A148" s="47"/>
      <c r="B148" s="1"/>
      <c r="C148" s="2"/>
      <c r="D148" s="2"/>
      <c r="E148" s="2"/>
      <c r="F148" s="2"/>
      <c r="G148" s="2"/>
      <c r="H148" s="2"/>
      <c r="I148" s="2"/>
      <c r="J148" s="47"/>
      <c r="K148" s="47"/>
      <c r="L148" s="1"/>
      <c r="M148" s="47"/>
      <c r="N148" s="47"/>
      <c r="O148" s="1"/>
      <c r="P148" s="47"/>
      <c r="Q148" s="47"/>
      <c r="R148" s="1"/>
      <c r="S148" s="47"/>
      <c r="T148" s="47"/>
      <c r="U148" s="1"/>
      <c r="V148" s="47"/>
      <c r="W148" s="47"/>
      <c r="X148" s="1"/>
      <c r="Y148" s="47"/>
      <c r="Z148" s="47"/>
      <c r="AA148" s="1"/>
      <c r="AB148" s="47"/>
      <c r="AC148" s="65"/>
      <c r="AD148" s="47"/>
      <c r="AE148" s="47"/>
      <c r="AF148" s="1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</row>
    <row r="149" spans="1:44" ht="16.5">
      <c r="A149" s="47"/>
      <c r="B149" s="1"/>
      <c r="C149" s="2"/>
      <c r="D149" s="2"/>
      <c r="E149" s="2"/>
      <c r="F149" s="2"/>
      <c r="G149" s="2"/>
      <c r="H149" s="2"/>
      <c r="I149" s="2"/>
      <c r="J149" s="47"/>
      <c r="K149" s="47"/>
      <c r="L149" s="1"/>
      <c r="M149" s="47"/>
      <c r="N149" s="47"/>
      <c r="O149" s="1"/>
      <c r="P149" s="47"/>
      <c r="Q149" s="47"/>
      <c r="R149" s="1"/>
      <c r="S149" s="47"/>
      <c r="T149" s="47"/>
      <c r="U149" s="1"/>
      <c r="V149" s="47"/>
      <c r="W149" s="47"/>
      <c r="X149" s="1"/>
      <c r="Y149" s="47"/>
      <c r="Z149" s="47"/>
      <c r="AA149" s="1"/>
      <c r="AB149" s="47"/>
      <c r="AC149" s="65"/>
      <c r="AD149" s="47"/>
      <c r="AE149" s="47"/>
      <c r="AF149" s="1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</row>
    <row r="150" spans="1:44" ht="16.5">
      <c r="A150" s="47"/>
      <c r="B150" s="1"/>
      <c r="C150" s="2"/>
      <c r="D150" s="2"/>
      <c r="E150" s="2"/>
      <c r="F150" s="2"/>
      <c r="G150" s="2"/>
      <c r="H150" s="2"/>
      <c r="I150" s="2"/>
      <c r="J150" s="47"/>
      <c r="K150" s="47"/>
      <c r="L150" s="1"/>
      <c r="M150" s="47"/>
      <c r="N150" s="47"/>
      <c r="O150" s="1"/>
      <c r="P150" s="47"/>
      <c r="Q150" s="47"/>
      <c r="R150" s="1"/>
      <c r="S150" s="47"/>
      <c r="T150" s="47"/>
      <c r="U150" s="1"/>
      <c r="V150" s="47"/>
      <c r="W150" s="47"/>
      <c r="X150" s="1"/>
      <c r="Y150" s="47"/>
      <c r="Z150" s="47"/>
      <c r="AA150" s="1"/>
      <c r="AB150" s="47"/>
      <c r="AC150" s="65"/>
      <c r="AD150" s="47"/>
      <c r="AE150" s="47"/>
      <c r="AF150" s="1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</row>
    <row r="151" spans="1:44" ht="16.5">
      <c r="A151" s="47"/>
      <c r="B151" s="1"/>
      <c r="C151" s="2"/>
      <c r="D151" s="2"/>
      <c r="E151" s="2"/>
      <c r="F151" s="2"/>
      <c r="G151" s="2"/>
      <c r="H151" s="2"/>
      <c r="I151" s="2"/>
      <c r="J151" s="47"/>
      <c r="K151" s="47"/>
      <c r="L151" s="1"/>
      <c r="M151" s="47"/>
      <c r="N151" s="47"/>
      <c r="O151" s="1"/>
      <c r="P151" s="47"/>
      <c r="Q151" s="47"/>
      <c r="R151" s="1"/>
      <c r="S151" s="47"/>
      <c r="T151" s="47"/>
      <c r="U151" s="1"/>
      <c r="V151" s="47"/>
      <c r="W151" s="47"/>
      <c r="X151" s="1"/>
      <c r="Y151" s="47"/>
      <c r="Z151" s="47"/>
      <c r="AA151" s="1"/>
      <c r="AB151" s="47"/>
      <c r="AC151" s="65"/>
      <c r="AD151" s="47"/>
      <c r="AE151" s="47"/>
      <c r="AF151" s="1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</row>
    <row r="152" spans="1:44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47"/>
      <c r="AC152" s="65"/>
      <c r="AD152" s="47"/>
      <c r="AE152" s="47"/>
      <c r="AF152" s="1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</row>
    <row r="153" spans="1:44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47"/>
      <c r="AC153" s="65"/>
      <c r="AD153" s="47"/>
      <c r="AE153" s="47"/>
      <c r="AF153" s="1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</row>
    <row r="154" spans="1:44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47"/>
      <c r="AC154" s="65"/>
      <c r="AD154" s="47"/>
      <c r="AE154" s="47"/>
      <c r="AF154" s="1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</row>
    <row r="155" spans="1:44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47"/>
      <c r="AC155" s="65"/>
      <c r="AD155" s="47"/>
      <c r="AE155" s="47"/>
      <c r="AF155" s="1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</row>
    <row r="156" spans="1:44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47"/>
      <c r="AC156" s="65"/>
      <c r="AD156" s="47"/>
      <c r="AE156" s="47"/>
      <c r="AF156" s="1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</row>
    <row r="157" spans="1:44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47"/>
      <c r="AC157" s="65"/>
      <c r="AD157" s="47"/>
      <c r="AE157" s="47"/>
      <c r="AF157" s="1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</row>
    <row r="158" spans="1:44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47"/>
      <c r="AC158" s="65"/>
      <c r="AD158" s="47"/>
      <c r="AE158" s="47"/>
      <c r="AF158" s="1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</row>
    <row r="159" spans="1:44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47"/>
      <c r="AC159" s="65"/>
      <c r="AD159" s="47"/>
      <c r="AE159" s="47"/>
      <c r="AF159" s="1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</row>
    <row r="160" spans="1:44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47"/>
      <c r="AC160" s="65"/>
      <c r="AD160" s="47"/>
      <c r="AE160" s="47"/>
      <c r="AF160" s="1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</row>
    <row r="161" spans="1:44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47"/>
      <c r="AC161" s="65"/>
      <c r="AD161" s="47"/>
      <c r="AE161" s="47"/>
      <c r="AF161" s="1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</row>
    <row r="162" spans="1:44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47"/>
      <c r="AC162" s="65"/>
      <c r="AD162" s="47"/>
      <c r="AE162" s="47"/>
      <c r="AF162" s="1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</row>
    <row r="163" spans="1:44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47"/>
      <c r="AC163" s="65"/>
      <c r="AD163" s="47"/>
      <c r="AE163" s="47"/>
      <c r="AF163" s="1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</row>
    <row r="164" spans="1:44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47"/>
      <c r="AC164" s="65"/>
      <c r="AD164" s="47"/>
      <c r="AE164" s="47"/>
      <c r="AF164" s="1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</row>
    <row r="165" spans="1:44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47"/>
      <c r="AC165" s="65"/>
      <c r="AD165" s="47"/>
      <c r="AE165" s="47"/>
      <c r="AF165" s="1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</row>
    <row r="166" spans="1:44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65"/>
      <c r="AD166" s="47"/>
      <c r="AE166" s="47"/>
      <c r="AF166" s="1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</row>
    <row r="167" spans="1:44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65"/>
      <c r="AD167" s="47"/>
      <c r="AE167" s="47"/>
      <c r="AF167" s="1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</row>
    <row r="168" spans="1:44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65"/>
      <c r="AD168" s="47"/>
      <c r="AE168" s="47"/>
      <c r="AF168" s="1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</row>
    <row r="169" spans="1:44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65"/>
      <c r="AD169" s="47"/>
      <c r="AE169" s="47"/>
      <c r="AF169" s="1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</row>
    <row r="170" spans="1:44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65"/>
      <c r="AD170" s="47"/>
      <c r="AE170" s="47"/>
      <c r="AF170" s="1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</row>
    <row r="171" spans="1:44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65"/>
      <c r="AD171" s="47"/>
      <c r="AE171" s="47"/>
      <c r="AF171" s="1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</row>
    <row r="172" spans="1:44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65"/>
      <c r="AD172" s="47"/>
      <c r="AE172" s="47"/>
      <c r="AF172" s="1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</row>
    <row r="173" spans="1:44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65"/>
      <c r="AD173" s="47"/>
      <c r="AE173" s="47"/>
      <c r="AF173" s="1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</row>
    <row r="174" spans="1:44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65"/>
      <c r="AD174" s="47"/>
      <c r="AE174" s="47"/>
      <c r="AF174" s="1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</row>
    <row r="175" spans="1:44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65"/>
      <c r="AD175" s="47"/>
      <c r="AE175" s="47"/>
      <c r="AF175" s="1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</row>
    <row r="176" spans="1:44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65"/>
      <c r="AD176" s="47"/>
      <c r="AE176" s="47"/>
      <c r="AF176" s="1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</row>
    <row r="177" spans="1:44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65"/>
      <c r="AD177" s="47"/>
      <c r="AE177" s="47"/>
      <c r="AF177" s="1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</row>
    <row r="178" spans="1:44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65"/>
      <c r="AD178" s="47"/>
      <c r="AE178" s="47"/>
      <c r="AF178" s="1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</row>
    <row r="179" spans="1:44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65"/>
      <c r="AD179" s="47"/>
      <c r="AE179" s="47"/>
      <c r="AF179" s="1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</row>
    <row r="180" spans="1:44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65"/>
      <c r="AD180" s="47"/>
      <c r="AE180" s="47"/>
      <c r="AF180" s="1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</row>
    <row r="181" spans="1:44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65"/>
      <c r="AD181" s="47"/>
      <c r="AE181" s="47"/>
      <c r="AF181" s="1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</row>
    <row r="182" spans="1:44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65"/>
      <c r="AD182" s="47"/>
      <c r="AE182" s="47"/>
      <c r="AF182" s="1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</row>
    <row r="183" spans="1:44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65"/>
      <c r="AD183" s="47"/>
      <c r="AE183" s="47"/>
      <c r="AF183" s="1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</row>
    <row r="184" spans="1:44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65"/>
      <c r="AD184" s="47"/>
      <c r="AE184" s="47"/>
      <c r="AF184" s="1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</row>
    <row r="185" spans="1:44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65"/>
      <c r="AD185" s="47"/>
      <c r="AE185" s="47"/>
      <c r="AF185" s="1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</row>
    <row r="186" spans="1:44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65"/>
      <c r="AD186" s="47"/>
      <c r="AE186" s="47"/>
      <c r="AF186" s="1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</row>
    <row r="187" spans="1:44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65"/>
      <c r="AD187" s="47"/>
      <c r="AE187" s="47"/>
      <c r="AF187" s="1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</row>
    <row r="188" spans="1:44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65"/>
      <c r="AD188" s="47"/>
      <c r="AE188" s="47"/>
      <c r="AF188" s="1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</row>
    <row r="189" spans="1:44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65"/>
      <c r="AD189" s="47"/>
      <c r="AE189" s="47"/>
      <c r="AF189" s="1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</row>
    <row r="190" spans="1:44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65"/>
      <c r="AD190" s="47"/>
      <c r="AE190" s="47"/>
      <c r="AF190" s="1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</row>
    <row r="191" spans="1:44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65"/>
      <c r="AD191" s="47"/>
      <c r="AE191" s="47"/>
      <c r="AF191" s="1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</row>
    <row r="192" spans="1:44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65"/>
      <c r="AD192" s="47"/>
      <c r="AE192" s="47"/>
      <c r="AF192" s="1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</row>
    <row r="193" spans="1:44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65"/>
      <c r="AD193" s="47"/>
      <c r="AE193" s="47"/>
      <c r="AF193" s="1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</row>
    <row r="194" spans="1:44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65"/>
      <c r="AD194" s="47"/>
      <c r="AE194" s="47"/>
      <c r="AF194" s="1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</row>
    <row r="195" spans="1:44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65"/>
      <c r="AD195" s="47"/>
      <c r="AE195" s="47"/>
      <c r="AF195" s="1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</row>
    <row r="196" spans="1:44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65"/>
      <c r="AD196" s="47"/>
      <c r="AE196" s="47"/>
      <c r="AF196" s="1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</row>
    <row r="197" spans="1:44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65"/>
      <c r="AD197" s="47"/>
      <c r="AE197" s="47"/>
      <c r="AF197" s="1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</row>
    <row r="198" spans="1:44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65"/>
      <c r="AD198" s="47"/>
      <c r="AE198" s="47"/>
      <c r="AF198" s="1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</row>
    <row r="199" spans="1:44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65"/>
      <c r="AD199" s="47"/>
      <c r="AE199" s="47"/>
      <c r="AF199" s="1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</row>
    <row r="200" spans="1:44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65"/>
      <c r="AD200" s="47"/>
      <c r="AE200" s="47"/>
      <c r="AF200" s="1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</row>
    <row r="201" spans="1:44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65"/>
      <c r="AD201" s="47"/>
      <c r="AE201" s="47"/>
      <c r="AF201" s="1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</row>
    <row r="202" spans="1:44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65"/>
      <c r="AD202" s="47"/>
      <c r="AE202" s="47"/>
      <c r="AF202" s="1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</row>
    <row r="203" spans="1:44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65"/>
      <c r="AD203" s="47"/>
      <c r="AE203" s="47"/>
      <c r="AF203" s="1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</row>
    <row r="204" spans="1:44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65"/>
      <c r="AD204" s="47"/>
      <c r="AE204" s="47"/>
      <c r="AF204" s="1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</row>
    <row r="205" spans="1:44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65"/>
      <c r="AD205" s="47"/>
      <c r="AE205" s="47"/>
      <c r="AF205" s="1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</row>
    <row r="206" spans="1:44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65"/>
      <c r="AD206" s="47"/>
      <c r="AE206" s="47"/>
      <c r="AF206" s="1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</row>
    <row r="207" spans="1:44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65"/>
      <c r="AD207" s="47"/>
      <c r="AE207" s="47"/>
      <c r="AF207" s="1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</row>
    <row r="208" spans="1:44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65"/>
      <c r="AD208" s="47"/>
      <c r="AE208" s="47"/>
      <c r="AF208" s="1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</row>
    <row r="209" spans="1:44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65"/>
      <c r="AD209" s="47"/>
      <c r="AE209" s="47"/>
      <c r="AF209" s="1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</row>
    <row r="210" spans="1:44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65"/>
      <c r="AD210" s="47"/>
      <c r="AE210" s="47"/>
      <c r="AF210" s="1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</row>
    <row r="211" spans="1:44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65"/>
      <c r="AD211" s="47"/>
      <c r="AE211" s="47"/>
      <c r="AF211" s="1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</row>
    <row r="212" spans="1:44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65"/>
      <c r="AD212" s="47"/>
      <c r="AE212" s="47"/>
      <c r="AF212" s="1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</row>
    <row r="213" spans="1:44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65"/>
      <c r="AD213" s="47"/>
      <c r="AE213" s="47"/>
      <c r="AF213" s="1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</row>
    <row r="214" spans="1:44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65"/>
      <c r="AD214" s="47"/>
      <c r="AE214" s="47"/>
      <c r="AF214" s="1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</row>
    <row r="215" spans="1:44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65"/>
      <c r="AD215" s="47"/>
      <c r="AE215" s="47"/>
      <c r="AF215" s="1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</row>
    <row r="216" spans="1:44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65"/>
      <c r="AD216" s="47"/>
      <c r="AE216" s="47"/>
      <c r="AF216" s="1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</row>
    <row r="217" spans="1:44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65"/>
      <c r="AD217" s="47"/>
      <c r="AE217" s="47"/>
      <c r="AF217" s="1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</row>
    <row r="218" spans="1:44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65"/>
      <c r="AD218" s="47"/>
      <c r="AE218" s="47"/>
      <c r="AF218" s="1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</row>
    <row r="219" spans="1:44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65"/>
      <c r="AD219" s="47"/>
      <c r="AE219" s="47"/>
      <c r="AF219" s="1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</row>
    <row r="220" spans="1:44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65"/>
      <c r="AD220" s="47"/>
      <c r="AE220" s="47"/>
      <c r="AF220" s="1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</row>
    <row r="221" spans="1:44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65"/>
      <c r="AD221" s="47"/>
      <c r="AE221" s="47"/>
      <c r="AF221" s="1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</row>
    <row r="222" spans="1:44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65"/>
      <c r="AD222" s="47"/>
      <c r="AE222" s="47"/>
      <c r="AF222" s="1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</row>
    <row r="223" spans="1:44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65"/>
      <c r="AD223" s="47"/>
      <c r="AE223" s="47"/>
      <c r="AF223" s="1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</row>
    <row r="224" spans="1:44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65"/>
      <c r="AD224" s="47"/>
      <c r="AE224" s="47"/>
      <c r="AF224" s="1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</row>
    <row r="225" spans="1:44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65"/>
      <c r="AD225" s="47"/>
      <c r="AE225" s="47"/>
      <c r="AF225" s="1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</row>
    <row r="226" spans="1:44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65"/>
      <c r="AD226" s="47"/>
      <c r="AE226" s="47"/>
      <c r="AF226" s="1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</row>
    <row r="227" spans="1:44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65"/>
      <c r="AD227" s="47"/>
      <c r="AE227" s="47"/>
      <c r="AF227" s="1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</row>
    <row r="228" spans="1:44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65"/>
      <c r="AD228" s="47"/>
      <c r="AE228" s="47"/>
      <c r="AF228" s="1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</row>
    <row r="229" spans="1:44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65"/>
      <c r="AD229" s="47"/>
      <c r="AE229" s="47"/>
      <c r="AF229" s="1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</row>
    <row r="230" spans="1:44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65"/>
      <c r="AD230" s="47"/>
      <c r="AE230" s="47"/>
      <c r="AF230" s="1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</row>
    <row r="231" spans="1:44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65"/>
      <c r="AD231" s="47"/>
      <c r="AE231" s="47"/>
      <c r="AF231" s="1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</row>
    <row r="232" spans="1:44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65"/>
      <c r="AD232" s="47"/>
      <c r="AE232" s="47"/>
      <c r="AF232" s="1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</row>
    <row r="233" spans="1:44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65"/>
      <c r="AD233" s="47"/>
      <c r="AE233" s="47"/>
      <c r="AF233" s="1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</row>
    <row r="234" spans="1:44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65"/>
      <c r="AD234" s="47"/>
      <c r="AE234" s="47"/>
      <c r="AF234" s="1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</row>
    <row r="235" spans="1:44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65"/>
      <c r="AD235" s="47"/>
      <c r="AE235" s="47"/>
      <c r="AF235" s="1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</row>
    <row r="236" spans="1:44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65"/>
      <c r="AD236" s="47"/>
      <c r="AE236" s="47"/>
      <c r="AF236" s="1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</row>
    <row r="237" spans="1:44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65"/>
      <c r="AD237" s="47"/>
      <c r="AE237" s="47"/>
      <c r="AF237" s="1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</row>
    <row r="238" spans="1:44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65"/>
      <c r="AD238" s="47"/>
      <c r="AE238" s="47"/>
      <c r="AF238" s="1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</row>
    <row r="239" spans="1:44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65"/>
      <c r="AD239" s="47"/>
      <c r="AE239" s="47"/>
      <c r="AF239" s="1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</row>
    <row r="240" spans="1:44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65"/>
      <c r="AD240" s="47"/>
      <c r="AE240" s="47"/>
      <c r="AF240" s="1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</row>
    <row r="241" spans="1:44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65"/>
      <c r="AD241" s="47"/>
      <c r="AE241" s="47"/>
      <c r="AF241" s="1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</row>
    <row r="242" spans="1:44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65"/>
      <c r="AD242" s="47"/>
      <c r="AE242" s="47"/>
      <c r="AF242" s="1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</row>
    <row r="243" spans="1:44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65"/>
      <c r="AD243" s="47"/>
      <c r="AE243" s="47"/>
      <c r="AF243" s="1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</row>
    <row r="244" spans="1:44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65"/>
      <c r="AD244" s="47"/>
      <c r="AE244" s="47"/>
      <c r="AF244" s="1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</row>
    <row r="245" spans="1:44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65"/>
      <c r="AD245" s="47"/>
      <c r="AE245" s="47"/>
      <c r="AF245" s="1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</row>
    <row r="246" spans="1:44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65"/>
      <c r="AD246" s="47"/>
      <c r="AE246" s="47"/>
      <c r="AF246" s="1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</row>
    <row r="247" spans="1:44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65"/>
      <c r="AD247" s="47"/>
      <c r="AE247" s="47"/>
      <c r="AF247" s="1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</row>
    <row r="248" spans="1:44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65"/>
      <c r="AD248" s="47"/>
      <c r="AE248" s="47"/>
      <c r="AF248" s="1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</row>
    <row r="249" spans="1:44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65"/>
      <c r="AD249" s="47"/>
      <c r="AE249" s="47"/>
      <c r="AF249" s="1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</row>
    <row r="250" spans="1:44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65"/>
      <c r="AD250" s="47"/>
      <c r="AE250" s="47"/>
      <c r="AF250" s="1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</row>
    <row r="251" spans="1:44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65"/>
      <c r="AD251" s="47"/>
      <c r="AE251" s="47"/>
      <c r="AF251" s="1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</row>
    <row r="252" spans="1:44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65"/>
      <c r="AD252" s="47"/>
      <c r="AE252" s="47"/>
      <c r="AF252" s="1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</row>
    <row r="253" spans="1:44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65"/>
      <c r="AD253" s="47"/>
      <c r="AE253" s="47"/>
      <c r="AF253" s="1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</row>
    <row r="254" spans="1:44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65"/>
      <c r="AD254" s="47"/>
      <c r="AE254" s="47"/>
      <c r="AF254" s="1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</row>
    <row r="255" spans="1:44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65"/>
      <c r="AD255" s="47"/>
      <c r="AE255" s="47"/>
      <c r="AF255" s="1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</row>
    <row r="256" spans="1:44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65"/>
      <c r="AD256" s="47"/>
      <c r="AE256" s="47"/>
      <c r="AF256" s="1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</row>
    <row r="257" spans="1:44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65"/>
      <c r="AD257" s="47"/>
      <c r="AE257" s="47"/>
      <c r="AF257" s="1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</row>
    <row r="258" spans="1:44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65"/>
      <c r="AD258" s="47"/>
      <c r="AE258" s="47"/>
      <c r="AF258" s="1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</row>
    <row r="259" spans="1:44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65"/>
      <c r="AD259" s="47"/>
      <c r="AE259" s="47"/>
      <c r="AF259" s="1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</row>
    <row r="260" spans="1:44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65"/>
      <c r="AD260" s="47"/>
      <c r="AE260" s="47"/>
      <c r="AF260" s="1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</row>
    <row r="261" spans="1:44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65"/>
      <c r="AD261" s="47"/>
      <c r="AE261" s="47"/>
      <c r="AF261" s="1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</row>
    <row r="262" spans="1:44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65"/>
      <c r="AD262" s="47"/>
      <c r="AE262" s="47"/>
      <c r="AF262" s="1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</row>
    <row r="263" spans="1:44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65"/>
      <c r="AD263" s="47"/>
      <c r="AE263" s="47"/>
      <c r="AF263" s="1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</row>
    <row r="264" spans="1:44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65"/>
      <c r="AD264" s="47"/>
      <c r="AE264" s="47"/>
      <c r="AF264" s="1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</row>
    <row r="265" spans="1:44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65"/>
      <c r="AD265" s="47"/>
      <c r="AE265" s="47"/>
      <c r="AF265" s="1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</row>
    <row r="266" spans="1:44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65"/>
      <c r="AD266" s="47"/>
      <c r="AE266" s="47"/>
      <c r="AF266" s="1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</row>
    <row r="267" spans="1:44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65"/>
      <c r="AD267" s="47"/>
      <c r="AE267" s="47"/>
      <c r="AF267" s="1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</row>
    <row r="268" spans="1:44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65"/>
      <c r="AD268" s="47"/>
      <c r="AE268" s="47"/>
      <c r="AF268" s="1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</row>
    <row r="269" spans="1:44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65"/>
      <c r="AD269" s="47"/>
      <c r="AE269" s="47"/>
      <c r="AF269" s="1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</row>
    <row r="270" spans="1:44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65"/>
      <c r="AD270" s="47"/>
      <c r="AE270" s="47"/>
      <c r="AF270" s="1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</row>
    <row r="271" spans="1:44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65"/>
      <c r="AD271" s="47"/>
      <c r="AE271" s="47"/>
      <c r="AF271" s="1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</row>
    <row r="272" spans="1:44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65"/>
      <c r="AD272" s="47"/>
      <c r="AE272" s="47"/>
      <c r="AF272" s="1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</row>
    <row r="273" spans="1:44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65"/>
      <c r="AD273" s="47"/>
      <c r="AE273" s="47"/>
      <c r="AF273" s="1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</row>
    <row r="274" spans="1:44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65"/>
      <c r="AD274" s="47"/>
      <c r="AE274" s="47"/>
      <c r="AF274" s="1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</row>
    <row r="275" spans="1:44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65"/>
      <c r="AD275" s="47"/>
      <c r="AE275" s="47"/>
      <c r="AF275" s="1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</row>
    <row r="276" spans="1:44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65"/>
      <c r="AD276" s="47"/>
      <c r="AE276" s="47"/>
      <c r="AF276" s="1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</row>
    <row r="277" spans="1:44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65"/>
      <c r="AD277" s="47"/>
      <c r="AE277" s="47"/>
      <c r="AF277" s="1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</row>
    <row r="278" spans="1:44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65"/>
      <c r="AD278" s="47"/>
      <c r="AE278" s="47"/>
      <c r="AF278" s="1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</row>
    <row r="279" spans="1:44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65"/>
      <c r="AD279" s="47"/>
      <c r="AE279" s="47"/>
      <c r="AF279" s="1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</row>
    <row r="280" spans="1:44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65"/>
      <c r="AD280" s="47"/>
      <c r="AE280" s="47"/>
      <c r="AF280" s="1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</row>
    <row r="281" spans="1:44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65"/>
      <c r="AD281" s="47"/>
      <c r="AE281" s="47"/>
      <c r="AF281" s="1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</row>
    <row r="282" spans="1:44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65"/>
      <c r="AD282" s="47"/>
      <c r="AE282" s="47"/>
      <c r="AF282" s="1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</row>
    <row r="283" spans="1:44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65"/>
      <c r="AD283" s="47"/>
      <c r="AE283" s="47"/>
      <c r="AF283" s="1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</row>
    <row r="284" spans="1:44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65"/>
      <c r="AD284" s="47"/>
      <c r="AE284" s="47"/>
      <c r="AF284" s="1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</row>
    <row r="285" spans="1:44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65"/>
      <c r="AD285" s="47"/>
      <c r="AE285" s="47"/>
      <c r="AF285" s="1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</row>
    <row r="286" spans="1:44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65"/>
      <c r="AD286" s="47"/>
      <c r="AE286" s="47"/>
      <c r="AF286" s="1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</row>
    <row r="287" spans="1:44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65"/>
      <c r="AD287" s="47"/>
      <c r="AE287" s="47"/>
      <c r="AF287" s="1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</row>
    <row r="288" spans="1:44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65"/>
      <c r="AD288" s="47"/>
      <c r="AE288" s="47"/>
      <c r="AF288" s="1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</row>
    <row r="289" spans="1:44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65"/>
      <c r="AD289" s="47"/>
      <c r="AE289" s="47"/>
      <c r="AF289" s="1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</row>
    <row r="290" spans="1:44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65"/>
      <c r="AD290" s="47"/>
      <c r="AE290" s="47"/>
      <c r="AF290" s="1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</row>
    <row r="291" spans="1:44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65"/>
      <c r="AD291" s="47"/>
      <c r="AE291" s="47"/>
      <c r="AF291" s="1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</row>
    <row r="292" spans="1:44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65"/>
      <c r="AD292" s="47"/>
      <c r="AE292" s="47"/>
      <c r="AF292" s="1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</row>
    <row r="293" spans="1:44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65"/>
      <c r="AD293" s="47"/>
      <c r="AE293" s="47"/>
      <c r="AF293" s="1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</row>
    <row r="294" spans="1:44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65"/>
      <c r="AD294" s="47"/>
      <c r="AE294" s="47"/>
      <c r="AF294" s="1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</row>
    <row r="295" spans="1:44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65"/>
      <c r="AD295" s="47"/>
      <c r="AE295" s="47"/>
      <c r="AF295" s="1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</row>
    <row r="296" spans="1:44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65"/>
      <c r="AD296" s="47"/>
      <c r="AE296" s="47"/>
      <c r="AF296" s="1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</row>
    <row r="297" spans="1:44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65"/>
      <c r="AD297" s="47"/>
      <c r="AE297" s="47"/>
      <c r="AF297" s="1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</row>
    <row r="298" spans="1:44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65"/>
      <c r="AD298" s="47"/>
      <c r="AE298" s="47"/>
      <c r="AF298" s="1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</row>
    <row r="299" spans="1:44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65"/>
      <c r="AD299" s="47"/>
      <c r="AE299" s="47"/>
      <c r="AF299" s="1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</row>
    <row r="300" spans="1:44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65"/>
      <c r="AD300" s="47"/>
      <c r="AE300" s="47"/>
      <c r="AF300" s="1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</row>
    <row r="301" spans="1:44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65"/>
      <c r="AD301" s="47"/>
      <c r="AE301" s="47"/>
      <c r="AF301" s="1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</row>
    <row r="302" spans="1:44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65"/>
      <c r="AD302" s="47"/>
      <c r="AE302" s="47"/>
      <c r="AF302" s="1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</row>
    <row r="303" spans="1:44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65"/>
      <c r="AD303" s="47"/>
      <c r="AE303" s="47"/>
      <c r="AF303" s="1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</row>
    <row r="304" spans="1:44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65"/>
      <c r="AD304" s="47"/>
      <c r="AE304" s="47"/>
      <c r="AF304" s="1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</row>
    <row r="305" spans="1:44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65"/>
      <c r="AD305" s="47"/>
      <c r="AE305" s="47"/>
      <c r="AF305" s="1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</row>
    <row r="306" spans="1:44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65"/>
      <c r="AD306" s="47"/>
      <c r="AE306" s="47"/>
      <c r="AF306" s="1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</row>
    <row r="307" spans="1:44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65"/>
      <c r="AD307" s="47"/>
      <c r="AE307" s="47"/>
      <c r="AF307" s="1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</row>
    <row r="308" spans="1:44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65"/>
      <c r="AD308" s="47"/>
      <c r="AE308" s="47"/>
      <c r="AF308" s="1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</row>
    <row r="309" spans="1:44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65"/>
      <c r="AD309" s="47"/>
      <c r="AE309" s="47"/>
      <c r="AF309" s="1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</row>
    <row r="310" spans="1:44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65"/>
      <c r="AD310" s="47"/>
      <c r="AE310" s="47"/>
      <c r="AF310" s="1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</row>
    <row r="311" spans="1:44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65"/>
      <c r="AD311" s="47"/>
      <c r="AE311" s="47"/>
      <c r="AF311" s="1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</row>
    <row r="312" spans="1:44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65"/>
      <c r="AD312" s="47"/>
      <c r="AE312" s="47"/>
      <c r="AF312" s="1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</row>
    <row r="313" spans="1:44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65"/>
      <c r="AD313" s="47"/>
      <c r="AE313" s="47"/>
      <c r="AF313" s="1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</row>
    <row r="314" spans="1:44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65"/>
      <c r="AD314" s="47"/>
      <c r="AE314" s="47"/>
      <c r="AF314" s="1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</row>
    <row r="315" spans="1:44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65"/>
      <c r="AD315" s="47"/>
      <c r="AE315" s="47"/>
      <c r="AF315" s="1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</row>
    <row r="316" spans="1:44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65"/>
      <c r="AD316" s="47"/>
      <c r="AE316" s="47"/>
      <c r="AF316" s="1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</row>
    <row r="317" spans="1:44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65"/>
      <c r="AD317" s="47"/>
      <c r="AE317" s="47"/>
      <c r="AF317" s="1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</row>
    <row r="318" spans="1:44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65"/>
      <c r="AD318" s="47"/>
      <c r="AE318" s="47"/>
      <c r="AF318" s="1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</row>
    <row r="319" spans="1:44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65"/>
      <c r="AD319" s="47"/>
      <c r="AE319" s="47"/>
      <c r="AF319" s="1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</row>
    <row r="320" spans="1:44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65"/>
      <c r="AD320" s="47"/>
      <c r="AE320" s="47"/>
      <c r="AF320" s="1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</row>
    <row r="321" spans="1:44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65"/>
      <c r="AD321" s="47"/>
      <c r="AE321" s="47"/>
      <c r="AF321" s="1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</row>
    <row r="322" spans="1:44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65"/>
      <c r="AD322" s="47"/>
      <c r="AE322" s="47"/>
      <c r="AF322" s="1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</row>
    <row r="323" spans="1:44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65"/>
      <c r="AD323" s="47"/>
      <c r="AE323" s="47"/>
      <c r="AF323" s="1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</row>
    <row r="324" spans="1:44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65"/>
      <c r="AD324" s="47"/>
      <c r="AE324" s="47"/>
      <c r="AF324" s="1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</row>
    <row r="325" spans="1:44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65"/>
      <c r="AD325" s="47"/>
      <c r="AE325" s="47"/>
      <c r="AF325" s="1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</row>
    <row r="326" spans="1:44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65"/>
      <c r="AD326" s="47"/>
      <c r="AE326" s="47"/>
      <c r="AF326" s="1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</row>
    <row r="327" spans="1:44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65"/>
      <c r="AD327" s="47"/>
      <c r="AE327" s="47"/>
      <c r="AF327" s="1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</row>
    <row r="328" spans="1:44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65"/>
      <c r="AD328" s="47"/>
      <c r="AE328" s="47"/>
      <c r="AF328" s="1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</row>
    <row r="329" spans="1:44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65"/>
      <c r="AD329" s="47"/>
      <c r="AE329" s="47"/>
      <c r="AF329" s="1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</row>
    <row r="330" spans="1:44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65"/>
      <c r="AD330" s="47"/>
      <c r="AE330" s="47"/>
      <c r="AF330" s="1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</row>
    <row r="331" spans="1:44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65"/>
      <c r="AD331" s="47"/>
      <c r="AE331" s="47"/>
      <c r="AF331" s="1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</row>
    <row r="332" spans="1:44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65"/>
      <c r="AD332" s="47"/>
      <c r="AE332" s="47"/>
      <c r="AF332" s="1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</row>
    <row r="333" spans="1:44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65"/>
      <c r="AD333" s="47"/>
      <c r="AE333" s="47"/>
      <c r="AF333" s="1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</row>
    <row r="334" spans="1:44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65"/>
      <c r="AD334" s="47"/>
      <c r="AE334" s="47"/>
      <c r="AF334" s="1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</row>
    <row r="335" spans="1:44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65"/>
      <c r="AD335" s="47"/>
      <c r="AE335" s="47"/>
      <c r="AF335" s="1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</row>
    <row r="336" spans="1:44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65"/>
      <c r="AD336" s="47"/>
      <c r="AE336" s="47"/>
      <c r="AF336" s="1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</row>
    <row r="337" spans="1:44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65"/>
      <c r="AD337" s="47"/>
      <c r="AE337" s="47"/>
      <c r="AF337" s="1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</row>
    <row r="338" spans="1:44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65"/>
      <c r="AD338" s="47"/>
      <c r="AE338" s="47"/>
      <c r="AF338" s="1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</row>
    <row r="339" spans="1:44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65"/>
      <c r="AD339" s="47"/>
      <c r="AE339" s="47"/>
      <c r="AF339" s="1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</row>
    <row r="340" spans="1:44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65"/>
      <c r="AD340" s="47"/>
      <c r="AE340" s="47"/>
      <c r="AF340" s="1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</row>
    <row r="341" spans="1:44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65"/>
      <c r="AD341" s="47"/>
      <c r="AE341" s="47"/>
      <c r="AF341" s="1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</row>
    <row r="342" spans="1:44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65"/>
      <c r="AD342" s="47"/>
      <c r="AE342" s="47"/>
      <c r="AF342" s="1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</row>
    <row r="343" spans="1:44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65"/>
      <c r="AD343" s="47"/>
      <c r="AE343" s="47"/>
      <c r="AF343" s="1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</row>
    <row r="344" spans="1:44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65"/>
      <c r="AD344" s="47"/>
      <c r="AE344" s="47"/>
      <c r="AF344" s="1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</row>
    <row r="345" spans="1:44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65"/>
      <c r="AD345" s="47"/>
      <c r="AE345" s="47"/>
      <c r="AF345" s="1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</row>
    <row r="346" spans="1:44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65"/>
      <c r="AD346" s="47"/>
      <c r="AE346" s="47"/>
      <c r="AF346" s="1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</row>
    <row r="347" spans="1:44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65"/>
      <c r="AD347" s="47"/>
      <c r="AE347" s="47"/>
      <c r="AF347" s="1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</row>
    <row r="348" spans="1:44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65"/>
      <c r="AD348" s="47"/>
      <c r="AE348" s="47"/>
      <c r="AF348" s="1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</row>
    <row r="349" spans="1:44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65"/>
      <c r="AD349" s="47"/>
      <c r="AE349" s="47"/>
      <c r="AF349" s="1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</row>
    <row r="350" spans="1:44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65"/>
      <c r="AD350" s="47"/>
      <c r="AE350" s="47"/>
      <c r="AF350" s="1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</row>
    <row r="351" spans="1:44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65"/>
      <c r="AD351" s="47"/>
      <c r="AE351" s="47"/>
      <c r="AF351" s="1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</row>
    <row r="352" spans="1:44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65"/>
      <c r="AD352" s="47"/>
      <c r="AE352" s="47"/>
      <c r="AF352" s="1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</row>
    <row r="353" spans="1:44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65"/>
      <c r="AD353" s="47"/>
      <c r="AE353" s="47"/>
      <c r="AF353" s="1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</row>
    <row r="354" spans="1:44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65"/>
      <c r="AD354" s="47"/>
      <c r="AE354" s="47"/>
      <c r="AF354" s="1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</row>
    <row r="355" spans="1:44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65"/>
      <c r="AD355" s="47"/>
      <c r="AE355" s="47"/>
      <c r="AF355" s="1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</row>
    <row r="356" spans="1:44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65"/>
      <c r="AD356" s="47"/>
      <c r="AE356" s="47"/>
      <c r="AF356" s="1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</row>
    <row r="357" spans="1:44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65"/>
      <c r="AD357" s="47"/>
      <c r="AE357" s="47"/>
      <c r="AF357" s="1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</row>
    <row r="358" spans="1:44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65"/>
      <c r="AD358" s="47"/>
      <c r="AE358" s="47"/>
      <c r="AF358" s="1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</row>
    <row r="359" spans="1:44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65"/>
      <c r="AD359" s="47"/>
      <c r="AE359" s="47"/>
      <c r="AF359" s="1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</row>
    <row r="360" spans="1:44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65"/>
      <c r="AD360" s="47"/>
      <c r="AE360" s="47"/>
      <c r="AF360" s="1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</row>
    <row r="361" spans="1:44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65"/>
      <c r="AD361" s="47"/>
      <c r="AE361" s="47"/>
      <c r="AF361" s="1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</row>
    <row r="362" spans="1:44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65"/>
      <c r="AD362" s="47"/>
      <c r="AE362" s="47"/>
      <c r="AF362" s="1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</row>
    <row r="363" spans="1:44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65"/>
      <c r="AD363" s="47"/>
      <c r="AE363" s="47"/>
      <c r="AF363" s="1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</row>
    <row r="364" spans="1:44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65"/>
      <c r="AD364" s="47"/>
      <c r="AE364" s="47"/>
      <c r="AF364" s="1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</row>
    <row r="365" spans="1:44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65"/>
      <c r="AD365" s="47"/>
      <c r="AE365" s="47"/>
      <c r="AF365" s="1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</row>
    <row r="366" spans="1:44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65"/>
      <c r="AD366" s="47"/>
      <c r="AE366" s="47"/>
      <c r="AF366" s="1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</row>
    <row r="367" spans="1:44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65"/>
      <c r="AD367" s="47"/>
      <c r="AE367" s="47"/>
      <c r="AF367" s="1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</row>
    <row r="368" spans="1:44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65"/>
      <c r="AD368" s="47"/>
      <c r="AE368" s="47"/>
      <c r="AF368" s="1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</row>
    <row r="369" spans="1:44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65"/>
      <c r="AD369" s="47"/>
      <c r="AE369" s="47"/>
      <c r="AF369" s="1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</row>
    <row r="370" spans="1:44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65"/>
      <c r="AD370" s="47"/>
      <c r="AE370" s="47"/>
      <c r="AF370" s="1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</row>
    <row r="371" spans="1:44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65"/>
      <c r="AD371" s="47"/>
      <c r="AE371" s="47"/>
      <c r="AF371" s="1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</row>
    <row r="372" spans="1:44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65"/>
      <c r="AD372" s="47"/>
      <c r="AE372" s="47"/>
      <c r="AF372" s="1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</row>
    <row r="373" spans="1:44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65"/>
      <c r="AD373" s="47"/>
      <c r="AE373" s="47"/>
      <c r="AF373" s="1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</row>
    <row r="374" spans="1:44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65"/>
      <c r="AD374" s="47"/>
      <c r="AE374" s="47"/>
      <c r="AF374" s="1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</row>
    <row r="375" spans="1:44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65"/>
      <c r="AD375" s="47"/>
      <c r="AE375" s="47"/>
      <c r="AF375" s="1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</row>
    <row r="376" spans="1:44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65"/>
      <c r="AD376" s="47"/>
      <c r="AE376" s="47"/>
      <c r="AF376" s="1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</row>
    <row r="377" spans="1:44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65"/>
      <c r="AD377" s="47"/>
      <c r="AE377" s="47"/>
      <c r="AF377" s="1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</row>
    <row r="378" spans="1:44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65"/>
      <c r="AD378" s="47"/>
      <c r="AE378" s="47"/>
      <c r="AF378" s="1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</row>
    <row r="379" spans="1:44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65"/>
      <c r="AD379" s="47"/>
      <c r="AE379" s="47"/>
      <c r="AF379" s="1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</row>
    <row r="380" spans="1:44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65"/>
      <c r="AD380" s="47"/>
      <c r="AE380" s="47"/>
      <c r="AF380" s="1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</row>
    <row r="381" spans="1:44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65"/>
      <c r="AD381" s="47"/>
      <c r="AE381" s="47"/>
      <c r="AF381" s="1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</row>
    <row r="382" spans="1:44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65"/>
      <c r="AD382" s="47"/>
      <c r="AE382" s="47"/>
      <c r="AF382" s="1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</row>
    <row r="383" spans="1:44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65"/>
      <c r="AD383" s="47"/>
      <c r="AE383" s="47"/>
      <c r="AF383" s="1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</row>
    <row r="384" spans="1:44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65"/>
      <c r="AD384" s="47"/>
      <c r="AE384" s="47"/>
      <c r="AF384" s="1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</row>
    <row r="385" spans="1:44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65"/>
      <c r="AD385" s="47"/>
      <c r="AE385" s="47"/>
      <c r="AF385" s="1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</row>
    <row r="386" spans="1:44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65"/>
      <c r="AD386" s="47"/>
      <c r="AE386" s="47"/>
      <c r="AF386" s="1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</row>
    <row r="387" spans="1:44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65"/>
      <c r="AD387" s="47"/>
      <c r="AE387" s="47"/>
      <c r="AF387" s="1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</row>
    <row r="388" spans="1:44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65"/>
      <c r="AD388" s="47"/>
      <c r="AE388" s="47"/>
      <c r="AF388" s="1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</row>
    <row r="389" spans="1:44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65"/>
      <c r="AD389" s="47"/>
      <c r="AE389" s="47"/>
      <c r="AF389" s="1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</row>
    <row r="390" spans="1:44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65"/>
      <c r="AD390" s="47"/>
      <c r="AE390" s="47"/>
      <c r="AF390" s="1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</row>
    <row r="391" spans="1:44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65"/>
      <c r="AD391" s="47"/>
      <c r="AE391" s="47"/>
      <c r="AF391" s="1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</row>
    <row r="392" spans="1:44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65"/>
      <c r="AD392" s="47"/>
      <c r="AE392" s="47"/>
      <c r="AF392" s="1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</row>
    <row r="393" spans="1:44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65"/>
      <c r="AD393" s="47"/>
      <c r="AE393" s="47"/>
      <c r="AF393" s="1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</row>
    <row r="394" spans="1:44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65"/>
      <c r="AD394" s="47"/>
      <c r="AE394" s="47"/>
      <c r="AF394" s="1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</row>
    <row r="395" spans="1:44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65"/>
      <c r="AD395" s="47"/>
      <c r="AE395" s="47"/>
      <c r="AF395" s="1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</row>
    <row r="396" spans="1:44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65"/>
      <c r="AD396" s="47"/>
      <c r="AE396" s="47"/>
      <c r="AF396" s="1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</row>
    <row r="397" spans="1:44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65"/>
      <c r="AD397" s="47"/>
      <c r="AE397" s="47"/>
      <c r="AF397" s="1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</row>
    <row r="398" spans="1:44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65"/>
      <c r="AD398" s="47"/>
      <c r="AE398" s="47"/>
      <c r="AF398" s="1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</row>
    <row r="399" spans="1:44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65"/>
      <c r="AD399" s="47"/>
      <c r="AE399" s="47"/>
      <c r="AF399" s="1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</row>
    <row r="400" spans="1:44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65"/>
      <c r="AD400" s="47"/>
      <c r="AE400" s="47"/>
      <c r="AF400" s="1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</row>
    <row r="401" spans="1:44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65"/>
      <c r="AD401" s="47"/>
      <c r="AE401" s="47"/>
      <c r="AF401" s="1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</row>
    <row r="402" spans="1:44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65"/>
      <c r="AD402" s="47"/>
      <c r="AE402" s="47"/>
      <c r="AF402" s="1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</row>
    <row r="403" spans="1:44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65"/>
      <c r="AD403" s="47"/>
      <c r="AE403" s="47"/>
      <c r="AF403" s="1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</row>
    <row r="404" spans="1:44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65"/>
      <c r="AD404" s="47"/>
      <c r="AE404" s="47"/>
      <c r="AF404" s="1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</row>
    <row r="405" spans="1:44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65"/>
      <c r="AD405" s="47"/>
      <c r="AE405" s="47"/>
      <c r="AF405" s="1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</row>
    <row r="406" spans="1:44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65"/>
      <c r="AD406" s="47"/>
      <c r="AE406" s="47"/>
      <c r="AF406" s="1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</row>
    <row r="407" spans="1:44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65"/>
      <c r="AD407" s="47"/>
      <c r="AE407" s="47"/>
      <c r="AF407" s="1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</row>
    <row r="408" spans="1:44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65"/>
      <c r="AD408" s="47"/>
      <c r="AE408" s="47"/>
      <c r="AF408" s="1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</row>
    <row r="409" spans="1:44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65"/>
      <c r="AD409" s="47"/>
      <c r="AE409" s="47"/>
      <c r="AF409" s="1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</row>
    <row r="410" spans="1:44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65"/>
      <c r="AD410" s="47"/>
      <c r="AE410" s="47"/>
      <c r="AF410" s="1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</row>
    <row r="411" spans="1:44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65"/>
      <c r="AD411" s="47"/>
      <c r="AE411" s="47"/>
      <c r="AF411" s="1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</row>
    <row r="412" spans="1:44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65"/>
      <c r="AD412" s="47"/>
      <c r="AE412" s="47"/>
      <c r="AF412" s="1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</row>
    <row r="413" spans="1:44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65"/>
      <c r="AD413" s="47"/>
      <c r="AE413" s="47"/>
      <c r="AF413" s="1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</row>
    <row r="414" spans="1:44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65"/>
      <c r="AD414" s="47"/>
      <c r="AE414" s="47"/>
      <c r="AF414" s="1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</row>
    <row r="415" spans="1:44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65"/>
      <c r="AD415" s="47"/>
      <c r="AE415" s="47"/>
      <c r="AF415" s="1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</row>
    <row r="416" spans="1:44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65"/>
      <c r="AD416" s="47"/>
      <c r="AE416" s="47"/>
      <c r="AF416" s="1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</row>
    <row r="417" spans="1:44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65"/>
      <c r="AD417" s="47"/>
      <c r="AE417" s="47"/>
      <c r="AF417" s="1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</row>
    <row r="418" spans="1:44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65"/>
      <c r="AD418" s="47"/>
      <c r="AE418" s="47"/>
      <c r="AF418" s="1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</row>
    <row r="419" spans="1:44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65"/>
      <c r="AD419" s="47"/>
      <c r="AE419" s="47"/>
      <c r="AF419" s="1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</row>
    <row r="420" spans="1:44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65"/>
      <c r="AD420" s="47"/>
      <c r="AE420" s="47"/>
      <c r="AF420" s="1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</row>
    <row r="421" spans="1:44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65"/>
      <c r="AD421" s="47"/>
      <c r="AE421" s="47"/>
      <c r="AF421" s="1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</row>
    <row r="422" spans="1:44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65"/>
      <c r="AD422" s="47"/>
      <c r="AE422" s="47"/>
      <c r="AF422" s="1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</row>
    <row r="423" spans="1:44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65"/>
      <c r="AD423" s="47"/>
      <c r="AE423" s="47"/>
      <c r="AF423" s="1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</row>
    <row r="424" spans="1:44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65"/>
      <c r="AD424" s="47"/>
      <c r="AE424" s="47"/>
      <c r="AF424" s="1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</row>
    <row r="425" spans="1:44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65"/>
      <c r="AD425" s="47"/>
      <c r="AE425" s="47"/>
      <c r="AF425" s="1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</row>
    <row r="426" spans="1:44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65"/>
      <c r="AD426" s="47"/>
      <c r="AE426" s="47"/>
      <c r="AF426" s="1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</row>
    <row r="427" spans="1:44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65"/>
      <c r="AD427" s="47"/>
      <c r="AE427" s="47"/>
      <c r="AF427" s="1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</row>
    <row r="428" spans="1:44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65"/>
      <c r="AD428" s="47"/>
      <c r="AE428" s="47"/>
      <c r="AF428" s="1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</row>
    <row r="429" spans="1:44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65"/>
      <c r="AD429" s="47"/>
      <c r="AE429" s="47"/>
      <c r="AF429" s="1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</row>
    <row r="430" spans="1:44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65"/>
      <c r="AD430" s="47"/>
      <c r="AE430" s="47"/>
      <c r="AF430" s="1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</row>
    <row r="431" spans="1:44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65"/>
      <c r="AD431" s="47"/>
      <c r="AE431" s="47"/>
      <c r="AF431" s="1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</row>
    <row r="432" spans="1:44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65"/>
      <c r="AD432" s="47"/>
      <c r="AE432" s="47"/>
      <c r="AF432" s="1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</row>
    <row r="433" spans="1:44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65"/>
      <c r="AD433" s="47"/>
      <c r="AE433" s="47"/>
      <c r="AF433" s="1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</row>
    <row r="434" spans="1:44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65"/>
      <c r="AD434" s="47"/>
      <c r="AE434" s="47"/>
      <c r="AF434" s="1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</row>
    <row r="435" spans="1:44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65"/>
      <c r="AD435" s="47"/>
      <c r="AE435" s="47"/>
      <c r="AF435" s="1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</row>
    <row r="436" spans="1:44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65"/>
      <c r="AD436" s="47"/>
      <c r="AE436" s="47"/>
      <c r="AF436" s="1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</row>
    <row r="437" spans="1:44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65"/>
      <c r="AD437" s="47"/>
      <c r="AE437" s="47"/>
      <c r="AF437" s="1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</row>
    <row r="438" spans="1:44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65"/>
      <c r="AD438" s="47"/>
      <c r="AE438" s="47"/>
      <c r="AF438" s="1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</row>
    <row r="439" spans="1:44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65"/>
      <c r="AD439" s="47"/>
      <c r="AE439" s="47"/>
      <c r="AF439" s="1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</row>
    <row r="440" spans="1:44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65"/>
      <c r="AD440" s="47"/>
      <c r="AE440" s="47"/>
      <c r="AF440" s="1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</row>
    <row r="441" spans="1:44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65"/>
      <c r="AD441" s="47"/>
      <c r="AE441" s="47"/>
      <c r="AF441" s="1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</row>
    <row r="442" spans="1:44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65"/>
      <c r="AD442" s="47"/>
      <c r="AE442" s="47"/>
      <c r="AF442" s="1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</row>
    <row r="443" spans="1:44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65"/>
      <c r="AD443" s="47"/>
      <c r="AE443" s="47"/>
      <c r="AF443" s="1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</row>
    <row r="444" spans="1:44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65"/>
      <c r="AD444" s="47"/>
      <c r="AE444" s="47"/>
      <c r="AF444" s="1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</row>
    <row r="445" spans="1:44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65"/>
      <c r="AD445" s="47"/>
      <c r="AE445" s="47"/>
      <c r="AF445" s="1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</row>
    <row r="446" spans="1:44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65"/>
      <c r="AD446" s="47"/>
      <c r="AE446" s="47"/>
      <c r="AF446" s="1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</row>
    <row r="447" spans="1:44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65"/>
      <c r="AD447" s="47"/>
      <c r="AE447" s="47"/>
      <c r="AF447" s="1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</row>
    <row r="448" spans="1:44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65"/>
      <c r="AD448" s="47"/>
      <c r="AE448" s="47"/>
      <c r="AF448" s="1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</row>
    <row r="449" spans="1:44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65"/>
      <c r="AD449" s="47"/>
      <c r="AE449" s="47"/>
      <c r="AF449" s="1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</row>
    <row r="450" spans="1:44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65"/>
      <c r="AD450" s="47"/>
      <c r="AE450" s="47"/>
      <c r="AF450" s="1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</row>
    <row r="451" spans="1:44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65"/>
      <c r="AD451" s="47"/>
      <c r="AE451" s="47"/>
      <c r="AF451" s="1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</row>
    <row r="452" spans="1:44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65"/>
      <c r="AD452" s="47"/>
      <c r="AE452" s="47"/>
      <c r="AF452" s="1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</row>
    <row r="453" spans="1:44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65"/>
      <c r="AD453" s="47"/>
      <c r="AE453" s="47"/>
      <c r="AF453" s="1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</row>
    <row r="454" spans="1:44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65"/>
      <c r="AD454" s="47"/>
      <c r="AE454" s="47"/>
      <c r="AF454" s="1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</row>
    <row r="455" spans="1:44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65"/>
      <c r="AD455" s="47"/>
      <c r="AE455" s="47"/>
      <c r="AF455" s="1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</row>
    <row r="456" spans="1:44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65"/>
      <c r="AD456" s="47"/>
      <c r="AE456" s="47"/>
      <c r="AF456" s="1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</row>
    <row r="457" spans="1:44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65"/>
      <c r="AD457" s="47"/>
      <c r="AE457" s="47"/>
      <c r="AF457" s="1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</row>
    <row r="458" spans="1:44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65"/>
      <c r="AD458" s="47"/>
      <c r="AE458" s="47"/>
      <c r="AF458" s="1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</row>
    <row r="459" spans="1:44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65"/>
      <c r="AD459" s="47"/>
      <c r="AE459" s="47"/>
      <c r="AF459" s="1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</row>
    <row r="460" spans="1:44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65"/>
      <c r="AD460" s="47"/>
      <c r="AE460" s="47"/>
      <c r="AF460" s="1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</row>
    <row r="461" spans="1:44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65"/>
      <c r="AD461" s="47"/>
      <c r="AE461" s="47"/>
      <c r="AF461" s="1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</row>
    <row r="462" spans="1:44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65"/>
      <c r="AD462" s="47"/>
      <c r="AE462" s="47"/>
      <c r="AF462" s="1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</row>
    <row r="463" spans="1:44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65"/>
      <c r="AD463" s="47"/>
      <c r="AE463" s="47"/>
      <c r="AF463" s="1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</row>
    <row r="464" spans="1:44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65"/>
      <c r="AD464" s="47"/>
      <c r="AE464" s="47"/>
      <c r="AF464" s="1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</row>
    <row r="465" spans="1:44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65"/>
      <c r="AD465" s="47"/>
      <c r="AE465" s="47"/>
      <c r="AF465" s="1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</row>
    <row r="466" spans="1:44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65"/>
      <c r="AD466" s="47"/>
      <c r="AE466" s="47"/>
      <c r="AF466" s="1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</row>
    <row r="467" spans="1:44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65"/>
      <c r="AD467" s="47"/>
      <c r="AE467" s="47"/>
      <c r="AF467" s="1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</row>
    <row r="468" spans="1:44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65"/>
      <c r="AD468" s="47"/>
      <c r="AE468" s="47"/>
      <c r="AF468" s="1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</row>
    <row r="469" spans="1:44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65"/>
      <c r="AD469" s="47"/>
      <c r="AE469" s="47"/>
      <c r="AF469" s="1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</row>
    <row r="470" spans="1:44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65"/>
      <c r="AD470" s="47"/>
      <c r="AE470" s="47"/>
      <c r="AF470" s="1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</row>
    <row r="471" spans="1:44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65"/>
      <c r="AD471" s="47"/>
      <c r="AE471" s="47"/>
      <c r="AF471" s="1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</row>
    <row r="472" spans="1:44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65"/>
      <c r="AD472" s="47"/>
      <c r="AE472" s="47"/>
      <c r="AF472" s="1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</row>
    <row r="473" spans="1:44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65"/>
      <c r="AD473" s="47"/>
      <c r="AE473" s="47"/>
      <c r="AF473" s="1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</row>
    <row r="474" spans="1:44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65"/>
      <c r="AD474" s="47"/>
      <c r="AE474" s="47"/>
      <c r="AF474" s="1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</row>
    <row r="475" spans="1:44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65"/>
      <c r="AD475" s="47"/>
      <c r="AE475" s="47"/>
      <c r="AF475" s="1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</row>
    <row r="476" spans="1:44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65"/>
      <c r="AD476" s="47"/>
      <c r="AE476" s="47"/>
      <c r="AF476" s="1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</row>
    <row r="477" spans="1:44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65"/>
      <c r="AD477" s="47"/>
      <c r="AE477" s="47"/>
      <c r="AF477" s="1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</row>
    <row r="478" spans="1:44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65"/>
      <c r="AD478" s="47"/>
      <c r="AE478" s="47"/>
      <c r="AF478" s="1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</row>
    <row r="479" spans="1:44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65"/>
      <c r="AD479" s="47"/>
      <c r="AE479" s="47"/>
      <c r="AF479" s="1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</row>
    <row r="480" spans="1:44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65"/>
      <c r="AD480" s="47"/>
      <c r="AE480" s="47"/>
      <c r="AF480" s="1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</row>
    <row r="481" spans="1:44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65"/>
      <c r="AD481" s="47"/>
      <c r="AE481" s="47"/>
      <c r="AF481" s="1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</row>
    <row r="482" spans="1:44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65"/>
      <c r="AD482" s="47"/>
      <c r="AE482" s="47"/>
      <c r="AF482" s="1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</row>
    <row r="483" spans="1:44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65"/>
      <c r="AD483" s="47"/>
      <c r="AE483" s="47"/>
      <c r="AF483" s="1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</row>
    <row r="484" spans="1:44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65"/>
      <c r="AD484" s="47"/>
      <c r="AE484" s="47"/>
      <c r="AF484" s="1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</row>
    <row r="485" spans="1:44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65"/>
      <c r="AD485" s="47"/>
      <c r="AE485" s="47"/>
      <c r="AF485" s="1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</row>
    <row r="486" spans="1:44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65"/>
      <c r="AD486" s="47"/>
      <c r="AE486" s="47"/>
      <c r="AF486" s="1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</row>
    <row r="487" spans="1:44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65"/>
      <c r="AD487" s="47"/>
      <c r="AE487" s="47"/>
      <c r="AF487" s="1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</row>
    <row r="488" spans="1:44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65"/>
      <c r="AD488" s="47"/>
      <c r="AE488" s="47"/>
      <c r="AF488" s="1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</row>
    <row r="489" spans="1:44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65"/>
      <c r="AD489" s="47"/>
      <c r="AE489" s="47"/>
      <c r="AF489" s="1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</row>
    <row r="490" spans="1:44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65"/>
      <c r="AD490" s="47"/>
      <c r="AE490" s="47"/>
      <c r="AF490" s="1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</row>
    <row r="491" spans="1:44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65"/>
      <c r="AD491" s="47"/>
      <c r="AE491" s="47"/>
      <c r="AF491" s="1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</row>
    <row r="492" spans="1:44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65"/>
      <c r="AD492" s="47"/>
      <c r="AE492" s="47"/>
      <c r="AF492" s="1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</row>
    <row r="493" spans="1:44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65"/>
      <c r="AD493" s="47"/>
      <c r="AE493" s="47"/>
      <c r="AF493" s="1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</row>
    <row r="494" spans="1:44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65"/>
      <c r="AD494" s="47"/>
      <c r="AE494" s="47"/>
      <c r="AF494" s="1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</row>
    <row r="495" spans="1:44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65"/>
      <c r="AD495" s="47"/>
      <c r="AE495" s="47"/>
      <c r="AF495" s="1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</row>
    <row r="496" spans="1:44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65"/>
      <c r="AD496" s="47"/>
      <c r="AE496" s="47"/>
      <c r="AF496" s="1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</row>
    <row r="497" spans="1:44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65"/>
      <c r="AD497" s="47"/>
      <c r="AE497" s="47"/>
      <c r="AF497" s="1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</row>
    <row r="498" spans="1:44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65"/>
      <c r="AD498" s="47"/>
      <c r="AE498" s="47"/>
      <c r="AF498" s="1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</row>
    <row r="499" spans="1:44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65"/>
      <c r="AD499" s="47"/>
      <c r="AE499" s="47"/>
      <c r="AF499" s="1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</row>
    <row r="500" spans="1:44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65"/>
      <c r="AD500" s="47"/>
      <c r="AE500" s="47"/>
      <c r="AF500" s="1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</row>
    <row r="501" spans="1:44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65"/>
      <c r="AD501" s="47"/>
      <c r="AE501" s="47"/>
      <c r="AF501" s="1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</row>
    <row r="502" spans="1:44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65"/>
      <c r="AD502" s="47"/>
      <c r="AE502" s="47"/>
      <c r="AF502" s="1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</row>
    <row r="503" spans="1:44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65"/>
      <c r="AD503" s="47"/>
      <c r="AE503" s="47"/>
      <c r="AF503" s="1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</row>
    <row r="504" spans="1:44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65"/>
      <c r="AD504" s="47"/>
      <c r="AE504" s="47"/>
      <c r="AF504" s="1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</row>
    <row r="505" spans="1:44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65"/>
      <c r="AD505" s="47"/>
      <c r="AE505" s="47"/>
      <c r="AF505" s="1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</row>
    <row r="506" spans="1:44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65"/>
      <c r="AD506" s="47"/>
      <c r="AE506" s="47"/>
      <c r="AF506" s="1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</row>
    <row r="507" spans="1:44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65"/>
      <c r="AD507" s="47"/>
      <c r="AE507" s="47"/>
      <c r="AF507" s="1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</row>
    <row r="508" spans="1:44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65"/>
      <c r="AD508" s="47"/>
      <c r="AE508" s="47"/>
      <c r="AF508" s="1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</row>
    <row r="509" spans="1:44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65"/>
      <c r="AD509" s="47"/>
      <c r="AE509" s="47"/>
      <c r="AF509" s="1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</row>
    <row r="510" spans="1:44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65"/>
      <c r="AD510" s="47"/>
      <c r="AE510" s="47"/>
      <c r="AF510" s="1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</row>
    <row r="511" spans="1:44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65"/>
      <c r="AD511" s="47"/>
      <c r="AE511" s="47"/>
      <c r="AF511" s="1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</row>
    <row r="512" spans="1:44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65"/>
      <c r="AD512" s="47"/>
      <c r="AE512" s="47"/>
      <c r="AF512" s="1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</row>
    <row r="513" spans="1:44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65"/>
      <c r="AD513" s="47"/>
      <c r="AE513" s="47"/>
      <c r="AF513" s="1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</row>
    <row r="514" spans="1:44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65"/>
      <c r="AD514" s="47"/>
      <c r="AE514" s="47"/>
      <c r="AF514" s="1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</row>
    <row r="515" spans="1:44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65"/>
      <c r="AD515" s="47"/>
      <c r="AE515" s="47"/>
      <c r="AF515" s="1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</row>
    <row r="516" spans="1:44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65"/>
      <c r="AD516" s="47"/>
      <c r="AE516" s="47"/>
      <c r="AF516" s="1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</row>
    <row r="517" spans="1:44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65"/>
      <c r="AD517" s="47"/>
      <c r="AE517" s="47"/>
      <c r="AF517" s="1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</row>
    <row r="518" spans="1:44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65"/>
      <c r="AD518" s="47"/>
      <c r="AE518" s="47"/>
      <c r="AF518" s="1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</row>
    <row r="519" spans="1:44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65"/>
      <c r="AD519" s="47"/>
      <c r="AE519" s="47"/>
      <c r="AF519" s="1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</row>
    <row r="520" spans="1:44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65"/>
      <c r="AD520" s="47"/>
      <c r="AE520" s="47"/>
      <c r="AF520" s="1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</row>
    <row r="521" spans="1:44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65"/>
      <c r="AD521" s="47"/>
      <c r="AE521" s="47"/>
      <c r="AF521" s="1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</row>
    <row r="522" spans="1:44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65"/>
      <c r="AD522" s="47"/>
      <c r="AE522" s="47"/>
      <c r="AF522" s="1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</row>
    <row r="523" spans="1:44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65"/>
      <c r="AD523" s="47"/>
      <c r="AE523" s="47"/>
      <c r="AF523" s="1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</row>
    <row r="524" spans="1:44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65"/>
      <c r="AD524" s="47"/>
      <c r="AE524" s="47"/>
      <c r="AF524" s="1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</row>
    <row r="525" spans="1:44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65"/>
      <c r="AD525" s="47"/>
      <c r="AE525" s="47"/>
      <c r="AF525" s="1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</row>
    <row r="526" spans="1:44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65"/>
      <c r="AD526" s="47"/>
      <c r="AE526" s="47"/>
      <c r="AF526" s="1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</row>
    <row r="527" spans="1:44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65"/>
      <c r="AD527" s="47"/>
      <c r="AE527" s="47"/>
      <c r="AF527" s="1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</row>
    <row r="528" spans="1:44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65"/>
      <c r="AD528" s="47"/>
      <c r="AE528" s="47"/>
      <c r="AF528" s="1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</row>
    <row r="529" spans="1:44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65"/>
      <c r="AD529" s="47"/>
      <c r="AE529" s="47"/>
      <c r="AF529" s="1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</row>
    <row r="530" spans="1:44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65"/>
      <c r="AD530" s="47"/>
      <c r="AE530" s="47"/>
      <c r="AF530" s="1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</row>
    <row r="531" spans="1:44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65"/>
      <c r="AD531" s="47"/>
      <c r="AE531" s="47"/>
      <c r="AF531" s="1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</row>
    <row r="532" spans="1:44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65"/>
      <c r="AD532" s="47"/>
      <c r="AE532" s="47"/>
      <c r="AF532" s="1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</row>
    <row r="533" spans="1:44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65"/>
      <c r="AD533" s="47"/>
      <c r="AE533" s="47"/>
      <c r="AF533" s="1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</row>
    <row r="534" spans="1:44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65"/>
      <c r="AD534" s="47"/>
      <c r="AE534" s="47"/>
      <c r="AF534" s="1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</row>
    <row r="535" spans="1:44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65"/>
      <c r="AD535" s="47"/>
      <c r="AE535" s="47"/>
      <c r="AF535" s="1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</row>
    <row r="536" spans="1:44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65"/>
      <c r="AD536" s="47"/>
      <c r="AE536" s="47"/>
      <c r="AF536" s="1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</row>
    <row r="537" spans="1:44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65"/>
      <c r="AD537" s="47"/>
      <c r="AE537" s="47"/>
      <c r="AF537" s="1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</row>
    <row r="538" spans="1:44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65"/>
      <c r="AD538" s="47"/>
      <c r="AE538" s="47"/>
      <c r="AF538" s="1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</row>
    <row r="539" spans="1:44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65"/>
      <c r="AD539" s="47"/>
      <c r="AE539" s="47"/>
      <c r="AF539" s="1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</row>
    <row r="540" spans="1:44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65"/>
      <c r="AD540" s="47"/>
      <c r="AE540" s="47"/>
      <c r="AF540" s="1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</row>
    <row r="541" spans="1:44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65"/>
      <c r="AD541" s="47"/>
      <c r="AE541" s="47"/>
      <c r="AF541" s="1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</row>
    <row r="542" spans="1:44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65"/>
      <c r="AD542" s="47"/>
      <c r="AE542" s="47"/>
      <c r="AF542" s="1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</row>
    <row r="543" spans="1:44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65"/>
      <c r="AD543" s="47"/>
      <c r="AE543" s="47"/>
      <c r="AF543" s="1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</row>
    <row r="544" spans="1:44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65"/>
      <c r="AD544" s="47"/>
      <c r="AE544" s="47"/>
      <c r="AF544" s="1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</row>
    <row r="545" spans="1:44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65"/>
      <c r="AD545" s="47"/>
      <c r="AE545" s="47"/>
      <c r="AF545" s="1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</row>
    <row r="546" spans="1:44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65"/>
      <c r="AD546" s="47"/>
      <c r="AE546" s="47"/>
      <c r="AF546" s="1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</row>
    <row r="547" spans="1:44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65"/>
      <c r="AD547" s="47"/>
      <c r="AE547" s="47"/>
      <c r="AF547" s="1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</row>
    <row r="548" spans="1:44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65"/>
      <c r="AD548" s="47"/>
      <c r="AE548" s="47"/>
      <c r="AF548" s="1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</row>
    <row r="549" spans="1:44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65"/>
      <c r="AD549" s="47"/>
      <c r="AE549" s="47"/>
      <c r="AF549" s="1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</row>
    <row r="550" spans="1:44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65"/>
      <c r="AD550" s="47"/>
      <c r="AE550" s="47"/>
      <c r="AF550" s="1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</row>
    <row r="551" spans="1:44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65"/>
      <c r="AD551" s="47"/>
      <c r="AE551" s="47"/>
      <c r="AF551" s="1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</row>
    <row r="552" spans="1:44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65"/>
      <c r="AD552" s="47"/>
      <c r="AE552" s="47"/>
      <c r="AF552" s="1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</row>
    <row r="553" spans="1:44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65"/>
      <c r="AD553" s="47"/>
      <c r="AE553" s="47"/>
      <c r="AF553" s="1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</row>
    <row r="554" spans="1:44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65"/>
      <c r="AD554" s="47"/>
      <c r="AE554" s="47"/>
      <c r="AF554" s="1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</row>
    <row r="555" spans="1:44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65"/>
      <c r="AD555" s="47"/>
      <c r="AE555" s="47"/>
      <c r="AF555" s="1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</row>
    <row r="556" spans="1:44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65"/>
      <c r="AD556" s="47"/>
      <c r="AE556" s="47"/>
      <c r="AF556" s="1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</row>
    <row r="557" spans="1:44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65"/>
      <c r="AD557" s="47"/>
      <c r="AE557" s="47"/>
      <c r="AF557" s="1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</row>
    <row r="558" spans="1:44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65"/>
      <c r="AD558" s="47"/>
      <c r="AE558" s="47"/>
      <c r="AF558" s="1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</row>
    <row r="559" spans="1:44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65"/>
      <c r="AD559" s="47"/>
      <c r="AE559" s="47"/>
      <c r="AF559" s="1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</row>
    <row r="560" spans="1:44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65"/>
      <c r="AD560" s="47"/>
      <c r="AE560" s="47"/>
      <c r="AF560" s="1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</row>
    <row r="561" spans="1:44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65"/>
      <c r="AD561" s="47"/>
      <c r="AE561" s="47"/>
      <c r="AF561" s="1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</row>
    <row r="562" spans="1:44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65"/>
      <c r="AD562" s="47"/>
      <c r="AE562" s="47"/>
      <c r="AF562" s="1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</row>
    <row r="563" spans="1:44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65"/>
      <c r="AD563" s="47"/>
      <c r="AE563" s="47"/>
      <c r="AF563" s="1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</row>
    <row r="564" spans="1:44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65"/>
      <c r="AD564" s="47"/>
      <c r="AE564" s="47"/>
      <c r="AF564" s="1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</row>
    <row r="565" spans="1:44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65"/>
      <c r="AD565" s="47"/>
      <c r="AE565" s="47"/>
      <c r="AF565" s="1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</row>
    <row r="566" spans="1:44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65"/>
      <c r="AD566" s="47"/>
      <c r="AE566" s="47"/>
      <c r="AF566" s="1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</row>
    <row r="567" spans="1:44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65"/>
      <c r="AD567" s="47"/>
      <c r="AE567" s="47"/>
      <c r="AF567" s="1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</row>
    <row r="568" spans="1:44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65"/>
      <c r="AD568" s="47"/>
      <c r="AE568" s="47"/>
      <c r="AF568" s="1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</row>
    <row r="569" spans="1:44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65"/>
      <c r="AD569" s="47"/>
      <c r="AE569" s="47"/>
      <c r="AF569" s="1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</row>
    <row r="570" spans="1:44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65"/>
      <c r="AD570" s="47"/>
      <c r="AE570" s="47"/>
      <c r="AF570" s="1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</row>
    <row r="571" spans="1:44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65"/>
      <c r="AD571" s="47"/>
      <c r="AE571" s="47"/>
      <c r="AF571" s="1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</row>
    <row r="572" spans="1:44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65"/>
      <c r="AD572" s="47"/>
      <c r="AE572" s="47"/>
      <c r="AF572" s="1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</row>
    <row r="573" spans="1:44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65"/>
      <c r="AD573" s="47"/>
      <c r="AE573" s="47"/>
      <c r="AF573" s="1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</row>
    <row r="574" spans="1:44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65"/>
      <c r="AD574" s="47"/>
      <c r="AE574" s="47"/>
      <c r="AF574" s="1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</row>
    <row r="575" spans="1:44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65"/>
      <c r="AD575" s="47"/>
      <c r="AE575" s="47"/>
      <c r="AF575" s="1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</row>
    <row r="576" spans="1:44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65"/>
      <c r="AD576" s="47"/>
      <c r="AE576" s="47"/>
      <c r="AF576" s="1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</row>
    <row r="577" spans="1:44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65"/>
      <c r="AD577" s="47"/>
      <c r="AE577" s="47"/>
      <c r="AF577" s="1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</row>
    <row r="578" spans="1:44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65"/>
      <c r="AD578" s="47"/>
      <c r="AE578" s="47"/>
      <c r="AF578" s="1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</row>
    <row r="579" spans="1:44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65"/>
      <c r="AD579" s="47"/>
      <c r="AE579" s="47"/>
      <c r="AF579" s="1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</row>
    <row r="580" spans="1:44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65"/>
      <c r="AD580" s="47"/>
      <c r="AE580" s="47"/>
      <c r="AF580" s="1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</row>
    <row r="581" spans="1:44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65"/>
      <c r="AD581" s="47"/>
      <c r="AE581" s="47"/>
      <c r="AF581" s="1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</row>
    <row r="582" spans="1:44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65"/>
      <c r="AD582" s="47"/>
      <c r="AE582" s="47"/>
      <c r="AF582" s="1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</row>
    <row r="583" spans="1:44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65"/>
      <c r="AD583" s="47"/>
      <c r="AE583" s="47"/>
      <c r="AF583" s="1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</row>
    <row r="584" spans="1:44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65"/>
      <c r="AD584" s="47"/>
      <c r="AE584" s="47"/>
      <c r="AF584" s="1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</row>
    <row r="585" spans="1:44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65"/>
      <c r="AD585" s="47"/>
      <c r="AE585" s="47"/>
      <c r="AF585" s="1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</row>
    <row r="586" spans="1:44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65"/>
      <c r="AD586" s="47"/>
      <c r="AE586" s="47"/>
      <c r="AF586" s="1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</row>
    <row r="587" spans="1:44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65"/>
      <c r="AD587" s="47"/>
      <c r="AE587" s="47"/>
      <c r="AF587" s="1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</row>
    <row r="588" spans="1:44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65"/>
      <c r="AD588" s="47"/>
      <c r="AE588" s="47"/>
      <c r="AF588" s="1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</row>
    <row r="589" spans="1:44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65"/>
      <c r="AD589" s="47"/>
      <c r="AE589" s="47"/>
      <c r="AF589" s="1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</row>
    <row r="590" spans="1:44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65"/>
      <c r="AD590" s="47"/>
      <c r="AE590" s="47"/>
      <c r="AF590" s="1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</row>
    <row r="591" spans="1:44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65"/>
      <c r="AD591" s="47"/>
      <c r="AE591" s="47"/>
      <c r="AF591" s="1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</row>
    <row r="592" spans="1:44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65"/>
      <c r="AD592" s="47"/>
      <c r="AE592" s="47"/>
      <c r="AF592" s="1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</row>
    <row r="593" spans="1:44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65"/>
      <c r="AD593" s="47"/>
      <c r="AE593" s="47"/>
      <c r="AF593" s="1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</row>
    <row r="594" spans="1:44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65"/>
      <c r="AD594" s="47"/>
      <c r="AE594" s="47"/>
      <c r="AF594" s="1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</row>
    <row r="595" spans="1:44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65"/>
      <c r="AD595" s="47"/>
      <c r="AE595" s="47"/>
      <c r="AF595" s="1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</row>
    <row r="596" spans="1:44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65"/>
      <c r="AD596" s="47"/>
      <c r="AE596" s="47"/>
      <c r="AF596" s="1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</row>
    <row r="597" spans="1:44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65"/>
      <c r="AD597" s="47"/>
      <c r="AE597" s="47"/>
      <c r="AF597" s="1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</row>
    <row r="598" spans="1:44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65"/>
      <c r="AD598" s="47"/>
      <c r="AE598" s="47"/>
      <c r="AF598" s="1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</row>
    <row r="599" spans="1:44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65"/>
      <c r="AD599" s="47"/>
      <c r="AE599" s="47"/>
      <c r="AF599" s="1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</row>
    <row r="600" spans="1:44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65"/>
      <c r="AD600" s="47"/>
      <c r="AE600" s="47"/>
      <c r="AF600" s="1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</row>
    <row r="601" spans="1:44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65"/>
      <c r="AD601" s="47"/>
      <c r="AE601" s="47"/>
      <c r="AF601" s="1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</row>
    <row r="602" spans="1:44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65"/>
      <c r="AD602" s="47"/>
      <c r="AE602" s="47"/>
      <c r="AF602" s="1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</row>
    <row r="603" spans="1:44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65"/>
      <c r="AD603" s="47"/>
      <c r="AE603" s="47"/>
      <c r="AF603" s="1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</row>
    <row r="604" spans="1:44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65"/>
      <c r="AD604" s="47"/>
      <c r="AE604" s="47"/>
      <c r="AF604" s="1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</row>
    <row r="605" spans="1:44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65"/>
      <c r="AD605" s="47"/>
      <c r="AE605" s="47"/>
      <c r="AF605" s="1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</row>
    <row r="606" spans="1:44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65"/>
      <c r="AD606" s="47"/>
      <c r="AE606" s="47"/>
      <c r="AF606" s="1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</row>
    <row r="607" spans="1:44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65"/>
      <c r="AD607" s="47"/>
      <c r="AE607" s="47"/>
      <c r="AF607" s="1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</row>
    <row r="608" spans="1:44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65"/>
      <c r="AD608" s="47"/>
      <c r="AE608" s="47"/>
      <c r="AF608" s="1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</row>
    <row r="609" spans="1:44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65"/>
      <c r="AD609" s="47"/>
      <c r="AE609" s="47"/>
      <c r="AF609" s="1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</row>
    <row r="610" spans="1:44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65"/>
      <c r="AD610" s="47"/>
      <c r="AE610" s="47"/>
      <c r="AF610" s="1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</row>
    <row r="611" spans="1:44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65"/>
      <c r="AD611" s="47"/>
      <c r="AE611" s="47"/>
      <c r="AF611" s="1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</row>
    <row r="612" spans="1:44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65"/>
      <c r="AD612" s="47"/>
      <c r="AE612" s="47"/>
      <c r="AF612" s="1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</row>
    <row r="613" spans="1:44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65"/>
      <c r="AD613" s="47"/>
      <c r="AE613" s="47"/>
      <c r="AF613" s="1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</row>
    <row r="614" spans="1:44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65"/>
      <c r="AD614" s="47"/>
      <c r="AE614" s="47"/>
      <c r="AF614" s="1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</row>
    <row r="615" spans="1:44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65"/>
      <c r="AD615" s="47"/>
      <c r="AE615" s="47"/>
      <c r="AF615" s="1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</row>
    <row r="616" spans="1:44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65"/>
      <c r="AD616" s="47"/>
      <c r="AE616" s="47"/>
      <c r="AF616" s="1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</row>
    <row r="617" spans="1:44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65"/>
      <c r="AD617" s="47"/>
      <c r="AE617" s="47"/>
      <c r="AF617" s="1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</row>
    <row r="618" spans="1:44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65"/>
      <c r="AD618" s="47"/>
      <c r="AE618" s="47"/>
      <c r="AF618" s="1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</row>
    <row r="619" spans="1:44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65"/>
      <c r="AD619" s="47"/>
      <c r="AE619" s="47"/>
      <c r="AF619" s="1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</row>
    <row r="620" spans="1:44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65"/>
      <c r="AD620" s="47"/>
      <c r="AE620" s="47"/>
      <c r="AF620" s="1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</row>
    <row r="621" spans="1:44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65"/>
      <c r="AD621" s="47"/>
      <c r="AE621" s="47"/>
      <c r="AF621" s="1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</row>
    <row r="622" spans="1:44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65"/>
      <c r="AD622" s="47"/>
      <c r="AE622" s="47"/>
      <c r="AF622" s="1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</row>
    <row r="623" spans="1:44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65"/>
      <c r="AD623" s="47"/>
      <c r="AE623" s="47"/>
      <c r="AF623" s="1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</row>
    <row r="624" spans="1:44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65"/>
      <c r="AD624" s="47"/>
      <c r="AE624" s="47"/>
      <c r="AF624" s="1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</row>
    <row r="625" spans="1:44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65"/>
      <c r="AD625" s="47"/>
      <c r="AE625" s="47"/>
      <c r="AF625" s="1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</row>
    <row r="626" spans="1:44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65"/>
      <c r="AD626" s="47"/>
      <c r="AE626" s="47"/>
      <c r="AF626" s="1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</row>
    <row r="627" spans="1:44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65"/>
      <c r="AD627" s="47"/>
      <c r="AE627" s="47"/>
      <c r="AF627" s="1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</row>
    <row r="628" spans="1:44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C628" s="65"/>
      <c r="AD628" s="47"/>
      <c r="AE628" s="47"/>
      <c r="AF628" s="1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</row>
    <row r="629" spans="1:44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C629" s="65"/>
      <c r="AD629" s="47"/>
      <c r="AE629" s="47"/>
      <c r="AF629" s="1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</row>
    <row r="630" spans="1:44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C630" s="65"/>
      <c r="AD630" s="47"/>
      <c r="AE630" s="47"/>
      <c r="AF630" s="1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</row>
    <row r="631" spans="1:44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C631" s="65"/>
      <c r="AD631" s="47"/>
      <c r="AE631" s="47"/>
      <c r="AF631" s="1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</row>
    <row r="632" spans="1:44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C632" s="65"/>
      <c r="AD632" s="47"/>
      <c r="AE632" s="47"/>
      <c r="AF632" s="1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</row>
    <row r="633" spans="1:44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C633" s="65"/>
      <c r="AD633" s="47"/>
      <c r="AE633" s="47"/>
      <c r="AF633" s="1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</row>
    <row r="634" spans="1:44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D634" s="47"/>
      <c r="AE634" s="47"/>
      <c r="AF634" s="1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</row>
    <row r="635" spans="1:44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D635" s="47"/>
      <c r="AE635" s="47"/>
      <c r="AF635" s="1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</row>
    <row r="636" spans="1:44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D636" s="47"/>
      <c r="AE636" s="47"/>
      <c r="AF636" s="1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</row>
    <row r="637" spans="1:44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D637" s="47"/>
      <c r="AE637" s="47"/>
      <c r="AF637" s="1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</row>
    <row r="638" spans="1:44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D638" s="47"/>
      <c r="AE638" s="47"/>
      <c r="AF638" s="1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</row>
    <row r="639" spans="1:44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D639" s="47"/>
      <c r="AE639" s="47"/>
      <c r="AF639" s="1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</row>
    <row r="640" spans="1:44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D640" s="47"/>
      <c r="AE640" s="47"/>
      <c r="AF640" s="1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</row>
    <row r="641" spans="1:44" ht="16.5">
      <c r="A641" s="47"/>
      <c r="B641" s="1"/>
      <c r="C641" s="2"/>
      <c r="D641" s="2"/>
      <c r="E641" s="2"/>
      <c r="F641" s="2"/>
      <c r="G641" s="2"/>
      <c r="H641" s="2"/>
      <c r="I641" s="2"/>
      <c r="J641" s="47"/>
      <c r="K641" s="47"/>
      <c r="L641" s="1"/>
      <c r="M641" s="47"/>
      <c r="N641" s="47"/>
      <c r="O641" s="1"/>
      <c r="P641" s="47"/>
      <c r="Q641" s="47"/>
      <c r="R641" s="1"/>
      <c r="S641" s="47"/>
      <c r="T641" s="47"/>
      <c r="U641" s="1"/>
      <c r="V641" s="47"/>
      <c r="W641" s="47"/>
      <c r="X641" s="1"/>
      <c r="Y641" s="47"/>
      <c r="Z641" s="47"/>
      <c r="AA641" s="1"/>
      <c r="AB641" s="47"/>
      <c r="AD641" s="47"/>
      <c r="AE641" s="47"/>
      <c r="AF641" s="1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</row>
    <row r="642" spans="1:44" ht="16.5">
      <c r="A642" s="47"/>
      <c r="B642" s="1"/>
      <c r="C642" s="2"/>
      <c r="D642" s="2"/>
      <c r="E642" s="2"/>
      <c r="F642" s="2"/>
      <c r="G642" s="2"/>
      <c r="H642" s="2"/>
      <c r="I642" s="2"/>
      <c r="J642" s="47"/>
      <c r="K642" s="47"/>
      <c r="L642" s="1"/>
      <c r="M642" s="47"/>
      <c r="N642" s="47"/>
      <c r="O642" s="1"/>
      <c r="P642" s="47"/>
      <c r="Q642" s="47"/>
      <c r="R642" s="1"/>
      <c r="S642" s="47"/>
      <c r="T642" s="47"/>
      <c r="U642" s="1"/>
      <c r="V642" s="47"/>
      <c r="W642" s="47"/>
      <c r="X642" s="1"/>
      <c r="Y642" s="47"/>
      <c r="Z642" s="47"/>
      <c r="AA642" s="1"/>
      <c r="AB642" s="47"/>
      <c r="AD642" s="47"/>
      <c r="AE642" s="47"/>
      <c r="AF642" s="1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</row>
    <row r="643" spans="1:44" ht="16.5">
      <c r="A643" s="47"/>
      <c r="B643" s="1"/>
      <c r="C643" s="2"/>
      <c r="D643" s="2"/>
      <c r="E643" s="2"/>
      <c r="F643" s="2"/>
      <c r="G643" s="2"/>
      <c r="H643" s="2"/>
      <c r="I643" s="2"/>
      <c r="J643" s="47"/>
      <c r="K643" s="47"/>
      <c r="L643" s="1"/>
      <c r="M643" s="47"/>
      <c r="N643" s="47"/>
      <c r="O643" s="1"/>
      <c r="P643" s="47"/>
      <c r="Q643" s="47"/>
      <c r="R643" s="1"/>
      <c r="S643" s="47"/>
      <c r="T643" s="47"/>
      <c r="U643" s="1"/>
      <c r="V643" s="47"/>
      <c r="W643" s="47"/>
      <c r="X643" s="1"/>
      <c r="Y643" s="47"/>
      <c r="Z643" s="47"/>
      <c r="AA643" s="1"/>
      <c r="AB643" s="47"/>
      <c r="AD643" s="47"/>
      <c r="AE643" s="47"/>
      <c r="AF643" s="1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</row>
    <row r="644" spans="1:44" ht="16.5">
      <c r="A644" s="47"/>
      <c r="B644" s="1"/>
      <c r="C644" s="2"/>
      <c r="D644" s="2"/>
      <c r="E644" s="2"/>
      <c r="F644" s="2"/>
      <c r="G644" s="2"/>
      <c r="H644" s="2"/>
      <c r="I644" s="2"/>
      <c r="J644" s="47"/>
      <c r="K644" s="47"/>
      <c r="L644" s="1"/>
      <c r="M644" s="47"/>
      <c r="N644" s="47"/>
      <c r="O644" s="1"/>
      <c r="P644" s="47"/>
      <c r="Q644" s="47"/>
      <c r="R644" s="1"/>
      <c r="S644" s="47"/>
      <c r="T644" s="47"/>
      <c r="U644" s="1"/>
      <c r="V644" s="47"/>
      <c r="W644" s="47"/>
      <c r="X644" s="1"/>
      <c r="Y644" s="47"/>
      <c r="Z644" s="47"/>
      <c r="AA644" s="1"/>
      <c r="AB644" s="47"/>
      <c r="AD644" s="47"/>
      <c r="AE644" s="47"/>
      <c r="AF644" s="1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</row>
    <row r="645" spans="1:44" ht="16.5">
      <c r="A645" s="47"/>
      <c r="B645" s="1"/>
      <c r="C645" s="2"/>
      <c r="D645" s="2"/>
      <c r="E645" s="2"/>
      <c r="F645" s="2"/>
      <c r="G645" s="2"/>
      <c r="H645" s="2"/>
      <c r="I645" s="2"/>
      <c r="J645" s="47"/>
      <c r="K645" s="47"/>
      <c r="L645" s="1"/>
      <c r="M645" s="47"/>
      <c r="N645" s="47"/>
      <c r="O645" s="1"/>
      <c r="P645" s="47"/>
      <c r="Q645" s="47"/>
      <c r="R645" s="1"/>
      <c r="S645" s="47"/>
      <c r="T645" s="47"/>
      <c r="U645" s="1"/>
      <c r="V645" s="47"/>
      <c r="W645" s="47"/>
      <c r="X645" s="1"/>
      <c r="Y645" s="47"/>
      <c r="Z645" s="47"/>
      <c r="AA645" s="1"/>
      <c r="AB645" s="47"/>
      <c r="AD645" s="47"/>
      <c r="AE645" s="47"/>
      <c r="AF645" s="1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</row>
    <row r="646" spans="1:44" ht="16.5">
      <c r="A646" s="47"/>
      <c r="B646" s="1"/>
      <c r="C646" s="2"/>
      <c r="D646" s="2"/>
      <c r="E646" s="2"/>
      <c r="F646" s="2"/>
      <c r="G646" s="2"/>
      <c r="H646" s="2"/>
      <c r="I646" s="2"/>
      <c r="J646" s="47"/>
      <c r="K646" s="47"/>
      <c r="L646" s="1"/>
      <c r="M646" s="47"/>
      <c r="N646" s="47"/>
      <c r="O646" s="1"/>
      <c r="P646" s="47"/>
      <c r="Q646" s="47"/>
      <c r="R646" s="1"/>
      <c r="S646" s="47"/>
      <c r="T646" s="47"/>
      <c r="U646" s="1"/>
      <c r="V646" s="47"/>
      <c r="W646" s="47"/>
      <c r="X646" s="1"/>
      <c r="Y646" s="47"/>
      <c r="Z646" s="47"/>
      <c r="AA646" s="1"/>
      <c r="AB646" s="47"/>
      <c r="AD646" s="47"/>
      <c r="AE646" s="47"/>
      <c r="AF646" s="1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</row>
    <row r="647" spans="1:44" ht="16.5">
      <c r="A647" s="47"/>
      <c r="B647" s="1"/>
      <c r="C647" s="2"/>
      <c r="D647" s="2"/>
      <c r="E647" s="2"/>
      <c r="F647" s="2"/>
      <c r="G647" s="2"/>
      <c r="H647" s="2"/>
      <c r="I647" s="2"/>
      <c r="J647" s="47"/>
      <c r="K647" s="47"/>
      <c r="L647" s="1"/>
      <c r="M647" s="47"/>
      <c r="N647" s="47"/>
      <c r="O647" s="1"/>
      <c r="P647" s="47"/>
      <c r="Q647" s="47"/>
      <c r="R647" s="1"/>
      <c r="S647" s="47"/>
      <c r="T647" s="47"/>
      <c r="U647" s="1"/>
      <c r="V647" s="47"/>
      <c r="W647" s="47"/>
      <c r="X647" s="1"/>
      <c r="Y647" s="47"/>
      <c r="Z647" s="47"/>
      <c r="AA647" s="1"/>
      <c r="AB647" s="47"/>
      <c r="AD647" s="47"/>
      <c r="AE647" s="47"/>
      <c r="AF647" s="1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</row>
    <row r="648" spans="1:44" ht="15" customHeight="1">
      <c r="L648" s="1"/>
      <c r="O648" s="1"/>
      <c r="R648" s="1"/>
      <c r="U648" s="1"/>
      <c r="X648" s="1"/>
      <c r="AA648" s="1"/>
      <c r="AF648" s="1"/>
    </row>
    <row r="649" spans="1:44" ht="15" customHeight="1">
      <c r="L649" s="1"/>
      <c r="O649" s="1"/>
      <c r="R649" s="1"/>
      <c r="U649" s="1"/>
      <c r="X649" s="1"/>
      <c r="AA649" s="1"/>
      <c r="AF649" s="1"/>
    </row>
    <row r="650" spans="1:44" ht="15" customHeight="1">
      <c r="L650" s="1"/>
      <c r="O650" s="1"/>
      <c r="R650" s="1"/>
      <c r="U650" s="1"/>
      <c r="X650" s="1"/>
      <c r="AA650" s="1"/>
      <c r="AF650" s="1"/>
    </row>
    <row r="651" spans="1:44" ht="15" customHeight="1">
      <c r="L651" s="1"/>
      <c r="O651" s="1"/>
      <c r="R651" s="1"/>
      <c r="U651" s="1"/>
      <c r="X651" s="1"/>
      <c r="AA651" s="1"/>
      <c r="AF651" s="1"/>
    </row>
    <row r="652" spans="1:44" ht="15" customHeight="1">
      <c r="L652" s="1"/>
      <c r="O652" s="1"/>
      <c r="R652" s="1"/>
      <c r="U652" s="1"/>
      <c r="X652" s="1"/>
      <c r="AA652" s="1"/>
      <c r="AF652" s="1"/>
    </row>
    <row r="653" spans="1:44" ht="15" customHeight="1">
      <c r="L653" s="1"/>
      <c r="O653" s="1"/>
      <c r="R653" s="1"/>
      <c r="U653" s="1"/>
      <c r="X653" s="1"/>
      <c r="AA653" s="1"/>
      <c r="AF653" s="1"/>
    </row>
    <row r="654" spans="1:44" ht="15" customHeight="1">
      <c r="L654" s="1"/>
      <c r="O654" s="1"/>
      <c r="R654" s="1"/>
      <c r="U654" s="1"/>
      <c r="X654" s="1"/>
      <c r="AA654" s="1"/>
      <c r="AF654" s="1"/>
    </row>
    <row r="655" spans="1:44" ht="15" customHeight="1">
      <c r="L655" s="1"/>
      <c r="O655" s="1"/>
      <c r="R655" s="1"/>
      <c r="U655" s="1"/>
      <c r="X655" s="1"/>
      <c r="AA655" s="1"/>
      <c r="AF655" s="1"/>
    </row>
    <row r="656" spans="1:44" ht="15" customHeight="1">
      <c r="L656" s="1"/>
      <c r="O656" s="1"/>
      <c r="R656" s="1"/>
      <c r="U656" s="1"/>
      <c r="X656" s="1"/>
      <c r="AA656" s="1"/>
      <c r="AF656" s="1"/>
    </row>
  </sheetData>
  <mergeCells count="125"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  <mergeCell ref="M12:N12"/>
    <mergeCell ref="P12:Q12"/>
    <mergeCell ref="V12:W12"/>
    <mergeCell ref="J12:K12"/>
    <mergeCell ref="P19:Q19"/>
    <mergeCell ref="V19:W19"/>
    <mergeCell ref="Y19:Z19"/>
    <mergeCell ref="M19:N19"/>
    <mergeCell ref="J19:K19"/>
    <mergeCell ref="S12:T12"/>
    <mergeCell ref="S19:T19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S40:T40"/>
    <mergeCell ref="V40:W40"/>
    <mergeCell ref="Y40:Z40"/>
    <mergeCell ref="J40:K40"/>
    <mergeCell ref="S33:T33"/>
    <mergeCell ref="S47:T47"/>
    <mergeCell ref="S61:T61"/>
    <mergeCell ref="V61:W61"/>
    <mergeCell ref="J54:K54"/>
    <mergeCell ref="M54:N54"/>
    <mergeCell ref="V54:W54"/>
    <mergeCell ref="Y54:Z54"/>
    <mergeCell ref="J61:K61"/>
    <mergeCell ref="Y61:Z61"/>
    <mergeCell ref="S54:T54"/>
    <mergeCell ref="P61:Q61"/>
    <mergeCell ref="J89:K89"/>
    <mergeCell ref="M89:N89"/>
    <mergeCell ref="V89:W89"/>
    <mergeCell ref="Y89:Z89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Y68:Z68"/>
    <mergeCell ref="Y75:Z75"/>
    <mergeCell ref="J82:K82"/>
    <mergeCell ref="M82:N82"/>
    <mergeCell ref="P82:Q82"/>
    <mergeCell ref="S82:T82"/>
    <mergeCell ref="V82:W82"/>
    <mergeCell ref="S89:T89"/>
    <mergeCell ref="M110:N110"/>
    <mergeCell ref="S110:T110"/>
    <mergeCell ref="V110:W110"/>
    <mergeCell ref="M117:N117"/>
    <mergeCell ref="P117:Q117"/>
    <mergeCell ref="S117:T117"/>
    <mergeCell ref="V117:W117"/>
    <mergeCell ref="Y117:Z117"/>
    <mergeCell ref="Y82:Z82"/>
    <mergeCell ref="M96:N96"/>
    <mergeCell ref="V96:W96"/>
    <mergeCell ref="Y96:Z96"/>
    <mergeCell ref="S96:T96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Y124:Z124"/>
    <mergeCell ref="J124:K124"/>
    <mergeCell ref="M138:N138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Y12:Z12"/>
    <mergeCell ref="Y103:Z103"/>
    <mergeCell ref="M33:N33"/>
    <mergeCell ref="M61:N61"/>
    <mergeCell ref="P33:Q33"/>
    <mergeCell ref="P54:Q54"/>
    <mergeCell ref="P89:Q89"/>
    <mergeCell ref="Y138:Z138"/>
    <mergeCell ref="P138:Q138"/>
  </mergeCells>
  <phoneticPr fontId="22" type="noConversion"/>
  <printOptions horizontalCentered="1"/>
  <pageMargins left="0" right="0" top="0" bottom="0" header="0" footer="0"/>
  <pageSetup paperSize="9" orientation="landscape"/>
  <rowBreaks count="2" manualBreakCount="2">
    <brk id="25" man="1"/>
    <brk id="6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tabSelected="1" zoomScale="70" zoomScaleNormal="70" workbookViewId="0">
      <pane ySplit="4" topLeftCell="A5" activePane="bottomLeft" state="frozen"/>
      <selection pane="bottomLeft" activeCell="F13" sqref="F1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13" bestFit="1" customWidth="1"/>
    <col min="12" max="12" width="12.75" style="48" bestFit="1" customWidth="1"/>
    <col min="13" max="13" width="11.625" customWidth="1"/>
    <col min="14" max="14" width="11.625" style="48" customWidth="1"/>
    <col min="15" max="21" width="7.5" bestFit="1" customWidth="1"/>
    <col min="22" max="22" width="4.125" customWidth="1"/>
    <col min="23" max="23" width="7.125" customWidth="1"/>
  </cols>
  <sheetData>
    <row r="1" spans="1:21" s="66" customFormat="1" ht="35.25" customHeight="1" thickBot="1">
      <c r="A1" s="239" t="s">
        <v>106</v>
      </c>
      <c r="B1" s="240"/>
      <c r="C1" s="240"/>
      <c r="D1" s="240"/>
      <c r="E1" s="241" t="s">
        <v>116</v>
      </c>
      <c r="F1" s="241"/>
      <c r="G1" s="241" t="s">
        <v>120</v>
      </c>
      <c r="H1" s="241"/>
      <c r="I1" s="240" t="s">
        <v>405</v>
      </c>
      <c r="J1" s="240"/>
      <c r="K1" s="240" t="s">
        <v>117</v>
      </c>
      <c r="L1" s="240"/>
      <c r="M1" s="240" t="s">
        <v>119</v>
      </c>
      <c r="N1" s="240"/>
      <c r="O1" s="240" t="s">
        <v>0</v>
      </c>
      <c r="P1" s="253"/>
    </row>
    <row r="2" spans="1:21" ht="18" customHeight="1" thickBot="1">
      <c r="B2" s="59"/>
      <c r="C2" s="60"/>
      <c r="D2" s="73"/>
      <c r="E2" s="61"/>
      <c r="F2" s="80"/>
      <c r="G2" s="60"/>
      <c r="H2" s="73"/>
      <c r="I2" s="62"/>
      <c r="J2" s="81"/>
      <c r="K2" s="63"/>
      <c r="L2" s="82"/>
      <c r="M2" s="59"/>
      <c r="N2" s="83"/>
      <c r="O2" s="64"/>
      <c r="P2" s="60"/>
    </row>
    <row r="3" spans="1:21" ht="15.75" customHeight="1">
      <c r="A3" s="276" t="s">
        <v>109</v>
      </c>
      <c r="B3" s="278" t="s">
        <v>110</v>
      </c>
      <c r="C3" s="278" t="s">
        <v>80</v>
      </c>
      <c r="D3" s="280" t="s">
        <v>86</v>
      </c>
      <c r="E3" s="278" t="s">
        <v>81</v>
      </c>
      <c r="F3" s="217" t="s">
        <v>87</v>
      </c>
      <c r="G3" s="278" t="s">
        <v>82</v>
      </c>
      <c r="H3" s="217" t="s">
        <v>88</v>
      </c>
      <c r="I3" s="278" t="s">
        <v>84</v>
      </c>
      <c r="J3" s="217" t="s">
        <v>89</v>
      </c>
      <c r="K3" s="278" t="s">
        <v>85</v>
      </c>
      <c r="L3" s="217" t="s">
        <v>90</v>
      </c>
      <c r="M3" s="278" t="s">
        <v>111</v>
      </c>
      <c r="N3" s="278" t="s">
        <v>112</v>
      </c>
      <c r="O3" s="278" t="s">
        <v>406</v>
      </c>
      <c r="P3" s="278"/>
      <c r="Q3" s="278"/>
      <c r="R3" s="278"/>
      <c r="S3" s="278"/>
      <c r="T3" s="278"/>
      <c r="U3" s="282"/>
    </row>
    <row r="4" spans="1:21" ht="15.75" customHeight="1" thickBot="1">
      <c r="A4" s="277"/>
      <c r="B4" s="279"/>
      <c r="C4" s="279"/>
      <c r="D4" s="281"/>
      <c r="E4" s="279"/>
      <c r="F4" s="283"/>
      <c r="G4" s="279"/>
      <c r="H4" s="283"/>
      <c r="I4" s="279"/>
      <c r="J4" s="283"/>
      <c r="K4" s="279"/>
      <c r="L4" s="283"/>
      <c r="M4" s="279"/>
      <c r="N4" s="279"/>
      <c r="O4" s="200" t="s">
        <v>91</v>
      </c>
      <c r="P4" s="200" t="s">
        <v>92</v>
      </c>
      <c r="Q4" s="200" t="s">
        <v>93</v>
      </c>
      <c r="R4" s="200" t="s">
        <v>94</v>
      </c>
      <c r="S4" s="200" t="s">
        <v>95</v>
      </c>
      <c r="T4" s="200" t="s">
        <v>96</v>
      </c>
      <c r="U4" s="201" t="s">
        <v>97</v>
      </c>
    </row>
    <row r="5" spans="1:21" ht="18.75" customHeight="1">
      <c r="A5" s="87">
        <v>45201</v>
      </c>
      <c r="B5" s="55" t="str">
        <f>'非偏鄉國小(素)'!AD5</f>
        <v>F1</v>
      </c>
      <c r="C5" s="55" t="str">
        <f>'非偏鄉國小(素)'!AE5</f>
        <v>白米飯</v>
      </c>
      <c r="D5" s="76" t="str">
        <f>'非偏鄉國小(素)'!AF5</f>
        <v xml:space="preserve">米     </v>
      </c>
      <c r="E5" s="55" t="str">
        <f>'非偏鄉國小(素)'!AG5</f>
        <v>紅燒素排</v>
      </c>
      <c r="F5" s="76" t="str">
        <f>'非偏鄉國小(素)'!AH5</f>
        <v xml:space="preserve">素肉排 滷包    </v>
      </c>
      <c r="G5" s="55" t="str">
        <f>'非偏鄉國小(素)'!AI5</f>
        <v>紅仁炒蛋</v>
      </c>
      <c r="H5" s="76" t="str">
        <f>'非偏鄉國小(素)'!AJ5</f>
        <v xml:space="preserve">雞蛋 胡蘿蔔 乾木耳 薑  </v>
      </c>
      <c r="I5" s="55" t="str">
        <f>'非偏鄉國小(素)'!AM5</f>
        <v>時蔬</v>
      </c>
      <c r="J5" s="76" t="str">
        <f>'非偏鄉國小(素)'!AN5</f>
        <v xml:space="preserve">蔬菜 薑    </v>
      </c>
      <c r="K5" s="55" t="str">
        <f>'非偏鄉國小(素)'!AO5</f>
        <v>麻油素片湯</v>
      </c>
      <c r="L5" s="76" t="str">
        <f>'非偏鄉國小(素)'!AP5</f>
        <v xml:space="preserve">素肉片 杏鮑菇 薑 麻油  </v>
      </c>
      <c r="M5" s="55" t="str">
        <f>'非偏鄉國小(素)'!AQ5</f>
        <v>點心</v>
      </c>
      <c r="N5" s="55">
        <f>'非偏鄉國小(素)'!AR5</f>
        <v>0</v>
      </c>
      <c r="O5" s="55">
        <f>'非偏鄉國小(素)'!AS5</f>
        <v>5</v>
      </c>
      <c r="P5" s="55">
        <f>'非偏鄉國小(素)'!AT5</f>
        <v>2.2999999999999998</v>
      </c>
      <c r="Q5" s="55">
        <f>'非偏鄉國小(素)'!AU5</f>
        <v>1.5</v>
      </c>
      <c r="R5" s="55">
        <f>'非偏鄉國小(素)'!AV5</f>
        <v>1.9</v>
      </c>
      <c r="S5" s="55">
        <f>'非偏鄉國小(素)'!AW5</f>
        <v>0</v>
      </c>
      <c r="T5" s="55">
        <f>'非偏鄉國小(素)'!AX5</f>
        <v>0</v>
      </c>
      <c r="U5" s="123">
        <f>'非偏鄉國小(素)'!AY5</f>
        <v>640.5</v>
      </c>
    </row>
    <row r="6" spans="1:21" ht="18.75" customHeight="1">
      <c r="A6" s="88">
        <f>A5+1</f>
        <v>45202</v>
      </c>
      <c r="B6" s="71" t="str">
        <f>'非偏鄉國小(素)'!AD12</f>
        <v>F2</v>
      </c>
      <c r="C6" s="71" t="str">
        <f>'非偏鄉國小(素)'!AE12</f>
        <v>糙米飯</v>
      </c>
      <c r="D6" s="77" t="str">
        <f>'非偏鄉國小(素)'!AF12</f>
        <v xml:space="preserve">米 糙米    </v>
      </c>
      <c r="E6" s="71" t="str">
        <f>'非偏鄉國小(素)'!AG12</f>
        <v>薑燒豆包</v>
      </c>
      <c r="F6" s="77" t="str">
        <f>'非偏鄉國小(素)'!AH12</f>
        <v xml:space="preserve">豆包 薑    </v>
      </c>
      <c r="G6" s="71" t="str">
        <f>'非偏鄉國小(素)'!AI12</f>
        <v>蘿蔔黑輪</v>
      </c>
      <c r="H6" s="77" t="str">
        <f>'非偏鄉國小(素)'!AJ12</f>
        <v xml:space="preserve">素黑輪 白蘿蔔 胡蘿蔔 薑  </v>
      </c>
      <c r="I6" s="71" t="str">
        <f>'非偏鄉國小(素)'!AM12</f>
        <v>時蔬</v>
      </c>
      <c r="J6" s="77" t="str">
        <f>'非偏鄉國小(素)'!AN12</f>
        <v xml:space="preserve">蔬菜 薑    </v>
      </c>
      <c r="K6" s="71" t="str">
        <f>'非偏鄉國小(素)'!AO12</f>
        <v>蛋花時蔬湯</v>
      </c>
      <c r="L6" s="77" t="str">
        <f>'非偏鄉國小(素)'!AP12</f>
        <v xml:space="preserve">時蔬 雞蛋 薑   </v>
      </c>
      <c r="M6" s="71" t="str">
        <f>'非偏鄉國小(素)'!AQ12</f>
        <v>點心</v>
      </c>
      <c r="N6" s="71">
        <f>'非偏鄉國小(素)'!AR12</f>
        <v>0</v>
      </c>
      <c r="O6" s="71">
        <f>'非偏鄉國小(素)'!AS12</f>
        <v>5</v>
      </c>
      <c r="P6" s="71">
        <f>'非偏鄉國小(素)'!AT12</f>
        <v>2.5</v>
      </c>
      <c r="Q6" s="71">
        <f>'非偏鄉國小(素)'!AU12</f>
        <v>1.5</v>
      </c>
      <c r="R6" s="71">
        <f>'非偏鄉國小(素)'!AV12</f>
        <v>2</v>
      </c>
      <c r="S6" s="71">
        <f>'非偏鄉國小(素)'!AW12</f>
        <v>0</v>
      </c>
      <c r="T6" s="71">
        <f>'非偏鄉國小(素)'!AX12</f>
        <v>0</v>
      </c>
      <c r="U6" s="124">
        <f>'非偏鄉國小(素)'!AY12</f>
        <v>663.4</v>
      </c>
    </row>
    <row r="7" spans="1:21" ht="18.75" customHeight="1">
      <c r="A7" s="88">
        <f t="shared" ref="A7:A22" si="0">A6+1</f>
        <v>45203</v>
      </c>
      <c r="B7" s="71" t="str">
        <f>'非偏鄉國小(素)'!AD19</f>
        <v>F3</v>
      </c>
      <c r="C7" s="71" t="str">
        <f>'非偏鄉國小(素)'!AE19</f>
        <v>泰式特餐</v>
      </c>
      <c r="D7" s="77" t="str">
        <f>'非偏鄉國小(素)'!AF19</f>
        <v xml:space="preserve">米 糙米    </v>
      </c>
      <c r="E7" s="71" t="str">
        <f>'非偏鄉國小(素)'!AG19</f>
        <v>塔香干丁</v>
      </c>
      <c r="F7" s="77" t="str">
        <f>'非偏鄉國小(素)'!AH19</f>
        <v xml:space="preserve">豆干 時蔬 九層塔 薑  </v>
      </c>
      <c r="G7" s="71" t="str">
        <f>'非偏鄉國小(素)'!AI19</f>
        <v>麵筋甘藍</v>
      </c>
      <c r="H7" s="77" t="str">
        <f>'非偏鄉國小(素)'!AJ19</f>
        <v xml:space="preserve">甘藍 麵筋泡 薑   </v>
      </c>
      <c r="I7" s="71" t="str">
        <f>'非偏鄉國小(素)'!AM19</f>
        <v>時蔬</v>
      </c>
      <c r="J7" s="77" t="str">
        <f>'非偏鄉國小(素)'!AN19</f>
        <v xml:space="preserve">蔬菜 薑    </v>
      </c>
      <c r="K7" s="71" t="str">
        <f>'非偏鄉國小(素)'!AO19</f>
        <v>冬蔭功湯</v>
      </c>
      <c r="L7" s="77" t="str">
        <f>'非偏鄉國小(素)'!AP19</f>
        <v xml:space="preserve">秀珍菇 大番茄 南薑 檸檬葉 香茅 </v>
      </c>
      <c r="M7" s="71" t="str">
        <f>'非偏鄉國小(素)'!AQ19</f>
        <v>點心</v>
      </c>
      <c r="N7" s="71">
        <f>'非偏鄉國小(素)'!AR19</f>
        <v>0</v>
      </c>
      <c r="O7" s="71">
        <f>'非偏鄉國小(素)'!AS19</f>
        <v>5.5</v>
      </c>
      <c r="P7" s="71">
        <f>'非偏鄉國小(素)'!AT19</f>
        <v>2.2000000000000002</v>
      </c>
      <c r="Q7" s="71">
        <f>'非偏鄉國小(素)'!AU19</f>
        <v>2</v>
      </c>
      <c r="R7" s="71">
        <f>'非偏鄉國小(素)'!AV19</f>
        <v>2.1</v>
      </c>
      <c r="S7" s="71">
        <f>'非偏鄉國小(素)'!AW19</f>
        <v>0</v>
      </c>
      <c r="T7" s="71">
        <f>'非偏鄉國小(素)'!AX19</f>
        <v>0</v>
      </c>
      <c r="U7" s="124">
        <f>'非偏鄉國小(素)'!AY19</f>
        <v>688.9</v>
      </c>
    </row>
    <row r="8" spans="1:21" ht="18.75" customHeight="1">
      <c r="A8" s="88">
        <f>A7+1</f>
        <v>45204</v>
      </c>
      <c r="B8" s="71" t="str">
        <f>'非偏鄉國小(素)'!AD26</f>
        <v>F4</v>
      </c>
      <c r="C8" s="71" t="str">
        <f>'非偏鄉國小(素)'!AE26</f>
        <v>糙米飯</v>
      </c>
      <c r="D8" s="77" t="str">
        <f>'非偏鄉國小(素)'!AF26</f>
        <v xml:space="preserve">米 糙米    </v>
      </c>
      <c r="E8" s="71" t="str">
        <f>'非偏鄉國小(素)'!AG26</f>
        <v>豆瓣麵腸</v>
      </c>
      <c r="F8" s="77" t="str">
        <f>'非偏鄉國小(素)'!AH26</f>
        <v xml:space="preserve">麵腸 白蘿蔔 胡蘿蔔 薑  </v>
      </c>
      <c r="G8" s="71" t="str">
        <f>'非偏鄉國小(素)'!AI26</f>
        <v>豆包豆芽</v>
      </c>
      <c r="H8" s="77" t="str">
        <f>'非偏鄉國小(素)'!AJ26</f>
        <v xml:space="preserve">豆包 綠豆芽 乾木耳 薑  </v>
      </c>
      <c r="I8" s="71" t="str">
        <f>'非偏鄉國小(素)'!AM26</f>
        <v>時蔬</v>
      </c>
      <c r="J8" s="77" t="str">
        <f>'非偏鄉國小(素)'!AN26</f>
        <v xml:space="preserve">蔬菜 薑    </v>
      </c>
      <c r="K8" s="71" t="str">
        <f>'非偏鄉國小(素)'!AO26</f>
        <v>綠豆湯</v>
      </c>
      <c r="L8" s="77" t="str">
        <f>'非偏鄉國小(素)'!AP26</f>
        <v xml:space="preserve">綠豆 紅砂糖    </v>
      </c>
      <c r="M8" s="71" t="str">
        <f>'非偏鄉國小(素)'!AQ26</f>
        <v>點心</v>
      </c>
      <c r="N8" s="71">
        <f>'非偏鄉國小(素)'!AR26</f>
        <v>0</v>
      </c>
      <c r="O8" s="71">
        <f>'非偏鄉國小(素)'!AS26</f>
        <v>5.8</v>
      </c>
      <c r="P8" s="71">
        <f>'非偏鄉國小(素)'!AT26</f>
        <v>2.5</v>
      </c>
      <c r="Q8" s="71">
        <f>'非偏鄉國小(素)'!AU26</f>
        <v>1.7</v>
      </c>
      <c r="R8" s="71">
        <f>'非偏鄉國小(素)'!AV26</f>
        <v>2.1</v>
      </c>
      <c r="S8" s="71">
        <f>'非偏鄉國小(素)'!AW26</f>
        <v>0</v>
      </c>
      <c r="T8" s="71">
        <f>'非偏鄉國小(素)'!AX26</f>
        <v>0</v>
      </c>
      <c r="U8" s="124">
        <f>'非偏鄉國小(素)'!AY26</f>
        <v>728.1</v>
      </c>
    </row>
    <row r="9" spans="1:21" ht="18.75" customHeight="1" thickBot="1">
      <c r="A9" s="89">
        <f t="shared" si="0"/>
        <v>45205</v>
      </c>
      <c r="B9" s="72" t="str">
        <f>'非偏鄉國小(素)'!AD33</f>
        <v>F5</v>
      </c>
      <c r="C9" s="72" t="str">
        <f>'非偏鄉國小(素)'!AE33</f>
        <v>紅藜飯</v>
      </c>
      <c r="D9" s="78" t="str">
        <f>'非偏鄉國小(素)'!AF33</f>
        <v xml:space="preserve">米 紅藜    </v>
      </c>
      <c r="E9" s="72" t="str">
        <f>'非偏鄉國小(素)'!AG33</f>
        <v>醬燒麵輪</v>
      </c>
      <c r="F9" s="78" t="str">
        <f>'非偏鄉國小(素)'!AH33</f>
        <v xml:space="preserve">麵輪 時蔬 胡蘿蔔 薑  </v>
      </c>
      <c r="G9" s="72" t="str">
        <f>'非偏鄉國小(素)'!AI33</f>
        <v>白菜蛋香</v>
      </c>
      <c r="H9" s="78" t="str">
        <f>'非偏鄉國小(素)'!AJ33</f>
        <v xml:space="preserve">雞蛋 結球白菜 乾香菇 薑  </v>
      </c>
      <c r="I9" s="72" t="str">
        <f>'非偏鄉國小(素)'!AM33</f>
        <v>時蔬</v>
      </c>
      <c r="J9" s="78" t="str">
        <f>'非偏鄉國小(素)'!AN33</f>
        <v xml:space="preserve">蔬菜 薑    </v>
      </c>
      <c r="K9" s="72" t="str">
        <f>'非偏鄉國小(素)'!AO33</f>
        <v>時瓜湯</v>
      </c>
      <c r="L9" s="78" t="str">
        <f>'非偏鄉國小(素)'!AP33</f>
        <v xml:space="preserve">時瓜 枸杞 薑 素羊肉  </v>
      </c>
      <c r="M9" s="72" t="str">
        <f>'非偏鄉國小(素)'!AQ33</f>
        <v>點心</v>
      </c>
      <c r="N9" s="72" t="str">
        <f>'非偏鄉國小(素)'!AR33</f>
        <v>有機豆奶</v>
      </c>
      <c r="O9" s="72">
        <f>'非偏鄉國小(素)'!AS33</f>
        <v>5.0999999999999996</v>
      </c>
      <c r="P9" s="72">
        <f>'非偏鄉國小(素)'!AT33</f>
        <v>2.2000000000000002</v>
      </c>
      <c r="Q9" s="72">
        <f>'非偏鄉國小(素)'!AU33</f>
        <v>2.2999999999999998</v>
      </c>
      <c r="R9" s="72">
        <f>'非偏鄉國小(素)'!AV33</f>
        <v>2.2999999999999998</v>
      </c>
      <c r="S9" s="72">
        <f>'非偏鄉國小(素)'!AW33</f>
        <v>0</v>
      </c>
      <c r="T9" s="72">
        <f>'非偏鄉國小(素)'!AX33</f>
        <v>0</v>
      </c>
      <c r="U9" s="125">
        <f>'非偏鄉國小(素)'!AY33</f>
        <v>678.2</v>
      </c>
    </row>
    <row r="10" spans="1:21" ht="18.75" customHeight="1">
      <c r="A10" s="87">
        <v>45210</v>
      </c>
      <c r="B10" s="55" t="str">
        <f>'非偏鄉國小(素)'!AD40</f>
        <v>G3</v>
      </c>
      <c r="C10" s="55" t="str">
        <f>'非偏鄉國小(素)'!AE40</f>
        <v>西式特餐</v>
      </c>
      <c r="D10" s="76" t="str">
        <f>'非偏鄉國小(素)'!AF40</f>
        <v xml:space="preserve">通心粉     </v>
      </c>
      <c r="E10" s="55" t="str">
        <f>'非偏鄉國小(素)'!AG40</f>
        <v>茄汁若醬</v>
      </c>
      <c r="F10" s="76" t="str">
        <f>'非偏鄉國小(素)'!AH40</f>
        <v xml:space="preserve">素肉 馬鈴薯 芹菜 蕃茄醬  </v>
      </c>
      <c r="G10" s="55" t="str">
        <f>'非偏鄉國小(素)'!AI40</f>
        <v>若絲花椰</v>
      </c>
      <c r="H10" s="76" t="str">
        <f>'非偏鄉國小(素)'!AJ40</f>
        <v xml:space="preserve">冷凍花椰菜 胡蘿蔔 素肉 薑  </v>
      </c>
      <c r="I10" s="55" t="str">
        <f>'非偏鄉國小(素)'!AM40</f>
        <v>時蔬</v>
      </c>
      <c r="J10" s="76" t="str">
        <f>'非偏鄉國小(素)'!AN40</f>
        <v xml:space="preserve">蔬菜 薑    </v>
      </c>
      <c r="K10" s="55" t="str">
        <f>'非偏鄉國小(素)'!AO40</f>
        <v>蘑菇濃湯</v>
      </c>
      <c r="L10" s="76" t="str">
        <f>'非偏鄉國小(素)'!AP40</f>
        <v xml:space="preserve">雞蛋 洋菇罐頭 玉米醬罐頭 玉米濃湯調理包  </v>
      </c>
      <c r="M10" s="55" t="str">
        <f>'非偏鄉國小(素)'!AQ40</f>
        <v>點心</v>
      </c>
      <c r="N10" s="55">
        <f>'非偏鄉國小(素)'!AR40</f>
        <v>0</v>
      </c>
      <c r="O10" s="55">
        <f>'非偏鄉國小(素)'!AS40</f>
        <v>3.5</v>
      </c>
      <c r="P10" s="55">
        <f>'非偏鄉國小(素)'!AT40</f>
        <v>2.2000000000000002</v>
      </c>
      <c r="Q10" s="55">
        <f>'非偏鄉國小(素)'!AU40</f>
        <v>1.8</v>
      </c>
      <c r="R10" s="55">
        <f>'非偏鄉國小(素)'!AV40</f>
        <v>2</v>
      </c>
      <c r="S10" s="55">
        <f>'非偏鄉國小(素)'!AW40</f>
        <v>0</v>
      </c>
      <c r="T10" s="55">
        <f>'非偏鄉國小(素)'!AX40</f>
        <v>0</v>
      </c>
      <c r="U10" s="123">
        <f>'非偏鄉國小(素)'!AY40</f>
        <v>545</v>
      </c>
    </row>
    <row r="11" spans="1:21" ht="18.75" customHeight="1">
      <c r="A11" s="88">
        <f t="shared" si="0"/>
        <v>45211</v>
      </c>
      <c r="B11" s="71" t="str">
        <f>'非偏鄉國小(素)'!AD47</f>
        <v>G4</v>
      </c>
      <c r="C11" s="71" t="str">
        <f>'非偏鄉國小(素)'!AE47</f>
        <v>糙米飯</v>
      </c>
      <c r="D11" s="77" t="str">
        <f>'非偏鄉國小(素)'!AF47</f>
        <v xml:space="preserve">米 糙米    </v>
      </c>
      <c r="E11" s="71" t="str">
        <f>'非偏鄉國小(素)'!AG47</f>
        <v>照燒油腐</v>
      </c>
      <c r="F11" s="77" t="str">
        <f>'非偏鄉國小(素)'!AH47</f>
        <v xml:space="preserve">四角油豆腐 芹菜 胡蘿蔔 薑  </v>
      </c>
      <c r="G11" s="71" t="str">
        <f>'非偏鄉國小(素)'!AI47</f>
        <v>絞若季豆</v>
      </c>
      <c r="H11" s="77" t="str">
        <f>'非偏鄉國小(素)'!AJ47</f>
        <v xml:space="preserve">冷凍菜豆(莢) 甘藍 胡蘿蔔 薑  </v>
      </c>
      <c r="I11" s="71" t="str">
        <f>'非偏鄉國小(素)'!AM47</f>
        <v>時蔬</v>
      </c>
      <c r="J11" s="77" t="str">
        <f>'非偏鄉國小(素)'!AN47</f>
        <v xml:space="preserve">蔬菜 薑    </v>
      </c>
      <c r="K11" s="71" t="str">
        <f>'非偏鄉國小(素)'!AO47</f>
        <v>紅豆湯</v>
      </c>
      <c r="L11" s="77" t="str">
        <f>'非偏鄉國小(素)'!AP47</f>
        <v xml:space="preserve">紅豆 紅砂糖    </v>
      </c>
      <c r="M11" s="71" t="str">
        <f>'非偏鄉國小(素)'!AQ47</f>
        <v>點心</v>
      </c>
      <c r="N11" s="71">
        <f>'非偏鄉國小(素)'!AR47</f>
        <v>0</v>
      </c>
      <c r="O11" s="71">
        <f>'非偏鄉國小(素)'!AS47</f>
        <v>5.8</v>
      </c>
      <c r="P11" s="71">
        <f>'非偏鄉國小(素)'!AT47</f>
        <v>2</v>
      </c>
      <c r="Q11" s="71">
        <f>'非偏鄉國小(素)'!AU47</f>
        <v>1.9</v>
      </c>
      <c r="R11" s="71">
        <f>'非偏鄉國小(素)'!AV47</f>
        <v>2</v>
      </c>
      <c r="S11" s="71">
        <f>'非偏鄉國小(素)'!AW47</f>
        <v>0</v>
      </c>
      <c r="T11" s="71">
        <f>'非偏鄉國小(素)'!AX47</f>
        <v>0</v>
      </c>
      <c r="U11" s="124">
        <f>'非偏鄉國小(素)'!AY47</f>
        <v>691.3</v>
      </c>
    </row>
    <row r="12" spans="1:21" ht="18.75" customHeight="1" thickBot="1">
      <c r="A12" s="89">
        <f t="shared" si="0"/>
        <v>45212</v>
      </c>
      <c r="B12" s="72" t="str">
        <f>'非偏鄉國小(素)'!AD54</f>
        <v>G5</v>
      </c>
      <c r="C12" s="72" t="str">
        <f>'非偏鄉國小(素)'!AE54</f>
        <v>小米飯</v>
      </c>
      <c r="D12" s="78" t="str">
        <f>'非偏鄉國小(素)'!AF54</f>
        <v xml:space="preserve">米 小米    </v>
      </c>
      <c r="E12" s="72" t="str">
        <f>'非偏鄉國小(素)'!AG54</f>
        <v>韓式豆包</v>
      </c>
      <c r="F12" s="78" t="str">
        <f>'非偏鄉國小(素)'!AH54</f>
        <v xml:space="preserve">豆包 韓式泡菜 甘藍 薑 芝麻(熟) </v>
      </c>
      <c r="G12" s="72" t="str">
        <f>'非偏鄉國小(素)'!AI54</f>
        <v>春川炒凍腐</v>
      </c>
      <c r="H12" s="78" t="str">
        <f>'非偏鄉國小(素)'!AJ54</f>
        <v xml:space="preserve">凍豆腐 結球白菜 韓式年糕 薑  </v>
      </c>
      <c r="I12" s="72" t="str">
        <f>'非偏鄉國小(素)'!AM54</f>
        <v>時蔬</v>
      </c>
      <c r="J12" s="78" t="str">
        <f>'非偏鄉國小(素)'!AN54</f>
        <v xml:space="preserve">蔬菜 薑    </v>
      </c>
      <c r="K12" s="72" t="str">
        <f>'非偏鄉國小(素)'!AO54</f>
        <v>味噌湯</v>
      </c>
      <c r="L12" s="78" t="str">
        <f>'非偏鄉國小(素)'!AP54</f>
        <v xml:space="preserve">豆腐 味噌 時蔬   </v>
      </c>
      <c r="M12" s="72" t="str">
        <f>'非偏鄉國小(素)'!AQ54</f>
        <v>點心</v>
      </c>
      <c r="N12" s="72" t="str">
        <f>'非偏鄉國小(素)'!AR54</f>
        <v>有機豆奶</v>
      </c>
      <c r="O12" s="72">
        <f>'非偏鄉國小(素)'!AS54</f>
        <v>6.2</v>
      </c>
      <c r="P12" s="72">
        <f>'非偏鄉國小(素)'!AT54</f>
        <v>2.4</v>
      </c>
      <c r="Q12" s="72">
        <f>'非偏鄉國小(素)'!AU54</f>
        <v>1.6</v>
      </c>
      <c r="R12" s="72">
        <f>'非偏鄉國小(素)'!AV54</f>
        <v>2</v>
      </c>
      <c r="S12" s="72">
        <f>'非偏鄉國小(素)'!AW54</f>
        <v>0</v>
      </c>
      <c r="T12" s="72">
        <f>'非偏鄉國小(素)'!AX54</f>
        <v>0</v>
      </c>
      <c r="U12" s="125">
        <f>'非偏鄉國小(素)'!AY54</f>
        <v>741.6</v>
      </c>
    </row>
    <row r="13" spans="1:21" ht="18.75" customHeight="1">
      <c r="A13" s="87">
        <f>A12+3</f>
        <v>45215</v>
      </c>
      <c r="B13" s="55" t="str">
        <f>'非偏鄉國小(素)'!AD61</f>
        <v>H1</v>
      </c>
      <c r="C13" s="55" t="str">
        <f>'非偏鄉國小(素)'!AE61</f>
        <v>白米飯</v>
      </c>
      <c r="D13" s="76" t="str">
        <f>'非偏鄉國小(素)'!AF61</f>
        <v xml:space="preserve">米     </v>
      </c>
      <c r="E13" s="55" t="str">
        <f>'非偏鄉國小(素)'!AG61</f>
        <v>黑椒絞若</v>
      </c>
      <c r="F13" s="76" t="str">
        <f>'非偏鄉國小(素)'!AH61</f>
        <v xml:space="preserve">素肉 芹菜 胡蘿蔔 黑胡椒粒  </v>
      </c>
      <c r="G13" s="55" t="str">
        <f>'非偏鄉國小(素)'!AI61</f>
        <v>時蔬蛋香</v>
      </c>
      <c r="H13" s="76" t="str">
        <f>'非偏鄉國小(素)'!AJ61</f>
        <v xml:space="preserve">雞蛋 時蔬 薑   </v>
      </c>
      <c r="I13" s="55" t="str">
        <f>'非偏鄉國小(素)'!AM61</f>
        <v>時蔬</v>
      </c>
      <c r="J13" s="76" t="str">
        <f>'非偏鄉國小(素)'!AN61</f>
        <v xml:space="preserve">蔬菜 薑    </v>
      </c>
      <c r="K13" s="55" t="str">
        <f>'非偏鄉國小(素)'!AO61</f>
        <v>金針湯</v>
      </c>
      <c r="L13" s="76" t="str">
        <f>'非偏鄉國小(素)'!AP61</f>
        <v xml:space="preserve">金針菜乾 榨菜 薑   </v>
      </c>
      <c r="M13" s="55" t="str">
        <f>'非偏鄉國小(素)'!AQ61</f>
        <v>點心</v>
      </c>
      <c r="N13" s="55">
        <f>'非偏鄉國小(素)'!AR61</f>
        <v>0</v>
      </c>
      <c r="O13" s="55">
        <f>'非偏鄉國小(素)'!AS61</f>
        <v>5</v>
      </c>
      <c r="P13" s="55">
        <f>'非偏鄉國小(素)'!AT61</f>
        <v>2</v>
      </c>
      <c r="Q13" s="55">
        <f>'非偏鄉國小(素)'!AU61</f>
        <v>1.6</v>
      </c>
      <c r="R13" s="55">
        <f>'非偏鄉國小(素)'!AV61</f>
        <v>1.8</v>
      </c>
      <c r="S13" s="55">
        <f>'非偏鄉國小(素)'!AW61</f>
        <v>0</v>
      </c>
      <c r="T13" s="55">
        <f>'非偏鄉國小(素)'!AX61</f>
        <v>0</v>
      </c>
      <c r="U13" s="123">
        <f>'非偏鄉國小(素)'!AY61</f>
        <v>617</v>
      </c>
    </row>
    <row r="14" spans="1:21" ht="18.75" customHeight="1">
      <c r="A14" s="88">
        <f t="shared" si="0"/>
        <v>45216</v>
      </c>
      <c r="B14" s="71" t="str">
        <f>'非偏鄉國小(素)'!AD68</f>
        <v>H2</v>
      </c>
      <c r="C14" s="71" t="str">
        <f>'非偏鄉國小(素)'!AE68</f>
        <v>糙米飯</v>
      </c>
      <c r="D14" s="77" t="str">
        <f>'非偏鄉國小(素)'!AF68</f>
        <v xml:space="preserve">米 糙米    </v>
      </c>
      <c r="E14" s="71" t="str">
        <f>'非偏鄉國小(素)'!AG68</f>
        <v>椰奶咖哩豆包</v>
      </c>
      <c r="F14" s="77" t="str">
        <f>'非偏鄉國小(素)'!AH68</f>
        <v>豆包 馬鈴薯 芹菜 紅蘿蔔 咖哩粉 椰奶</v>
      </c>
      <c r="G14" s="71" t="str">
        <f>'非偏鄉國小(素)'!AI68</f>
        <v>西滷菜</v>
      </c>
      <c r="H14" s="77" t="str">
        <f>'非偏鄉國小(素)'!AJ68</f>
        <v xml:space="preserve">金針菇 結球白菜 乾香菇 胡蘿蔔 薑 </v>
      </c>
      <c r="I14" s="71" t="str">
        <f>'非偏鄉國小(素)'!AM68</f>
        <v>時蔬</v>
      </c>
      <c r="J14" s="77" t="str">
        <f>'非偏鄉國小(素)'!AN68</f>
        <v xml:space="preserve">蔬菜 薑    </v>
      </c>
      <c r="K14" s="71" t="str">
        <f>'非偏鄉國小(素)'!AO68</f>
        <v>時瓜湯</v>
      </c>
      <c r="L14" s="77" t="str">
        <f>'非偏鄉國小(素)'!AP68</f>
        <v xml:space="preserve">時瓜 薑    </v>
      </c>
      <c r="M14" s="71" t="str">
        <f>'非偏鄉國小(素)'!AQ68</f>
        <v>點心</v>
      </c>
      <c r="N14" s="71">
        <f>'非偏鄉國小(素)'!AR68</f>
        <v>0</v>
      </c>
      <c r="O14" s="71">
        <f>'非偏鄉國小(素)'!AS68</f>
        <v>5</v>
      </c>
      <c r="P14" s="71">
        <f>'非偏鄉國小(素)'!AT68</f>
        <v>2</v>
      </c>
      <c r="Q14" s="71">
        <f>'非偏鄉國小(素)'!AU68</f>
        <v>2.1</v>
      </c>
      <c r="R14" s="71">
        <f>'非偏鄉國小(素)'!AV68</f>
        <v>2.1</v>
      </c>
      <c r="S14" s="71">
        <f>'非偏鄉國小(素)'!AW68</f>
        <v>0</v>
      </c>
      <c r="T14" s="71">
        <f>'非偏鄉國小(素)'!AX68</f>
        <v>0</v>
      </c>
      <c r="U14" s="124">
        <f>'非偏鄉國小(素)'!AY68</f>
        <v>644.79999999999995</v>
      </c>
    </row>
    <row r="15" spans="1:21" ht="18.75" customHeight="1">
      <c r="A15" s="88">
        <f t="shared" si="0"/>
        <v>45217</v>
      </c>
      <c r="B15" s="71" t="str">
        <f>'非偏鄉國小(素)'!AD75</f>
        <v>H3</v>
      </c>
      <c r="C15" s="71" t="str">
        <f>'非偏鄉國小(素)'!AE75</f>
        <v>拌麵特餐</v>
      </c>
      <c r="D15" s="77" t="str">
        <f>'非偏鄉國小(素)'!AF75</f>
        <v xml:space="preserve">麵條     </v>
      </c>
      <c r="E15" s="71" t="str">
        <f>'非偏鄉國小(素)'!AG75</f>
        <v>冬瓜絞若</v>
      </c>
      <c r="F15" s="77" t="str">
        <f>'非偏鄉國小(素)'!AH75</f>
        <v xml:space="preserve">素肉 冬瓜 甜麵醬   </v>
      </c>
      <c r="G15" s="71" t="str">
        <f>'非偏鄉國小(素)'!AI75</f>
        <v>拌麵配料</v>
      </c>
      <c r="H15" s="77" t="str">
        <f>'非偏鄉國小(素)'!AJ75</f>
        <v>高麗菜 芹菜 胡蘿蔔 乾木耳 薑 冷凍毛豆仁</v>
      </c>
      <c r="I15" s="71" t="str">
        <f>'非偏鄉國小(素)'!AM75</f>
        <v>時蔬</v>
      </c>
      <c r="J15" s="77" t="str">
        <f>'非偏鄉國小(素)'!AN75</f>
        <v xml:space="preserve">蔬菜 薑    </v>
      </c>
      <c r="K15" s="71" t="str">
        <f>'非偏鄉國小(素)'!AO75</f>
        <v>素丸湯</v>
      </c>
      <c r="L15" s="77" t="str">
        <f>'非偏鄉國小(素)'!AP75</f>
        <v xml:space="preserve">素丸 白蘿蔔 薑   </v>
      </c>
      <c r="M15" s="71" t="str">
        <f>'非偏鄉國小(素)'!AQ75</f>
        <v>點心</v>
      </c>
      <c r="N15" s="71">
        <f>'非偏鄉國小(素)'!AR75</f>
        <v>0</v>
      </c>
      <c r="O15" s="71">
        <f>'非偏鄉國小(素)'!AS75</f>
        <v>5</v>
      </c>
      <c r="P15" s="71">
        <f>'非偏鄉國小(素)'!AT75</f>
        <v>2</v>
      </c>
      <c r="Q15" s="71">
        <f>'非偏鄉國小(素)'!AU75</f>
        <v>1.8</v>
      </c>
      <c r="R15" s="71">
        <f>'非偏鄉國小(素)'!AV75</f>
        <v>1.9</v>
      </c>
      <c r="S15" s="71">
        <f>'非偏鄉國小(素)'!AW75</f>
        <v>0</v>
      </c>
      <c r="T15" s="71">
        <f>'非偏鄉國小(素)'!AX75</f>
        <v>0</v>
      </c>
      <c r="U15" s="124">
        <f>'非偏鄉國小(素)'!AY75</f>
        <v>628.6</v>
      </c>
    </row>
    <row r="16" spans="1:21" ht="18.75" customHeight="1">
      <c r="A16" s="88">
        <f t="shared" si="0"/>
        <v>45218</v>
      </c>
      <c r="B16" s="71" t="str">
        <f>'非偏鄉國小(素)'!AD82</f>
        <v>H4</v>
      </c>
      <c r="C16" s="71" t="str">
        <f>'非偏鄉國小(素)'!AE82</f>
        <v>糙米飯</v>
      </c>
      <c r="D16" s="77" t="str">
        <f>'非偏鄉國小(素)'!AF82</f>
        <v xml:space="preserve">米 糙米    </v>
      </c>
      <c r="E16" s="71" t="str">
        <f>'非偏鄉國小(素)'!AG82</f>
        <v>沙茶豆干</v>
      </c>
      <c r="F16" s="77" t="str">
        <f>'非偏鄉國小(素)'!AH82</f>
        <v xml:space="preserve">豆干 豆薯 胡蘿蔔 沙茶醬  </v>
      </c>
      <c r="G16" s="71" t="str">
        <f>'非偏鄉國小(素)'!AI82</f>
        <v>紅仁炒蛋</v>
      </c>
      <c r="H16" s="77" t="str">
        <f>'非偏鄉國小(素)'!AJ82</f>
        <v xml:space="preserve">雞蛋 胡蘿蔔 薑   </v>
      </c>
      <c r="I16" s="71" t="str">
        <f>'非偏鄉國小(素)'!AM82</f>
        <v>時蔬</v>
      </c>
      <c r="J16" s="77" t="str">
        <f>'非偏鄉國小(素)'!AN82</f>
        <v xml:space="preserve">蔬菜 薑    </v>
      </c>
      <c r="K16" s="71" t="str">
        <f>'非偏鄉國小(素)'!AO82</f>
        <v>仙草甜湯</v>
      </c>
      <c r="L16" s="77" t="str">
        <f>'非偏鄉國小(素)'!AP82</f>
        <v xml:space="preserve">仙草凍 紅砂糖    </v>
      </c>
      <c r="M16" s="71" t="str">
        <f>'非偏鄉國小(素)'!AQ82</f>
        <v>點心</v>
      </c>
      <c r="N16" s="71">
        <f>'非偏鄉國小(素)'!AR82</f>
        <v>0</v>
      </c>
      <c r="O16" s="71">
        <f>'非偏鄉國小(素)'!AS82</f>
        <v>5</v>
      </c>
      <c r="P16" s="71">
        <f>'非偏鄉國小(素)'!AT82</f>
        <v>2.5</v>
      </c>
      <c r="Q16" s="71">
        <f>'非偏鄉國小(素)'!AU82</f>
        <v>1.6</v>
      </c>
      <c r="R16" s="71">
        <f>'非偏鄉國小(素)'!AV82</f>
        <v>2</v>
      </c>
      <c r="S16" s="71">
        <f>'非偏鄉國小(素)'!AW82</f>
        <v>0</v>
      </c>
      <c r="T16" s="71">
        <f>'非偏鄉國小(素)'!AX82</f>
        <v>0</v>
      </c>
      <c r="U16" s="124">
        <f>'非偏鄉國小(素)'!AY82</f>
        <v>668.9</v>
      </c>
    </row>
    <row r="17" spans="1:21" ht="18.75" customHeight="1" thickBot="1">
      <c r="A17" s="89">
        <f t="shared" si="0"/>
        <v>45219</v>
      </c>
      <c r="B17" s="72" t="str">
        <f>'非偏鄉國小(素)'!AD89</f>
        <v>H5</v>
      </c>
      <c r="C17" s="72" t="str">
        <f>'非偏鄉國小(素)'!AE89</f>
        <v>紫米飯</v>
      </c>
      <c r="D17" s="78" t="str">
        <f>'非偏鄉國小(素)'!AF89</f>
        <v xml:space="preserve">米 黑糯米    </v>
      </c>
      <c r="E17" s="72" t="str">
        <f>'非偏鄉國小(素)'!AG89</f>
        <v>香滷豆包</v>
      </c>
      <c r="F17" s="78" t="str">
        <f>'非偏鄉國小(素)'!AH89</f>
        <v xml:space="preserve">豆包 滷包    </v>
      </c>
      <c r="G17" s="72" t="str">
        <f>'非偏鄉國小(素)'!AI89</f>
        <v>堅果花椰</v>
      </c>
      <c r="H17" s="78" t="str">
        <f>'非偏鄉國小(素)'!AJ89</f>
        <v xml:space="preserve">冷凍花椰菜 胡蘿蔔 薑 腰果  </v>
      </c>
      <c r="I17" s="72" t="str">
        <f>'非偏鄉國小(素)'!AM89</f>
        <v>時蔬</v>
      </c>
      <c r="J17" s="78" t="str">
        <f>'非偏鄉國小(素)'!AN89</f>
        <v xml:space="preserve">蔬菜 薑    </v>
      </c>
      <c r="K17" s="72" t="str">
        <f>'非偏鄉國小(素)'!AO89</f>
        <v>味噌湯</v>
      </c>
      <c r="L17" s="78" t="str">
        <f>'非偏鄉國小(素)'!AP89</f>
        <v xml:space="preserve">乾裙帶菜 味噌 薑   </v>
      </c>
      <c r="M17" s="72" t="str">
        <f>'非偏鄉國小(素)'!AQ89</f>
        <v>點心</v>
      </c>
      <c r="N17" s="72" t="str">
        <f>'非偏鄉國小(素)'!AR89</f>
        <v>有機豆奶</v>
      </c>
      <c r="O17" s="72">
        <f>'非偏鄉國小(素)'!AS89</f>
        <v>5.2</v>
      </c>
      <c r="P17" s="72">
        <f>'非偏鄉國小(素)'!AT89</f>
        <v>2</v>
      </c>
      <c r="Q17" s="72">
        <f>'非偏鄉國小(素)'!AU89</f>
        <v>1.6</v>
      </c>
      <c r="R17" s="72">
        <f>'非偏鄉國小(素)'!AV89</f>
        <v>1.8</v>
      </c>
      <c r="S17" s="72">
        <f>'非偏鄉國小(素)'!AW89</f>
        <v>0</v>
      </c>
      <c r="T17" s="72">
        <f>'非偏鄉國小(素)'!AX89</f>
        <v>0</v>
      </c>
      <c r="U17" s="125">
        <f>'非偏鄉國小(素)'!AY89</f>
        <v>636.20000000000005</v>
      </c>
    </row>
    <row r="18" spans="1:21" ht="18.75" customHeight="1">
      <c r="A18" s="87">
        <f>A17+3</f>
        <v>45222</v>
      </c>
      <c r="B18" s="55" t="str">
        <f>'非偏鄉國小(素)'!AD96</f>
        <v>I1</v>
      </c>
      <c r="C18" s="55" t="str">
        <f>'非偏鄉國小(素)'!AE96</f>
        <v>白米飯</v>
      </c>
      <c r="D18" s="76" t="str">
        <f>'非偏鄉國小(素)'!AF96</f>
        <v xml:space="preserve">米     </v>
      </c>
      <c r="E18" s="55" t="str">
        <f>'非偏鄉國小(素)'!AG96</f>
        <v>三杯豆干</v>
      </c>
      <c r="F18" s="76" t="str">
        <f>'非偏鄉國小(素)'!AH96</f>
        <v xml:space="preserve">豆干 胡蘿蔔 九層塔 薑  </v>
      </c>
      <c r="G18" s="55" t="str">
        <f>'非偏鄉國小(素)'!AI96</f>
        <v>清炒季豆</v>
      </c>
      <c r="H18" s="76" t="str">
        <f>'非偏鄉國小(素)'!AJ96</f>
        <v xml:space="preserve">冷凍菜豆(莢) 胡蘿蔔 薑   </v>
      </c>
      <c r="I18" s="55" t="str">
        <f>'非偏鄉國小(素)'!AM96</f>
        <v>時蔬</v>
      </c>
      <c r="J18" s="76" t="str">
        <f>'非偏鄉國小(素)'!AN96</f>
        <v xml:space="preserve">蔬菜 薑    </v>
      </c>
      <c r="K18" s="55" t="str">
        <f>'非偏鄉國小(素)'!AO96</f>
        <v>針菇蔬湯</v>
      </c>
      <c r="L18" s="76" t="str">
        <f>'非偏鄉國小(素)'!AP96</f>
        <v xml:space="preserve">金針菇 時蔬 薑   </v>
      </c>
      <c r="M18" s="55" t="str">
        <f>'非偏鄉國小(素)'!AQ96</f>
        <v>點心</v>
      </c>
      <c r="N18" s="55">
        <f>'非偏鄉國小(素)'!AR96</f>
        <v>0</v>
      </c>
      <c r="O18" s="55">
        <f>'非偏鄉國小(素)'!AS96</f>
        <v>5</v>
      </c>
      <c r="P18" s="55">
        <f>'非偏鄉國小(素)'!AT96</f>
        <v>3.1</v>
      </c>
      <c r="Q18" s="55">
        <f>'非偏鄉國小(素)'!AU96</f>
        <v>2</v>
      </c>
      <c r="R18" s="55">
        <f>'非偏鄉國小(素)'!AV96</f>
        <v>2.5</v>
      </c>
      <c r="S18" s="55">
        <f>'非偏鄉國小(素)'!AW96</f>
        <v>0</v>
      </c>
      <c r="T18" s="55">
        <f>'非偏鄉國小(素)'!AX96</f>
        <v>0</v>
      </c>
      <c r="U18" s="123">
        <f>'非偏鄉國小(素)'!AY96</f>
        <v>747.4</v>
      </c>
    </row>
    <row r="19" spans="1:21" ht="18.75" customHeight="1">
      <c r="A19" s="88">
        <f t="shared" si="0"/>
        <v>45223</v>
      </c>
      <c r="B19" s="71" t="str">
        <f>'非偏鄉國小(素)'!AD103</f>
        <v>I2</v>
      </c>
      <c r="C19" s="71" t="str">
        <f>'非偏鄉國小(素)'!AE103</f>
        <v>糙米飯</v>
      </c>
      <c r="D19" s="77" t="str">
        <f>'非偏鄉國小(素)'!AF103</f>
        <v xml:space="preserve">米 糙米    </v>
      </c>
      <c r="E19" s="71" t="str">
        <f>'非偏鄉國小(素)'!AG103</f>
        <v>蘿蔔麵腸</v>
      </c>
      <c r="F19" s="77" t="str">
        <f>'非偏鄉國小(素)'!AH103</f>
        <v xml:space="preserve">麵腸 白蘿蔔 胡蘿蔔 薑  </v>
      </c>
      <c r="G19" s="71" t="str">
        <f>'非偏鄉國小(素)'!AI103</f>
        <v>青椒干片</v>
      </c>
      <c r="H19" s="77" t="str">
        <f>'非偏鄉國小(素)'!AJ103</f>
        <v xml:space="preserve">豆干 甜椒(青皮) 薑   </v>
      </c>
      <c r="I19" s="71" t="str">
        <f>'非偏鄉國小(素)'!AM103</f>
        <v>時蔬</v>
      </c>
      <c r="J19" s="77" t="str">
        <f>'非偏鄉國小(素)'!AN103</f>
        <v xml:space="preserve">蔬菜 薑    </v>
      </c>
      <c r="K19" s="71" t="str">
        <f>'非偏鄉國小(素)'!AO103</f>
        <v>紫菜蛋花湯</v>
      </c>
      <c r="L19" s="77" t="str">
        <f>'非偏鄉國小(素)'!AP103</f>
        <v xml:space="preserve">紫菜 雞蛋 薑   </v>
      </c>
      <c r="M19" s="71" t="str">
        <f>'非偏鄉國小(素)'!AQ103</f>
        <v>點心</v>
      </c>
      <c r="N19" s="71">
        <f>'非偏鄉國小(素)'!AR103</f>
        <v>0</v>
      </c>
      <c r="O19" s="71">
        <f>'非偏鄉國小(素)'!AS103</f>
        <v>5</v>
      </c>
      <c r="P19" s="71">
        <f>'非偏鄉國小(素)'!AT103</f>
        <v>2.6</v>
      </c>
      <c r="Q19" s="71">
        <f>'非偏鄉國小(素)'!AU103</f>
        <v>1.5</v>
      </c>
      <c r="R19" s="71">
        <f>'非偏鄉國小(素)'!AV103</f>
        <v>2</v>
      </c>
      <c r="S19" s="71">
        <f>'非偏鄉國小(素)'!AW103</f>
        <v>0</v>
      </c>
      <c r="T19" s="71">
        <f>'非偏鄉國小(素)'!AX103</f>
        <v>0</v>
      </c>
      <c r="U19" s="124">
        <f>'非偏鄉國小(素)'!AY103</f>
        <v>672.6</v>
      </c>
    </row>
    <row r="20" spans="1:21" ht="18.75" customHeight="1">
      <c r="A20" s="88">
        <f t="shared" si="0"/>
        <v>45224</v>
      </c>
      <c r="B20" s="71" t="str">
        <f>'非偏鄉國小(素)'!AD110</f>
        <v>I3</v>
      </c>
      <c r="C20" s="71" t="str">
        <f>'非偏鄉國小(素)'!AE110</f>
        <v>油飯特餐</v>
      </c>
      <c r="D20" s="77" t="str">
        <f>'非偏鄉國小(素)'!AF110</f>
        <v xml:space="preserve">米 糯米    </v>
      </c>
      <c r="E20" s="71" t="str">
        <f>'非偏鄉國小(素)'!AG110</f>
        <v>煎滷蒸炒蛋</v>
      </c>
      <c r="F20" s="77" t="str">
        <f>'非偏鄉國小(素)'!AH110</f>
        <v xml:space="preserve">雞蛋     </v>
      </c>
      <c r="G20" s="71" t="str">
        <f>'非偏鄉國小(素)'!AI110</f>
        <v>油飯配料</v>
      </c>
      <c r="H20" s="77" t="str">
        <f>'非偏鄉國小(素)'!AJ110</f>
        <v xml:space="preserve">素香鬆 乾香菇 薑 脆筍  </v>
      </c>
      <c r="I20" s="71" t="str">
        <f>'非偏鄉國小(素)'!AM110</f>
        <v>時蔬</v>
      </c>
      <c r="J20" s="77" t="str">
        <f>'非偏鄉國小(素)'!AN110</f>
        <v xml:space="preserve">蔬菜 薑    </v>
      </c>
      <c r="K20" s="71" t="str">
        <f>'非偏鄉國小(素)'!AO110</f>
        <v>時瓜湯</v>
      </c>
      <c r="L20" s="77" t="str">
        <f>'非偏鄉國小(素)'!AP110</f>
        <v xml:space="preserve">時瓜 薑 素羊肉   </v>
      </c>
      <c r="M20" s="71" t="str">
        <f>'非偏鄉國小(素)'!AQ110</f>
        <v>點心</v>
      </c>
      <c r="N20" s="71">
        <f>'非偏鄉國小(素)'!AR110</f>
        <v>0</v>
      </c>
      <c r="O20" s="71">
        <f>'非偏鄉國小(素)'!AS110</f>
        <v>5.5</v>
      </c>
      <c r="P20" s="71">
        <f>'非偏鄉國小(素)'!AT110</f>
        <v>2</v>
      </c>
      <c r="Q20" s="71">
        <f>'非偏鄉國小(素)'!AU110</f>
        <v>1.5</v>
      </c>
      <c r="R20" s="71">
        <f>'非偏鄉國小(素)'!AV110</f>
        <v>1.8</v>
      </c>
      <c r="S20" s="71">
        <f>'非偏鄉國小(素)'!AW110</f>
        <v>0</v>
      </c>
      <c r="T20" s="71">
        <f>'非偏鄉國小(素)'!AX110</f>
        <v>0</v>
      </c>
      <c r="U20" s="124">
        <f>'非偏鄉國小(素)'!AY110</f>
        <v>651.70000000000005</v>
      </c>
    </row>
    <row r="21" spans="1:21" ht="18.75" customHeight="1">
      <c r="A21" s="88">
        <f t="shared" si="0"/>
        <v>45225</v>
      </c>
      <c r="B21" s="71" t="str">
        <f>'非偏鄉國小(素)'!AD117</f>
        <v>I4</v>
      </c>
      <c r="C21" s="71" t="str">
        <f>'非偏鄉國小(素)'!AE117</f>
        <v>糙米飯</v>
      </c>
      <c r="D21" s="77" t="str">
        <f>'非偏鄉國小(素)'!AF117</f>
        <v xml:space="preserve">米 糙米    </v>
      </c>
      <c r="E21" s="71" t="str">
        <f>'非偏鄉國小(素)'!AG117</f>
        <v>絞若豆干</v>
      </c>
      <c r="F21" s="77" t="str">
        <f>'非偏鄉國小(素)'!AH117</f>
        <v xml:space="preserve">素肉 豆干 豆豉 芹菜  </v>
      </c>
      <c r="G21" s="71" t="str">
        <f>'非偏鄉國小(素)'!AI117</f>
        <v>蔬香冬粉</v>
      </c>
      <c r="H21" s="77" t="str">
        <f>'非偏鄉國小(素)'!AJ117</f>
        <v xml:space="preserve">豆皮 冬粉 時蔬 乾木耳 薑 </v>
      </c>
      <c r="I21" s="71" t="str">
        <f>'非偏鄉國小(素)'!AM117</f>
        <v>時蔬</v>
      </c>
      <c r="J21" s="77" t="str">
        <f>'非偏鄉國小(素)'!AN117</f>
        <v xml:space="preserve">蔬菜 薑    </v>
      </c>
      <c r="K21" s="71" t="str">
        <f>'非偏鄉國小(素)'!AO117</f>
        <v>粉圓甜湯</v>
      </c>
      <c r="L21" s="77" t="str">
        <f>'非偏鄉國小(素)'!AP117</f>
        <v xml:space="preserve">粉圓 紅砂糖    </v>
      </c>
      <c r="M21" s="71" t="str">
        <f>'非偏鄉國小(素)'!AQ117</f>
        <v>點心</v>
      </c>
      <c r="N21" s="71">
        <f>'非偏鄉國小(素)'!AR117</f>
        <v>0</v>
      </c>
      <c r="O21" s="71">
        <f>'非偏鄉國小(素)'!AS117</f>
        <v>7</v>
      </c>
      <c r="P21" s="71">
        <f>'非偏鄉國小(素)'!AT117</f>
        <v>1.6</v>
      </c>
      <c r="Q21" s="71">
        <f>'非偏鄉國小(素)'!AU117</f>
        <v>1.3</v>
      </c>
      <c r="R21" s="71">
        <f>'非偏鄉國小(素)'!AV117</f>
        <v>1.5</v>
      </c>
      <c r="S21" s="71">
        <f>'非偏鄉國小(素)'!AW117</f>
        <v>0</v>
      </c>
      <c r="T21" s="71">
        <f>'非偏鄉國小(素)'!AX117</f>
        <v>0</v>
      </c>
      <c r="U21" s="124">
        <f>'非偏鄉國小(素)'!AY117</f>
        <v>707.8</v>
      </c>
    </row>
    <row r="22" spans="1:21" ht="18.75" customHeight="1" thickBot="1">
      <c r="A22" s="89">
        <f t="shared" si="0"/>
        <v>45226</v>
      </c>
      <c r="B22" s="72" t="str">
        <f>'非偏鄉國小(素)'!AD124</f>
        <v>I5</v>
      </c>
      <c r="C22" s="72" t="str">
        <f>'非偏鄉國小(素)'!AE124</f>
        <v>燕麥飯</v>
      </c>
      <c r="D22" s="78" t="str">
        <f>'非偏鄉國小(素)'!AF124</f>
        <v xml:space="preserve">米 燕麥    </v>
      </c>
      <c r="E22" s="72" t="str">
        <f>'非偏鄉國小(素)'!AG124</f>
        <v>香滷豆包</v>
      </c>
      <c r="F22" s="78" t="str">
        <f>'非偏鄉國小(素)'!AH124</f>
        <v xml:space="preserve">豆包 滷包    </v>
      </c>
      <c r="G22" s="72" t="str">
        <f>'非偏鄉國小(素)'!AI124</f>
        <v>蛋酥白菜</v>
      </c>
      <c r="H22" s="78" t="str">
        <f>'非偏鄉國小(素)'!AJ124</f>
        <v xml:space="preserve">雞蛋 結球白菜 胡蘿蔔 大蒜 乾木耳 </v>
      </c>
      <c r="I22" s="72" t="str">
        <f>'非偏鄉國小(素)'!AM124</f>
        <v>時蔬</v>
      </c>
      <c r="J22" s="78" t="str">
        <f>'非偏鄉國小(素)'!AN124</f>
        <v xml:space="preserve">蔬菜 薑    </v>
      </c>
      <c r="K22" s="72" t="str">
        <f>'非偏鄉國小(素)'!AO124</f>
        <v>時蔬湯</v>
      </c>
      <c r="L22" s="78" t="str">
        <f>'非偏鄉國小(素)'!AP124</f>
        <v xml:space="preserve">時蔬 素羊肉 薑 枸杞  </v>
      </c>
      <c r="M22" s="72" t="str">
        <f>'非偏鄉國小(素)'!AQ124</f>
        <v>點心</v>
      </c>
      <c r="N22" s="72" t="str">
        <f>'非偏鄉國小(素)'!AR124</f>
        <v>有機豆奶</v>
      </c>
      <c r="O22" s="72">
        <f>'非偏鄉國小(素)'!AS124</f>
        <v>5.2</v>
      </c>
      <c r="P22" s="72">
        <f>'非偏鄉國小(素)'!AT124</f>
        <v>2.1</v>
      </c>
      <c r="Q22" s="72">
        <f>'非偏鄉國小(素)'!AU124</f>
        <v>1.8</v>
      </c>
      <c r="R22" s="72">
        <f>'非偏鄉國小(素)'!AV124</f>
        <v>1.9</v>
      </c>
      <c r="S22" s="72">
        <f>'非偏鄉國小(素)'!AW124</f>
        <v>0</v>
      </c>
      <c r="T22" s="72">
        <f>'非偏鄉國小(素)'!AX124</f>
        <v>0</v>
      </c>
      <c r="U22" s="125">
        <f>'非偏鄉國小(素)'!AY124</f>
        <v>652.79999999999995</v>
      </c>
    </row>
    <row r="23" spans="1:21" ht="18.75" customHeight="1">
      <c r="A23" s="87">
        <f>A22+3</f>
        <v>45229</v>
      </c>
      <c r="B23" s="55" t="str">
        <f>'非偏鄉國小(素)'!AD131</f>
        <v>J1</v>
      </c>
      <c r="C23" s="55" t="str">
        <f>'非偏鄉國小(素)'!AE131</f>
        <v>白米飯</v>
      </c>
      <c r="D23" s="76" t="str">
        <f>'非偏鄉國小(素)'!AF131</f>
        <v xml:space="preserve">米     </v>
      </c>
      <c r="E23" s="55" t="str">
        <f>'非偏鄉國小(素)'!AG131</f>
        <v>花瓜油腐</v>
      </c>
      <c r="F23" s="76" t="str">
        <f>'非偏鄉國小(素)'!AH131</f>
        <v xml:space="preserve">四角油豆腐 醃漬花胡瓜 胡蘿蔔 薑  </v>
      </c>
      <c r="G23" s="55" t="str">
        <f>'非偏鄉國小(素)'!AI131</f>
        <v>麵筋時瓜</v>
      </c>
      <c r="H23" s="76" t="str">
        <f>'非偏鄉國小(素)'!AJ131</f>
        <v xml:space="preserve">時瓜 麵筋泡 胡蘿蔔 薑  </v>
      </c>
      <c r="I23" s="55" t="str">
        <f>'非偏鄉國小(素)'!AM131</f>
        <v>時蔬</v>
      </c>
      <c r="J23" s="76" t="str">
        <f>'非偏鄉國小(素)'!AN131</f>
        <v xml:space="preserve">蔬菜 薑    </v>
      </c>
      <c r="K23" s="55" t="str">
        <f>'非偏鄉國小(素)'!AO131</f>
        <v>金針湯</v>
      </c>
      <c r="L23" s="76" t="str">
        <f>'非偏鄉國小(素)'!AP131</f>
        <v xml:space="preserve">金針菜乾 榨菜 薑 素羊肉  </v>
      </c>
      <c r="M23" s="55" t="str">
        <f>'非偏鄉國小(素)'!AQ131</f>
        <v>點心</v>
      </c>
      <c r="N23" s="55">
        <f>'非偏鄉國小(素)'!AR131</f>
        <v>0</v>
      </c>
      <c r="O23" s="55">
        <f>'非偏鄉國小(素)'!AS131</f>
        <v>5</v>
      </c>
      <c r="P23" s="55">
        <f>'非偏鄉國小(素)'!AT131</f>
        <v>2</v>
      </c>
      <c r="Q23" s="55">
        <f>'非偏鄉國小(素)'!AU131</f>
        <v>1.8</v>
      </c>
      <c r="R23" s="55">
        <f>'非偏鄉國小(素)'!AV131</f>
        <v>1.9</v>
      </c>
      <c r="S23" s="55">
        <f>'非偏鄉國小(素)'!AW131</f>
        <v>0</v>
      </c>
      <c r="T23" s="55">
        <f>'非偏鄉國小(素)'!AX131</f>
        <v>0</v>
      </c>
      <c r="U23" s="123">
        <f>'非偏鄉國小(素)'!AY131</f>
        <v>631.5</v>
      </c>
    </row>
    <row r="24" spans="1:21" ht="18.75" customHeight="1" thickBot="1">
      <c r="A24" s="89">
        <f>A23+1</f>
        <v>45230</v>
      </c>
      <c r="B24" s="72" t="str">
        <f>'非偏鄉國小(素)'!AD138</f>
        <v>J2</v>
      </c>
      <c r="C24" s="72" t="str">
        <f>'非偏鄉國小(素)'!AE138</f>
        <v>糙米飯</v>
      </c>
      <c r="D24" s="78" t="str">
        <f>'非偏鄉國小(素)'!AF138</f>
        <v xml:space="preserve">米 糙米    </v>
      </c>
      <c r="E24" s="72" t="str">
        <f>'非偏鄉國小(素)'!AG138</f>
        <v>咖哩絞若</v>
      </c>
      <c r="F24" s="78" t="str">
        <f>'非偏鄉國小(素)'!AH138</f>
        <v xml:space="preserve">素肉 馬鈴薯 胡蘿蔔 咖哩粉  </v>
      </c>
      <c r="G24" s="72" t="str">
        <f>'非偏鄉國小(素)'!AI138</f>
        <v>蜜汁豆干</v>
      </c>
      <c r="H24" s="78" t="str">
        <f>'非偏鄉國小(素)'!AJ138</f>
        <v xml:space="preserve">豆干 白芝麻(熟) 滷包   </v>
      </c>
      <c r="I24" s="72" t="str">
        <f>'非偏鄉國小(素)'!AM138</f>
        <v>時蔬</v>
      </c>
      <c r="J24" s="78" t="str">
        <f>'非偏鄉國小(素)'!AN138</f>
        <v xml:space="preserve">蔬菜 薑    </v>
      </c>
      <c r="K24" s="72" t="str">
        <f>'非偏鄉國小(素)'!AO138</f>
        <v>時瓜湯</v>
      </c>
      <c r="L24" s="78" t="str">
        <f>'非偏鄉國小(素)'!AP138</f>
        <v xml:space="preserve">時瓜 胡蘿蔔 薑 素羊肉  </v>
      </c>
      <c r="M24" s="72" t="str">
        <f>'非偏鄉國小(素)'!AQ138</f>
        <v>點心</v>
      </c>
      <c r="N24" s="72">
        <f>'非偏鄉國小(素)'!AR138</f>
        <v>0</v>
      </c>
      <c r="O24" s="72">
        <f>'非偏鄉國小(素)'!AS138</f>
        <v>5.5</v>
      </c>
      <c r="P24" s="72">
        <f>'非偏鄉國小(素)'!AT138</f>
        <v>2.5</v>
      </c>
      <c r="Q24" s="72">
        <f>'非偏鄉國小(素)'!AU138</f>
        <v>1.4</v>
      </c>
      <c r="R24" s="72">
        <f>'非偏鄉國小(素)'!AV138</f>
        <v>2</v>
      </c>
      <c r="S24" s="72">
        <f>'非偏鄉國小(素)'!AW138</f>
        <v>0</v>
      </c>
      <c r="T24" s="72">
        <f>'非偏鄉國小(素)'!AX138</f>
        <v>0</v>
      </c>
      <c r="U24" s="125">
        <f>'非偏鄉國小(素)'!AY138</f>
        <v>695.7</v>
      </c>
    </row>
    <row r="25" spans="1:21" ht="15.75">
      <c r="B25" s="3"/>
      <c r="C25" s="3"/>
      <c r="D25" s="79"/>
      <c r="E25" s="3"/>
      <c r="F25" s="79"/>
      <c r="G25" s="3"/>
      <c r="H25" s="79"/>
      <c r="I25" s="3"/>
      <c r="J25" s="79"/>
      <c r="K25" s="3"/>
      <c r="L25" s="79"/>
      <c r="M25" s="3"/>
      <c r="N25" s="79"/>
      <c r="O25" s="3"/>
      <c r="P25" s="3"/>
    </row>
    <row r="26" spans="1:21" s="66" customFormat="1" ht="16.5">
      <c r="A26" s="69" t="s">
        <v>98</v>
      </c>
      <c r="B26" s="69"/>
    </row>
    <row r="27" spans="1:21" s="66" customFormat="1" ht="16.5">
      <c r="A27" s="70" t="s">
        <v>99</v>
      </c>
    </row>
    <row r="28" spans="1:21" s="66" customFormat="1" ht="16.5" customHeight="1">
      <c r="A28" s="84" t="s">
        <v>102</v>
      </c>
      <c r="B28" s="66" t="s">
        <v>100</v>
      </c>
    </row>
    <row r="29" spans="1:21" s="66" customFormat="1" ht="16.5" customHeight="1">
      <c r="A29" s="84" t="s">
        <v>103</v>
      </c>
      <c r="B29" s="66" t="s">
        <v>404</v>
      </c>
    </row>
    <row r="30" spans="1:21" s="66" customFormat="1" ht="16.5" customHeight="1">
      <c r="A30" s="84" t="s">
        <v>104</v>
      </c>
      <c r="B30" s="66" t="s">
        <v>115</v>
      </c>
    </row>
    <row r="31" spans="1:21" s="66" customFormat="1" ht="15" customHeight="1">
      <c r="A31" s="65" t="s">
        <v>105</v>
      </c>
      <c r="B31" s="216" t="s">
        <v>407</v>
      </c>
    </row>
    <row r="32" spans="1:21" ht="16.5">
      <c r="A32" s="215"/>
      <c r="C32" s="3"/>
      <c r="D32" s="79"/>
      <c r="E32" s="3"/>
      <c r="F32" s="79"/>
      <c r="G32" s="3"/>
      <c r="H32" s="79"/>
      <c r="I32" s="3"/>
      <c r="J32" s="79"/>
      <c r="K32" s="3"/>
      <c r="L32" s="79"/>
      <c r="M32" s="3"/>
      <c r="N32" s="79"/>
      <c r="O32" s="3"/>
      <c r="P32" s="3"/>
    </row>
    <row r="33" spans="2:16" ht="15.75">
      <c r="B33" s="3"/>
      <c r="C33" s="3"/>
      <c r="D33" s="79"/>
      <c r="E33" s="3"/>
      <c r="F33" s="79"/>
      <c r="G33" s="3"/>
      <c r="H33" s="79"/>
      <c r="I33" s="3"/>
      <c r="J33" s="79"/>
      <c r="K33" s="3"/>
      <c r="L33" s="79"/>
      <c r="M33" s="3"/>
      <c r="N33" s="79"/>
      <c r="O33" s="3"/>
      <c r="P33" s="3"/>
    </row>
    <row r="34" spans="2:16" ht="15.75">
      <c r="B34" s="3"/>
      <c r="C34" s="3"/>
      <c r="D34" s="79"/>
      <c r="E34" s="3"/>
      <c r="F34" s="79"/>
      <c r="G34" s="3"/>
      <c r="H34" s="79"/>
      <c r="I34" s="3"/>
      <c r="J34" s="79"/>
      <c r="K34" s="3"/>
      <c r="L34" s="79"/>
      <c r="M34" s="3"/>
      <c r="N34" s="79"/>
      <c r="O34" s="3"/>
      <c r="P34" s="3"/>
    </row>
    <row r="35" spans="2:16" ht="15.75">
      <c r="B35" s="3"/>
      <c r="C35" s="3"/>
      <c r="D35" s="79"/>
      <c r="E35" s="3"/>
      <c r="F35" s="79"/>
      <c r="G35" s="3"/>
      <c r="H35" s="79"/>
      <c r="I35" s="3"/>
      <c r="J35" s="79"/>
      <c r="K35" s="3"/>
      <c r="L35" s="79"/>
      <c r="M35" s="3"/>
      <c r="N35" s="79"/>
      <c r="O35" s="3"/>
      <c r="P35" s="3"/>
    </row>
    <row r="36" spans="2:16" ht="15.75">
      <c r="B36" s="3"/>
      <c r="C36" s="3"/>
      <c r="D36" s="79"/>
      <c r="E36" s="3"/>
      <c r="F36" s="79"/>
      <c r="G36" s="3"/>
      <c r="H36" s="79"/>
      <c r="I36" s="3"/>
      <c r="J36" s="79"/>
      <c r="K36" s="3"/>
      <c r="L36" s="79"/>
      <c r="M36" s="3"/>
      <c r="N36" s="79"/>
      <c r="O36" s="3"/>
      <c r="P36" s="3"/>
    </row>
    <row r="37" spans="2:16" ht="15.75">
      <c r="B37" s="3"/>
      <c r="C37" s="3"/>
      <c r="D37" s="79"/>
      <c r="E37" s="3"/>
      <c r="F37" s="79"/>
      <c r="G37" s="3"/>
      <c r="H37" s="79"/>
      <c r="I37" s="3"/>
      <c r="J37" s="79"/>
      <c r="K37" s="3"/>
      <c r="L37" s="79"/>
      <c r="M37" s="3"/>
      <c r="N37" s="79"/>
      <c r="O37" s="3"/>
      <c r="P37" s="3"/>
    </row>
    <row r="38" spans="2:16" ht="15.75">
      <c r="B38" s="3"/>
      <c r="C38" s="3"/>
      <c r="D38" s="79"/>
      <c r="E38" s="3"/>
      <c r="F38" s="79"/>
      <c r="G38" s="3"/>
      <c r="H38" s="79"/>
      <c r="I38" s="3"/>
      <c r="J38" s="79"/>
      <c r="K38" s="3"/>
      <c r="L38" s="79"/>
      <c r="M38" s="3"/>
      <c r="N38" s="79"/>
      <c r="O38" s="3"/>
      <c r="P38" s="3"/>
    </row>
    <row r="39" spans="2:16" ht="15.75">
      <c r="B39" s="3"/>
      <c r="C39" s="3"/>
      <c r="D39" s="79"/>
      <c r="E39" s="3"/>
      <c r="F39" s="79"/>
      <c r="G39" s="3"/>
      <c r="H39" s="79"/>
      <c r="I39" s="3"/>
      <c r="J39" s="79"/>
      <c r="K39" s="3"/>
      <c r="L39" s="79"/>
      <c r="M39" s="3"/>
      <c r="N39" s="79"/>
      <c r="O39" s="3"/>
      <c r="P39" s="3"/>
    </row>
    <row r="40" spans="2:16" ht="15.75">
      <c r="B40" s="3"/>
      <c r="C40" s="3"/>
      <c r="D40" s="79"/>
      <c r="E40" s="3"/>
      <c r="F40" s="79"/>
      <c r="G40" s="3"/>
      <c r="H40" s="79"/>
      <c r="I40" s="3"/>
      <c r="J40" s="79"/>
      <c r="K40" s="3"/>
      <c r="L40" s="79"/>
      <c r="M40" s="3"/>
      <c r="N40" s="79"/>
      <c r="O40" s="3"/>
      <c r="P40" s="3"/>
    </row>
    <row r="41" spans="2:16" ht="15.75">
      <c r="B41" s="3"/>
      <c r="C41" s="3"/>
      <c r="D41" s="79"/>
      <c r="E41" s="3"/>
      <c r="F41" s="79"/>
      <c r="G41" s="3"/>
      <c r="H41" s="79"/>
      <c r="I41" s="3"/>
      <c r="J41" s="79"/>
      <c r="K41" s="3"/>
      <c r="L41" s="79"/>
      <c r="M41" s="3"/>
      <c r="N41" s="79"/>
      <c r="O41" s="3"/>
      <c r="P41" s="3"/>
    </row>
    <row r="42" spans="2:16" ht="15.75">
      <c r="B42" s="3"/>
      <c r="C42" s="3"/>
      <c r="D42" s="79"/>
      <c r="E42" s="3"/>
      <c r="F42" s="79"/>
      <c r="G42" s="3"/>
      <c r="H42" s="79"/>
      <c r="I42" s="3"/>
      <c r="J42" s="79"/>
      <c r="K42" s="3"/>
      <c r="L42" s="79"/>
      <c r="M42" s="3"/>
      <c r="N42" s="79"/>
      <c r="O42" s="3"/>
      <c r="P42" s="3"/>
    </row>
    <row r="43" spans="2:16" ht="15.75">
      <c r="B43" s="3"/>
      <c r="C43" s="3"/>
      <c r="D43" s="79"/>
      <c r="E43" s="3"/>
      <c r="F43" s="79"/>
      <c r="G43" s="3"/>
      <c r="H43" s="79"/>
      <c r="I43" s="3"/>
      <c r="J43" s="79"/>
      <c r="K43" s="3"/>
      <c r="L43" s="79"/>
      <c r="M43" s="3"/>
      <c r="N43" s="79"/>
      <c r="O43" s="3"/>
      <c r="P43" s="3"/>
    </row>
    <row r="44" spans="2:16" ht="15.75">
      <c r="B44" s="3"/>
      <c r="C44" s="3"/>
      <c r="D44" s="79"/>
      <c r="E44" s="3"/>
      <c r="F44" s="79"/>
      <c r="G44" s="3"/>
      <c r="H44" s="79"/>
      <c r="I44" s="3"/>
      <c r="J44" s="79"/>
      <c r="K44" s="3"/>
      <c r="L44" s="79"/>
      <c r="M44" s="3"/>
      <c r="N44" s="79"/>
      <c r="O44" s="3"/>
      <c r="P44" s="3"/>
    </row>
    <row r="45" spans="2:16" ht="15.75">
      <c r="B45" s="3"/>
      <c r="C45" s="3"/>
      <c r="D45" s="79"/>
      <c r="E45" s="3"/>
      <c r="F45" s="79"/>
      <c r="G45" s="3"/>
      <c r="H45" s="79"/>
      <c r="I45" s="3"/>
      <c r="J45" s="79"/>
      <c r="K45" s="3"/>
      <c r="L45" s="79"/>
      <c r="M45" s="3"/>
      <c r="N45" s="79"/>
      <c r="O45" s="3"/>
      <c r="P45" s="3"/>
    </row>
    <row r="46" spans="2:16" ht="15.75">
      <c r="B46" s="3"/>
      <c r="C46" s="3"/>
      <c r="D46" s="79"/>
      <c r="E46" s="3"/>
      <c r="F46" s="79"/>
      <c r="G46" s="3"/>
      <c r="H46" s="79"/>
      <c r="I46" s="3"/>
      <c r="J46" s="79"/>
      <c r="K46" s="3"/>
      <c r="L46" s="79"/>
      <c r="M46" s="3"/>
      <c r="N46" s="79"/>
      <c r="O46" s="3"/>
      <c r="P46" s="3"/>
    </row>
    <row r="47" spans="2:16" ht="15.75">
      <c r="B47" s="3"/>
      <c r="C47" s="3"/>
      <c r="D47" s="79"/>
      <c r="E47" s="3"/>
      <c r="F47" s="79"/>
      <c r="G47" s="3"/>
      <c r="H47" s="79"/>
      <c r="I47" s="3"/>
      <c r="J47" s="79"/>
      <c r="K47" s="3"/>
      <c r="L47" s="79"/>
      <c r="M47" s="3"/>
      <c r="N47" s="79"/>
      <c r="O47" s="3"/>
      <c r="P47" s="3"/>
    </row>
    <row r="48" spans="2:16" ht="15.75">
      <c r="B48" s="3"/>
      <c r="C48" s="3"/>
      <c r="D48" s="79"/>
      <c r="E48" s="3"/>
      <c r="F48" s="79"/>
      <c r="G48" s="3"/>
      <c r="H48" s="79"/>
      <c r="I48" s="3"/>
      <c r="J48" s="79"/>
      <c r="K48" s="3"/>
      <c r="L48" s="79"/>
      <c r="M48" s="3"/>
      <c r="N48" s="79"/>
      <c r="O48" s="3"/>
      <c r="P48" s="3"/>
    </row>
    <row r="49" spans="2:16" ht="15.75">
      <c r="B49" s="3"/>
      <c r="C49" s="3"/>
      <c r="D49" s="79"/>
      <c r="E49" s="3"/>
      <c r="F49" s="79"/>
      <c r="G49" s="3"/>
      <c r="H49" s="79"/>
      <c r="I49" s="3"/>
      <c r="J49" s="79"/>
      <c r="K49" s="3"/>
      <c r="L49" s="79"/>
      <c r="M49" s="3"/>
      <c r="N49" s="79"/>
      <c r="O49" s="3"/>
      <c r="P49" s="3"/>
    </row>
    <row r="50" spans="2:16" ht="15.75">
      <c r="B50" s="3"/>
      <c r="C50" s="3"/>
      <c r="D50" s="79"/>
      <c r="E50" s="3"/>
      <c r="F50" s="79"/>
      <c r="G50" s="3"/>
      <c r="H50" s="79"/>
      <c r="I50" s="3"/>
      <c r="J50" s="79"/>
      <c r="K50" s="3"/>
      <c r="L50" s="79"/>
      <c r="M50" s="3"/>
      <c r="N50" s="79"/>
      <c r="O50" s="3"/>
      <c r="P50" s="3"/>
    </row>
    <row r="51" spans="2:16" ht="15.75">
      <c r="B51" s="3"/>
      <c r="C51" s="3"/>
      <c r="D51" s="79"/>
      <c r="E51" s="3"/>
      <c r="F51" s="79"/>
      <c r="G51" s="3"/>
      <c r="H51" s="79"/>
      <c r="I51" s="3"/>
      <c r="J51" s="79"/>
      <c r="K51" s="3"/>
      <c r="L51" s="79"/>
      <c r="M51" s="3"/>
      <c r="N51" s="79"/>
      <c r="O51" s="3"/>
      <c r="P51" s="3"/>
    </row>
    <row r="52" spans="2:16" ht="15.75">
      <c r="B52" s="3"/>
      <c r="C52" s="3"/>
      <c r="D52" s="79"/>
      <c r="E52" s="3"/>
      <c r="F52" s="79"/>
      <c r="G52" s="3"/>
      <c r="H52" s="79"/>
      <c r="I52" s="3"/>
      <c r="J52" s="79"/>
      <c r="K52" s="3"/>
      <c r="L52" s="79"/>
      <c r="M52" s="3"/>
      <c r="N52" s="79"/>
      <c r="O52" s="3"/>
      <c r="P52" s="3"/>
    </row>
    <row r="53" spans="2:16" ht="15.75">
      <c r="B53" s="3"/>
      <c r="C53" s="3"/>
      <c r="D53" s="79"/>
      <c r="E53" s="3"/>
      <c r="F53" s="79"/>
      <c r="G53" s="3"/>
      <c r="H53" s="79"/>
      <c r="I53" s="3"/>
      <c r="J53" s="79"/>
      <c r="K53" s="3"/>
      <c r="L53" s="79"/>
      <c r="M53" s="3"/>
      <c r="N53" s="79"/>
      <c r="O53" s="3"/>
      <c r="P53" s="3"/>
    </row>
    <row r="54" spans="2:16" ht="15.75">
      <c r="B54" s="3"/>
      <c r="C54" s="3"/>
      <c r="D54" s="79"/>
      <c r="E54" s="3"/>
      <c r="F54" s="79"/>
      <c r="G54" s="3"/>
      <c r="H54" s="79"/>
      <c r="I54" s="3"/>
      <c r="J54" s="79"/>
      <c r="K54" s="3"/>
      <c r="L54" s="79"/>
      <c r="M54" s="3"/>
      <c r="N54" s="79"/>
      <c r="O54" s="3"/>
      <c r="P54" s="3"/>
    </row>
    <row r="55" spans="2:16" ht="15.75">
      <c r="B55" s="3"/>
      <c r="C55" s="3"/>
      <c r="D55" s="79"/>
      <c r="E55" s="3"/>
      <c r="F55" s="79"/>
      <c r="G55" s="3"/>
      <c r="H55" s="79"/>
      <c r="I55" s="3"/>
      <c r="J55" s="79"/>
      <c r="K55" s="3"/>
      <c r="L55" s="79"/>
      <c r="M55" s="3"/>
      <c r="N55" s="79"/>
      <c r="O55" s="3"/>
      <c r="P55" s="3"/>
    </row>
    <row r="56" spans="2:16" ht="15.75">
      <c r="B56" s="3"/>
      <c r="C56" s="3"/>
      <c r="D56" s="79"/>
      <c r="E56" s="3"/>
      <c r="F56" s="79"/>
      <c r="G56" s="3"/>
      <c r="H56" s="79"/>
      <c r="I56" s="3"/>
      <c r="J56" s="79"/>
      <c r="K56" s="3"/>
      <c r="L56" s="79"/>
      <c r="M56" s="3"/>
      <c r="N56" s="79"/>
      <c r="O56" s="3"/>
      <c r="P56" s="3"/>
    </row>
    <row r="57" spans="2:16" ht="15.75">
      <c r="B57" s="3"/>
      <c r="C57" s="3"/>
      <c r="D57" s="79"/>
      <c r="E57" s="3"/>
      <c r="F57" s="79"/>
      <c r="G57" s="3"/>
      <c r="H57" s="79"/>
      <c r="I57" s="3"/>
      <c r="J57" s="79"/>
      <c r="K57" s="3"/>
      <c r="L57" s="79"/>
      <c r="M57" s="3"/>
      <c r="N57" s="79"/>
      <c r="O57" s="3"/>
      <c r="P57" s="3"/>
    </row>
    <row r="58" spans="2:16" ht="15.75">
      <c r="B58" s="3"/>
      <c r="C58" s="3"/>
      <c r="D58" s="79"/>
      <c r="E58" s="3"/>
      <c r="F58" s="79"/>
      <c r="G58" s="3"/>
      <c r="H58" s="79"/>
      <c r="I58" s="3"/>
      <c r="J58" s="79"/>
      <c r="K58" s="3"/>
      <c r="L58" s="79"/>
      <c r="M58" s="3"/>
      <c r="N58" s="79"/>
      <c r="O58" s="3"/>
      <c r="P58" s="3"/>
    </row>
    <row r="59" spans="2:16" ht="15.75">
      <c r="B59" s="3"/>
      <c r="C59" s="3"/>
      <c r="D59" s="79"/>
      <c r="E59" s="3"/>
      <c r="F59" s="79"/>
      <c r="G59" s="3"/>
      <c r="H59" s="79"/>
      <c r="I59" s="3"/>
      <c r="J59" s="79"/>
      <c r="K59" s="3"/>
      <c r="L59" s="79"/>
      <c r="M59" s="3"/>
      <c r="N59" s="79"/>
      <c r="O59" s="3"/>
      <c r="P59" s="3"/>
    </row>
    <row r="60" spans="2:16" ht="15.75">
      <c r="B60" s="3"/>
      <c r="C60" s="3"/>
      <c r="D60" s="79"/>
      <c r="E60" s="3"/>
      <c r="F60" s="79"/>
      <c r="G60" s="3"/>
      <c r="H60" s="79"/>
      <c r="I60" s="3"/>
      <c r="J60" s="79"/>
      <c r="K60" s="3"/>
      <c r="L60" s="79"/>
      <c r="M60" s="3"/>
      <c r="N60" s="79"/>
      <c r="O60" s="3"/>
      <c r="P60" s="3"/>
    </row>
    <row r="61" spans="2:16" ht="15.75">
      <c r="B61" s="3"/>
      <c r="C61" s="3"/>
      <c r="D61" s="79"/>
      <c r="E61" s="3"/>
      <c r="F61" s="79"/>
      <c r="G61" s="3"/>
      <c r="H61" s="79"/>
      <c r="I61" s="3"/>
      <c r="J61" s="79"/>
      <c r="K61" s="3"/>
      <c r="L61" s="79"/>
      <c r="M61" s="3"/>
      <c r="N61" s="79"/>
      <c r="O61" s="3"/>
      <c r="P61" s="3"/>
    </row>
    <row r="62" spans="2:16" ht="15.75">
      <c r="B62" s="3"/>
      <c r="C62" s="3"/>
      <c r="D62" s="79"/>
      <c r="E62" s="3"/>
      <c r="F62" s="79"/>
      <c r="G62" s="3"/>
      <c r="H62" s="79"/>
      <c r="I62" s="3"/>
      <c r="J62" s="79"/>
      <c r="K62" s="3"/>
      <c r="L62" s="79"/>
      <c r="M62" s="3"/>
      <c r="N62" s="79"/>
      <c r="O62" s="3"/>
      <c r="P62" s="3"/>
    </row>
    <row r="63" spans="2:16" ht="15.75">
      <c r="B63" s="3"/>
      <c r="C63" s="3"/>
      <c r="D63" s="79"/>
      <c r="E63" s="3"/>
      <c r="F63" s="79"/>
      <c r="G63" s="3"/>
      <c r="H63" s="79"/>
      <c r="I63" s="3"/>
      <c r="J63" s="79"/>
      <c r="K63" s="3"/>
      <c r="L63" s="79"/>
      <c r="M63" s="3"/>
      <c r="N63" s="79"/>
      <c r="O63" s="3"/>
      <c r="P63" s="3"/>
    </row>
    <row r="64" spans="2:16" ht="15.75">
      <c r="B64" s="3"/>
      <c r="C64" s="3"/>
      <c r="D64" s="79"/>
      <c r="E64" s="3"/>
      <c r="F64" s="79"/>
      <c r="G64" s="3"/>
      <c r="H64" s="79"/>
      <c r="I64" s="3"/>
      <c r="J64" s="79"/>
      <c r="K64" s="3"/>
      <c r="L64" s="79"/>
      <c r="M64" s="3"/>
      <c r="N64" s="79"/>
      <c r="O64" s="3"/>
      <c r="P64" s="3"/>
    </row>
    <row r="65" spans="2:16" ht="15.75">
      <c r="B65" s="3"/>
      <c r="C65" s="3"/>
      <c r="D65" s="79"/>
      <c r="E65" s="3"/>
      <c r="F65" s="79"/>
      <c r="G65" s="3"/>
      <c r="H65" s="79"/>
      <c r="I65" s="3"/>
      <c r="J65" s="79"/>
      <c r="K65" s="3"/>
      <c r="L65" s="79"/>
      <c r="M65" s="3"/>
      <c r="N65" s="79"/>
      <c r="O65" s="3"/>
      <c r="P65" s="3"/>
    </row>
    <row r="66" spans="2:16" ht="15.75">
      <c r="B66" s="3"/>
      <c r="C66" s="3"/>
      <c r="D66" s="79"/>
      <c r="E66" s="3"/>
      <c r="F66" s="79"/>
      <c r="G66" s="3"/>
      <c r="H66" s="79"/>
      <c r="I66" s="3"/>
      <c r="J66" s="79"/>
      <c r="K66" s="3"/>
      <c r="L66" s="79"/>
      <c r="M66" s="3"/>
      <c r="N66" s="79"/>
      <c r="O66" s="3"/>
      <c r="P66" s="3"/>
    </row>
    <row r="67" spans="2:16" ht="15.75">
      <c r="B67" s="3"/>
      <c r="C67" s="3"/>
      <c r="D67" s="79"/>
      <c r="E67" s="3"/>
      <c r="F67" s="79"/>
      <c r="G67" s="3"/>
      <c r="H67" s="79"/>
      <c r="I67" s="3"/>
      <c r="J67" s="79"/>
      <c r="K67" s="3"/>
      <c r="L67" s="79"/>
      <c r="M67" s="3"/>
      <c r="N67" s="79"/>
      <c r="O67" s="3"/>
      <c r="P67" s="3"/>
    </row>
    <row r="68" spans="2:16" ht="15.75">
      <c r="B68" s="3"/>
      <c r="C68" s="3"/>
      <c r="D68" s="79"/>
      <c r="E68" s="3"/>
      <c r="F68" s="79"/>
      <c r="G68" s="3"/>
      <c r="H68" s="79"/>
      <c r="I68" s="3"/>
      <c r="J68" s="79"/>
      <c r="K68" s="3"/>
      <c r="L68" s="79"/>
      <c r="M68" s="3"/>
      <c r="N68" s="79"/>
      <c r="O68" s="3"/>
      <c r="P68" s="3"/>
    </row>
    <row r="69" spans="2:16" ht="15.75">
      <c r="B69" s="3"/>
      <c r="C69" s="3"/>
      <c r="D69" s="79"/>
      <c r="E69" s="3"/>
      <c r="F69" s="79"/>
      <c r="G69" s="3"/>
      <c r="H69" s="79"/>
      <c r="I69" s="3"/>
      <c r="J69" s="79"/>
      <c r="K69" s="3"/>
      <c r="L69" s="79"/>
      <c r="M69" s="3"/>
      <c r="N69" s="79"/>
      <c r="O69" s="3"/>
      <c r="P69" s="3"/>
    </row>
    <row r="70" spans="2:16" ht="15.75">
      <c r="B70" s="3"/>
      <c r="C70" s="3"/>
      <c r="D70" s="79"/>
      <c r="E70" s="3"/>
      <c r="F70" s="79"/>
      <c r="G70" s="3"/>
      <c r="H70" s="79"/>
      <c r="I70" s="3"/>
      <c r="J70" s="79"/>
      <c r="K70" s="3"/>
      <c r="L70" s="79"/>
      <c r="M70" s="3"/>
      <c r="N70" s="79"/>
      <c r="O70" s="3"/>
      <c r="P70" s="3"/>
    </row>
    <row r="71" spans="2:16" ht="15.75">
      <c r="B71" s="3"/>
      <c r="C71" s="3"/>
      <c r="D71" s="79"/>
      <c r="E71" s="3"/>
      <c r="F71" s="79"/>
      <c r="G71" s="3"/>
      <c r="H71" s="79"/>
      <c r="I71" s="3"/>
      <c r="J71" s="79"/>
      <c r="K71" s="3"/>
      <c r="L71" s="79"/>
      <c r="M71" s="3"/>
      <c r="N71" s="79"/>
      <c r="O71" s="3"/>
      <c r="P71" s="3"/>
    </row>
    <row r="72" spans="2:16" ht="15.75">
      <c r="B72" s="3"/>
      <c r="C72" s="3"/>
      <c r="D72" s="79"/>
      <c r="E72" s="3"/>
      <c r="F72" s="79"/>
      <c r="G72" s="3"/>
      <c r="H72" s="79"/>
      <c r="I72" s="3"/>
      <c r="J72" s="79"/>
      <c r="K72" s="3"/>
      <c r="L72" s="79"/>
      <c r="M72" s="3"/>
      <c r="N72" s="79"/>
      <c r="O72" s="3"/>
      <c r="P72" s="3"/>
    </row>
    <row r="73" spans="2:16" ht="15.75">
      <c r="B73" s="3"/>
      <c r="C73" s="3"/>
      <c r="D73" s="79"/>
      <c r="E73" s="3"/>
      <c r="F73" s="79"/>
      <c r="G73" s="3"/>
      <c r="H73" s="79"/>
      <c r="I73" s="3"/>
      <c r="J73" s="79"/>
      <c r="K73" s="3"/>
      <c r="L73" s="79"/>
      <c r="M73" s="3"/>
      <c r="N73" s="79"/>
      <c r="O73" s="3"/>
      <c r="P73" s="3"/>
    </row>
    <row r="74" spans="2:16" ht="15.75">
      <c r="B74" s="3"/>
      <c r="C74" s="3"/>
      <c r="D74" s="79"/>
      <c r="E74" s="3"/>
      <c r="F74" s="79"/>
      <c r="G74" s="3"/>
      <c r="H74" s="79"/>
      <c r="I74" s="3"/>
      <c r="J74" s="79"/>
      <c r="K74" s="3"/>
      <c r="L74" s="79"/>
      <c r="M74" s="3"/>
      <c r="N74" s="79"/>
      <c r="O74" s="3"/>
      <c r="P74" s="3"/>
    </row>
    <row r="75" spans="2:16" ht="15.75">
      <c r="B75" s="3"/>
      <c r="C75" s="3"/>
      <c r="D75" s="79"/>
      <c r="E75" s="3"/>
      <c r="F75" s="79"/>
      <c r="G75" s="3"/>
      <c r="H75" s="79"/>
      <c r="I75" s="3"/>
      <c r="J75" s="79"/>
      <c r="K75" s="3"/>
      <c r="L75" s="79"/>
      <c r="M75" s="3"/>
      <c r="N75" s="79"/>
      <c r="O75" s="3"/>
      <c r="P75" s="3"/>
    </row>
    <row r="76" spans="2:16" ht="15.75">
      <c r="B76" s="3"/>
      <c r="C76" s="3"/>
      <c r="D76" s="79"/>
      <c r="E76" s="3"/>
      <c r="F76" s="79"/>
      <c r="G76" s="3"/>
      <c r="H76" s="79"/>
      <c r="I76" s="3"/>
      <c r="J76" s="79"/>
      <c r="K76" s="3"/>
      <c r="L76" s="79"/>
      <c r="M76" s="3"/>
      <c r="N76" s="79"/>
      <c r="O76" s="3"/>
      <c r="P76" s="3"/>
    </row>
    <row r="77" spans="2:16" ht="15.75">
      <c r="B77" s="3"/>
      <c r="C77" s="3"/>
      <c r="D77" s="79"/>
      <c r="E77" s="3"/>
      <c r="F77" s="79"/>
      <c r="G77" s="3"/>
      <c r="H77" s="79"/>
      <c r="I77" s="3"/>
      <c r="J77" s="79"/>
      <c r="K77" s="3"/>
      <c r="L77" s="79"/>
      <c r="M77" s="3"/>
      <c r="N77" s="79"/>
      <c r="O77" s="3"/>
      <c r="P77" s="3"/>
    </row>
    <row r="78" spans="2:16" ht="15.75">
      <c r="B78" s="3"/>
      <c r="C78" s="3"/>
      <c r="D78" s="79"/>
      <c r="E78" s="3"/>
      <c r="F78" s="79"/>
      <c r="G78" s="3"/>
      <c r="H78" s="79"/>
      <c r="I78" s="3"/>
      <c r="J78" s="79"/>
      <c r="K78" s="3"/>
      <c r="L78" s="79"/>
      <c r="M78" s="3"/>
      <c r="N78" s="79"/>
      <c r="O78" s="3"/>
      <c r="P78" s="3"/>
    </row>
    <row r="79" spans="2:16" ht="15.75">
      <c r="B79" s="3"/>
      <c r="C79" s="3"/>
      <c r="D79" s="79"/>
      <c r="E79" s="3"/>
      <c r="F79" s="79"/>
      <c r="G79" s="3"/>
      <c r="H79" s="79"/>
      <c r="I79" s="3"/>
      <c r="J79" s="79"/>
      <c r="K79" s="3"/>
      <c r="L79" s="79"/>
      <c r="M79" s="3"/>
      <c r="N79" s="79"/>
      <c r="O79" s="3"/>
      <c r="P79" s="3"/>
    </row>
    <row r="80" spans="2:16" ht="15.75">
      <c r="B80" s="3"/>
      <c r="C80" s="3"/>
      <c r="D80" s="79"/>
      <c r="E80" s="3"/>
      <c r="F80" s="79"/>
      <c r="G80" s="3"/>
      <c r="H80" s="79"/>
      <c r="I80" s="3"/>
      <c r="J80" s="79"/>
      <c r="K80" s="3"/>
      <c r="L80" s="79"/>
      <c r="M80" s="3"/>
      <c r="N80" s="79"/>
      <c r="O80" s="3"/>
      <c r="P80" s="3"/>
    </row>
    <row r="81" spans="2:16" ht="15.75">
      <c r="B81" s="3"/>
      <c r="C81" s="3"/>
      <c r="D81" s="79"/>
      <c r="E81" s="3"/>
      <c r="F81" s="79"/>
      <c r="G81" s="3"/>
      <c r="H81" s="79"/>
      <c r="I81" s="3"/>
      <c r="J81" s="79"/>
      <c r="K81" s="3"/>
      <c r="L81" s="79"/>
      <c r="M81" s="3"/>
      <c r="N81" s="79"/>
      <c r="O81" s="3"/>
      <c r="P81" s="3"/>
    </row>
    <row r="82" spans="2:16" ht="15.75">
      <c r="B82" s="3"/>
      <c r="C82" s="3"/>
      <c r="D82" s="79"/>
      <c r="E82" s="3"/>
      <c r="F82" s="79"/>
      <c r="G82" s="3"/>
      <c r="H82" s="79"/>
      <c r="I82" s="3"/>
      <c r="J82" s="79"/>
      <c r="K82" s="3"/>
      <c r="L82" s="79"/>
      <c r="M82" s="3"/>
      <c r="N82" s="79"/>
      <c r="O82" s="3"/>
      <c r="P82" s="3"/>
    </row>
    <row r="83" spans="2:16" ht="15.75">
      <c r="B83" s="3"/>
      <c r="C83" s="3"/>
      <c r="D83" s="79"/>
      <c r="E83" s="3"/>
      <c r="F83" s="79"/>
      <c r="G83" s="3"/>
      <c r="H83" s="79"/>
      <c r="I83" s="3"/>
      <c r="J83" s="79"/>
      <c r="K83" s="3"/>
      <c r="L83" s="79"/>
      <c r="M83" s="3"/>
      <c r="N83" s="79"/>
      <c r="O83" s="3"/>
      <c r="P83" s="3"/>
    </row>
    <row r="84" spans="2:16" ht="15.75">
      <c r="B84" s="3"/>
      <c r="C84" s="3"/>
      <c r="D84" s="79"/>
      <c r="E84" s="3"/>
      <c r="F84" s="79"/>
      <c r="G84" s="3"/>
      <c r="H84" s="79"/>
      <c r="I84" s="3"/>
      <c r="J84" s="79"/>
      <c r="K84" s="3"/>
      <c r="L84" s="79"/>
      <c r="M84" s="3"/>
      <c r="N84" s="79"/>
      <c r="O84" s="3"/>
      <c r="P84" s="3"/>
    </row>
    <row r="85" spans="2:16" ht="15.75">
      <c r="B85" s="3"/>
      <c r="C85" s="3"/>
      <c r="D85" s="79"/>
      <c r="E85" s="3"/>
      <c r="F85" s="79"/>
      <c r="G85" s="3"/>
      <c r="H85" s="79"/>
      <c r="I85" s="3"/>
      <c r="J85" s="79"/>
      <c r="K85" s="3"/>
      <c r="L85" s="79"/>
      <c r="M85" s="3"/>
      <c r="N85" s="79"/>
      <c r="O85" s="3"/>
      <c r="P85" s="3"/>
    </row>
    <row r="86" spans="2:16" ht="15.75">
      <c r="B86" s="3"/>
      <c r="C86" s="3"/>
      <c r="D86" s="79"/>
      <c r="E86" s="3"/>
      <c r="F86" s="79"/>
      <c r="G86" s="3"/>
      <c r="H86" s="79"/>
      <c r="I86" s="3"/>
      <c r="J86" s="79"/>
      <c r="K86" s="3"/>
      <c r="L86" s="79"/>
      <c r="M86" s="3"/>
      <c r="N86" s="79"/>
      <c r="O86" s="3"/>
      <c r="P86" s="3"/>
    </row>
    <row r="87" spans="2:16" ht="15.75">
      <c r="B87" s="3"/>
      <c r="C87" s="3"/>
      <c r="D87" s="79"/>
      <c r="E87" s="3"/>
      <c r="F87" s="79"/>
      <c r="G87" s="3"/>
      <c r="H87" s="79"/>
      <c r="I87" s="3"/>
      <c r="J87" s="79"/>
      <c r="K87" s="3"/>
      <c r="L87" s="79"/>
      <c r="M87" s="3"/>
      <c r="N87" s="79"/>
      <c r="O87" s="3"/>
      <c r="P87" s="3"/>
    </row>
    <row r="88" spans="2:16" ht="15.75">
      <c r="B88" s="3"/>
      <c r="C88" s="3"/>
      <c r="D88" s="79"/>
      <c r="E88" s="3"/>
      <c r="F88" s="79"/>
      <c r="G88" s="3"/>
      <c r="H88" s="79"/>
      <c r="I88" s="3"/>
      <c r="J88" s="79"/>
      <c r="K88" s="3"/>
      <c r="L88" s="79"/>
      <c r="M88" s="3"/>
      <c r="N88" s="79"/>
      <c r="O88" s="3"/>
      <c r="P88" s="3"/>
    </row>
    <row r="89" spans="2:16" ht="15.75">
      <c r="B89" s="3"/>
      <c r="C89" s="3"/>
      <c r="D89" s="79"/>
      <c r="E89" s="3"/>
      <c r="F89" s="79"/>
      <c r="G89" s="3"/>
      <c r="H89" s="79"/>
      <c r="I89" s="3"/>
      <c r="J89" s="79"/>
      <c r="K89" s="3"/>
      <c r="L89" s="79"/>
      <c r="M89" s="3"/>
      <c r="N89" s="79"/>
      <c r="O89" s="3"/>
      <c r="P89" s="3"/>
    </row>
    <row r="90" spans="2:16" ht="15.75">
      <c r="B90" s="3"/>
      <c r="C90" s="3"/>
      <c r="D90" s="79"/>
      <c r="E90" s="3"/>
      <c r="F90" s="79"/>
      <c r="G90" s="3"/>
      <c r="H90" s="79"/>
      <c r="I90" s="3"/>
      <c r="J90" s="79"/>
      <c r="K90" s="3"/>
      <c r="L90" s="79"/>
      <c r="M90" s="3"/>
      <c r="N90" s="79"/>
      <c r="O90" s="3"/>
      <c r="P90" s="3"/>
    </row>
    <row r="91" spans="2:16" ht="15.75">
      <c r="B91" s="3"/>
      <c r="C91" s="3"/>
      <c r="D91" s="79"/>
      <c r="E91" s="3"/>
      <c r="F91" s="79"/>
      <c r="G91" s="3"/>
      <c r="H91" s="79"/>
      <c r="I91" s="3"/>
      <c r="J91" s="79"/>
      <c r="K91" s="3"/>
      <c r="L91" s="79"/>
      <c r="M91" s="3"/>
      <c r="N91" s="79"/>
      <c r="O91" s="3"/>
      <c r="P91" s="3"/>
    </row>
    <row r="92" spans="2:16" ht="15.75">
      <c r="B92" s="3"/>
      <c r="C92" s="3"/>
      <c r="D92" s="79"/>
      <c r="E92" s="3"/>
      <c r="F92" s="79"/>
      <c r="G92" s="3"/>
      <c r="H92" s="79"/>
      <c r="I92" s="3"/>
      <c r="J92" s="79"/>
      <c r="K92" s="3"/>
      <c r="L92" s="79"/>
      <c r="M92" s="3"/>
      <c r="N92" s="79"/>
      <c r="O92" s="3"/>
      <c r="P92" s="3"/>
    </row>
    <row r="93" spans="2:16" ht="15.75">
      <c r="B93" s="3"/>
      <c r="C93" s="3"/>
      <c r="D93" s="79"/>
      <c r="E93" s="3"/>
      <c r="F93" s="79"/>
      <c r="G93" s="3"/>
      <c r="H93" s="79"/>
      <c r="I93" s="3"/>
      <c r="J93" s="79"/>
      <c r="K93" s="3"/>
      <c r="L93" s="79"/>
      <c r="M93" s="3"/>
      <c r="N93" s="79"/>
      <c r="O93" s="3"/>
      <c r="P93" s="3"/>
    </row>
    <row r="94" spans="2:16" ht="15.75">
      <c r="B94" s="3"/>
      <c r="C94" s="3"/>
      <c r="D94" s="79"/>
      <c r="E94" s="3"/>
      <c r="F94" s="79"/>
      <c r="G94" s="3"/>
      <c r="H94" s="79"/>
      <c r="I94" s="3"/>
      <c r="J94" s="79"/>
      <c r="K94" s="3"/>
      <c r="L94" s="79"/>
      <c r="M94" s="3"/>
      <c r="N94" s="79"/>
      <c r="O94" s="3"/>
      <c r="P94" s="3"/>
    </row>
  </sheetData>
  <mergeCells count="22">
    <mergeCell ref="G1:H1"/>
    <mergeCell ref="I1:J1"/>
    <mergeCell ref="K1:L1"/>
    <mergeCell ref="M1:N1"/>
    <mergeCell ref="O1:P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30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40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50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60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非偏鄉國小(葷)</vt:lpstr>
      <vt:lpstr>非偏鄉國小葷總表</vt:lpstr>
      <vt:lpstr>非偏鄉國小(素)</vt:lpstr>
      <vt:lpstr>非偏鄉國小素總表</vt:lpstr>
      <vt:lpstr>總表(開菜單參考用)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2023-08-09T03:24:56Z</cp:lastPrinted>
  <dcterms:created xsi:type="dcterms:W3CDTF">2022-06-28T23:45:29Z</dcterms:created>
  <dcterms:modified xsi:type="dcterms:W3CDTF">2023-09-21T07:26:14Z</dcterms:modified>
</cp:coreProperties>
</file>