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5" yWindow="75" windowWidth="14880" windowHeight="12525"/>
  </bookViews>
  <sheets>
    <sheet name="國中" sheetId="1" r:id="rId1"/>
    <sheet name="國小" sheetId="3" r:id="rId2"/>
    <sheet name="國中素" sheetId="4" r:id="rId3"/>
    <sheet name="國小素" sheetId="5" r:id="rId4"/>
  </sheets>
  <externalReferences>
    <externalReference r:id="rId5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49" i="5" l="1"/>
  <c r="T149" i="5"/>
  <c r="Q149" i="5"/>
  <c r="N149" i="5"/>
  <c r="K149" i="5"/>
  <c r="W148" i="5"/>
  <c r="T148" i="5"/>
  <c r="Q148" i="5"/>
  <c r="N148" i="5"/>
  <c r="K148" i="5"/>
  <c r="W147" i="5"/>
  <c r="T147" i="5"/>
  <c r="Q147" i="5"/>
  <c r="N147" i="5"/>
  <c r="K147" i="5"/>
  <c r="W146" i="5"/>
  <c r="T146" i="5"/>
  <c r="Q146" i="5"/>
  <c r="N146" i="5"/>
  <c r="K146" i="5"/>
  <c r="W145" i="5"/>
  <c r="T145" i="5"/>
  <c r="Q145" i="5"/>
  <c r="N145" i="5"/>
  <c r="K145" i="5"/>
  <c r="N144" i="5"/>
  <c r="H144" i="5"/>
  <c r="W142" i="5"/>
  <c r="T142" i="5"/>
  <c r="Q142" i="5"/>
  <c r="N142" i="5"/>
  <c r="K142" i="5"/>
  <c r="W141" i="5"/>
  <c r="T141" i="5"/>
  <c r="Q141" i="5"/>
  <c r="N141" i="5"/>
  <c r="K141" i="5"/>
  <c r="W140" i="5"/>
  <c r="T140" i="5"/>
  <c r="Q140" i="5"/>
  <c r="N140" i="5"/>
  <c r="K140" i="5"/>
  <c r="W139" i="5"/>
  <c r="T139" i="5"/>
  <c r="Q139" i="5"/>
  <c r="N139" i="5"/>
  <c r="K139" i="5"/>
  <c r="W138" i="5"/>
  <c r="T138" i="5"/>
  <c r="Q138" i="5"/>
  <c r="N138" i="5"/>
  <c r="K138" i="5"/>
  <c r="H137" i="5"/>
  <c r="W136" i="5"/>
  <c r="T136" i="5"/>
  <c r="Q136" i="5"/>
  <c r="N136" i="5"/>
  <c r="K136" i="5"/>
  <c r="W135" i="5"/>
  <c r="T135" i="5"/>
  <c r="Q135" i="5"/>
  <c r="N135" i="5"/>
  <c r="K135" i="5"/>
  <c r="W134" i="5"/>
  <c r="T134" i="5"/>
  <c r="Q134" i="5"/>
  <c r="N134" i="5"/>
  <c r="K134" i="5"/>
  <c r="W133" i="5"/>
  <c r="T133" i="5"/>
  <c r="Q133" i="5"/>
  <c r="N133" i="5"/>
  <c r="K133" i="5"/>
  <c r="W132" i="5"/>
  <c r="T132" i="5"/>
  <c r="Q132" i="5"/>
  <c r="N132" i="5"/>
  <c r="K132" i="5"/>
  <c r="H131" i="5"/>
  <c r="W130" i="5"/>
  <c r="T130" i="5"/>
  <c r="Q130" i="5"/>
  <c r="K130" i="5"/>
  <c r="W129" i="5"/>
  <c r="T129" i="5"/>
  <c r="Q129" i="5"/>
  <c r="K129" i="5"/>
  <c r="W128" i="5"/>
  <c r="T128" i="5"/>
  <c r="Q128" i="5"/>
  <c r="K128" i="5"/>
  <c r="W127" i="5"/>
  <c r="T127" i="5"/>
  <c r="Q127" i="5"/>
  <c r="K127" i="5"/>
  <c r="W126" i="5"/>
  <c r="T126" i="5"/>
  <c r="Q126" i="5"/>
  <c r="N126" i="5"/>
  <c r="K126" i="5"/>
  <c r="H125" i="5"/>
  <c r="W124" i="5"/>
  <c r="T124" i="5"/>
  <c r="Q124" i="5"/>
  <c r="N124" i="5"/>
  <c r="K124" i="5"/>
  <c r="W123" i="5"/>
  <c r="T123" i="5"/>
  <c r="Q123" i="5"/>
  <c r="N123" i="5"/>
  <c r="K123" i="5"/>
  <c r="W122" i="5"/>
  <c r="T122" i="5"/>
  <c r="Q122" i="5"/>
  <c r="N122" i="5"/>
  <c r="K122" i="5"/>
  <c r="W121" i="5"/>
  <c r="T121" i="5"/>
  <c r="Q121" i="5"/>
  <c r="N121" i="5"/>
  <c r="K121" i="5"/>
  <c r="W120" i="5"/>
  <c r="T120" i="5"/>
  <c r="Q120" i="5"/>
  <c r="N120" i="5"/>
  <c r="K120" i="5"/>
  <c r="H119" i="5"/>
  <c r="W118" i="5"/>
  <c r="T118" i="5"/>
  <c r="Q118" i="5"/>
  <c r="N118" i="5"/>
  <c r="K118" i="5"/>
  <c r="W117" i="5"/>
  <c r="T117" i="5"/>
  <c r="Q117" i="5"/>
  <c r="N117" i="5"/>
  <c r="K117" i="5"/>
  <c r="W116" i="5"/>
  <c r="T116" i="5"/>
  <c r="Q116" i="5"/>
  <c r="N116" i="5"/>
  <c r="K116" i="5"/>
  <c r="W115" i="5"/>
  <c r="T115" i="5"/>
  <c r="Q115" i="5"/>
  <c r="N115" i="5"/>
  <c r="K115" i="5"/>
  <c r="W114" i="5"/>
  <c r="T114" i="5"/>
  <c r="Q114" i="5"/>
  <c r="N114" i="5"/>
  <c r="K114" i="5"/>
  <c r="N113" i="5"/>
  <c r="H113" i="5"/>
  <c r="W112" i="5"/>
  <c r="T112" i="5"/>
  <c r="Q112" i="5"/>
  <c r="N112" i="5"/>
  <c r="K112" i="5"/>
  <c r="W111" i="5"/>
  <c r="T111" i="5"/>
  <c r="Q111" i="5"/>
  <c r="N111" i="5"/>
  <c r="K111" i="5"/>
  <c r="W110" i="5"/>
  <c r="T110" i="5"/>
  <c r="Q110" i="5"/>
  <c r="N110" i="5"/>
  <c r="K110" i="5"/>
  <c r="W109" i="5"/>
  <c r="T109" i="5"/>
  <c r="Q109" i="5"/>
  <c r="N109" i="5"/>
  <c r="K109" i="5"/>
  <c r="W108" i="5"/>
  <c r="T108" i="5"/>
  <c r="Q108" i="5"/>
  <c r="N108" i="5"/>
  <c r="K108" i="5"/>
  <c r="K107" i="5"/>
  <c r="H107" i="5"/>
  <c r="W106" i="5"/>
  <c r="T106" i="5"/>
  <c r="Q106" i="5"/>
  <c r="N106" i="5"/>
  <c r="K106" i="5"/>
  <c r="W105" i="5"/>
  <c r="T105" i="5"/>
  <c r="Q105" i="5"/>
  <c r="N105" i="5"/>
  <c r="K105" i="5"/>
  <c r="W104" i="5"/>
  <c r="T104" i="5"/>
  <c r="Q104" i="5"/>
  <c r="N104" i="5"/>
  <c r="K104" i="5"/>
  <c r="W103" i="5"/>
  <c r="T103" i="5"/>
  <c r="Q103" i="5"/>
  <c r="N103" i="5"/>
  <c r="K103" i="5"/>
  <c r="W102" i="5"/>
  <c r="T102" i="5"/>
  <c r="Q102" i="5"/>
  <c r="N102" i="5"/>
  <c r="K102" i="5"/>
  <c r="H101" i="5"/>
  <c r="W100" i="5"/>
  <c r="T100" i="5"/>
  <c r="Q100" i="5"/>
  <c r="K100" i="5"/>
  <c r="W99" i="5"/>
  <c r="T99" i="5"/>
  <c r="Q99" i="5"/>
  <c r="K99" i="5"/>
  <c r="W98" i="5"/>
  <c r="T98" i="5"/>
  <c r="Q98" i="5"/>
  <c r="K98" i="5"/>
  <c r="W97" i="5"/>
  <c r="T97" i="5"/>
  <c r="Q97" i="5"/>
  <c r="K97" i="5"/>
  <c r="W96" i="5"/>
  <c r="T96" i="5"/>
  <c r="Q96" i="5"/>
  <c r="K96" i="5"/>
  <c r="H95" i="5"/>
  <c r="W94" i="5"/>
  <c r="T94" i="5"/>
  <c r="Q94" i="5"/>
  <c r="N94" i="5"/>
  <c r="K94" i="5"/>
  <c r="W93" i="5"/>
  <c r="T93" i="5"/>
  <c r="Q93" i="5"/>
  <c r="N93" i="5"/>
  <c r="K93" i="5"/>
  <c r="W92" i="5"/>
  <c r="T92" i="5"/>
  <c r="Q92" i="5"/>
  <c r="N92" i="5"/>
  <c r="K92" i="5"/>
  <c r="W91" i="5"/>
  <c r="T91" i="5"/>
  <c r="Q91" i="5"/>
  <c r="N91" i="5"/>
  <c r="K91" i="5"/>
  <c r="W90" i="5"/>
  <c r="T90" i="5"/>
  <c r="Q90" i="5"/>
  <c r="N90" i="5"/>
  <c r="K90" i="5"/>
  <c r="H89" i="5"/>
  <c r="W88" i="5"/>
  <c r="T88" i="5"/>
  <c r="Q88" i="5"/>
  <c r="N88" i="5"/>
  <c r="K88" i="5"/>
  <c r="W87" i="5"/>
  <c r="T87" i="5"/>
  <c r="Q87" i="5"/>
  <c r="N87" i="5"/>
  <c r="K87" i="5"/>
  <c r="W86" i="5"/>
  <c r="T86" i="5"/>
  <c r="Q86" i="5"/>
  <c r="N86" i="5"/>
  <c r="K86" i="5"/>
  <c r="W85" i="5"/>
  <c r="T85" i="5"/>
  <c r="Q85" i="5"/>
  <c r="N85" i="5"/>
  <c r="K85" i="5"/>
  <c r="W84" i="5"/>
  <c r="T84" i="5"/>
  <c r="Q84" i="5"/>
  <c r="N84" i="5"/>
  <c r="K84" i="5"/>
  <c r="N83" i="5"/>
  <c r="H83" i="5"/>
  <c r="Q81" i="5"/>
  <c r="T80" i="5"/>
  <c r="Q80" i="5"/>
  <c r="T79" i="5"/>
  <c r="Q79" i="5"/>
  <c r="W78" i="5"/>
  <c r="T78" i="5"/>
  <c r="Q78" i="5"/>
  <c r="K78" i="5"/>
  <c r="W77" i="5"/>
  <c r="T77" i="5"/>
  <c r="Q77" i="5"/>
  <c r="N77" i="5"/>
  <c r="K77" i="5"/>
  <c r="H76" i="5"/>
  <c r="W75" i="5"/>
  <c r="T75" i="5"/>
  <c r="Q75" i="5"/>
  <c r="N75" i="5"/>
  <c r="K75" i="5"/>
  <c r="W74" i="5"/>
  <c r="T74" i="5"/>
  <c r="Q74" i="5"/>
  <c r="N74" i="5"/>
  <c r="K74" i="5"/>
  <c r="W73" i="5"/>
  <c r="T73" i="5"/>
  <c r="Q73" i="5"/>
  <c r="K73" i="5"/>
  <c r="W72" i="5"/>
  <c r="T72" i="5"/>
  <c r="Q72" i="5"/>
  <c r="N72" i="5"/>
  <c r="K72" i="5"/>
  <c r="W71" i="5"/>
  <c r="T71" i="5"/>
  <c r="Q71" i="5"/>
  <c r="N71" i="5"/>
  <c r="K71" i="5"/>
  <c r="H70" i="5"/>
  <c r="W69" i="5"/>
  <c r="T69" i="5"/>
  <c r="Q69" i="5"/>
  <c r="N69" i="5"/>
  <c r="K69" i="5"/>
  <c r="W68" i="5"/>
  <c r="T68" i="5"/>
  <c r="Q68" i="5"/>
  <c r="N68" i="5"/>
  <c r="K68" i="5"/>
  <c r="W67" i="5"/>
  <c r="T67" i="5"/>
  <c r="Q67" i="5"/>
  <c r="N67" i="5"/>
  <c r="K67" i="5"/>
  <c r="W66" i="5"/>
  <c r="T66" i="5"/>
  <c r="Q66" i="5"/>
  <c r="N66" i="5"/>
  <c r="K66" i="5"/>
  <c r="W65" i="5"/>
  <c r="T65" i="5"/>
  <c r="Q65" i="5"/>
  <c r="N65" i="5"/>
  <c r="K65" i="5"/>
  <c r="H64" i="5"/>
  <c r="W63" i="5"/>
  <c r="T63" i="5"/>
  <c r="Q63" i="5"/>
  <c r="N63" i="5"/>
  <c r="K63" i="5"/>
  <c r="W62" i="5"/>
  <c r="T62" i="5"/>
  <c r="Q62" i="5"/>
  <c r="N62" i="5"/>
  <c r="K62" i="5"/>
  <c r="W61" i="5"/>
  <c r="T61" i="5"/>
  <c r="Q61" i="5"/>
  <c r="N61" i="5"/>
  <c r="K61" i="5"/>
  <c r="W60" i="5"/>
  <c r="T60" i="5"/>
  <c r="Q60" i="5"/>
  <c r="N60" i="5"/>
  <c r="W59" i="5"/>
  <c r="T59" i="5"/>
  <c r="Q59" i="5"/>
  <c r="N59" i="5"/>
  <c r="K59" i="5"/>
  <c r="H58" i="5"/>
  <c r="T57" i="5"/>
  <c r="Q57" i="5"/>
  <c r="N57" i="5"/>
  <c r="K57" i="5"/>
  <c r="W56" i="5"/>
  <c r="T56" i="5"/>
  <c r="Q56" i="5"/>
  <c r="N56" i="5"/>
  <c r="K56" i="5"/>
  <c r="W55" i="5"/>
  <c r="T55" i="5"/>
  <c r="Q55" i="5"/>
  <c r="N55" i="5"/>
  <c r="K55" i="5"/>
  <c r="W54" i="5"/>
  <c r="T54" i="5"/>
  <c r="Q54" i="5"/>
  <c r="N54" i="5"/>
  <c r="K54" i="5"/>
  <c r="W53" i="5"/>
  <c r="T53" i="5"/>
  <c r="Q53" i="5"/>
  <c r="N53" i="5"/>
  <c r="K53" i="5"/>
  <c r="H52" i="5"/>
  <c r="W51" i="5"/>
  <c r="T51" i="5"/>
  <c r="Q51" i="5"/>
  <c r="N51" i="5"/>
  <c r="K51" i="5"/>
  <c r="W50" i="5"/>
  <c r="T50" i="5"/>
  <c r="Q50" i="5"/>
  <c r="N50" i="5"/>
  <c r="K50" i="5"/>
  <c r="W49" i="5"/>
  <c r="T49" i="5"/>
  <c r="Q49" i="5"/>
  <c r="N49" i="5"/>
  <c r="K49" i="5"/>
  <c r="W48" i="5"/>
  <c r="T48" i="5"/>
  <c r="Q48" i="5"/>
  <c r="N48" i="5"/>
  <c r="K48" i="5"/>
  <c r="W47" i="5"/>
  <c r="T47" i="5"/>
  <c r="Q47" i="5"/>
  <c r="N47" i="5"/>
  <c r="K47" i="5"/>
  <c r="H46" i="5"/>
  <c r="W45" i="5"/>
  <c r="T45" i="5"/>
  <c r="Q45" i="5"/>
  <c r="N45" i="5"/>
  <c r="K45" i="5"/>
  <c r="W44" i="5"/>
  <c r="T44" i="5"/>
  <c r="Q44" i="5"/>
  <c r="K44" i="5"/>
  <c r="W43" i="5"/>
  <c r="T43" i="5"/>
  <c r="Q43" i="5"/>
  <c r="K43" i="5"/>
  <c r="W42" i="5"/>
  <c r="T42" i="5"/>
  <c r="Q42" i="5"/>
  <c r="K42" i="5"/>
  <c r="W41" i="5"/>
  <c r="T41" i="5"/>
  <c r="Q41" i="5"/>
  <c r="N41" i="5"/>
  <c r="K41" i="5"/>
  <c r="H40" i="5"/>
  <c r="W39" i="5"/>
  <c r="T39" i="5"/>
  <c r="Q39" i="5"/>
  <c r="N39" i="5"/>
  <c r="K39" i="5"/>
  <c r="W38" i="5"/>
  <c r="T38" i="5"/>
  <c r="Q38" i="5"/>
  <c r="N38" i="5"/>
  <c r="K38" i="5"/>
  <c r="W37" i="5"/>
  <c r="T37" i="5"/>
  <c r="Q37" i="5"/>
  <c r="N37" i="5"/>
  <c r="K37" i="5"/>
  <c r="W36" i="5"/>
  <c r="T36" i="5"/>
  <c r="Q36" i="5"/>
  <c r="N36" i="5"/>
  <c r="K36" i="5"/>
  <c r="W35" i="5"/>
  <c r="T35" i="5"/>
  <c r="Q35" i="5"/>
  <c r="N35" i="5"/>
  <c r="K35" i="5"/>
  <c r="H34" i="5"/>
  <c r="Q33" i="5"/>
  <c r="N33" i="5"/>
  <c r="W32" i="5"/>
  <c r="Q32" i="5"/>
  <c r="N32" i="5"/>
  <c r="W31" i="5"/>
  <c r="Q31" i="5"/>
  <c r="N31" i="5"/>
  <c r="W30" i="5"/>
  <c r="T30" i="5"/>
  <c r="Q30" i="5"/>
  <c r="N30" i="5"/>
  <c r="K30" i="5"/>
  <c r="W29" i="5"/>
  <c r="T29" i="5"/>
  <c r="Q29" i="5"/>
  <c r="N29" i="5"/>
  <c r="K29" i="5"/>
  <c r="H28" i="5"/>
  <c r="Z149" i="4"/>
  <c r="W149" i="4"/>
  <c r="T149" i="4"/>
  <c r="Q149" i="4"/>
  <c r="N149" i="4"/>
  <c r="K149" i="4"/>
  <c r="Z148" i="4"/>
  <c r="W148" i="4"/>
  <c r="T148" i="4"/>
  <c r="Q148" i="4"/>
  <c r="N148" i="4"/>
  <c r="K148" i="4"/>
  <c r="Z147" i="4"/>
  <c r="W147" i="4"/>
  <c r="T147" i="4"/>
  <c r="Q147" i="4"/>
  <c r="N147" i="4"/>
  <c r="K147" i="4"/>
  <c r="Z146" i="4"/>
  <c r="W146" i="4"/>
  <c r="T146" i="4"/>
  <c r="Q146" i="4"/>
  <c r="N146" i="4"/>
  <c r="K146" i="4"/>
  <c r="Z145" i="4"/>
  <c r="W145" i="4"/>
  <c r="T145" i="4"/>
  <c r="Q145" i="4"/>
  <c r="N145" i="4"/>
  <c r="K145" i="4"/>
  <c r="N144" i="4"/>
  <c r="H144" i="4"/>
  <c r="Z142" i="4"/>
  <c r="W142" i="4"/>
  <c r="T142" i="4"/>
  <c r="Q142" i="4"/>
  <c r="N142" i="4"/>
  <c r="K142" i="4"/>
  <c r="Z141" i="4"/>
  <c r="W141" i="4"/>
  <c r="T141" i="4"/>
  <c r="Q141" i="4"/>
  <c r="N141" i="4"/>
  <c r="K141" i="4"/>
  <c r="Z140" i="4"/>
  <c r="W140" i="4"/>
  <c r="T140" i="4"/>
  <c r="Q140" i="4"/>
  <c r="N140" i="4"/>
  <c r="K140" i="4"/>
  <c r="Z139" i="4"/>
  <c r="W139" i="4"/>
  <c r="T139" i="4"/>
  <c r="Q139" i="4"/>
  <c r="N139" i="4"/>
  <c r="K139" i="4"/>
  <c r="Z138" i="4"/>
  <c r="W138" i="4"/>
  <c r="T138" i="4"/>
  <c r="Q138" i="4"/>
  <c r="N138" i="4"/>
  <c r="K138" i="4"/>
  <c r="H137" i="4"/>
  <c r="Z136" i="4"/>
  <c r="W136" i="4"/>
  <c r="T136" i="4"/>
  <c r="Q136" i="4"/>
  <c r="N136" i="4"/>
  <c r="K136" i="4"/>
  <c r="Z135" i="4"/>
  <c r="W135" i="4"/>
  <c r="T135" i="4"/>
  <c r="Q135" i="4"/>
  <c r="N135" i="4"/>
  <c r="K135" i="4"/>
  <c r="Z134" i="4"/>
  <c r="W134" i="4"/>
  <c r="T134" i="4"/>
  <c r="Q134" i="4"/>
  <c r="N134" i="4"/>
  <c r="K134" i="4"/>
  <c r="Z133" i="4"/>
  <c r="W133" i="4"/>
  <c r="T133" i="4"/>
  <c r="Q133" i="4"/>
  <c r="N133" i="4"/>
  <c r="K133" i="4"/>
  <c r="Z132" i="4"/>
  <c r="W132" i="4"/>
  <c r="T132" i="4"/>
  <c r="Q132" i="4"/>
  <c r="N132" i="4"/>
  <c r="K132" i="4"/>
  <c r="H131" i="4"/>
  <c r="Z130" i="4"/>
  <c r="W130" i="4"/>
  <c r="T130" i="4"/>
  <c r="Q130" i="4"/>
  <c r="K130" i="4"/>
  <c r="Z129" i="4"/>
  <c r="W129" i="4"/>
  <c r="T129" i="4"/>
  <c r="Q129" i="4"/>
  <c r="K129" i="4"/>
  <c r="Z128" i="4"/>
  <c r="W128" i="4"/>
  <c r="T128" i="4"/>
  <c r="Q128" i="4"/>
  <c r="K128" i="4"/>
  <c r="Z127" i="4"/>
  <c r="W127" i="4"/>
  <c r="T127" i="4"/>
  <c r="Q127" i="4"/>
  <c r="K127" i="4"/>
  <c r="Z126" i="4"/>
  <c r="W126" i="4"/>
  <c r="T126" i="4"/>
  <c r="Q126" i="4"/>
  <c r="N126" i="4"/>
  <c r="K126" i="4"/>
  <c r="H125" i="4"/>
  <c r="Z124" i="4"/>
  <c r="W124" i="4"/>
  <c r="T124" i="4"/>
  <c r="Q124" i="4"/>
  <c r="N124" i="4"/>
  <c r="K124" i="4"/>
  <c r="Z123" i="4"/>
  <c r="W123" i="4"/>
  <c r="T123" i="4"/>
  <c r="Q123" i="4"/>
  <c r="N123" i="4"/>
  <c r="K123" i="4"/>
  <c r="Z122" i="4"/>
  <c r="W122" i="4"/>
  <c r="T122" i="4"/>
  <c r="Q122" i="4"/>
  <c r="N122" i="4"/>
  <c r="K122" i="4"/>
  <c r="Z121" i="4"/>
  <c r="W121" i="4"/>
  <c r="T121" i="4"/>
  <c r="Q121" i="4"/>
  <c r="N121" i="4"/>
  <c r="K121" i="4"/>
  <c r="Z120" i="4"/>
  <c r="W120" i="4"/>
  <c r="T120" i="4"/>
  <c r="Q120" i="4"/>
  <c r="N120" i="4"/>
  <c r="K120" i="4"/>
  <c r="H119" i="4"/>
  <c r="Z118" i="4"/>
  <c r="W118" i="4"/>
  <c r="T118" i="4"/>
  <c r="Q118" i="4"/>
  <c r="N118" i="4"/>
  <c r="K118" i="4"/>
  <c r="Z117" i="4"/>
  <c r="W117" i="4"/>
  <c r="T117" i="4"/>
  <c r="Q117" i="4"/>
  <c r="N117" i="4"/>
  <c r="K117" i="4"/>
  <c r="Z116" i="4"/>
  <c r="W116" i="4"/>
  <c r="T116" i="4"/>
  <c r="Q116" i="4"/>
  <c r="N116" i="4"/>
  <c r="K116" i="4"/>
  <c r="Z115" i="4"/>
  <c r="W115" i="4"/>
  <c r="T115" i="4"/>
  <c r="Q115" i="4"/>
  <c r="N115" i="4"/>
  <c r="K115" i="4"/>
  <c r="Z114" i="4"/>
  <c r="W114" i="4"/>
  <c r="T114" i="4"/>
  <c r="Q114" i="4"/>
  <c r="N114" i="4"/>
  <c r="K114" i="4"/>
  <c r="N113" i="4"/>
  <c r="H113" i="4"/>
  <c r="Z112" i="4"/>
  <c r="W112" i="4"/>
  <c r="T112" i="4"/>
  <c r="Q112" i="4"/>
  <c r="N112" i="4"/>
  <c r="K112" i="4"/>
  <c r="Z111" i="4"/>
  <c r="W111" i="4"/>
  <c r="T111" i="4"/>
  <c r="Q111" i="4"/>
  <c r="N111" i="4"/>
  <c r="K111" i="4"/>
  <c r="Z110" i="4"/>
  <c r="W110" i="4"/>
  <c r="T110" i="4"/>
  <c r="Q110" i="4"/>
  <c r="N110" i="4"/>
  <c r="K110" i="4"/>
  <c r="Z109" i="4"/>
  <c r="W109" i="4"/>
  <c r="T109" i="4"/>
  <c r="Q109" i="4"/>
  <c r="N109" i="4"/>
  <c r="K109" i="4"/>
  <c r="Z108" i="4"/>
  <c r="W108" i="4"/>
  <c r="T108" i="4"/>
  <c r="Q108" i="4"/>
  <c r="N108" i="4"/>
  <c r="K108" i="4"/>
  <c r="K107" i="4"/>
  <c r="H107" i="4"/>
  <c r="Z106" i="4"/>
  <c r="W106" i="4"/>
  <c r="T106" i="4"/>
  <c r="Q106" i="4"/>
  <c r="N106" i="4"/>
  <c r="K106" i="4"/>
  <c r="Z105" i="4"/>
  <c r="W105" i="4"/>
  <c r="T105" i="4"/>
  <c r="Q105" i="4"/>
  <c r="N105" i="4"/>
  <c r="K105" i="4"/>
  <c r="Z104" i="4"/>
  <c r="W104" i="4"/>
  <c r="T104" i="4"/>
  <c r="Q104" i="4"/>
  <c r="N104" i="4"/>
  <c r="K104" i="4"/>
  <c r="Z103" i="4"/>
  <c r="W103" i="4"/>
  <c r="T103" i="4"/>
  <c r="Q103" i="4"/>
  <c r="N103" i="4"/>
  <c r="K103" i="4"/>
  <c r="Z102" i="4"/>
  <c r="W102" i="4"/>
  <c r="T102" i="4"/>
  <c r="Q102" i="4"/>
  <c r="N102" i="4"/>
  <c r="K102" i="4"/>
  <c r="H101" i="4"/>
  <c r="Z100" i="4"/>
  <c r="W100" i="4"/>
  <c r="T100" i="4"/>
  <c r="Q100" i="4"/>
  <c r="K100" i="4"/>
  <c r="Z99" i="4"/>
  <c r="W99" i="4"/>
  <c r="T99" i="4"/>
  <c r="Q99" i="4"/>
  <c r="K99" i="4"/>
  <c r="Z98" i="4"/>
  <c r="W98" i="4"/>
  <c r="T98" i="4"/>
  <c r="Q98" i="4"/>
  <c r="K98" i="4"/>
  <c r="Z97" i="4"/>
  <c r="W97" i="4"/>
  <c r="T97" i="4"/>
  <c r="Q97" i="4"/>
  <c r="K97" i="4"/>
  <c r="Z96" i="4"/>
  <c r="W96" i="4"/>
  <c r="T96" i="4"/>
  <c r="Q96" i="4"/>
  <c r="K96" i="4"/>
  <c r="H95" i="4"/>
  <c r="Z94" i="4"/>
  <c r="W94" i="4"/>
  <c r="T94" i="4"/>
  <c r="Q94" i="4"/>
  <c r="N94" i="4"/>
  <c r="K94" i="4"/>
  <c r="Z93" i="4"/>
  <c r="W93" i="4"/>
  <c r="T93" i="4"/>
  <c r="Q93" i="4"/>
  <c r="N93" i="4"/>
  <c r="K93" i="4"/>
  <c r="Z92" i="4"/>
  <c r="W92" i="4"/>
  <c r="T92" i="4"/>
  <c r="Q92" i="4"/>
  <c r="N92" i="4"/>
  <c r="K92" i="4"/>
  <c r="Z91" i="4"/>
  <c r="W91" i="4"/>
  <c r="T91" i="4"/>
  <c r="Q91" i="4"/>
  <c r="N91" i="4"/>
  <c r="K91" i="4"/>
  <c r="Z90" i="4"/>
  <c r="W90" i="4"/>
  <c r="T90" i="4"/>
  <c r="Q90" i="4"/>
  <c r="N90" i="4"/>
  <c r="K90" i="4"/>
  <c r="H89" i="4"/>
  <c r="Z88" i="4"/>
  <c r="W88" i="4"/>
  <c r="T88" i="4"/>
  <c r="Q88" i="4"/>
  <c r="N88" i="4"/>
  <c r="K88" i="4"/>
  <c r="Z87" i="4"/>
  <c r="W87" i="4"/>
  <c r="T87" i="4"/>
  <c r="Q87" i="4"/>
  <c r="N87" i="4"/>
  <c r="K87" i="4"/>
  <c r="Z86" i="4"/>
  <c r="W86" i="4"/>
  <c r="T86" i="4"/>
  <c r="Q86" i="4"/>
  <c r="N86" i="4"/>
  <c r="K86" i="4"/>
  <c r="Z85" i="4"/>
  <c r="W85" i="4"/>
  <c r="T85" i="4"/>
  <c r="Q85" i="4"/>
  <c r="N85" i="4"/>
  <c r="K85" i="4"/>
  <c r="Z84" i="4"/>
  <c r="W84" i="4"/>
  <c r="T84" i="4"/>
  <c r="Q84" i="4"/>
  <c r="N84" i="4"/>
  <c r="K84" i="4"/>
  <c r="N83" i="4"/>
  <c r="H83" i="4"/>
  <c r="T81" i="4"/>
  <c r="Q81" i="4"/>
  <c r="W80" i="4"/>
  <c r="T80" i="4"/>
  <c r="Q80" i="4"/>
  <c r="W79" i="4"/>
  <c r="T79" i="4"/>
  <c r="Q79" i="4"/>
  <c r="Z78" i="4"/>
  <c r="W78" i="4"/>
  <c r="T78" i="4"/>
  <c r="Q78" i="4"/>
  <c r="K78" i="4"/>
  <c r="Z77" i="4"/>
  <c r="W77" i="4"/>
  <c r="T77" i="4"/>
  <c r="Q77" i="4"/>
  <c r="N77" i="4"/>
  <c r="K77" i="4"/>
  <c r="H76" i="4"/>
  <c r="Z75" i="4"/>
  <c r="W75" i="4"/>
  <c r="T75" i="4"/>
  <c r="Q75" i="4"/>
  <c r="N75" i="4"/>
  <c r="K75" i="4"/>
  <c r="Z74" i="4"/>
  <c r="W74" i="4"/>
  <c r="T74" i="4"/>
  <c r="Q74" i="4"/>
  <c r="N74" i="4"/>
  <c r="K74" i="4"/>
  <c r="Z73" i="4"/>
  <c r="W73" i="4"/>
  <c r="T73" i="4"/>
  <c r="Q73" i="4"/>
  <c r="K73" i="4"/>
  <c r="Z72" i="4"/>
  <c r="W72" i="4"/>
  <c r="T72" i="4"/>
  <c r="Q72" i="4"/>
  <c r="N72" i="4"/>
  <c r="K72" i="4"/>
  <c r="Z71" i="4"/>
  <c r="W71" i="4"/>
  <c r="T71" i="4"/>
  <c r="Q71" i="4"/>
  <c r="N71" i="4"/>
  <c r="K71" i="4"/>
  <c r="H70" i="4"/>
  <c r="Z69" i="4"/>
  <c r="W69" i="4"/>
  <c r="T69" i="4"/>
  <c r="Q69" i="4"/>
  <c r="N69" i="4"/>
  <c r="K69" i="4"/>
  <c r="Z68" i="4"/>
  <c r="W68" i="4"/>
  <c r="T68" i="4"/>
  <c r="Q68" i="4"/>
  <c r="N68" i="4"/>
  <c r="K68" i="4"/>
  <c r="Z67" i="4"/>
  <c r="W67" i="4"/>
  <c r="T67" i="4"/>
  <c r="Q67" i="4"/>
  <c r="N67" i="4"/>
  <c r="K67" i="4"/>
  <c r="Z66" i="4"/>
  <c r="W66" i="4"/>
  <c r="T66" i="4"/>
  <c r="Q66" i="4"/>
  <c r="N66" i="4"/>
  <c r="K66" i="4"/>
  <c r="Z65" i="4"/>
  <c r="W65" i="4"/>
  <c r="T65" i="4"/>
  <c r="Q65" i="4"/>
  <c r="N65" i="4"/>
  <c r="K65" i="4"/>
  <c r="H64" i="4"/>
  <c r="Z63" i="4"/>
  <c r="W63" i="4"/>
  <c r="T63" i="4"/>
  <c r="Q63" i="4"/>
  <c r="N63" i="4"/>
  <c r="K63" i="4"/>
  <c r="Z62" i="4"/>
  <c r="W62" i="4"/>
  <c r="T62" i="4"/>
  <c r="Q62" i="4"/>
  <c r="N62" i="4"/>
  <c r="K62" i="4"/>
  <c r="Z61" i="4"/>
  <c r="W61" i="4"/>
  <c r="T61" i="4"/>
  <c r="Q61" i="4"/>
  <c r="N61" i="4"/>
  <c r="K61" i="4"/>
  <c r="Z60" i="4"/>
  <c r="W60" i="4"/>
  <c r="T60" i="4"/>
  <c r="Q60" i="4"/>
  <c r="N60" i="4"/>
  <c r="Z59" i="4"/>
  <c r="W59" i="4"/>
  <c r="T59" i="4"/>
  <c r="Q59" i="4"/>
  <c r="N59" i="4"/>
  <c r="K59" i="4"/>
  <c r="H58" i="4"/>
  <c r="W57" i="4"/>
  <c r="T57" i="4"/>
  <c r="Q57" i="4"/>
  <c r="N57" i="4"/>
  <c r="K57" i="4"/>
  <c r="Z56" i="4"/>
  <c r="W56" i="4"/>
  <c r="T56" i="4"/>
  <c r="Q56" i="4"/>
  <c r="N56" i="4"/>
  <c r="K56" i="4"/>
  <c r="Z55" i="4"/>
  <c r="W55" i="4"/>
  <c r="T55" i="4"/>
  <c r="Q55" i="4"/>
  <c r="N55" i="4"/>
  <c r="K55" i="4"/>
  <c r="Z54" i="4"/>
  <c r="W54" i="4"/>
  <c r="T54" i="4"/>
  <c r="Q54" i="4"/>
  <c r="N54" i="4"/>
  <c r="K54" i="4"/>
  <c r="Z53" i="4"/>
  <c r="W53" i="4"/>
  <c r="T53" i="4"/>
  <c r="Q53" i="4"/>
  <c r="N53" i="4"/>
  <c r="K53" i="4"/>
  <c r="H52" i="4"/>
  <c r="Z51" i="4"/>
  <c r="W51" i="4"/>
  <c r="T51" i="4"/>
  <c r="Q51" i="4"/>
  <c r="N51" i="4"/>
  <c r="K51" i="4"/>
  <c r="Z50" i="4"/>
  <c r="W50" i="4"/>
  <c r="T50" i="4"/>
  <c r="Q50" i="4"/>
  <c r="N50" i="4"/>
  <c r="K50" i="4"/>
  <c r="Z49" i="4"/>
  <c r="W49" i="4"/>
  <c r="T49" i="4"/>
  <c r="Q49" i="4"/>
  <c r="N49" i="4"/>
  <c r="K49" i="4"/>
  <c r="Z48" i="4"/>
  <c r="W48" i="4"/>
  <c r="T48" i="4"/>
  <c r="Q48" i="4"/>
  <c r="N48" i="4"/>
  <c r="K48" i="4"/>
  <c r="Z47" i="4"/>
  <c r="W47" i="4"/>
  <c r="T47" i="4"/>
  <c r="Q47" i="4"/>
  <c r="N47" i="4"/>
  <c r="K47" i="4"/>
  <c r="H46" i="4"/>
  <c r="Z45" i="4"/>
  <c r="W45" i="4"/>
  <c r="T45" i="4"/>
  <c r="Q45" i="4"/>
  <c r="N45" i="4"/>
  <c r="K45" i="4"/>
  <c r="Z44" i="4"/>
  <c r="W44" i="4"/>
  <c r="T44" i="4"/>
  <c r="Q44" i="4"/>
  <c r="K44" i="4"/>
  <c r="Z43" i="4"/>
  <c r="W43" i="4"/>
  <c r="T43" i="4"/>
  <c r="Q43" i="4"/>
  <c r="K43" i="4"/>
  <c r="Z42" i="4"/>
  <c r="W42" i="4"/>
  <c r="T42" i="4"/>
  <c r="Q42" i="4"/>
  <c r="K42" i="4"/>
  <c r="Z41" i="4"/>
  <c r="W41" i="4"/>
  <c r="T41" i="4"/>
  <c r="Q41" i="4"/>
  <c r="N41" i="4"/>
  <c r="K41" i="4"/>
  <c r="H40" i="4"/>
  <c r="Z39" i="4"/>
  <c r="W39" i="4"/>
  <c r="T39" i="4"/>
  <c r="Q39" i="4"/>
  <c r="N39" i="4"/>
  <c r="K39" i="4"/>
  <c r="Z38" i="4"/>
  <c r="W38" i="4"/>
  <c r="T38" i="4"/>
  <c r="Q38" i="4"/>
  <c r="N38" i="4"/>
  <c r="K38" i="4"/>
  <c r="Z37" i="4"/>
  <c r="W37" i="4"/>
  <c r="T37" i="4"/>
  <c r="Q37" i="4"/>
  <c r="N37" i="4"/>
  <c r="K37" i="4"/>
  <c r="Z36" i="4"/>
  <c r="W36" i="4"/>
  <c r="T36" i="4"/>
  <c r="Q36" i="4"/>
  <c r="N36" i="4"/>
  <c r="K36" i="4"/>
  <c r="Z35" i="4"/>
  <c r="W35" i="4"/>
  <c r="T35" i="4"/>
  <c r="Q35" i="4"/>
  <c r="N35" i="4"/>
  <c r="K35" i="4"/>
  <c r="H34" i="4"/>
  <c r="T33" i="4"/>
  <c r="Q33" i="4"/>
  <c r="N33" i="4"/>
  <c r="Z32" i="4"/>
  <c r="T32" i="4"/>
  <c r="Q32" i="4"/>
  <c r="N32" i="4"/>
  <c r="Z31" i="4"/>
  <c r="T31" i="4"/>
  <c r="Q31" i="4"/>
  <c r="N31" i="4"/>
  <c r="Z30" i="4"/>
  <c r="W30" i="4"/>
  <c r="T30" i="4"/>
  <c r="Q30" i="4"/>
  <c r="N30" i="4"/>
  <c r="K30" i="4"/>
  <c r="Z29" i="4"/>
  <c r="W29" i="4"/>
  <c r="T29" i="4"/>
  <c r="Q29" i="4"/>
  <c r="N29" i="4"/>
  <c r="K29" i="4"/>
  <c r="H28" i="4"/>
  <c r="Z151" i="1"/>
  <c r="T151" i="1"/>
  <c r="Q151" i="1"/>
  <c r="N151" i="1"/>
  <c r="K151" i="1"/>
  <c r="Z150" i="1"/>
  <c r="T150" i="1"/>
  <c r="Q150" i="1"/>
  <c r="N150" i="1"/>
  <c r="K150" i="1"/>
  <c r="Z149" i="1"/>
  <c r="W149" i="1"/>
  <c r="T149" i="1"/>
  <c r="Q149" i="1"/>
  <c r="N149" i="1"/>
  <c r="K149" i="1"/>
  <c r="Z148" i="1"/>
  <c r="W148" i="1"/>
  <c r="T148" i="1"/>
  <c r="Q148" i="1"/>
  <c r="N148" i="1"/>
  <c r="Z147" i="1"/>
  <c r="W147" i="1"/>
  <c r="T147" i="1"/>
  <c r="Q147" i="1"/>
  <c r="N147" i="1"/>
  <c r="Z146" i="1"/>
  <c r="T146" i="1"/>
  <c r="Q146" i="1"/>
  <c r="N146" i="1"/>
  <c r="K146" i="1"/>
  <c r="H146" i="1"/>
  <c r="Z143" i="1"/>
  <c r="T143" i="1"/>
  <c r="Q143" i="1"/>
  <c r="N143" i="1"/>
  <c r="K143" i="1"/>
  <c r="Z142" i="1"/>
  <c r="T142" i="1"/>
  <c r="Q142" i="1"/>
  <c r="N142" i="1"/>
  <c r="K142" i="1"/>
  <c r="Z141" i="1"/>
  <c r="T141" i="1"/>
  <c r="Q141" i="1"/>
  <c r="N141" i="1"/>
  <c r="K141" i="1"/>
  <c r="Z140" i="1"/>
  <c r="W140" i="1"/>
  <c r="T140" i="1"/>
  <c r="Q140" i="1"/>
  <c r="N140" i="1"/>
  <c r="K140" i="1"/>
  <c r="W139" i="1"/>
  <c r="T139" i="1"/>
  <c r="Z138" i="1"/>
  <c r="T138" i="1"/>
  <c r="Q138" i="1"/>
  <c r="N138" i="1"/>
  <c r="K138" i="1"/>
  <c r="H138" i="1"/>
  <c r="Z137" i="1"/>
  <c r="T137" i="1"/>
  <c r="Q137" i="1"/>
  <c r="N137" i="1"/>
  <c r="K137" i="1"/>
  <c r="Z136" i="1"/>
  <c r="T136" i="1"/>
  <c r="Q136" i="1"/>
  <c r="N136" i="1"/>
  <c r="K136" i="1"/>
  <c r="Z135" i="1"/>
  <c r="T135" i="1"/>
  <c r="Q135" i="1"/>
  <c r="N135" i="1"/>
  <c r="K135" i="1"/>
  <c r="Z134" i="1"/>
  <c r="W134" i="1"/>
  <c r="T134" i="1"/>
  <c r="Q134" i="1"/>
  <c r="N134" i="1"/>
  <c r="K134" i="1"/>
  <c r="W133" i="1"/>
  <c r="Q133" i="1"/>
  <c r="Z132" i="1"/>
  <c r="T132" i="1"/>
  <c r="Q132" i="1"/>
  <c r="N132" i="1"/>
  <c r="K132" i="1"/>
  <c r="H132" i="1"/>
  <c r="Z131" i="1"/>
  <c r="T131" i="1"/>
  <c r="Q131" i="1"/>
  <c r="K131" i="1"/>
  <c r="Z130" i="1"/>
  <c r="T130" i="1"/>
  <c r="Q130" i="1"/>
  <c r="K130" i="1"/>
  <c r="Z129" i="1"/>
  <c r="T129" i="1"/>
  <c r="Q129" i="1"/>
  <c r="K129" i="1"/>
  <c r="Z128" i="1"/>
  <c r="W128" i="1"/>
  <c r="T128" i="1"/>
  <c r="Q128" i="1"/>
  <c r="K128" i="1"/>
  <c r="Z127" i="1"/>
  <c r="W127" i="1"/>
  <c r="Q127" i="1"/>
  <c r="Z126" i="1"/>
  <c r="T126" i="1"/>
  <c r="Q126" i="1"/>
  <c r="N126" i="1"/>
  <c r="K126" i="1"/>
  <c r="H126" i="1"/>
  <c r="Z125" i="1"/>
  <c r="T125" i="1"/>
  <c r="Q125" i="1"/>
  <c r="N125" i="1"/>
  <c r="K125" i="1"/>
  <c r="Z124" i="1"/>
  <c r="T124" i="1"/>
  <c r="Q124" i="1"/>
  <c r="N124" i="1"/>
  <c r="K124" i="1"/>
  <c r="Z123" i="1"/>
  <c r="T123" i="1"/>
  <c r="Q123" i="1"/>
  <c r="N123" i="1"/>
  <c r="K123" i="1"/>
  <c r="Z122" i="1"/>
  <c r="W122" i="1"/>
  <c r="T122" i="1"/>
  <c r="Q122" i="1"/>
  <c r="N122" i="1"/>
  <c r="K122" i="1"/>
  <c r="W121" i="1"/>
  <c r="T121" i="1"/>
  <c r="Q121" i="1"/>
  <c r="Z120" i="1"/>
  <c r="T120" i="1"/>
  <c r="Q120" i="1"/>
  <c r="N120" i="1"/>
  <c r="K120" i="1"/>
  <c r="H120" i="1"/>
  <c r="Z119" i="1"/>
  <c r="T119" i="1"/>
  <c r="Q119" i="1"/>
  <c r="N119" i="1"/>
  <c r="K119" i="1"/>
  <c r="Z118" i="1"/>
  <c r="T118" i="1"/>
  <c r="N118" i="1"/>
  <c r="K118" i="1"/>
  <c r="Z117" i="1"/>
  <c r="T117" i="1"/>
  <c r="Q117" i="1"/>
  <c r="N117" i="1"/>
  <c r="K117" i="1"/>
  <c r="Z116" i="1"/>
  <c r="W116" i="1"/>
  <c r="T116" i="1"/>
  <c r="Q116" i="1"/>
  <c r="N116" i="1"/>
  <c r="K116" i="1"/>
  <c r="W115" i="1"/>
  <c r="Q115" i="1"/>
  <c r="N115" i="1"/>
  <c r="Z114" i="1"/>
  <c r="T114" i="1"/>
  <c r="Q114" i="1"/>
  <c r="N114" i="1"/>
  <c r="K114" i="1"/>
  <c r="H114" i="1"/>
  <c r="Z113" i="1"/>
  <c r="T113" i="1"/>
  <c r="Q113" i="1"/>
  <c r="N113" i="1"/>
  <c r="K113" i="1"/>
  <c r="Z112" i="1"/>
  <c r="T112" i="1"/>
  <c r="Q112" i="1"/>
  <c r="N112" i="1"/>
  <c r="K112" i="1"/>
  <c r="Z111" i="1"/>
  <c r="T111" i="1"/>
  <c r="Q111" i="1"/>
  <c r="N111" i="1"/>
  <c r="K111" i="1"/>
  <c r="Z110" i="1"/>
  <c r="W110" i="1"/>
  <c r="T110" i="1"/>
  <c r="Q110" i="1"/>
  <c r="N110" i="1"/>
  <c r="K110" i="1"/>
  <c r="W109" i="1"/>
  <c r="T109" i="1"/>
  <c r="Q109" i="1"/>
  <c r="K109" i="1"/>
  <c r="Z108" i="1"/>
  <c r="T108" i="1"/>
  <c r="Q108" i="1"/>
  <c r="N108" i="1"/>
  <c r="K108" i="1"/>
  <c r="H108" i="1"/>
  <c r="Z107" i="1"/>
  <c r="T107" i="1"/>
  <c r="Q107" i="1"/>
  <c r="N107" i="1"/>
  <c r="K107" i="1"/>
  <c r="Z106" i="1"/>
  <c r="T106" i="1"/>
  <c r="Q106" i="1"/>
  <c r="N106" i="1"/>
  <c r="K106" i="1"/>
  <c r="Z105" i="1"/>
  <c r="T105" i="1"/>
  <c r="Q105" i="1"/>
  <c r="N105" i="1"/>
  <c r="K105" i="1"/>
  <c r="Z104" i="1"/>
  <c r="W104" i="1"/>
  <c r="T104" i="1"/>
  <c r="Q104" i="1"/>
  <c r="N104" i="1"/>
  <c r="K104" i="1"/>
  <c r="W103" i="1"/>
  <c r="Z102" i="1"/>
  <c r="T102" i="1"/>
  <c r="Q102" i="1"/>
  <c r="N102" i="1"/>
  <c r="K102" i="1"/>
  <c r="H102" i="1"/>
  <c r="Z101" i="1"/>
  <c r="T101" i="1"/>
  <c r="Q101" i="1"/>
  <c r="N101" i="1"/>
  <c r="K101" i="1"/>
  <c r="Z100" i="1"/>
  <c r="T100" i="1"/>
  <c r="Q100" i="1"/>
  <c r="N100" i="1"/>
  <c r="K100" i="1"/>
  <c r="Z99" i="1"/>
  <c r="T99" i="1"/>
  <c r="Q99" i="1"/>
  <c r="N99" i="1"/>
  <c r="K99" i="1"/>
  <c r="Z98" i="1"/>
  <c r="W98" i="1"/>
  <c r="T98" i="1"/>
  <c r="Q98" i="1"/>
  <c r="N98" i="1"/>
  <c r="K98" i="1"/>
  <c r="W97" i="1"/>
  <c r="Z96" i="1"/>
  <c r="T96" i="1"/>
  <c r="Q96" i="1"/>
  <c r="N96" i="1"/>
  <c r="K96" i="1"/>
  <c r="H96" i="1"/>
  <c r="Z95" i="1"/>
  <c r="T95" i="1"/>
  <c r="Q95" i="1"/>
  <c r="N95" i="1"/>
  <c r="K95" i="1"/>
  <c r="Z94" i="1"/>
  <c r="T94" i="1"/>
  <c r="Q94" i="1"/>
  <c r="N94" i="1"/>
  <c r="K94" i="1"/>
  <c r="Z93" i="1"/>
  <c r="T93" i="1"/>
  <c r="Q93" i="1"/>
  <c r="N93" i="1"/>
  <c r="K93" i="1"/>
  <c r="Z92" i="1"/>
  <c r="W92" i="1"/>
  <c r="T92" i="1"/>
  <c r="Q92" i="1"/>
  <c r="N92" i="1"/>
  <c r="K92" i="1"/>
  <c r="W91" i="1"/>
  <c r="Z90" i="1"/>
  <c r="T90" i="1"/>
  <c r="Q90" i="1"/>
  <c r="N90" i="1"/>
  <c r="K90" i="1"/>
  <c r="H90" i="1"/>
  <c r="Z89" i="1"/>
  <c r="T89" i="1"/>
  <c r="Q89" i="1"/>
  <c r="N89" i="1"/>
  <c r="K89" i="1"/>
  <c r="Z88" i="1"/>
  <c r="T88" i="1"/>
  <c r="Q88" i="1"/>
  <c r="N88" i="1"/>
  <c r="K88" i="1"/>
  <c r="Z87" i="1"/>
  <c r="T87" i="1"/>
  <c r="Q87" i="1"/>
  <c r="N87" i="1"/>
  <c r="K87" i="1"/>
  <c r="Z86" i="1"/>
  <c r="W86" i="1"/>
  <c r="T86" i="1"/>
  <c r="Q86" i="1"/>
  <c r="N86" i="1"/>
  <c r="K86" i="1"/>
  <c r="W85" i="1"/>
  <c r="Q85" i="1"/>
  <c r="N85" i="1"/>
  <c r="H84" i="1"/>
  <c r="T81" i="1"/>
  <c r="Q81" i="1"/>
  <c r="Z80" i="1"/>
  <c r="T80" i="1"/>
  <c r="Q80" i="1"/>
  <c r="Z79" i="1"/>
  <c r="T79" i="1"/>
  <c r="Q79" i="1"/>
  <c r="Z78" i="1"/>
  <c r="W78" i="1"/>
  <c r="T78" i="1"/>
  <c r="Q78" i="1"/>
  <c r="N78" i="1"/>
  <c r="K78" i="1"/>
  <c r="Z77" i="1"/>
  <c r="W77" i="1"/>
  <c r="T77" i="1"/>
  <c r="Q77" i="1"/>
  <c r="N77" i="1"/>
  <c r="K77" i="1"/>
  <c r="Z76" i="1"/>
  <c r="T76" i="1"/>
  <c r="Q76" i="1"/>
  <c r="N76" i="1"/>
  <c r="H76" i="1"/>
  <c r="Z75" i="1"/>
  <c r="W75" i="1"/>
  <c r="T75" i="1"/>
  <c r="Q75" i="1"/>
  <c r="N75" i="1"/>
  <c r="K75" i="1"/>
  <c r="Z74" i="1"/>
  <c r="W74" i="1"/>
  <c r="T74" i="1"/>
  <c r="Q74" i="1"/>
  <c r="N74" i="1"/>
  <c r="K74" i="1"/>
  <c r="Z73" i="1"/>
  <c r="W73" i="1"/>
  <c r="T73" i="1"/>
  <c r="Q73" i="1"/>
  <c r="N73" i="1"/>
  <c r="K73" i="1"/>
  <c r="Z72" i="1"/>
  <c r="W72" i="1"/>
  <c r="T72" i="1"/>
  <c r="Q72" i="1"/>
  <c r="N72" i="1"/>
  <c r="K72" i="1"/>
  <c r="Z71" i="1"/>
  <c r="W71" i="1"/>
  <c r="T71" i="1"/>
  <c r="Q71" i="1"/>
  <c r="N71" i="1"/>
  <c r="K71" i="1"/>
  <c r="H70" i="1"/>
  <c r="Z69" i="1"/>
  <c r="W69" i="1"/>
  <c r="T69" i="1"/>
  <c r="Q69" i="1"/>
  <c r="N69" i="1"/>
  <c r="K69" i="1"/>
  <c r="Z68" i="1"/>
  <c r="W68" i="1"/>
  <c r="T68" i="1"/>
  <c r="Q68" i="1"/>
  <c r="N68" i="1"/>
  <c r="K68" i="1"/>
  <c r="Z67" i="1"/>
  <c r="W67" i="1"/>
  <c r="T67" i="1"/>
  <c r="Q67" i="1"/>
  <c r="N67" i="1"/>
  <c r="K67" i="1"/>
  <c r="Z66" i="1"/>
  <c r="W66" i="1"/>
  <c r="T66" i="1"/>
  <c r="Q66" i="1"/>
  <c r="N66" i="1"/>
  <c r="K66" i="1"/>
  <c r="Z65" i="1"/>
  <c r="W65" i="1"/>
  <c r="T65" i="1"/>
  <c r="Q65" i="1"/>
  <c r="N65" i="1"/>
  <c r="K65" i="1"/>
  <c r="H64" i="1"/>
  <c r="Z63" i="1"/>
  <c r="W63" i="1"/>
  <c r="T63" i="1"/>
  <c r="Q63" i="1"/>
  <c r="N63" i="1"/>
  <c r="K63" i="1"/>
  <c r="Z62" i="1"/>
  <c r="W62" i="1"/>
  <c r="T62" i="1"/>
  <c r="Q62" i="1"/>
  <c r="N62" i="1"/>
  <c r="K62" i="1"/>
  <c r="Z61" i="1"/>
  <c r="W61" i="1"/>
  <c r="T61" i="1"/>
  <c r="Q61" i="1"/>
  <c r="N61" i="1"/>
  <c r="K61" i="1"/>
  <c r="Z60" i="1"/>
  <c r="W60" i="1"/>
  <c r="T60" i="1"/>
  <c r="Q60" i="1"/>
  <c r="N60" i="1"/>
  <c r="Z59" i="1"/>
  <c r="W59" i="1"/>
  <c r="T59" i="1"/>
  <c r="Q59" i="1"/>
  <c r="N59" i="1"/>
  <c r="K59" i="1"/>
  <c r="K58" i="1"/>
  <c r="H58" i="1"/>
  <c r="Z57" i="1"/>
  <c r="W57" i="1"/>
  <c r="T57" i="1"/>
  <c r="Q57" i="1"/>
  <c r="N57" i="1"/>
  <c r="K57" i="1"/>
  <c r="Z56" i="1"/>
  <c r="W56" i="1"/>
  <c r="T56" i="1"/>
  <c r="Q56" i="1"/>
  <c r="N56" i="1"/>
  <c r="K56" i="1"/>
  <c r="Z55" i="1"/>
  <c r="W55" i="1"/>
  <c r="T55" i="1"/>
  <c r="Q55" i="1"/>
  <c r="N55" i="1"/>
  <c r="K55" i="1"/>
  <c r="Z54" i="1"/>
  <c r="W54" i="1"/>
  <c r="T54" i="1"/>
  <c r="Q54" i="1"/>
  <c r="N54" i="1"/>
  <c r="K54" i="1"/>
  <c r="Z53" i="1"/>
  <c r="W53" i="1"/>
  <c r="T53" i="1"/>
  <c r="Q53" i="1"/>
  <c r="N53" i="1"/>
  <c r="K53" i="1"/>
  <c r="K52" i="1"/>
  <c r="H52" i="1"/>
  <c r="Z51" i="1"/>
  <c r="W51" i="1"/>
  <c r="T51" i="1"/>
  <c r="Q51" i="1"/>
  <c r="N51" i="1"/>
  <c r="K51" i="1"/>
  <c r="Z50" i="1"/>
  <c r="W50" i="1"/>
  <c r="T50" i="1"/>
  <c r="Q50" i="1"/>
  <c r="N50" i="1"/>
  <c r="K50" i="1"/>
  <c r="Z49" i="1"/>
  <c r="W49" i="1"/>
  <c r="T49" i="1"/>
  <c r="Q49" i="1"/>
  <c r="N49" i="1"/>
  <c r="K49" i="1"/>
  <c r="Z48" i="1"/>
  <c r="W48" i="1"/>
  <c r="T48" i="1"/>
  <c r="Q48" i="1"/>
  <c r="N48" i="1"/>
  <c r="K48" i="1"/>
  <c r="Z47" i="1"/>
  <c r="W47" i="1"/>
  <c r="T47" i="1"/>
  <c r="Q47" i="1"/>
  <c r="N47" i="1"/>
  <c r="K47" i="1"/>
  <c r="K46" i="1"/>
  <c r="H46" i="1"/>
  <c r="Z45" i="1"/>
  <c r="W45" i="1"/>
  <c r="T45" i="1"/>
  <c r="Q45" i="1"/>
  <c r="N45" i="1"/>
  <c r="K45" i="1"/>
  <c r="Z44" i="1"/>
  <c r="W44" i="1"/>
  <c r="T44" i="1"/>
  <c r="Q44" i="1"/>
  <c r="N44" i="1"/>
  <c r="K44" i="1"/>
  <c r="Z43" i="1"/>
  <c r="W43" i="1"/>
  <c r="T43" i="1"/>
  <c r="Q43" i="1"/>
  <c r="N43" i="1"/>
  <c r="K43" i="1"/>
  <c r="Z42" i="1"/>
  <c r="W42" i="1"/>
  <c r="T42" i="1"/>
  <c r="Q42" i="1"/>
  <c r="N42" i="1"/>
  <c r="K42" i="1"/>
  <c r="Z41" i="1"/>
  <c r="W41" i="1"/>
  <c r="T41" i="1"/>
  <c r="Q41" i="1"/>
  <c r="N41" i="1"/>
  <c r="K41" i="1"/>
  <c r="K40" i="1"/>
  <c r="H40" i="1"/>
  <c r="Z39" i="1"/>
  <c r="W39" i="1"/>
  <c r="T39" i="1"/>
  <c r="Q39" i="1"/>
  <c r="N39" i="1"/>
  <c r="K39" i="1"/>
  <c r="Z38" i="1"/>
  <c r="W38" i="1"/>
  <c r="T38" i="1"/>
  <c r="Q38" i="1"/>
  <c r="N38" i="1"/>
  <c r="K38" i="1"/>
  <c r="Z37" i="1"/>
  <c r="W37" i="1"/>
  <c r="T37" i="1"/>
  <c r="Q37" i="1"/>
  <c r="N37" i="1"/>
  <c r="Z36" i="1"/>
  <c r="W36" i="1"/>
  <c r="T36" i="1"/>
  <c r="Q36" i="1"/>
  <c r="N36" i="1"/>
  <c r="K36" i="1"/>
  <c r="Z35" i="1"/>
  <c r="W35" i="1"/>
  <c r="T35" i="1"/>
  <c r="Q35" i="1"/>
  <c r="N35" i="1"/>
  <c r="K35" i="1"/>
  <c r="K34" i="1"/>
  <c r="H34" i="1"/>
  <c r="T33" i="1"/>
  <c r="Q33" i="1"/>
  <c r="N33" i="1"/>
  <c r="K33" i="1"/>
  <c r="Z32" i="1"/>
  <c r="T32" i="1"/>
  <c r="Q32" i="1"/>
  <c r="N32" i="1"/>
  <c r="K32" i="1"/>
  <c r="Z31" i="1"/>
  <c r="T31" i="1"/>
  <c r="Q31" i="1"/>
  <c r="N31" i="1"/>
  <c r="K31" i="1"/>
  <c r="Z30" i="1"/>
  <c r="W30" i="1"/>
  <c r="T30" i="1"/>
  <c r="Q30" i="1"/>
  <c r="N30" i="1"/>
  <c r="K30" i="1"/>
  <c r="Z29" i="1"/>
  <c r="W29" i="1"/>
  <c r="T29" i="1"/>
  <c r="Q29" i="1"/>
  <c r="N29" i="1"/>
  <c r="K29" i="1"/>
  <c r="N28" i="1"/>
  <c r="K28" i="1"/>
  <c r="H28" i="1"/>
  <c r="J4" i="3" l="1"/>
  <c r="J3" i="3"/>
  <c r="L4" i="1"/>
  <c r="L3" i="1"/>
</calcChain>
</file>

<file path=xl/sharedStrings.xml><?xml version="1.0" encoding="utf-8"?>
<sst xmlns="http://schemas.openxmlformats.org/spreadsheetml/2006/main" count="2528" uniqueCount="469">
  <si>
    <t>循環</t>
    <phoneticPr fontId="1" type="noConversion"/>
  </si>
  <si>
    <t>副菜二</t>
    <phoneticPr fontId="1" type="noConversion"/>
  </si>
  <si>
    <t>副菜二食材明細</t>
    <phoneticPr fontId="1" type="noConversion"/>
  </si>
  <si>
    <t>蔬菜</t>
    <phoneticPr fontId="1" type="noConversion"/>
  </si>
  <si>
    <t>湯品</t>
    <phoneticPr fontId="1" type="noConversion"/>
  </si>
  <si>
    <t>湯品食材明細</t>
    <phoneticPr fontId="1" type="noConversion"/>
  </si>
  <si>
    <t>全穀雜糧*</t>
  </si>
  <si>
    <t>油脂與堅果種子*</t>
  </si>
  <si>
    <t>蔬菜*</t>
  </si>
  <si>
    <t>乳品*</t>
  </si>
  <si>
    <t>水果*</t>
  </si>
  <si>
    <t>豆魚蛋肉*</t>
  </si>
  <si>
    <t>熱量*</t>
  </si>
  <si>
    <t>白米飯</t>
  </si>
  <si>
    <t>糙米飯</t>
  </si>
  <si>
    <t>一</t>
  </si>
  <si>
    <t>二</t>
  </si>
  <si>
    <t>三</t>
  </si>
  <si>
    <t>四</t>
  </si>
  <si>
    <t>五</t>
  </si>
  <si>
    <t>芝麻飯</t>
  </si>
  <si>
    <t>茄汁豆腐</t>
  </si>
  <si>
    <t>小米飯</t>
  </si>
  <si>
    <t>醬瓜燒雞</t>
  </si>
  <si>
    <t>螞蟻上樹</t>
  </si>
  <si>
    <t>豆漿</t>
  </si>
  <si>
    <t>金針湯</t>
  </si>
  <si>
    <t>時瓜湯</t>
  </si>
  <si>
    <t>時蔬湯</t>
  </si>
  <si>
    <t>粉圓甜湯</t>
  </si>
  <si>
    <t>第1學期</t>
    <phoneticPr fontId="1" type="noConversion"/>
  </si>
  <si>
    <t xml:space="preserve">米 糙米   </t>
  </si>
  <si>
    <t>時蔬</t>
  </si>
  <si>
    <t>雙色花椰</t>
  </si>
  <si>
    <t xml:space="preserve">米    </t>
  </si>
  <si>
    <t>鐵板豆腐</t>
  </si>
  <si>
    <t>咖哩絞肉</t>
  </si>
  <si>
    <t>針菇豆腐</t>
  </si>
  <si>
    <t>刈包特餐</t>
  </si>
  <si>
    <t xml:space="preserve">刈包    </t>
  </si>
  <si>
    <t xml:space="preserve">肉排    </t>
  </si>
  <si>
    <t>酸菜麵腸</t>
  </si>
  <si>
    <t xml:space="preserve">米 芝麻(熟)   </t>
  </si>
  <si>
    <t>豬絞肉 冬粉 時蔬 乾木耳 大蒜</t>
  </si>
  <si>
    <t>回鍋肉片</t>
  </si>
  <si>
    <t xml:space="preserve">肉雞 醃漬花胡瓜 胡蘿蔔 大蒜 </t>
  </si>
  <si>
    <t>三杯麵腸</t>
  </si>
  <si>
    <t>鮮菇豆腐</t>
  </si>
  <si>
    <t xml:space="preserve">米 小米   </t>
  </si>
  <si>
    <t xml:space="preserve">豆漿    </t>
  </si>
  <si>
    <t>綠豆湯</t>
  </si>
  <si>
    <t xml:space="preserve">綠豆 二砂糖   </t>
  </si>
  <si>
    <t xml:space="preserve">時瓜 薑 大骨  </t>
  </si>
  <si>
    <t xml:space="preserve">金針菜乾 榨菜 薑 大骨 </t>
  </si>
  <si>
    <t>時蔬大骨湯</t>
  </si>
  <si>
    <t>時瓜大骨湯</t>
  </si>
  <si>
    <t>學年度</t>
    <phoneticPr fontId="1" type="noConversion"/>
  </si>
  <si>
    <t>國民中學</t>
    <phoneticPr fontId="1" type="noConversion"/>
  </si>
  <si>
    <t>日期</t>
    <phoneticPr fontId="1" type="noConversion"/>
  </si>
  <si>
    <t>星期</t>
    <phoneticPr fontId="1" type="noConversion"/>
  </si>
  <si>
    <t>主食</t>
    <phoneticPr fontId="1" type="noConversion"/>
  </si>
  <si>
    <t>主食食材明細</t>
    <phoneticPr fontId="1" type="noConversion"/>
  </si>
  <si>
    <t>主菜</t>
    <phoneticPr fontId="1" type="noConversion"/>
  </si>
  <si>
    <t>主菜食材明細</t>
    <phoneticPr fontId="1" type="noConversion"/>
  </si>
  <si>
    <t>副菜一</t>
    <phoneticPr fontId="1" type="noConversion"/>
  </si>
  <si>
    <t>副菜一食材明細</t>
    <phoneticPr fontId="1" type="noConversion"/>
  </si>
  <si>
    <t>國民小學</t>
    <phoneticPr fontId="1" type="noConversion"/>
  </si>
  <si>
    <t>豆包豆芽</t>
  </si>
  <si>
    <t>滷煎蒸炒滑蛋</t>
  </si>
  <si>
    <t xml:space="preserve">雞蛋    </t>
  </si>
  <si>
    <t>筍干麵輪</t>
  </si>
  <si>
    <t xml:space="preserve">麵輪 麻竹筍干 薑  </t>
  </si>
  <si>
    <t>香滷豆包</t>
  </si>
  <si>
    <t xml:space="preserve">豆包    </t>
  </si>
  <si>
    <t>蔬香冬粉</t>
  </si>
  <si>
    <t>回鍋麵腸</t>
  </si>
  <si>
    <t>清炒豆芽</t>
  </si>
  <si>
    <t>咖哩毛豆</t>
  </si>
  <si>
    <t>豆包甘藍</t>
  </si>
  <si>
    <t xml:space="preserve">豆包 甘藍 胡蘿蔔 薑 </t>
  </si>
  <si>
    <t>湯品</t>
  </si>
  <si>
    <t>湯品明細</t>
  </si>
  <si>
    <t>穀/份</t>
  </si>
  <si>
    <t>油/份</t>
  </si>
  <si>
    <t>蔬/份</t>
  </si>
  <si>
    <t>乳/份</t>
  </si>
  <si>
    <t>果/份</t>
  </si>
  <si>
    <t>豆/份</t>
  </si>
  <si>
    <t>熱量</t>
  </si>
  <si>
    <t>紫菜蛋花湯</t>
  </si>
  <si>
    <t xml:space="preserve">紫菜 雞蛋 薑  </t>
  </si>
  <si>
    <t xml:space="preserve">時瓜 薑   </t>
  </si>
  <si>
    <t xml:space="preserve">金針菜乾 榨菜 薑  </t>
  </si>
  <si>
    <t>清泉商行</t>
    <phoneticPr fontId="1" type="noConversion"/>
  </si>
  <si>
    <t>清泉商行-本店使用台灣豬肉</t>
    <phoneticPr fontId="1" type="noConversion"/>
  </si>
  <si>
    <t>燕麥飯</t>
  </si>
  <si>
    <t xml:space="preserve">米 燕麥   </t>
  </si>
  <si>
    <t xml:space="preserve">冷凍花椰菜 冷凍青花菜 胡蘿蔔 大蒜 </t>
  </si>
  <si>
    <t>清炒時瓜</t>
  </si>
  <si>
    <t xml:space="preserve">時瓜 胡蘿蔔 大蒜  </t>
  </si>
  <si>
    <t xml:space="preserve">拉麵    </t>
  </si>
  <si>
    <t>鹹粥</t>
  </si>
  <si>
    <t>過敏警語:「本月產品含有蛋、芝麻、含麩之穀物、花生、大豆、魚類、亞硫酸鹽類及其相關製品，不適合其過敏體質者食用」</t>
  </si>
  <si>
    <t xml:space="preserve">時瓜 胡蘿蔔 薑  </t>
  </si>
  <si>
    <t>蜜汁豆干</t>
  </si>
  <si>
    <t xml:space="preserve">豆干    </t>
  </si>
  <si>
    <t>10月葷食菜單(A案)</t>
    <phoneticPr fontId="1" type="noConversion"/>
  </si>
  <si>
    <t>10月素食菜單(A案)</t>
    <phoneticPr fontId="1" type="noConversion"/>
  </si>
  <si>
    <t>I1</t>
  </si>
  <si>
    <t>瓜仔肉</t>
  </si>
  <si>
    <t xml:space="preserve">豬絞肉 醃漬花胡瓜 大蒜  </t>
  </si>
  <si>
    <t>豆包海帶</t>
  </si>
  <si>
    <t xml:space="preserve">乾海帶 豆包 大蒜  </t>
  </si>
  <si>
    <t>時蔬蛋香</t>
  </si>
  <si>
    <t xml:space="preserve">雞蛋 時蔬 洋蔥 大蒜 </t>
  </si>
  <si>
    <t>I2</t>
  </si>
  <si>
    <t>時瓜燉肉</t>
  </si>
  <si>
    <t xml:space="preserve">時瓜 豬後腿肉 大蒜  </t>
  </si>
  <si>
    <t>培根高麗菜</t>
  </si>
  <si>
    <t xml:space="preserve">培根 甘藍 大蒜  </t>
  </si>
  <si>
    <t xml:space="preserve">豆腐 洋蔥 番茄糊 蕃茄醬 </t>
  </si>
  <si>
    <t>I3</t>
  </si>
  <si>
    <t>南瓜炊粉特餐</t>
  </si>
  <si>
    <t xml:space="preserve">米粉    </t>
  </si>
  <si>
    <t>紅燒雞翅</t>
  </si>
  <si>
    <t>三節翅 滷包   乾香菇</t>
  </si>
  <si>
    <t>炊粉配料</t>
  </si>
  <si>
    <t>豬後腿肉 南瓜 時蔬 洋蔥 紅蔥頭</t>
  </si>
  <si>
    <t>絞肉豆芽</t>
  </si>
  <si>
    <t>豬絞肉 綠豆芽 韮菜 胡蘿蔔 大蒜</t>
  </si>
  <si>
    <t>I4</t>
  </si>
  <si>
    <t>沙茶肉片</t>
  </si>
  <si>
    <t xml:space="preserve">豬後腿肉 時蔬 胡蘿蔔 沙茶醬 </t>
  </si>
  <si>
    <t xml:space="preserve">豆干 豆薯 醬油 二砂糖 </t>
  </si>
  <si>
    <t>蛋酥白菜</t>
  </si>
  <si>
    <t xml:space="preserve">雞蛋 結球白菜 乾木耳 大蒜 </t>
  </si>
  <si>
    <t>I5</t>
  </si>
  <si>
    <t>咖哩雞</t>
  </si>
  <si>
    <t xml:space="preserve">肉雞 馬鈴薯 洋蔥 咖哩粉 </t>
  </si>
  <si>
    <t>香甜玉米(切段)</t>
  </si>
  <si>
    <t xml:space="preserve">甜玉米 奶油(固態)   </t>
  </si>
  <si>
    <t>J2</t>
  </si>
  <si>
    <t>筍干滷肉</t>
  </si>
  <si>
    <t xml:space="preserve">豬後腿肉 麻竹筍干 大蒜  </t>
  </si>
  <si>
    <t>雞蛋 結球白菜 乾香菇 胡蘿蔔 大蒜</t>
  </si>
  <si>
    <t>豆腐 脆筍 乾木耳 大蒜 青椒</t>
  </si>
  <si>
    <t>J3</t>
  </si>
  <si>
    <t>酸菜肉片</t>
  </si>
  <si>
    <t xml:space="preserve">豬後腿肉 酸菜 大蒜  </t>
  </si>
  <si>
    <t xml:space="preserve">麵腸 大蒜 杏鮑菇 九層塔 </t>
  </si>
  <si>
    <t>火腿豆芽</t>
  </si>
  <si>
    <t xml:space="preserve">切片火腿(豬肉) 綠豆芽 韮菜 大蒜 </t>
  </si>
  <si>
    <t>J4</t>
  </si>
  <si>
    <t>紅燒雞丁</t>
  </si>
  <si>
    <t xml:space="preserve">肉雞 洋蔥 大蒜  </t>
  </si>
  <si>
    <t>銀蘿黑輪</t>
  </si>
  <si>
    <t xml:space="preserve">黑輪 白蘿蔔 胡蘿蔔  </t>
  </si>
  <si>
    <t>菇拌海根</t>
  </si>
  <si>
    <t xml:space="preserve">乾海帶 金針菇 大蒜  </t>
  </si>
  <si>
    <t>J5</t>
  </si>
  <si>
    <t>金黃魚排</t>
  </si>
  <si>
    <t xml:space="preserve">魚排    </t>
  </si>
  <si>
    <t>蛋香甘藍</t>
  </si>
  <si>
    <t>雞蛋 甘藍 乾香菇 大蒜 胡蘿蔔</t>
  </si>
  <si>
    <t>K1</t>
  </si>
  <si>
    <t xml:space="preserve">豬後腿肉 時蔬 胡蘿蔔 甜麵醬 </t>
  </si>
  <si>
    <t>豆芽肉絲</t>
  </si>
  <si>
    <t>綠豆芽 豬後腿肉 韮菜 胡蘿蔔 大蒜</t>
  </si>
  <si>
    <t>塔香炒蛋</t>
  </si>
  <si>
    <t xml:space="preserve">雞蛋 九層塔   </t>
  </si>
  <si>
    <t>K2</t>
  </si>
  <si>
    <t>沙茶魷魚</t>
  </si>
  <si>
    <t>阿根廷魷 豬後腿肉 時蔬 胡蘿蔔 大蒜</t>
  </si>
  <si>
    <t>培根季豆</t>
  </si>
  <si>
    <t xml:space="preserve">冷凍菜豆(莢) 大蒜 培根  </t>
  </si>
  <si>
    <t>蛋香洋芋</t>
  </si>
  <si>
    <t xml:space="preserve">冷凍毛豆仁 馬鈴薯 雞蛋 大蒜 </t>
  </si>
  <si>
    <t>K3</t>
  </si>
  <si>
    <t>夏威夷拌飯</t>
  </si>
  <si>
    <t>美味雞翅</t>
  </si>
  <si>
    <t xml:space="preserve">三節翅    </t>
  </si>
  <si>
    <t>拌飯配料</t>
  </si>
  <si>
    <t>切片火腿(豬肉) 鳳梨罐頭 甘藍 洋蔥 大蒜</t>
  </si>
  <si>
    <t>鐵板油腐</t>
  </si>
  <si>
    <t xml:space="preserve">四角油豆腐 脆筍 胡蘿蔔 大蒜 </t>
  </si>
  <si>
    <t>K4</t>
  </si>
  <si>
    <t>黃金滷肉</t>
  </si>
  <si>
    <t xml:space="preserve">豬後腿肉 南瓜 大蒜  </t>
  </si>
  <si>
    <t>豆薯炒蛋</t>
  </si>
  <si>
    <t xml:space="preserve">雞蛋 豆薯 大蒜 胡蘿蔔 </t>
  </si>
  <si>
    <t xml:space="preserve">豆包 甘藍 胡蘿蔔 大蒜 </t>
  </si>
  <si>
    <t>K5</t>
  </si>
  <si>
    <t>美味肉排</t>
  </si>
  <si>
    <t xml:space="preserve">豆腐 乾香菇 秀珍菇 大蒜 </t>
  </si>
  <si>
    <t>時瓜絞肉</t>
  </si>
  <si>
    <t>時瓜 豬絞肉 乾木耳 胡蘿蔔 大蒜</t>
  </si>
  <si>
    <t>L1</t>
  </si>
  <si>
    <t>塔香絞肉</t>
  </si>
  <si>
    <t xml:space="preserve">豬絞肉 馬鈴薯 九層塔  </t>
  </si>
  <si>
    <t>炸物雙拼</t>
  </si>
  <si>
    <t xml:space="preserve">天婦羅 杏鮑菇 胡椒鹽  </t>
  </si>
  <si>
    <t>紅蔘炒蛋</t>
  </si>
  <si>
    <t xml:space="preserve">雞蛋 胡蘿蔔 大蒜  </t>
  </si>
  <si>
    <t>L2</t>
  </si>
  <si>
    <t>花生肉片</t>
  </si>
  <si>
    <t>豬後腿肉 胡蘿蔔 花胡瓜 油花生 大蒜</t>
  </si>
  <si>
    <t xml:space="preserve">豆干 芝麻(熟) 薑  </t>
  </si>
  <si>
    <t>清炒玉菜</t>
  </si>
  <si>
    <t xml:space="preserve">甘藍 胡蘿蔔 大蒜  </t>
  </si>
  <si>
    <t>L3</t>
  </si>
  <si>
    <t>咖哩麵食</t>
  </si>
  <si>
    <t>香酥魚排</t>
  </si>
  <si>
    <t>豬絞肉 洋蔥 馬鈴薯 胡蘿蔔 咖哩粉</t>
  </si>
  <si>
    <t>豆包瓜粒</t>
  </si>
  <si>
    <t xml:space="preserve">豆包 時瓜 胡蘿蔔 大蒜 </t>
  </si>
  <si>
    <t>L4</t>
  </si>
  <si>
    <t xml:space="preserve">豆腐 金針菇 胡蘿蔔 大蒜 </t>
  </si>
  <si>
    <t>洋蔥黑輪</t>
  </si>
  <si>
    <t xml:space="preserve">洋蔥 黑輪 大蒜  </t>
  </si>
  <si>
    <t>L5</t>
  </si>
  <si>
    <t>後山鹹豬肉</t>
  </si>
  <si>
    <t>鹹豬肉 豬後腿肉 洋蔥 青蔥 大蒜</t>
  </si>
  <si>
    <t>家常油腐</t>
  </si>
  <si>
    <t xml:space="preserve">三色豆 四角油豆腐 大蒜  </t>
  </si>
  <si>
    <t>M1</t>
  </si>
  <si>
    <t>鐵板肉片</t>
  </si>
  <si>
    <t xml:space="preserve">豬後腿肉 甜椒(青皮) 胡蘿蔔 大蒜 </t>
  </si>
  <si>
    <t xml:space="preserve">豆包 綠豆芽 大蒜 胡蘿蔔 </t>
  </si>
  <si>
    <t>沙茶冬粉</t>
  </si>
  <si>
    <t>冬粉 時蔬 乾木耳 豬絞肉 沙茶醬</t>
  </si>
  <si>
    <t>時瓜貢片湯</t>
  </si>
  <si>
    <t xml:space="preserve">時瓜 貢丸 胡蘿蔔 薑 </t>
  </si>
  <si>
    <t>海芽湯</t>
  </si>
  <si>
    <t xml:space="preserve">乾裙帶菜 薑   </t>
  </si>
  <si>
    <t>仙草凍</t>
  </si>
  <si>
    <t xml:space="preserve">仙草凍 二砂糖   </t>
  </si>
  <si>
    <t>味噌湯</t>
  </si>
  <si>
    <t xml:space="preserve">豆腐 味噌 薑 柴魚片 </t>
  </si>
  <si>
    <t>雞蛋 白米 胡蘿蔔 乾香菇 時蔬</t>
  </si>
  <si>
    <t xml:space="preserve">粉圓 紅砂糖   </t>
  </si>
  <si>
    <t>白菜番茄湯</t>
  </si>
  <si>
    <t xml:space="preserve">結球白菜 大番茄 薑  </t>
  </si>
  <si>
    <t>冬瓜大骨湯</t>
  </si>
  <si>
    <t xml:space="preserve">冬瓜 大骨 薑  </t>
  </si>
  <si>
    <t>味噌時蔬湯</t>
  </si>
  <si>
    <t xml:space="preserve">白蘿蔔 味噌 薑  </t>
  </si>
  <si>
    <t xml:space="preserve">時蔬 胡蘿蔔 大骨 薑 </t>
  </si>
  <si>
    <t xml:space="preserve">時瓜 大骨 薑  </t>
  </si>
  <si>
    <t>仙草甜湯</t>
  </si>
  <si>
    <t>原民野菜湯</t>
  </si>
  <si>
    <t xml:space="preserve">時蔬 南瓜 小魚乾 薑 </t>
  </si>
  <si>
    <t>10月菜單說明:1.每週三、五供應有機蔬菜。2.為確保供貨順利與符合三章一Q原則菜單調整如下:I2主菜改為時瓜燉肉、I3主菜改為紅燒雞翅、副菜一改為炊粉配料、I4副菜一改為蜜汁豆干、J2主食改為白米飯、主菜改為筍干滷肉、J3主菜改為酸菜肉片、副菜一改為三杯麵腸、湯品改為鹹粥、J4主菜改為紅燒雞丁、J5主菜改為金黃魚排、K2主菜改為沙茶魷魚、K5主食改為燕麥飯、L3主菜改為香酥魚排、副菜一改為咖哩絞肉。3.預計每日提供點心以甜湯、小饅頭、餅乾、水果方式輪流供應。</t>
    <phoneticPr fontId="1" type="noConversion"/>
  </si>
  <si>
    <t xml:space="preserve"> 食材明細（食材重量以100人份計量，營養分析以個人計量,其中肉雞包含23%骨頭之採購量，每周供應特餐一次，當日得混搭供應，國中4菜1湯，國小3菜1湯）</t>
  </si>
  <si>
    <t>循環</t>
  </si>
  <si>
    <t>主食</t>
  </si>
  <si>
    <t>重/kg</t>
  </si>
  <si>
    <t>公斤</t>
  </si>
  <si>
    <t>主菜</t>
  </si>
  <si>
    <t>副菜一</t>
  </si>
  <si>
    <t>副菜二</t>
  </si>
  <si>
    <t>蔬菜</t>
  </si>
  <si>
    <t>米</t>
  </si>
  <si>
    <t>豬絞肉</t>
  </si>
  <si>
    <t>乾海帶</t>
  </si>
  <si>
    <t>雞蛋</t>
  </si>
  <si>
    <t>時瓜</t>
  </si>
  <si>
    <t>醃漬花胡瓜</t>
  </si>
  <si>
    <t>豆包</t>
  </si>
  <si>
    <t>大蒜</t>
  </si>
  <si>
    <t>貢丸</t>
  </si>
  <si>
    <t>洋蔥</t>
  </si>
  <si>
    <t>胡蘿蔔</t>
  </si>
  <si>
    <t>薑</t>
  </si>
  <si>
    <t>時瓜燉肉</t>
    <phoneticPr fontId="18" type="noConversion"/>
  </si>
  <si>
    <t>時瓜</t>
    <phoneticPr fontId="18" type="noConversion"/>
  </si>
  <si>
    <t>培根</t>
  </si>
  <si>
    <t>豆腐</t>
  </si>
  <si>
    <t>金針菜乾</t>
  </si>
  <si>
    <t>糙米</t>
  </si>
  <si>
    <t>豬後腿肉</t>
    <phoneticPr fontId="18" type="noConversion"/>
  </si>
  <si>
    <t>甘藍</t>
  </si>
  <si>
    <t>榨菜</t>
  </si>
  <si>
    <t>番茄糊</t>
  </si>
  <si>
    <t>蕃茄醬</t>
  </si>
  <si>
    <t>大骨</t>
  </si>
  <si>
    <t>炊粉配料</t>
    <phoneticPr fontId="18" type="noConversion"/>
  </si>
  <si>
    <t>米粉</t>
  </si>
  <si>
    <t>三節翅</t>
  </si>
  <si>
    <t>豬後腿肉</t>
  </si>
  <si>
    <t>乾裙帶菜</t>
  </si>
  <si>
    <t>滷包</t>
  </si>
  <si>
    <t>南瓜</t>
  </si>
  <si>
    <t>綠豆芽</t>
  </si>
  <si>
    <t>時蔬</t>
    <phoneticPr fontId="18" type="noConversion"/>
  </si>
  <si>
    <t>韮菜</t>
  </si>
  <si>
    <t>洋蔥</t>
    <phoneticPr fontId="18" type="noConversion"/>
  </si>
  <si>
    <t>乾香菇</t>
    <phoneticPr fontId="18" type="noConversion"/>
  </si>
  <si>
    <t>紅蔥頭</t>
    <phoneticPr fontId="18" type="noConversion"/>
  </si>
  <si>
    <t>蜜汁豆干</t>
    <phoneticPr fontId="18" type="noConversion"/>
  </si>
  <si>
    <t>豆干</t>
  </si>
  <si>
    <t>豆薯</t>
    <phoneticPr fontId="18" type="noConversion"/>
  </si>
  <si>
    <t>結球白菜</t>
  </si>
  <si>
    <t>二砂糖</t>
  </si>
  <si>
    <t>醬油</t>
  </si>
  <si>
    <t>乾木耳</t>
  </si>
  <si>
    <t>沙茶醬</t>
  </si>
  <si>
    <t>香甜玉米(切段)</t>
    <phoneticPr fontId="18" type="noConversion"/>
  </si>
  <si>
    <t>肉雞</t>
  </si>
  <si>
    <t>甜玉米</t>
  </si>
  <si>
    <t>燕麥</t>
  </si>
  <si>
    <t>馬鈴薯</t>
  </si>
  <si>
    <t>奶油(固態)</t>
  </si>
  <si>
    <t>味噌</t>
  </si>
  <si>
    <t>咖哩粉</t>
  </si>
  <si>
    <t>柴魚片</t>
  </si>
  <si>
    <t>紫菜</t>
  </si>
  <si>
    <t>麻竹筍干</t>
  </si>
  <si>
    <t>脆筍</t>
  </si>
  <si>
    <t>乾香菇</t>
  </si>
  <si>
    <t>青椒</t>
    <phoneticPr fontId="18" type="noConversion"/>
  </si>
  <si>
    <t>酸菜肉片</t>
    <phoneticPr fontId="18" type="noConversion"/>
  </si>
  <si>
    <t>三杯麵腸</t>
    <phoneticPr fontId="18" type="noConversion"/>
  </si>
  <si>
    <t>鹹粥</t>
    <phoneticPr fontId="18" type="noConversion"/>
  </si>
  <si>
    <t>刈包</t>
  </si>
  <si>
    <t>麵腸</t>
  </si>
  <si>
    <t>切片火腿(豬肉)</t>
  </si>
  <si>
    <t>酸菜</t>
    <phoneticPr fontId="18" type="noConversion"/>
  </si>
  <si>
    <t>白米</t>
    <phoneticPr fontId="18" type="noConversion"/>
  </si>
  <si>
    <t>杏鮑菇</t>
    <phoneticPr fontId="18" type="noConversion"/>
  </si>
  <si>
    <t>九層塔</t>
    <phoneticPr fontId="18" type="noConversion"/>
  </si>
  <si>
    <t>紅燒雞丁</t>
    <phoneticPr fontId="18" type="noConversion"/>
  </si>
  <si>
    <t>菇拌海根</t>
    <phoneticPr fontId="18" type="noConversion"/>
  </si>
  <si>
    <t>肉雞</t>
    <phoneticPr fontId="18" type="noConversion"/>
  </si>
  <si>
    <t>黑輪</t>
  </si>
  <si>
    <t>粉圓</t>
  </si>
  <si>
    <t>白蘿蔔</t>
  </si>
  <si>
    <t>金針菇</t>
  </si>
  <si>
    <t>紅砂糖</t>
  </si>
  <si>
    <t>魚排</t>
  </si>
  <si>
    <t>芝麻(熟)</t>
  </si>
  <si>
    <t>冬粉</t>
  </si>
  <si>
    <t>九層塔</t>
  </si>
  <si>
    <t>大番茄</t>
  </si>
  <si>
    <t>甜麵醬</t>
  </si>
  <si>
    <t>沙茶魷魚</t>
    <phoneticPr fontId="18" type="noConversion"/>
  </si>
  <si>
    <t>阿根廷魷</t>
  </si>
  <si>
    <t>公斤</t>
    <phoneticPr fontId="18" type="noConversion"/>
  </si>
  <si>
    <t>冷凍菜豆(莢)</t>
  </si>
  <si>
    <t>冷凍毛豆仁</t>
  </si>
  <si>
    <t>冬瓜</t>
  </si>
  <si>
    <t>四角油豆腐</t>
  </si>
  <si>
    <t>鳳梨罐頭</t>
  </si>
  <si>
    <t>綠豆</t>
  </si>
  <si>
    <t>豆薯</t>
  </si>
  <si>
    <t>美味肉排</t>
    <phoneticPr fontId="18" type="noConversion"/>
  </si>
  <si>
    <t>肉排</t>
  </si>
  <si>
    <t>秀珍菇</t>
  </si>
  <si>
    <t>天婦羅</t>
  </si>
  <si>
    <t>胡椒鹽</t>
  </si>
  <si>
    <t>花胡瓜</t>
  </si>
  <si>
    <t>油花生</t>
  </si>
  <si>
    <t>香酥魚排</t>
    <phoneticPr fontId="18" type="noConversion"/>
  </si>
  <si>
    <t>拉麵</t>
  </si>
  <si>
    <t>魚排</t>
    <phoneticPr fontId="18" type="noConversion"/>
  </si>
  <si>
    <t>鹹豬肉</t>
  </si>
  <si>
    <t>三色豆</t>
  </si>
  <si>
    <t>冷凍花椰菜</t>
  </si>
  <si>
    <t>小米</t>
  </si>
  <si>
    <t>冷凍青花菜</t>
    <phoneticPr fontId="18" type="noConversion"/>
  </si>
  <si>
    <t>小魚乾</t>
  </si>
  <si>
    <t>青蔥</t>
  </si>
  <si>
    <t>甜椒(青皮)</t>
  </si>
  <si>
    <t>瓜仔干丁</t>
  </si>
  <si>
    <t xml:space="preserve">豆干 醃漬花胡瓜 薑  </t>
  </si>
  <si>
    <t xml:space="preserve">乾海帶 豆包 胡蘿蔔 薑 </t>
  </si>
  <si>
    <t xml:space="preserve">雞蛋 時蔬 胡蘿蔔 薑 </t>
  </si>
  <si>
    <t>時瓜豆包</t>
  </si>
  <si>
    <t xml:space="preserve">豆包 冬瓜 滷包  </t>
  </si>
  <si>
    <t>清炒高麗菜</t>
  </si>
  <si>
    <t xml:space="preserve">素火腿 甘藍 薑  </t>
  </si>
  <si>
    <t xml:space="preserve">豆腐 大番茄 蕃茄醬  </t>
  </si>
  <si>
    <t>美味麵腸</t>
  </si>
  <si>
    <t xml:space="preserve">麵腸    </t>
  </si>
  <si>
    <t>素肉絲 南瓜 時蔬 乾香菇 薑</t>
  </si>
  <si>
    <t xml:space="preserve">綠豆芽 芹菜 胡蘿蔔 薑 </t>
  </si>
  <si>
    <t>沙茶百頁</t>
  </si>
  <si>
    <t xml:space="preserve">百頁豆腐 時蔬 胡蘿蔔 沙茶醬 </t>
  </si>
  <si>
    <t xml:space="preserve">雞蛋 結球白菜 乾木耳 薑 </t>
  </si>
  <si>
    <t>咖哩豆包</t>
  </si>
  <si>
    <t xml:space="preserve">豆包 馬鈴薯 紅蘿蔔 咖哩粉 </t>
  </si>
  <si>
    <t>香甜玉米</t>
  </si>
  <si>
    <t>雞蛋 結球白菜 乾香菇 胡蘿蔔 薑</t>
  </si>
  <si>
    <t>豆腐 脆筍 乾木耳 薑 青椒</t>
  </si>
  <si>
    <t xml:space="preserve">酸菜 麵腸 薑 杏鮑菇 </t>
  </si>
  <si>
    <t xml:space="preserve">綠豆芽 芹菜 薑  </t>
  </si>
  <si>
    <t>銀蘿油腐</t>
  </si>
  <si>
    <t xml:space="preserve">四角油豆腐 白蘿蔔 胡蘿蔔  </t>
  </si>
  <si>
    <t xml:space="preserve">乾海帶 金針菇 薑  </t>
  </si>
  <si>
    <t>紅麴杏菇排</t>
  </si>
  <si>
    <t xml:space="preserve">紅麴杏菇排    </t>
  </si>
  <si>
    <t>雞蛋 甘藍 乾香菇 薑 胡蘿蔔</t>
  </si>
  <si>
    <t>素絞肉 冬粉 時蔬 乾木耳 薑</t>
  </si>
  <si>
    <t xml:space="preserve">麵腸 時蔬 胡蘿蔔 甜麵醬 </t>
  </si>
  <si>
    <t>豆芽若絲</t>
  </si>
  <si>
    <t>綠豆芽 素肉 芹菜 胡蘿蔔 薑</t>
  </si>
  <si>
    <t>沙茶豆包</t>
  </si>
  <si>
    <t xml:space="preserve">豆包 時蔬 胡蘿蔔 薑 </t>
  </si>
  <si>
    <t>素若季豆</t>
  </si>
  <si>
    <t xml:space="preserve">冷凍菜豆(莢) 薑 素絞肉  </t>
  </si>
  <si>
    <t xml:space="preserve">冷凍毛豆仁 馬鈴薯 雞蛋 薑 </t>
  </si>
  <si>
    <t>素肉排</t>
  </si>
  <si>
    <t xml:space="preserve">素肉排    </t>
  </si>
  <si>
    <t>素火腿 鳳梨罐頭 甘藍 甜椒 薑</t>
  </si>
  <si>
    <t xml:space="preserve">四角油豆腐 脆筍 胡蘿蔔 薑 </t>
  </si>
  <si>
    <t>金瓜豆干</t>
  </si>
  <si>
    <t xml:space="preserve">豆干 南瓜 薑  </t>
  </si>
  <si>
    <t xml:space="preserve">雞蛋 豆薯 薑 胡蘿蔔 </t>
  </si>
  <si>
    <t xml:space="preserve">豆腐 乾香菇 秀珍菇 薑 </t>
  </si>
  <si>
    <t>時瓜絞若</t>
  </si>
  <si>
    <t>時瓜 素肉 乾木耳 胡蘿蔔 薑</t>
  </si>
  <si>
    <t>塔香百頁</t>
  </si>
  <si>
    <t xml:space="preserve">百頁豆腐 馬鈴薯 九層塔  </t>
  </si>
  <si>
    <t xml:space="preserve">素天婦羅 杏鮑菇 胡椒鹽  </t>
  </si>
  <si>
    <t xml:space="preserve">雞蛋 胡蘿蔔 薑  </t>
  </si>
  <si>
    <t>花生麵輪</t>
  </si>
  <si>
    <t>麵輪 胡蘿蔔 花胡瓜 油花生 薑</t>
  </si>
  <si>
    <t xml:space="preserve">甘藍 胡蘿蔔 薑  </t>
  </si>
  <si>
    <t>冷凍毛豆仁 甜椒 馬鈴薯 胡蘿蔔 咖哩粉</t>
  </si>
  <si>
    <t xml:space="preserve">豆包 時瓜 胡蘿蔔 薑 </t>
  </si>
  <si>
    <t>醬瓜麵腸</t>
  </si>
  <si>
    <t xml:space="preserve">麵腸 醃漬花胡瓜 胡蘿蔔  </t>
  </si>
  <si>
    <t xml:space="preserve">豆腐 金針菇 胡蘿蔔 薑 </t>
  </si>
  <si>
    <t>芹香黑輪</t>
  </si>
  <si>
    <t xml:space="preserve">芹菜 黑輪 薑  </t>
  </si>
  <si>
    <t>椒鹽豆包</t>
  </si>
  <si>
    <t xml:space="preserve">豆包 甜椒(青皮)   </t>
  </si>
  <si>
    <t xml:space="preserve">三色豆 四角油豆腐 薑  </t>
  </si>
  <si>
    <t xml:space="preserve">冷凍花椰菜 冷凍青花菜 胡蘿蔔 薑 </t>
  </si>
  <si>
    <t xml:space="preserve">油豆腐 甜椒(青皮) 胡蘿蔔 薑 </t>
  </si>
  <si>
    <t xml:space="preserve">豆包 綠豆芽 薑 胡蘿蔔 </t>
  </si>
  <si>
    <t>冬粉 時蔬 乾木耳 素肉 沙茶醬</t>
  </si>
  <si>
    <t xml:space="preserve">時瓜 香菇素貢丸 胡蘿蔔 薑 </t>
  </si>
  <si>
    <t>味噌豆腐湯</t>
  </si>
  <si>
    <t xml:space="preserve">豆腐 味噌 薑  </t>
  </si>
  <si>
    <t>冬瓜湯</t>
  </si>
  <si>
    <t xml:space="preserve">冬瓜 薑   </t>
  </si>
  <si>
    <t xml:space="preserve">時蔬 胡蘿蔔 薑  </t>
  </si>
  <si>
    <t xml:space="preserve">時蔬 南瓜 雞蛋 薑 </t>
  </si>
  <si>
    <t>10月菜單說明:1.每週三、五供應有機蔬菜。2.為確保供貨順利與符合三章一Q原則菜單調整如下:I2主菜改為時瓜豆包、I3主菜改為美味麵腸、副菜一改為炊粉配料、I4副菜一改為蜜汁豆干、J2主食改為白米飯、主菜改為筍干麵輪、J3湯品改為鹹粥、J5主菜改為紅麴杏菇排、K2主菜改為沙茶豆包、K5主食改為燕麥飯、L3主菜改為滷煎蒸炒滑蛋、副菜一改為咖哩毛豆。3.預計每日提供點心以甜湯、小饅頭、餅乾、水果方式輪流供應。</t>
    <phoneticPr fontId="1" type="noConversion"/>
  </si>
  <si>
    <t>香菇素貢丸</t>
  </si>
  <si>
    <t>時瓜豆包</t>
    <phoneticPr fontId="18" type="noConversion"/>
  </si>
  <si>
    <t>素火腿</t>
  </si>
  <si>
    <t>冬瓜</t>
    <phoneticPr fontId="18" type="noConversion"/>
  </si>
  <si>
    <t>美味麵腸</t>
    <phoneticPr fontId="18" type="noConversion"/>
  </si>
  <si>
    <t>麵腸</t>
    <phoneticPr fontId="18" type="noConversion"/>
  </si>
  <si>
    <t>素肉絲</t>
  </si>
  <si>
    <t>芹菜</t>
  </si>
  <si>
    <t>百頁豆腐</t>
  </si>
  <si>
    <t>紅蘿蔔</t>
  </si>
  <si>
    <t>麵輪</t>
  </si>
  <si>
    <t>酸菜</t>
  </si>
  <si>
    <t>素絞肉</t>
  </si>
  <si>
    <t>素肉</t>
  </si>
  <si>
    <t>沙茶豆包</t>
    <phoneticPr fontId="18" type="noConversion"/>
  </si>
  <si>
    <t>甜椒</t>
  </si>
  <si>
    <t>時蔬湯</t>
    <phoneticPr fontId="18" type="noConversion"/>
  </si>
  <si>
    <t>素天婦羅</t>
  </si>
  <si>
    <t>油豆腐</t>
  </si>
  <si>
    <t>K1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</si>
</sst>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m/d;@"/>
    <numFmt numFmtId="177" formatCode="[$-404]aaaa;@"/>
    <numFmt numFmtId="178" formatCode="m/d"/>
    <numFmt numFmtId="179" formatCode="[$-404]aaa"/>
  </numFmts>
  <fonts count="2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name val="標楷體"/>
      <family val="4"/>
      <charset val="136"/>
    </font>
    <font>
      <sz val="14"/>
      <color theme="0" tint="-0.14999847407452621"/>
      <name val="標楷體"/>
      <family val="4"/>
      <charset val="136"/>
    </font>
    <font>
      <sz val="14"/>
      <color theme="1" tint="0.249977111117893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8"/>
      <name val="DFKai-SB"/>
      <family val="4"/>
      <charset val="136"/>
    </font>
    <font>
      <sz val="12"/>
      <name val="Calibri"/>
      <family val="2"/>
    </font>
    <font>
      <sz val="10"/>
      <color theme="1"/>
      <name val="DFKai-SB"/>
      <family val="4"/>
      <charset val="136"/>
    </font>
    <font>
      <sz val="12"/>
      <name val="新細明體"/>
      <family val="2"/>
      <scheme val="minor"/>
    </font>
    <font>
      <sz val="10"/>
      <name val="DFKai-SB"/>
      <family val="4"/>
      <charset val="136"/>
    </font>
    <font>
      <sz val="12"/>
      <name val="DFKai-SB"/>
      <family val="4"/>
      <charset val="136"/>
    </font>
    <font>
      <sz val="12"/>
      <color theme="1"/>
      <name val="DFKai-SB"/>
      <family val="4"/>
      <charset val="136"/>
    </font>
    <font>
      <sz val="11"/>
      <color theme="1"/>
      <name val="Arial"/>
      <family val="2"/>
    </font>
    <font>
      <sz val="12"/>
      <color rgb="FF000000"/>
      <name val="DFKai-SB"/>
      <family val="4"/>
      <charset val="136"/>
    </font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9"/>
      <color rgb="FF000000"/>
      <name val="DFKai-SB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CCFF66"/>
        <bgColor rgb="FFCCFF6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theme="0"/>
      </patternFill>
    </fill>
    <fill>
      <patternFill patternType="solid">
        <fgColor rgb="FF66FF33"/>
        <bgColor rgb="FF66FF33"/>
      </patternFill>
    </fill>
    <fill>
      <patternFill patternType="solid">
        <fgColor rgb="FFFFFF00"/>
        <bgColor rgb="FFFFFF00"/>
      </patternFill>
    </fill>
  </fills>
  <borders count="3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178" fontId="2" fillId="0" borderId="2" xfId="0" applyNumberFormat="1" applyFont="1" applyBorder="1" applyAlignment="1">
      <alignment horizontal="left"/>
    </xf>
    <xf numFmtId="179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left" vertical="center" wrapText="1"/>
    </xf>
    <xf numFmtId="177" fontId="2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178" fontId="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/>
    <xf numFmtId="0" fontId="10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/>
    <xf numFmtId="0" fontId="12" fillId="0" borderId="3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left" vertical="center" shrinkToFi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wrapText="1"/>
    </xf>
    <xf numFmtId="0" fontId="15" fillId="3" borderId="2" xfId="0" applyFont="1" applyFill="1" applyBorder="1" applyAlignment="1"/>
    <xf numFmtId="0" fontId="16" fillId="4" borderId="4" xfId="0" applyFont="1" applyFill="1" applyBorder="1" applyAlignment="1">
      <alignment horizontal="center" vertical="center" shrinkToFit="1"/>
    </xf>
    <xf numFmtId="0" fontId="16" fillId="4" borderId="5" xfId="0" applyFont="1" applyFill="1" applyBorder="1" applyAlignment="1">
      <alignment horizontal="center" vertical="center" shrinkToFit="1"/>
    </xf>
    <xf numFmtId="0" fontId="16" fillId="4" borderId="6" xfId="0" applyFont="1" applyFill="1" applyBorder="1" applyAlignment="1">
      <alignment horizontal="center" vertical="center" shrinkToFit="1"/>
    </xf>
    <xf numFmtId="0" fontId="16" fillId="4" borderId="6" xfId="0" applyFont="1" applyFill="1" applyBorder="1" applyAlignment="1">
      <alignment horizontal="center" shrinkToFit="1"/>
    </xf>
    <xf numFmtId="0" fontId="16" fillId="4" borderId="5" xfId="0" applyFont="1" applyFill="1" applyBorder="1" applyAlignment="1">
      <alignment horizontal="center" shrinkToFit="1"/>
    </xf>
    <xf numFmtId="0" fontId="13" fillId="0" borderId="2" xfId="0" applyFont="1" applyFill="1" applyBorder="1" applyAlignment="1">
      <alignment horizontal="center" shrinkToFit="1"/>
    </xf>
    <xf numFmtId="0" fontId="17" fillId="3" borderId="2" xfId="0" applyFont="1" applyFill="1" applyBorder="1" applyAlignment="1">
      <alignment wrapText="1"/>
    </xf>
    <xf numFmtId="0" fontId="16" fillId="4" borderId="7" xfId="0" applyFont="1" applyFill="1" applyBorder="1" applyAlignment="1">
      <alignment horizontal="center" vertical="center" shrinkToFit="1"/>
    </xf>
    <xf numFmtId="0" fontId="16" fillId="4" borderId="8" xfId="0" applyFont="1" applyFill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6" fillId="0" borderId="8" xfId="0" applyFont="1" applyFill="1" applyBorder="1" applyAlignment="1">
      <alignment horizontal="center" vertical="center" shrinkToFit="1"/>
    </xf>
    <xf numFmtId="0" fontId="16" fillId="4" borderId="8" xfId="0" applyFont="1" applyFill="1" applyBorder="1" applyAlignment="1">
      <alignment horizontal="center" shrinkToFit="1"/>
    </xf>
    <xf numFmtId="0" fontId="16" fillId="5" borderId="8" xfId="0" applyFont="1" applyFill="1" applyBorder="1" applyAlignment="1">
      <alignment horizontal="center" vertical="center" shrinkToFit="1"/>
    </xf>
    <xf numFmtId="0" fontId="14" fillId="3" borderId="9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wrapText="1"/>
    </xf>
    <xf numFmtId="0" fontId="16" fillId="4" borderId="10" xfId="0" applyFont="1" applyFill="1" applyBorder="1" applyAlignment="1">
      <alignment horizontal="center" vertical="center" shrinkToFit="1"/>
    </xf>
    <xf numFmtId="0" fontId="16" fillId="4" borderId="11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shrinkToFit="1"/>
    </xf>
    <xf numFmtId="0" fontId="16" fillId="0" borderId="11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wrapText="1"/>
    </xf>
    <xf numFmtId="0" fontId="15" fillId="3" borderId="12" xfId="0" applyFont="1" applyFill="1" applyBorder="1" applyAlignment="1"/>
    <xf numFmtId="0" fontId="13" fillId="0" borderId="12" xfId="0" applyFont="1" applyFill="1" applyBorder="1" applyAlignment="1">
      <alignment horizontal="center" vertical="center" shrinkToFit="1"/>
    </xf>
    <xf numFmtId="0" fontId="16" fillId="0" borderId="6" xfId="0" applyFont="1" applyFill="1" applyBorder="1" applyAlignment="1">
      <alignment horizontal="center" vertical="center" shrinkToFit="1"/>
    </xf>
    <xf numFmtId="0" fontId="16" fillId="0" borderId="5" xfId="0" applyFont="1" applyFill="1" applyBorder="1" applyAlignment="1">
      <alignment horizontal="center" vertical="center" shrinkToFit="1"/>
    </xf>
    <xf numFmtId="0" fontId="13" fillId="0" borderId="12" xfId="0" applyFont="1" applyFill="1" applyBorder="1" applyAlignment="1">
      <alignment horizontal="center" shrinkToFit="1"/>
    </xf>
    <xf numFmtId="0" fontId="17" fillId="3" borderId="2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horizontal="center" shrinkToFit="1"/>
    </xf>
    <xf numFmtId="0" fontId="17" fillId="3" borderId="9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horizontal="center" vertical="center" shrinkToFit="1"/>
    </xf>
    <xf numFmtId="0" fontId="16" fillId="6" borderId="14" xfId="0" applyFont="1" applyFill="1" applyBorder="1" applyAlignment="1">
      <alignment horizontal="center" vertical="center" shrinkToFit="1"/>
    </xf>
    <xf numFmtId="0" fontId="16" fillId="6" borderId="12" xfId="0" applyFont="1" applyFill="1" applyBorder="1" applyAlignment="1">
      <alignment horizontal="center" vertical="center" shrinkToFit="1"/>
    </xf>
    <xf numFmtId="0" fontId="13" fillId="6" borderId="15" xfId="0" applyFont="1" applyFill="1" applyBorder="1" applyAlignment="1">
      <alignment horizontal="center" vertical="center" shrinkToFit="1"/>
    </xf>
    <xf numFmtId="0" fontId="16" fillId="4" borderId="4" xfId="0" applyFont="1" applyFill="1" applyBorder="1" applyAlignment="1">
      <alignment horizontal="center" shrinkToFit="1"/>
    </xf>
    <xf numFmtId="0" fontId="13" fillId="0" borderId="16" xfId="0" applyFont="1" applyFill="1" applyBorder="1" applyAlignment="1">
      <alignment horizontal="center" vertical="center" shrinkToFit="1"/>
    </xf>
    <xf numFmtId="0" fontId="16" fillId="6" borderId="17" xfId="0" applyFont="1" applyFill="1" applyBorder="1" applyAlignment="1">
      <alignment horizontal="center" vertical="center" shrinkToFit="1"/>
    </xf>
    <xf numFmtId="0" fontId="16" fillId="6" borderId="2" xfId="0" applyFont="1" applyFill="1" applyBorder="1" applyAlignment="1">
      <alignment horizontal="center" vertical="center" shrinkToFit="1"/>
    </xf>
    <xf numFmtId="0" fontId="13" fillId="6" borderId="18" xfId="0" applyFont="1" applyFill="1" applyBorder="1" applyAlignment="1">
      <alignment horizontal="center" vertical="center" shrinkToFit="1"/>
    </xf>
    <xf numFmtId="0" fontId="16" fillId="4" borderId="7" xfId="0" applyFont="1" applyFill="1" applyBorder="1" applyAlignment="1">
      <alignment horizontal="center" shrinkToFit="1"/>
    </xf>
    <xf numFmtId="0" fontId="16" fillId="0" borderId="19" xfId="0" applyFont="1" applyFill="1" applyBorder="1" applyAlignment="1">
      <alignment horizontal="center" vertical="center" shrinkToFit="1"/>
    </xf>
    <xf numFmtId="0" fontId="13" fillId="0" borderId="20" xfId="0" applyFont="1" applyFill="1" applyBorder="1" applyAlignment="1">
      <alignment horizontal="center" vertical="center" shrinkToFit="1"/>
    </xf>
    <xf numFmtId="0" fontId="13" fillId="0" borderId="21" xfId="0" applyFont="1" applyFill="1" applyBorder="1" applyAlignment="1">
      <alignment horizontal="center" shrinkToFit="1"/>
    </xf>
    <xf numFmtId="0" fontId="16" fillId="0" borderId="22" xfId="0" applyFont="1" applyFill="1" applyBorder="1" applyAlignment="1">
      <alignment horizontal="center" vertical="center" shrinkToFit="1"/>
    </xf>
    <xf numFmtId="0" fontId="16" fillId="0" borderId="23" xfId="0" applyFont="1" applyFill="1" applyBorder="1" applyAlignment="1">
      <alignment horizontal="center" vertical="center" shrinkToFit="1"/>
    </xf>
    <xf numFmtId="0" fontId="13" fillId="0" borderId="24" xfId="0" applyFont="1" applyFill="1" applyBorder="1" applyAlignment="1">
      <alignment horizontal="center" vertical="center" shrinkToFit="1"/>
    </xf>
    <xf numFmtId="0" fontId="16" fillId="6" borderId="25" xfId="0" applyFont="1" applyFill="1" applyBorder="1" applyAlignment="1">
      <alignment horizontal="center" vertical="center" shrinkToFit="1"/>
    </xf>
    <xf numFmtId="0" fontId="16" fillId="6" borderId="9" xfId="0" applyFont="1" applyFill="1" applyBorder="1" applyAlignment="1">
      <alignment horizontal="center" vertical="center" shrinkToFit="1"/>
    </xf>
    <xf numFmtId="0" fontId="13" fillId="6" borderId="26" xfId="0" applyFont="1" applyFill="1" applyBorder="1" applyAlignment="1">
      <alignment horizontal="center" vertical="center" shrinkToFit="1"/>
    </xf>
    <xf numFmtId="0" fontId="16" fillId="0" borderId="6" xfId="0" applyFont="1" applyFill="1" applyBorder="1" applyAlignment="1">
      <alignment horizontal="center" shrinkToFit="1"/>
    </xf>
    <xf numFmtId="0" fontId="16" fillId="0" borderId="4" xfId="0" applyFont="1" applyFill="1" applyBorder="1" applyAlignment="1">
      <alignment horizontal="center" vertical="center" shrinkToFit="1"/>
    </xf>
    <xf numFmtId="0" fontId="16" fillId="0" borderId="5" xfId="0" applyFont="1" applyFill="1" applyBorder="1" applyAlignment="1">
      <alignment horizontal="center" shrinkToFit="1"/>
    </xf>
    <xf numFmtId="0" fontId="16" fillId="0" borderId="7" xfId="0" applyFont="1" applyFill="1" applyBorder="1" applyAlignment="1">
      <alignment horizontal="center" vertical="center" shrinkToFit="1"/>
    </xf>
    <xf numFmtId="0" fontId="16" fillId="0" borderId="10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6" fillId="7" borderId="8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left" vertical="center"/>
    </xf>
    <xf numFmtId="0" fontId="9" fillId="0" borderId="12" xfId="0" applyFont="1" applyFill="1" applyBorder="1" applyAlignment="1"/>
    <xf numFmtId="0" fontId="9" fillId="0" borderId="2" xfId="0" applyFont="1" applyFill="1" applyBorder="1" applyAlignment="1"/>
    <xf numFmtId="0" fontId="19" fillId="0" borderId="6" xfId="0" applyFont="1" applyFill="1" applyBorder="1" applyAlignment="1">
      <alignment horizontal="center" vertical="center" shrinkToFit="1"/>
    </xf>
    <xf numFmtId="0" fontId="13" fillId="0" borderId="27" xfId="0" applyFont="1" applyFill="1" applyBorder="1" applyAlignment="1">
      <alignment horizontal="center" vertical="center" shrinkToFit="1"/>
    </xf>
    <xf numFmtId="0" fontId="16" fillId="8" borderId="8" xfId="0" applyFont="1" applyFill="1" applyBorder="1" applyAlignment="1">
      <alignment horizontal="center" vertical="center" shrinkToFit="1"/>
    </xf>
    <xf numFmtId="0" fontId="16" fillId="0" borderId="8" xfId="0" applyFont="1" applyBorder="1" applyAlignment="1">
      <alignment horizont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shrinkToFit="1"/>
    </xf>
    <xf numFmtId="0" fontId="16" fillId="0" borderId="5" xfId="0" applyFont="1" applyBorder="1" applyAlignment="1">
      <alignment horizont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9" borderId="6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left" vertical="center"/>
    </xf>
    <xf numFmtId="0" fontId="8" fillId="0" borderId="28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horizontal="left" vertical="center"/>
    </xf>
    <xf numFmtId="0" fontId="9" fillId="0" borderId="12" xfId="0" applyFont="1" applyFill="1" applyBorder="1" applyAlignment="1"/>
    <xf numFmtId="0" fontId="13" fillId="0" borderId="3" xfId="0" applyFont="1" applyFill="1" applyBorder="1" applyAlignment="1">
      <alignment horizontal="center" vertical="center" shrinkToFit="1"/>
    </xf>
    <xf numFmtId="0" fontId="16" fillId="6" borderId="30" xfId="0" applyFont="1" applyFill="1" applyBorder="1" applyAlignment="1">
      <alignment horizontal="center" vertical="center" shrinkToFit="1"/>
    </xf>
    <xf numFmtId="0" fontId="16" fillId="6" borderId="5" xfId="0" applyFont="1" applyFill="1" applyBorder="1" applyAlignment="1">
      <alignment horizontal="center" vertical="center" shrinkToFit="1"/>
    </xf>
    <xf numFmtId="0" fontId="16" fillId="6" borderId="31" xfId="0" applyFont="1" applyFill="1" applyBorder="1" applyAlignment="1">
      <alignment horizontal="center" vertical="center" shrinkToFit="1"/>
    </xf>
    <xf numFmtId="0" fontId="16" fillId="6" borderId="8" xfId="0" applyFont="1" applyFill="1" applyBorder="1" applyAlignment="1">
      <alignment horizontal="center" vertical="center" shrinkToFit="1"/>
    </xf>
    <xf numFmtId="0" fontId="13" fillId="0" borderId="21" xfId="0" applyFont="1" applyFill="1" applyBorder="1" applyAlignment="1">
      <alignment horizontal="center" vertical="center" shrinkToFit="1"/>
    </xf>
    <xf numFmtId="0" fontId="16" fillId="6" borderId="32" xfId="0" applyFont="1" applyFill="1" applyBorder="1" applyAlignment="1">
      <alignment horizontal="center" vertical="center" shrinkToFit="1"/>
    </xf>
    <xf numFmtId="0" fontId="16" fillId="6" borderId="11" xfId="0" applyFont="1" applyFill="1" applyBorder="1" applyAlignment="1">
      <alignment horizontal="center" vertical="center" shrinkToFit="1"/>
    </xf>
    <xf numFmtId="0" fontId="16" fillId="0" borderId="12" xfId="0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horizontal="center" shrinkToFit="1"/>
    </xf>
    <xf numFmtId="0" fontId="14" fillId="0" borderId="2" xfId="0" applyFont="1" applyFill="1" applyBorder="1" applyAlignment="1">
      <alignment horizontal="center" shrinkToFit="1"/>
    </xf>
    <xf numFmtId="0" fontId="16" fillId="0" borderId="9" xfId="0" applyFont="1" applyFill="1" applyBorder="1" applyAlignment="1">
      <alignment horizontal="center" shrinkToFit="1"/>
    </xf>
    <xf numFmtId="0" fontId="10" fillId="3" borderId="12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vertical="center"/>
    </xf>
    <xf numFmtId="0" fontId="16" fillId="0" borderId="33" xfId="0" applyFont="1" applyFill="1" applyBorder="1" applyAlignment="1">
      <alignment horizontal="center" vertical="center" shrinkToFit="1"/>
    </xf>
    <xf numFmtId="0" fontId="16" fillId="0" borderId="34" xfId="0" applyFont="1" applyFill="1" applyBorder="1" applyAlignment="1">
      <alignment horizontal="center" vertical="center" shrinkToFit="1"/>
    </xf>
    <xf numFmtId="0" fontId="17" fillId="3" borderId="12" xfId="0" applyFont="1" applyFill="1" applyBorder="1" applyAlignment="1">
      <alignment vertical="center" wrapText="1"/>
    </xf>
    <xf numFmtId="0" fontId="13" fillId="0" borderId="29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shrinkToFit="1"/>
    </xf>
    <xf numFmtId="0" fontId="13" fillId="0" borderId="35" xfId="0" applyFont="1" applyFill="1" applyBorder="1" applyAlignment="1">
      <alignment horizontal="center" vertical="center" shrinkToFi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320;&#39184;&#23653;&#32004;/&#21320;&#39184;&#23653;&#32004;/5.&#33756;&#21934;/111_&#33756;&#21934;/8.9&#26376;/A(&#19978;&#20659;&#21320;&#39184;&#32178;&#31449;)/8.9&#26376;/A&#26696;/111&#23416;&#24180;&#24230;&#31532;1&#23416;&#26399;8.9&#26376;&#22283;&#20013;&#23567;&#33911;&#32032;&#39135;&#33756;&#21934;-&#23578;&#22909;(A&#2669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案國中葷"/>
      <sheetName val="A案國中葷-2"/>
      <sheetName val="A案國小葷"/>
      <sheetName val="A案國小葷-2"/>
      <sheetName val="A案國中素"/>
      <sheetName val="A案國中素-2"/>
      <sheetName val="A案國小素"/>
      <sheetName val="A案國小素-2"/>
    </sheetNames>
    <sheetDataSet>
      <sheetData sheetId="0">
        <row r="4">
          <cell r="A4" t="str">
            <v>C2</v>
          </cell>
          <cell r="U4" t="str">
            <v>時蔬</v>
          </cell>
        </row>
        <row r="10">
          <cell r="U10" t="str">
            <v>時蔬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1"/>
  <sheetViews>
    <sheetView tabSelected="1" zoomScale="55" zoomScaleNormal="55" workbookViewId="0">
      <selection activeCell="Z16" sqref="Z16"/>
    </sheetView>
  </sheetViews>
  <sheetFormatPr defaultRowHeight="19.5"/>
  <cols>
    <col min="1" max="1" width="10.875" style="4" customWidth="1"/>
    <col min="2" max="3" width="6.375" style="4" bestFit="1" customWidth="1"/>
    <col min="4" max="4" width="10.875" style="4" bestFit="1" customWidth="1"/>
    <col min="5" max="5" width="15.875" style="4" bestFit="1" customWidth="1"/>
    <col min="6" max="6" width="10.875" style="4" bestFit="1" customWidth="1"/>
    <col min="7" max="7" width="21.375" style="4" bestFit="1" customWidth="1"/>
    <col min="8" max="8" width="10.875" style="4" bestFit="1" customWidth="1"/>
    <col min="9" max="9" width="30.625" style="4" bestFit="1" customWidth="1"/>
    <col min="10" max="10" width="10.875" style="4" bestFit="1" customWidth="1"/>
    <col min="11" max="11" width="31.5" style="4" bestFit="1" customWidth="1"/>
    <col min="12" max="12" width="6.375" style="4" bestFit="1" customWidth="1"/>
    <col min="13" max="13" width="13.375" style="4" bestFit="1" customWidth="1"/>
    <col min="14" max="14" width="15.875" style="4" bestFit="1" customWidth="1"/>
    <col min="15" max="15" width="13" style="4" bestFit="1" customWidth="1"/>
    <col min="16" max="16" width="7.75" style="4" bestFit="1" customWidth="1"/>
    <col min="17" max="17" width="13" style="4" bestFit="1" customWidth="1"/>
    <col min="18" max="18" width="21" style="4" bestFit="1" customWidth="1"/>
    <col min="19" max="19" width="8.375" style="4" bestFit="1" customWidth="1"/>
    <col min="20" max="20" width="7" style="4" bestFit="1" customWidth="1"/>
    <col min="21" max="21" width="6.875" style="4" bestFit="1" customWidth="1"/>
    <col min="22" max="16384" width="9" style="4"/>
  </cols>
  <sheetData>
    <row r="1" spans="1:21">
      <c r="A1" s="5">
        <v>111</v>
      </c>
      <c r="E1" s="4">
        <v>111</v>
      </c>
      <c r="F1" s="4" t="s">
        <v>56</v>
      </c>
      <c r="G1" s="4" t="s">
        <v>30</v>
      </c>
      <c r="H1" s="4" t="s">
        <v>57</v>
      </c>
      <c r="I1" s="4" t="s">
        <v>106</v>
      </c>
      <c r="K1" s="4" t="s">
        <v>94</v>
      </c>
    </row>
    <row r="2" spans="1:21">
      <c r="A2" s="6" t="s">
        <v>58</v>
      </c>
      <c r="B2" s="6" t="s">
        <v>59</v>
      </c>
      <c r="C2" s="6" t="s">
        <v>0</v>
      </c>
      <c r="D2" s="6" t="s">
        <v>60</v>
      </c>
      <c r="E2" s="6" t="s">
        <v>61</v>
      </c>
      <c r="F2" s="6" t="s">
        <v>62</v>
      </c>
      <c r="G2" s="6" t="s">
        <v>63</v>
      </c>
      <c r="H2" s="6" t="s">
        <v>64</v>
      </c>
      <c r="I2" s="6" t="s">
        <v>65</v>
      </c>
      <c r="J2" s="6" t="s">
        <v>1</v>
      </c>
      <c r="K2" s="6" t="s">
        <v>2</v>
      </c>
      <c r="L2" s="6" t="s">
        <v>3</v>
      </c>
      <c r="M2" s="6" t="s">
        <v>4</v>
      </c>
      <c r="N2" s="6" t="s">
        <v>5</v>
      </c>
      <c r="O2" s="7" t="s">
        <v>6</v>
      </c>
      <c r="P2" s="7" t="s">
        <v>8</v>
      </c>
      <c r="Q2" s="8" t="s">
        <v>11</v>
      </c>
      <c r="R2" s="8" t="s">
        <v>7</v>
      </c>
      <c r="S2" s="7" t="s">
        <v>12</v>
      </c>
      <c r="T2" s="7" t="s">
        <v>10</v>
      </c>
      <c r="U2" s="7" t="s">
        <v>9</v>
      </c>
    </row>
    <row r="3" spans="1:21" ht="39">
      <c r="A3" s="9">
        <v>44837</v>
      </c>
      <c r="B3" s="10" t="s">
        <v>15</v>
      </c>
      <c r="C3" s="11" t="s">
        <v>108</v>
      </c>
      <c r="D3" s="11" t="s">
        <v>13</v>
      </c>
      <c r="E3" s="11" t="s">
        <v>34</v>
      </c>
      <c r="F3" s="11" t="s">
        <v>109</v>
      </c>
      <c r="G3" s="11" t="s">
        <v>110</v>
      </c>
      <c r="H3" s="11" t="s">
        <v>111</v>
      </c>
      <c r="I3" s="11" t="s">
        <v>112</v>
      </c>
      <c r="J3" s="11" t="s">
        <v>113</v>
      </c>
      <c r="K3" s="11" t="s">
        <v>114</v>
      </c>
      <c r="L3" s="11" t="str">
        <f>[1]A案國中葷!U4</f>
        <v>時蔬</v>
      </c>
      <c r="M3" s="1" t="s">
        <v>230</v>
      </c>
      <c r="N3" s="2" t="s">
        <v>231</v>
      </c>
      <c r="O3" s="12">
        <v>5</v>
      </c>
      <c r="P3" s="12">
        <v>1.9</v>
      </c>
      <c r="Q3" s="12">
        <v>2.8</v>
      </c>
      <c r="R3" s="12">
        <v>2.4</v>
      </c>
      <c r="S3" s="12">
        <v>715.5</v>
      </c>
      <c r="T3" s="13"/>
      <c r="U3" s="13"/>
    </row>
    <row r="4" spans="1:21" ht="39">
      <c r="A4" s="9">
        <v>44838</v>
      </c>
      <c r="B4" s="10" t="s">
        <v>16</v>
      </c>
      <c r="C4" s="11" t="s">
        <v>115</v>
      </c>
      <c r="D4" s="11" t="s">
        <v>14</v>
      </c>
      <c r="E4" s="11" t="s">
        <v>31</v>
      </c>
      <c r="F4" s="11" t="s">
        <v>116</v>
      </c>
      <c r="G4" s="11" t="s">
        <v>117</v>
      </c>
      <c r="H4" s="11" t="s">
        <v>118</v>
      </c>
      <c r="I4" s="11" t="s">
        <v>119</v>
      </c>
      <c r="J4" s="11" t="s">
        <v>21</v>
      </c>
      <c r="K4" s="11" t="s">
        <v>120</v>
      </c>
      <c r="L4" s="11" t="str">
        <f>[1]A案國中葷!U10</f>
        <v>時蔬</v>
      </c>
      <c r="M4" s="1" t="s">
        <v>26</v>
      </c>
      <c r="N4" s="14" t="s">
        <v>53</v>
      </c>
      <c r="O4" s="12">
        <v>5</v>
      </c>
      <c r="P4" s="12">
        <v>1.6</v>
      </c>
      <c r="Q4" s="12">
        <v>3.3</v>
      </c>
      <c r="R4" s="12">
        <v>2.5</v>
      </c>
      <c r="S4" s="12">
        <v>750</v>
      </c>
      <c r="T4" s="13"/>
      <c r="U4" s="13"/>
    </row>
    <row r="5" spans="1:21">
      <c r="A5" s="9">
        <v>44839</v>
      </c>
      <c r="B5" s="10" t="s">
        <v>17</v>
      </c>
      <c r="C5" s="11" t="s">
        <v>121</v>
      </c>
      <c r="D5" s="11" t="s">
        <v>122</v>
      </c>
      <c r="E5" s="11" t="s">
        <v>123</v>
      </c>
      <c r="F5" s="11" t="s">
        <v>124</v>
      </c>
      <c r="G5" s="11" t="s">
        <v>125</v>
      </c>
      <c r="H5" s="11" t="s">
        <v>126</v>
      </c>
      <c r="I5" s="11" t="s">
        <v>127</v>
      </c>
      <c r="J5" s="11" t="s">
        <v>128</v>
      </c>
      <c r="K5" s="11" t="s">
        <v>129</v>
      </c>
      <c r="L5" s="11" t="s">
        <v>32</v>
      </c>
      <c r="M5" s="1" t="s">
        <v>232</v>
      </c>
      <c r="N5" s="2" t="s">
        <v>233</v>
      </c>
      <c r="O5" s="12">
        <v>3</v>
      </c>
      <c r="P5" s="12">
        <v>1.6</v>
      </c>
      <c r="Q5" s="12">
        <v>2.9</v>
      </c>
      <c r="R5" s="12">
        <v>2</v>
      </c>
      <c r="S5" s="12">
        <v>557.5</v>
      </c>
      <c r="T5" s="1"/>
      <c r="U5" s="1"/>
    </row>
    <row r="6" spans="1:21" ht="39">
      <c r="A6" s="9">
        <v>44840</v>
      </c>
      <c r="B6" s="10" t="s">
        <v>18</v>
      </c>
      <c r="C6" s="11" t="s">
        <v>130</v>
      </c>
      <c r="D6" s="11" t="s">
        <v>14</v>
      </c>
      <c r="E6" s="11" t="s">
        <v>31</v>
      </c>
      <c r="F6" s="11" t="s">
        <v>131</v>
      </c>
      <c r="G6" s="11" t="s">
        <v>132</v>
      </c>
      <c r="H6" s="11" t="s">
        <v>104</v>
      </c>
      <c r="I6" s="11" t="s">
        <v>133</v>
      </c>
      <c r="J6" s="11" t="s">
        <v>134</v>
      </c>
      <c r="K6" s="11" t="s">
        <v>135</v>
      </c>
      <c r="L6" s="11" t="s">
        <v>32</v>
      </c>
      <c r="M6" s="1" t="s">
        <v>234</v>
      </c>
      <c r="N6" s="14" t="s">
        <v>235</v>
      </c>
      <c r="O6" s="12">
        <v>5</v>
      </c>
      <c r="P6" s="12">
        <v>2.6</v>
      </c>
      <c r="Q6" s="12">
        <v>2.9</v>
      </c>
      <c r="R6" s="12">
        <v>2.6</v>
      </c>
      <c r="S6" s="12">
        <v>749.5</v>
      </c>
      <c r="T6" s="1"/>
      <c r="U6" s="1"/>
    </row>
    <row r="7" spans="1:21" ht="39">
      <c r="A7" s="15">
        <v>44841</v>
      </c>
      <c r="B7" s="16" t="s">
        <v>19</v>
      </c>
      <c r="C7" s="1" t="s">
        <v>136</v>
      </c>
      <c r="D7" s="1" t="s">
        <v>95</v>
      </c>
      <c r="E7" s="17" t="s">
        <v>96</v>
      </c>
      <c r="F7" s="18" t="s">
        <v>137</v>
      </c>
      <c r="G7" s="19" t="s">
        <v>138</v>
      </c>
      <c r="H7" s="17" t="s">
        <v>98</v>
      </c>
      <c r="I7" s="19" t="s">
        <v>99</v>
      </c>
      <c r="J7" s="17" t="s">
        <v>139</v>
      </c>
      <c r="K7" s="19" t="s">
        <v>140</v>
      </c>
      <c r="L7" s="1" t="s">
        <v>32</v>
      </c>
      <c r="M7" s="1" t="s">
        <v>236</v>
      </c>
      <c r="N7" s="2" t="s">
        <v>237</v>
      </c>
      <c r="O7" s="12">
        <v>6</v>
      </c>
      <c r="P7" s="12">
        <v>1.6</v>
      </c>
      <c r="Q7" s="12">
        <v>2.5</v>
      </c>
      <c r="R7" s="12">
        <v>2</v>
      </c>
      <c r="S7" s="12">
        <v>737.5</v>
      </c>
      <c r="T7" s="1"/>
      <c r="U7" s="1"/>
    </row>
    <row r="8" spans="1:21" ht="39">
      <c r="A8" s="15">
        <v>44845</v>
      </c>
      <c r="B8" s="16" t="s">
        <v>16</v>
      </c>
      <c r="C8" s="1" t="s">
        <v>141</v>
      </c>
      <c r="D8" s="2" t="s">
        <v>13</v>
      </c>
      <c r="E8" s="17" t="s">
        <v>34</v>
      </c>
      <c r="F8" s="18" t="s">
        <v>142</v>
      </c>
      <c r="G8" s="19" t="s">
        <v>143</v>
      </c>
      <c r="H8" s="17" t="s">
        <v>134</v>
      </c>
      <c r="I8" s="17" t="s">
        <v>144</v>
      </c>
      <c r="J8" s="17" t="s">
        <v>35</v>
      </c>
      <c r="K8" s="19" t="s">
        <v>145</v>
      </c>
      <c r="L8" s="1" t="s">
        <v>32</v>
      </c>
      <c r="M8" s="2" t="s">
        <v>89</v>
      </c>
      <c r="N8" s="2" t="s">
        <v>90</v>
      </c>
      <c r="O8" s="12">
        <v>5</v>
      </c>
      <c r="P8" s="12">
        <v>1.9</v>
      </c>
      <c r="Q8" s="12">
        <v>3</v>
      </c>
      <c r="R8" s="12">
        <v>2.2999999999999998</v>
      </c>
      <c r="S8" s="12">
        <v>726</v>
      </c>
      <c r="T8" s="1"/>
      <c r="U8" s="1"/>
    </row>
    <row r="9" spans="1:21" ht="58.5">
      <c r="A9" s="15">
        <v>44846</v>
      </c>
      <c r="B9" s="16" t="s">
        <v>17</v>
      </c>
      <c r="C9" s="1" t="s">
        <v>146</v>
      </c>
      <c r="D9" s="3" t="s">
        <v>38</v>
      </c>
      <c r="E9" s="18" t="s">
        <v>39</v>
      </c>
      <c r="F9" s="18" t="s">
        <v>147</v>
      </c>
      <c r="G9" s="20" t="s">
        <v>148</v>
      </c>
      <c r="H9" s="17" t="s">
        <v>46</v>
      </c>
      <c r="I9" s="17" t="s">
        <v>149</v>
      </c>
      <c r="J9" s="18" t="s">
        <v>150</v>
      </c>
      <c r="K9" s="20" t="s">
        <v>151</v>
      </c>
      <c r="L9" s="1" t="s">
        <v>32</v>
      </c>
      <c r="M9" s="1" t="s">
        <v>101</v>
      </c>
      <c r="N9" s="2" t="s">
        <v>238</v>
      </c>
      <c r="O9" s="12">
        <v>2.8</v>
      </c>
      <c r="P9" s="12">
        <v>1.8</v>
      </c>
      <c r="Q9" s="12">
        <v>3</v>
      </c>
      <c r="R9" s="12">
        <v>2.2999999999999998</v>
      </c>
      <c r="S9" s="12">
        <v>569.5</v>
      </c>
      <c r="T9" s="1"/>
      <c r="U9" s="1"/>
    </row>
    <row r="10" spans="1:21">
      <c r="A10" s="15">
        <v>44847</v>
      </c>
      <c r="B10" s="16" t="s">
        <v>18</v>
      </c>
      <c r="C10" s="1" t="s">
        <v>152</v>
      </c>
      <c r="D10" s="2" t="s">
        <v>14</v>
      </c>
      <c r="E10" s="17" t="s">
        <v>31</v>
      </c>
      <c r="F10" s="18" t="s">
        <v>153</v>
      </c>
      <c r="G10" s="19" t="s">
        <v>154</v>
      </c>
      <c r="H10" s="17" t="s">
        <v>155</v>
      </c>
      <c r="I10" s="17" t="s">
        <v>156</v>
      </c>
      <c r="J10" s="18" t="s">
        <v>157</v>
      </c>
      <c r="K10" s="20" t="s">
        <v>158</v>
      </c>
      <c r="L10" s="1" t="s">
        <v>32</v>
      </c>
      <c r="M10" s="1" t="s">
        <v>29</v>
      </c>
      <c r="N10" s="2" t="s">
        <v>239</v>
      </c>
      <c r="O10" s="12">
        <v>6.2</v>
      </c>
      <c r="P10" s="12">
        <v>1.7</v>
      </c>
      <c r="Q10" s="12">
        <v>2.2999999999999998</v>
      </c>
      <c r="R10" s="12">
        <v>1.9</v>
      </c>
      <c r="S10" s="12">
        <v>734.5</v>
      </c>
      <c r="T10" s="1"/>
      <c r="U10" s="1"/>
    </row>
    <row r="11" spans="1:21" ht="39">
      <c r="A11" s="15">
        <v>44848</v>
      </c>
      <c r="B11" s="16" t="s">
        <v>19</v>
      </c>
      <c r="C11" s="1" t="s">
        <v>159</v>
      </c>
      <c r="D11" s="1" t="s">
        <v>20</v>
      </c>
      <c r="E11" s="17" t="s">
        <v>42</v>
      </c>
      <c r="F11" s="18" t="s">
        <v>160</v>
      </c>
      <c r="G11" s="19" t="s">
        <v>161</v>
      </c>
      <c r="H11" s="17" t="s">
        <v>162</v>
      </c>
      <c r="I11" s="19" t="s">
        <v>163</v>
      </c>
      <c r="J11" s="17" t="s">
        <v>24</v>
      </c>
      <c r="K11" s="17" t="s">
        <v>43</v>
      </c>
      <c r="L11" s="1" t="s">
        <v>32</v>
      </c>
      <c r="M11" s="1" t="s">
        <v>27</v>
      </c>
      <c r="N11" s="21" t="s">
        <v>52</v>
      </c>
      <c r="O11" s="12">
        <v>6</v>
      </c>
      <c r="P11" s="12">
        <v>2</v>
      </c>
      <c r="Q11" s="12">
        <v>2.2000000000000002</v>
      </c>
      <c r="R11" s="12">
        <v>2.2999999999999998</v>
      </c>
      <c r="S11" s="12">
        <v>738.5</v>
      </c>
      <c r="T11" s="1"/>
      <c r="U11" s="1"/>
    </row>
    <row r="12" spans="1:21" ht="39">
      <c r="A12" s="15">
        <v>44851</v>
      </c>
      <c r="B12" s="16" t="s">
        <v>15</v>
      </c>
      <c r="C12" s="1" t="s">
        <v>164</v>
      </c>
      <c r="D12" s="2" t="s">
        <v>13</v>
      </c>
      <c r="E12" s="17" t="s">
        <v>34</v>
      </c>
      <c r="F12" s="18" t="s">
        <v>44</v>
      </c>
      <c r="G12" s="19" t="s">
        <v>165</v>
      </c>
      <c r="H12" s="17" t="s">
        <v>166</v>
      </c>
      <c r="I12" s="19" t="s">
        <v>167</v>
      </c>
      <c r="J12" s="17" t="s">
        <v>168</v>
      </c>
      <c r="K12" s="19" t="s">
        <v>169</v>
      </c>
      <c r="L12" s="1" t="s">
        <v>32</v>
      </c>
      <c r="M12" s="1" t="s">
        <v>240</v>
      </c>
      <c r="N12" s="2" t="s">
        <v>241</v>
      </c>
      <c r="O12" s="12">
        <v>5</v>
      </c>
      <c r="P12" s="12">
        <v>2</v>
      </c>
      <c r="Q12" s="12">
        <v>3</v>
      </c>
      <c r="R12" s="12">
        <v>3.1</v>
      </c>
      <c r="S12" s="12">
        <v>764.5</v>
      </c>
      <c r="T12" s="1"/>
      <c r="U12" s="1"/>
    </row>
    <row r="13" spans="1:21" ht="58.5">
      <c r="A13" s="15">
        <v>44852</v>
      </c>
      <c r="B13" s="16" t="s">
        <v>16</v>
      </c>
      <c r="C13" s="1" t="s">
        <v>170</v>
      </c>
      <c r="D13" s="1" t="s">
        <v>14</v>
      </c>
      <c r="E13" s="17" t="s">
        <v>31</v>
      </c>
      <c r="F13" s="18" t="s">
        <v>171</v>
      </c>
      <c r="G13" s="19" t="s">
        <v>172</v>
      </c>
      <c r="H13" s="17" t="s">
        <v>173</v>
      </c>
      <c r="I13" s="17" t="s">
        <v>174</v>
      </c>
      <c r="J13" s="18" t="s">
        <v>175</v>
      </c>
      <c r="K13" s="20" t="s">
        <v>176</v>
      </c>
      <c r="L13" s="1" t="s">
        <v>32</v>
      </c>
      <c r="M13" s="1" t="s">
        <v>242</v>
      </c>
      <c r="N13" s="2" t="s">
        <v>243</v>
      </c>
      <c r="O13" s="12">
        <v>5.5</v>
      </c>
      <c r="P13" s="12">
        <v>2</v>
      </c>
      <c r="Q13" s="12">
        <v>2.6</v>
      </c>
      <c r="R13" s="12">
        <v>3.4</v>
      </c>
      <c r="S13" s="12">
        <v>783</v>
      </c>
      <c r="T13" s="1"/>
      <c r="U13" s="1"/>
    </row>
    <row r="14" spans="1:21" ht="39">
      <c r="A14" s="15">
        <v>44853</v>
      </c>
      <c r="B14" s="16" t="s">
        <v>17</v>
      </c>
      <c r="C14" s="1" t="s">
        <v>177</v>
      </c>
      <c r="D14" s="2" t="s">
        <v>178</v>
      </c>
      <c r="E14" s="17" t="s">
        <v>31</v>
      </c>
      <c r="F14" s="18" t="s">
        <v>179</v>
      </c>
      <c r="G14" s="20" t="s">
        <v>180</v>
      </c>
      <c r="H14" s="17" t="s">
        <v>181</v>
      </c>
      <c r="I14" s="17" t="s">
        <v>182</v>
      </c>
      <c r="J14" s="17" t="s">
        <v>183</v>
      </c>
      <c r="K14" s="17" t="s">
        <v>184</v>
      </c>
      <c r="L14" s="1" t="s">
        <v>32</v>
      </c>
      <c r="M14" s="1" t="s">
        <v>244</v>
      </c>
      <c r="N14" s="2" t="s">
        <v>245</v>
      </c>
      <c r="O14" s="12">
        <v>5</v>
      </c>
      <c r="P14" s="12">
        <v>1.7</v>
      </c>
      <c r="Q14" s="12">
        <v>2.5</v>
      </c>
      <c r="R14" s="12">
        <v>3</v>
      </c>
      <c r="S14" s="12">
        <v>733</v>
      </c>
      <c r="T14" s="1"/>
      <c r="U14" s="1"/>
    </row>
    <row r="15" spans="1:21" ht="39">
      <c r="A15" s="15">
        <v>44854</v>
      </c>
      <c r="B15" s="16" t="s">
        <v>18</v>
      </c>
      <c r="C15" s="2" t="s">
        <v>185</v>
      </c>
      <c r="D15" s="2" t="s">
        <v>14</v>
      </c>
      <c r="E15" s="17" t="s">
        <v>31</v>
      </c>
      <c r="F15" s="18" t="s">
        <v>186</v>
      </c>
      <c r="G15" s="20" t="s">
        <v>187</v>
      </c>
      <c r="H15" s="17" t="s">
        <v>188</v>
      </c>
      <c r="I15" s="19" t="s">
        <v>189</v>
      </c>
      <c r="J15" s="17" t="s">
        <v>78</v>
      </c>
      <c r="K15" s="19" t="s">
        <v>190</v>
      </c>
      <c r="L15" s="1" t="s">
        <v>32</v>
      </c>
      <c r="M15" s="3" t="s">
        <v>50</v>
      </c>
      <c r="N15" s="21" t="s">
        <v>51</v>
      </c>
      <c r="O15" s="12">
        <v>6.4</v>
      </c>
      <c r="P15" s="12">
        <v>1.5</v>
      </c>
      <c r="Q15" s="12">
        <v>2.6</v>
      </c>
      <c r="R15" s="12">
        <v>2.9</v>
      </c>
      <c r="S15" s="12">
        <v>811</v>
      </c>
      <c r="T15" s="1"/>
      <c r="U15" s="1"/>
    </row>
    <row r="16" spans="1:21" ht="39">
      <c r="A16" s="15">
        <v>44855</v>
      </c>
      <c r="B16" s="16" t="s">
        <v>19</v>
      </c>
      <c r="C16" s="2" t="s">
        <v>191</v>
      </c>
      <c r="D16" s="2" t="s">
        <v>95</v>
      </c>
      <c r="E16" s="17" t="s">
        <v>96</v>
      </c>
      <c r="F16" s="18" t="s">
        <v>192</v>
      </c>
      <c r="G16" s="19" t="s">
        <v>40</v>
      </c>
      <c r="H16" s="17" t="s">
        <v>47</v>
      </c>
      <c r="I16" s="17" t="s">
        <v>193</v>
      </c>
      <c r="J16" s="17" t="s">
        <v>194</v>
      </c>
      <c r="K16" s="19" t="s">
        <v>195</v>
      </c>
      <c r="L16" s="1" t="s">
        <v>32</v>
      </c>
      <c r="M16" s="1" t="s">
        <v>54</v>
      </c>
      <c r="N16" s="14" t="s">
        <v>246</v>
      </c>
      <c r="O16" s="12">
        <v>5</v>
      </c>
      <c r="P16" s="12">
        <v>2.2999999999999998</v>
      </c>
      <c r="Q16" s="12">
        <v>2.8</v>
      </c>
      <c r="R16" s="12">
        <v>2.9</v>
      </c>
      <c r="S16" s="12">
        <v>748</v>
      </c>
      <c r="T16" s="1"/>
      <c r="U16" s="1"/>
    </row>
    <row r="17" spans="1:26" ht="39">
      <c r="A17" s="15">
        <v>44858</v>
      </c>
      <c r="B17" s="16" t="s">
        <v>15</v>
      </c>
      <c r="C17" s="2" t="s">
        <v>196</v>
      </c>
      <c r="D17" s="1" t="s">
        <v>13</v>
      </c>
      <c r="E17" s="17" t="s">
        <v>34</v>
      </c>
      <c r="F17" s="18" t="s">
        <v>197</v>
      </c>
      <c r="G17" s="19" t="s">
        <v>198</v>
      </c>
      <c r="H17" s="18" t="s">
        <v>199</v>
      </c>
      <c r="I17" s="17" t="s">
        <v>200</v>
      </c>
      <c r="J17" s="17" t="s">
        <v>201</v>
      </c>
      <c r="K17" s="17" t="s">
        <v>202</v>
      </c>
      <c r="L17" s="1" t="s">
        <v>32</v>
      </c>
      <c r="M17" s="1" t="s">
        <v>25</v>
      </c>
      <c r="N17" s="2" t="s">
        <v>49</v>
      </c>
      <c r="O17" s="12">
        <v>5.7</v>
      </c>
      <c r="P17" s="12">
        <v>1.2</v>
      </c>
      <c r="Q17" s="12">
        <v>3.7</v>
      </c>
      <c r="R17" s="12">
        <v>3</v>
      </c>
      <c r="S17" s="12">
        <v>841.5</v>
      </c>
      <c r="T17" s="1"/>
      <c r="U17" s="1"/>
    </row>
    <row r="18" spans="1:26" ht="58.5">
      <c r="A18" s="15">
        <v>44859</v>
      </c>
      <c r="B18" s="16" t="s">
        <v>16</v>
      </c>
      <c r="C18" s="2" t="s">
        <v>203</v>
      </c>
      <c r="D18" s="2" t="s">
        <v>14</v>
      </c>
      <c r="E18" s="17" t="s">
        <v>31</v>
      </c>
      <c r="F18" s="18" t="s">
        <v>204</v>
      </c>
      <c r="G18" s="19" t="s">
        <v>205</v>
      </c>
      <c r="H18" s="18" t="s">
        <v>104</v>
      </c>
      <c r="I18" s="17" t="s">
        <v>206</v>
      </c>
      <c r="J18" s="17" t="s">
        <v>207</v>
      </c>
      <c r="K18" s="17" t="s">
        <v>208</v>
      </c>
      <c r="L18" s="1" t="s">
        <v>32</v>
      </c>
      <c r="M18" s="3" t="s">
        <v>55</v>
      </c>
      <c r="N18" s="21" t="s">
        <v>247</v>
      </c>
      <c r="O18" s="12">
        <v>5</v>
      </c>
      <c r="P18" s="12">
        <v>1.9</v>
      </c>
      <c r="Q18" s="12">
        <v>2.7</v>
      </c>
      <c r="R18" s="12">
        <v>3.1</v>
      </c>
      <c r="S18" s="12">
        <v>739.5</v>
      </c>
      <c r="T18" s="1"/>
      <c r="U18" s="1"/>
    </row>
    <row r="19" spans="1:26">
      <c r="A19" s="15">
        <v>44860</v>
      </c>
      <c r="B19" s="16" t="s">
        <v>17</v>
      </c>
      <c r="C19" s="2" t="s">
        <v>209</v>
      </c>
      <c r="D19" s="2" t="s">
        <v>210</v>
      </c>
      <c r="E19" s="17" t="s">
        <v>100</v>
      </c>
      <c r="F19" s="18" t="s">
        <v>211</v>
      </c>
      <c r="G19" s="20" t="s">
        <v>161</v>
      </c>
      <c r="H19" s="17" t="s">
        <v>36</v>
      </c>
      <c r="I19" s="17" t="s">
        <v>212</v>
      </c>
      <c r="J19" s="17" t="s">
        <v>213</v>
      </c>
      <c r="K19" s="19" t="s">
        <v>214</v>
      </c>
      <c r="L19" s="1" t="s">
        <v>32</v>
      </c>
      <c r="M19" s="1" t="s">
        <v>232</v>
      </c>
      <c r="N19" s="2" t="s">
        <v>233</v>
      </c>
      <c r="O19" s="12">
        <v>6.2</v>
      </c>
      <c r="P19" s="12">
        <v>1.8</v>
      </c>
      <c r="Q19" s="12">
        <v>2.5</v>
      </c>
      <c r="R19" s="12">
        <v>3</v>
      </c>
      <c r="S19" s="12">
        <v>801.5</v>
      </c>
      <c r="T19" s="1"/>
      <c r="U19" s="1"/>
    </row>
    <row r="20" spans="1:26" ht="39">
      <c r="A20" s="15">
        <v>44861</v>
      </c>
      <c r="B20" s="16" t="s">
        <v>18</v>
      </c>
      <c r="C20" s="2" t="s">
        <v>215</v>
      </c>
      <c r="D20" s="2" t="s">
        <v>14</v>
      </c>
      <c r="E20" s="17" t="s">
        <v>31</v>
      </c>
      <c r="F20" s="18" t="s">
        <v>23</v>
      </c>
      <c r="G20" s="19" t="s">
        <v>45</v>
      </c>
      <c r="H20" s="17" t="s">
        <v>37</v>
      </c>
      <c r="I20" s="19" t="s">
        <v>216</v>
      </c>
      <c r="J20" s="17" t="s">
        <v>217</v>
      </c>
      <c r="K20" s="17" t="s">
        <v>218</v>
      </c>
      <c r="L20" s="1" t="s">
        <v>32</v>
      </c>
      <c r="M20" s="1" t="s">
        <v>248</v>
      </c>
      <c r="N20" s="2" t="s">
        <v>235</v>
      </c>
      <c r="O20" s="12">
        <v>5</v>
      </c>
      <c r="P20" s="12">
        <v>1.4</v>
      </c>
      <c r="Q20" s="12">
        <v>4.0999999999999996</v>
      </c>
      <c r="R20" s="12">
        <v>3</v>
      </c>
      <c r="S20" s="12">
        <v>827.5</v>
      </c>
      <c r="T20" s="1"/>
      <c r="U20" s="1"/>
    </row>
    <row r="21" spans="1:26">
      <c r="A21" s="22">
        <v>44862</v>
      </c>
      <c r="B21" s="1" t="s">
        <v>19</v>
      </c>
      <c r="C21" s="1" t="s">
        <v>219</v>
      </c>
      <c r="D21" s="1" t="s">
        <v>22</v>
      </c>
      <c r="E21" s="1" t="s">
        <v>48</v>
      </c>
      <c r="F21" s="1" t="s">
        <v>220</v>
      </c>
      <c r="G21" s="1" t="s">
        <v>221</v>
      </c>
      <c r="H21" s="1" t="s">
        <v>222</v>
      </c>
      <c r="I21" s="1" t="s">
        <v>223</v>
      </c>
      <c r="J21" s="1" t="s">
        <v>33</v>
      </c>
      <c r="K21" s="1" t="s">
        <v>97</v>
      </c>
      <c r="L21" s="1" t="s">
        <v>32</v>
      </c>
      <c r="M21" s="1" t="s">
        <v>249</v>
      </c>
      <c r="N21" s="1" t="s">
        <v>250</v>
      </c>
      <c r="O21" s="1">
        <v>5.3</v>
      </c>
      <c r="P21" s="1">
        <v>2.1</v>
      </c>
      <c r="Q21" s="1">
        <v>2.2999999999999998</v>
      </c>
      <c r="R21" s="1">
        <v>3</v>
      </c>
      <c r="S21" s="1">
        <v>731</v>
      </c>
      <c r="T21" s="1"/>
      <c r="U21" s="1"/>
    </row>
    <row r="22" spans="1:26">
      <c r="A22" s="22">
        <v>44865</v>
      </c>
      <c r="B22" s="1" t="s">
        <v>15</v>
      </c>
      <c r="C22" s="1" t="s">
        <v>224</v>
      </c>
      <c r="D22" s="1" t="s">
        <v>13</v>
      </c>
      <c r="E22" s="1" t="s">
        <v>34</v>
      </c>
      <c r="F22" s="1" t="s">
        <v>225</v>
      </c>
      <c r="G22" s="1" t="s">
        <v>226</v>
      </c>
      <c r="H22" s="1" t="s">
        <v>67</v>
      </c>
      <c r="I22" s="1" t="s">
        <v>227</v>
      </c>
      <c r="J22" s="1" t="s">
        <v>228</v>
      </c>
      <c r="K22" s="1" t="s">
        <v>229</v>
      </c>
      <c r="L22" s="1" t="s">
        <v>32</v>
      </c>
      <c r="M22" s="1" t="s">
        <v>26</v>
      </c>
      <c r="N22" s="1" t="s">
        <v>53</v>
      </c>
      <c r="O22" s="1">
        <v>6</v>
      </c>
      <c r="P22" s="1">
        <v>1.7</v>
      </c>
      <c r="Q22" s="1">
        <v>2.6</v>
      </c>
      <c r="R22" s="1">
        <v>2.8</v>
      </c>
      <c r="S22" s="1">
        <v>783.5</v>
      </c>
      <c r="T22" s="1"/>
      <c r="U22" s="1"/>
    </row>
    <row r="23" spans="1:26">
      <c r="A23" s="23" t="s">
        <v>102</v>
      </c>
      <c r="B23" s="24"/>
      <c r="C23" s="24"/>
      <c r="D23" s="24"/>
    </row>
    <row r="24" spans="1:26" ht="42.75" customHeight="1">
      <c r="A24" s="25" t="s">
        <v>251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</row>
    <row r="25" spans="1:26">
      <c r="B25" s="24"/>
      <c r="C25" s="24"/>
      <c r="D25" s="24"/>
    </row>
    <row r="26" spans="1:26">
      <c r="A26" s="26" t="s">
        <v>252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1:26">
      <c r="A27" s="28" t="s">
        <v>253</v>
      </c>
      <c r="B27" s="29"/>
      <c r="C27" s="29"/>
      <c r="D27" s="29"/>
      <c r="E27" s="29"/>
      <c r="F27" s="29"/>
      <c r="G27" s="29"/>
      <c r="H27" s="29"/>
      <c r="I27" s="30" t="s">
        <v>254</v>
      </c>
      <c r="J27" s="31" t="s">
        <v>255</v>
      </c>
      <c r="K27" s="31" t="s">
        <v>256</v>
      </c>
      <c r="L27" s="32" t="s">
        <v>257</v>
      </c>
      <c r="M27" s="31" t="s">
        <v>255</v>
      </c>
      <c r="N27" s="31" t="s">
        <v>256</v>
      </c>
      <c r="O27" s="31" t="s">
        <v>258</v>
      </c>
      <c r="P27" s="31" t="s">
        <v>255</v>
      </c>
      <c r="Q27" s="31" t="s">
        <v>256</v>
      </c>
      <c r="R27" s="31" t="s">
        <v>259</v>
      </c>
      <c r="S27" s="31" t="s">
        <v>255</v>
      </c>
      <c r="T27" s="31" t="s">
        <v>256</v>
      </c>
      <c r="U27" s="31" t="s">
        <v>260</v>
      </c>
      <c r="V27" s="31" t="s">
        <v>255</v>
      </c>
      <c r="W27" s="31" t="s">
        <v>256</v>
      </c>
      <c r="X27" s="31" t="s">
        <v>80</v>
      </c>
      <c r="Y27" s="31" t="s">
        <v>255</v>
      </c>
      <c r="Z27" s="31" t="s">
        <v>256</v>
      </c>
    </row>
    <row r="28" spans="1:26">
      <c r="A28" s="33" t="s">
        <v>108</v>
      </c>
      <c r="B28" s="34">
        <v>5</v>
      </c>
      <c r="C28" s="34">
        <v>2.8</v>
      </c>
      <c r="D28" s="34">
        <v>1.9</v>
      </c>
      <c r="E28" s="34">
        <v>2.4</v>
      </c>
      <c r="F28" s="34">
        <v>0</v>
      </c>
      <c r="G28" s="34">
        <v>0</v>
      </c>
      <c r="H28" s="35">
        <f>B28*70+E28*45+D28*25+F28*150+G28*60+C28*75</f>
        <v>715.5</v>
      </c>
      <c r="I28" s="36" t="s">
        <v>13</v>
      </c>
      <c r="J28" s="37"/>
      <c r="K28" s="31" t="str">
        <f t="shared" ref="K28:K59" si="0">IF(J28,"公斤","")</f>
        <v/>
      </c>
      <c r="L28" s="38" t="s">
        <v>109</v>
      </c>
      <c r="M28" s="37"/>
      <c r="N28" s="31" t="str">
        <f t="shared" ref="N28:N33" si="1">IF(M28,"公斤","")</f>
        <v/>
      </c>
      <c r="O28" s="38" t="s">
        <v>111</v>
      </c>
      <c r="P28" s="37"/>
      <c r="Q28" s="31"/>
      <c r="R28" s="39" t="s">
        <v>113</v>
      </c>
      <c r="S28" s="40"/>
      <c r="T28" s="41"/>
      <c r="U28" s="31" t="s">
        <v>32</v>
      </c>
      <c r="V28" s="31"/>
      <c r="W28" s="31"/>
      <c r="X28" s="38" t="s">
        <v>230</v>
      </c>
      <c r="Y28" s="37"/>
      <c r="Z28" s="31"/>
    </row>
    <row r="29" spans="1:26">
      <c r="A29" s="33"/>
      <c r="B29" s="42"/>
      <c r="C29" s="42"/>
      <c r="D29" s="42"/>
      <c r="E29" s="42"/>
      <c r="F29" s="42"/>
      <c r="G29" s="42"/>
      <c r="H29" s="33"/>
      <c r="I29" s="43" t="s">
        <v>261</v>
      </c>
      <c r="J29" s="44">
        <v>10</v>
      </c>
      <c r="K29" s="41" t="str">
        <f t="shared" si="0"/>
        <v>公斤</v>
      </c>
      <c r="L29" s="44" t="s">
        <v>262</v>
      </c>
      <c r="M29" s="44">
        <v>6</v>
      </c>
      <c r="N29" s="31" t="str">
        <f t="shared" si="1"/>
        <v>公斤</v>
      </c>
      <c r="O29" s="45" t="s">
        <v>263</v>
      </c>
      <c r="P29" s="46">
        <v>1</v>
      </c>
      <c r="Q29" s="41" t="str">
        <f t="shared" ref="Q29:Q33" si="2">IF(P29,"公斤","")</f>
        <v>公斤</v>
      </c>
      <c r="R29" s="44" t="s">
        <v>264</v>
      </c>
      <c r="S29" s="47">
        <v>1.8</v>
      </c>
      <c r="T29" s="41" t="str">
        <f t="shared" ref="T29:T33" si="3">IF(S29,"公斤","")</f>
        <v>公斤</v>
      </c>
      <c r="U29" s="41" t="s">
        <v>260</v>
      </c>
      <c r="V29" s="41">
        <v>7</v>
      </c>
      <c r="W29" s="41" t="str">
        <f t="shared" ref="W29:W30" si="4">IF(V29,"公斤","")</f>
        <v>公斤</v>
      </c>
      <c r="X29" s="44" t="s">
        <v>265</v>
      </c>
      <c r="Y29" s="44">
        <v>2</v>
      </c>
      <c r="Z29" s="41" t="str">
        <f t="shared" ref="Z29:Z32" si="5">IF(Y29,"公斤","")</f>
        <v>公斤</v>
      </c>
    </row>
    <row r="30" spans="1:26">
      <c r="A30" s="33"/>
      <c r="B30" s="42"/>
      <c r="C30" s="42"/>
      <c r="D30" s="42"/>
      <c r="E30" s="42"/>
      <c r="F30" s="42"/>
      <c r="G30" s="42"/>
      <c r="H30" s="33"/>
      <c r="I30" s="43"/>
      <c r="J30" s="44"/>
      <c r="K30" s="41" t="str">
        <f t="shared" si="0"/>
        <v/>
      </c>
      <c r="L30" s="44" t="s">
        <v>266</v>
      </c>
      <c r="M30" s="44">
        <v>2</v>
      </c>
      <c r="N30" s="31" t="str">
        <f t="shared" si="1"/>
        <v>公斤</v>
      </c>
      <c r="O30" s="44" t="s">
        <v>267</v>
      </c>
      <c r="P30" s="44">
        <v>1</v>
      </c>
      <c r="Q30" s="41" t="str">
        <f t="shared" si="2"/>
        <v>公斤</v>
      </c>
      <c r="R30" s="47" t="s">
        <v>32</v>
      </c>
      <c r="S30" s="47">
        <v>5</v>
      </c>
      <c r="T30" s="41" t="str">
        <f t="shared" si="3"/>
        <v>公斤</v>
      </c>
      <c r="U30" s="31" t="s">
        <v>268</v>
      </c>
      <c r="V30" s="31">
        <v>0.05</v>
      </c>
      <c r="W30" s="41" t="str">
        <f t="shared" si="4"/>
        <v>公斤</v>
      </c>
      <c r="X30" s="48" t="s">
        <v>269</v>
      </c>
      <c r="Y30" s="44">
        <v>1.5</v>
      </c>
      <c r="Z30" s="41" t="str">
        <f t="shared" si="5"/>
        <v>公斤</v>
      </c>
    </row>
    <row r="31" spans="1:26">
      <c r="A31" s="33"/>
      <c r="B31" s="42"/>
      <c r="C31" s="42"/>
      <c r="D31" s="42"/>
      <c r="E31" s="42"/>
      <c r="F31" s="42"/>
      <c r="G31" s="42"/>
      <c r="H31" s="33"/>
      <c r="I31" s="43"/>
      <c r="J31" s="44"/>
      <c r="K31" s="41" t="str">
        <f t="shared" si="0"/>
        <v/>
      </c>
      <c r="L31" s="44" t="s">
        <v>268</v>
      </c>
      <c r="M31" s="44">
        <v>0.05</v>
      </c>
      <c r="N31" s="31" t="str">
        <f t="shared" si="1"/>
        <v>公斤</v>
      </c>
      <c r="O31" s="44" t="s">
        <v>268</v>
      </c>
      <c r="P31" s="44">
        <v>0.05</v>
      </c>
      <c r="Q31" s="41" t="str">
        <f t="shared" si="2"/>
        <v>公斤</v>
      </c>
      <c r="R31" s="47" t="s">
        <v>270</v>
      </c>
      <c r="S31" s="47">
        <v>1</v>
      </c>
      <c r="T31" s="41" t="str">
        <f t="shared" si="3"/>
        <v>公斤</v>
      </c>
      <c r="U31" s="31"/>
      <c r="V31" s="31"/>
      <c r="W31" s="41"/>
      <c r="X31" s="44" t="s">
        <v>271</v>
      </c>
      <c r="Y31" s="44">
        <v>0.5</v>
      </c>
      <c r="Z31" s="41" t="str">
        <f t="shared" si="5"/>
        <v>公斤</v>
      </c>
    </row>
    <row r="32" spans="1:26">
      <c r="A32" s="33"/>
      <c r="B32" s="42"/>
      <c r="C32" s="42"/>
      <c r="D32" s="42"/>
      <c r="E32" s="42"/>
      <c r="F32" s="42"/>
      <c r="G32" s="42"/>
      <c r="H32" s="33"/>
      <c r="I32" s="43"/>
      <c r="J32" s="44"/>
      <c r="K32" s="41" t="str">
        <f t="shared" si="0"/>
        <v/>
      </c>
      <c r="L32" s="44"/>
      <c r="M32" s="44"/>
      <c r="N32" s="31" t="str">
        <f t="shared" si="1"/>
        <v/>
      </c>
      <c r="O32" s="44"/>
      <c r="P32" s="44"/>
      <c r="Q32" s="41" t="str">
        <f t="shared" si="2"/>
        <v/>
      </c>
      <c r="R32" s="44" t="s">
        <v>268</v>
      </c>
      <c r="S32" s="44">
        <v>0.05</v>
      </c>
      <c r="T32" s="41" t="str">
        <f t="shared" si="3"/>
        <v>公斤</v>
      </c>
      <c r="U32" s="31"/>
      <c r="V32" s="31"/>
      <c r="W32" s="41"/>
      <c r="X32" s="44" t="s">
        <v>272</v>
      </c>
      <c r="Y32" s="44">
        <v>0.05</v>
      </c>
      <c r="Z32" s="41" t="str">
        <f t="shared" si="5"/>
        <v>公斤</v>
      </c>
    </row>
    <row r="33" spans="1:26" ht="20.25" thickBot="1">
      <c r="A33" s="49"/>
      <c r="B33" s="50"/>
      <c r="C33" s="50"/>
      <c r="D33" s="50"/>
      <c r="E33" s="50"/>
      <c r="F33" s="50"/>
      <c r="G33" s="50"/>
      <c r="H33" s="49"/>
      <c r="I33" s="51"/>
      <c r="J33" s="52"/>
      <c r="K33" s="53" t="str">
        <f t="shared" si="0"/>
        <v/>
      </c>
      <c r="L33" s="54"/>
      <c r="M33" s="54"/>
      <c r="N33" s="55" t="str">
        <f t="shared" si="1"/>
        <v/>
      </c>
      <c r="O33" s="52"/>
      <c r="P33" s="52"/>
      <c r="Q33" s="53" t="str">
        <f t="shared" si="2"/>
        <v/>
      </c>
      <c r="R33" s="52"/>
      <c r="S33" s="52"/>
      <c r="T33" s="53" t="str">
        <f t="shared" si="3"/>
        <v/>
      </c>
      <c r="U33" s="55"/>
      <c r="V33" s="55"/>
      <c r="W33" s="53"/>
      <c r="X33" s="52"/>
      <c r="Y33" s="52"/>
      <c r="Z33" s="55"/>
    </row>
    <row r="34" spans="1:26">
      <c r="A34" s="56" t="s">
        <v>115</v>
      </c>
      <c r="B34" s="57">
        <v>5</v>
      </c>
      <c r="C34" s="57">
        <v>3.3</v>
      </c>
      <c r="D34" s="57">
        <v>1.6</v>
      </c>
      <c r="E34" s="57">
        <v>2.5</v>
      </c>
      <c r="F34" s="57">
        <v>0</v>
      </c>
      <c r="G34" s="57">
        <v>0</v>
      </c>
      <c r="H34" s="58">
        <f>B34*70+E34*45+D34*25+F34*150+G34*60+C34*75</f>
        <v>750</v>
      </c>
      <c r="I34" s="36" t="s">
        <v>14</v>
      </c>
      <c r="J34" s="37"/>
      <c r="K34" s="59" t="str">
        <f t="shared" si="0"/>
        <v/>
      </c>
      <c r="L34" s="60" t="s">
        <v>273</v>
      </c>
      <c r="M34" s="61"/>
      <c r="N34" s="59"/>
      <c r="O34" s="38" t="s">
        <v>118</v>
      </c>
      <c r="P34" s="37"/>
      <c r="Q34" s="59"/>
      <c r="R34" s="39" t="s">
        <v>21</v>
      </c>
      <c r="S34" s="40"/>
      <c r="T34" s="62"/>
      <c r="U34" s="59" t="s">
        <v>32</v>
      </c>
      <c r="V34" s="59"/>
      <c r="W34" s="59"/>
      <c r="X34" s="38" t="s">
        <v>26</v>
      </c>
      <c r="Y34" s="37"/>
      <c r="Z34" s="59"/>
    </row>
    <row r="35" spans="1:26">
      <c r="A35" s="63"/>
      <c r="B35" s="42"/>
      <c r="C35" s="42"/>
      <c r="D35" s="42"/>
      <c r="E35" s="42"/>
      <c r="F35" s="42"/>
      <c r="G35" s="42"/>
      <c r="H35" s="33"/>
      <c r="I35" s="43" t="s">
        <v>261</v>
      </c>
      <c r="J35" s="44">
        <v>7</v>
      </c>
      <c r="K35" s="41" t="str">
        <f t="shared" si="0"/>
        <v>公斤</v>
      </c>
      <c r="L35" s="46" t="s">
        <v>274</v>
      </c>
      <c r="M35" s="46">
        <v>3</v>
      </c>
      <c r="N35" s="31" t="str">
        <f t="shared" ref="N35:N39" si="6">IF(M35,"公斤","")</f>
        <v>公斤</v>
      </c>
      <c r="O35" s="48" t="s">
        <v>275</v>
      </c>
      <c r="P35" s="44">
        <v>0.7</v>
      </c>
      <c r="Q35" s="31" t="str">
        <f t="shared" ref="Q35:Q39" si="7">IF(P35,"公斤","")</f>
        <v>公斤</v>
      </c>
      <c r="R35" s="44" t="s">
        <v>276</v>
      </c>
      <c r="S35" s="64">
        <v>6</v>
      </c>
      <c r="T35" s="41" t="str">
        <f t="shared" ref="T35:T39" si="8">IF(S35,"公斤","")</f>
        <v>公斤</v>
      </c>
      <c r="U35" s="41" t="s">
        <v>260</v>
      </c>
      <c r="V35" s="41">
        <v>7</v>
      </c>
      <c r="W35" s="41" t="str">
        <f t="shared" ref="W35:W39" si="9">IF(V35,"公斤","")</f>
        <v>公斤</v>
      </c>
      <c r="X35" s="44" t="s">
        <v>277</v>
      </c>
      <c r="Y35" s="44">
        <v>0.1</v>
      </c>
      <c r="Z35" s="31" t="str">
        <f t="shared" ref="Z35:Z39" si="10">IF(Y35,"公斤","")</f>
        <v>公斤</v>
      </c>
    </row>
    <row r="36" spans="1:26">
      <c r="A36" s="63"/>
      <c r="B36" s="42"/>
      <c r="C36" s="42"/>
      <c r="D36" s="42"/>
      <c r="E36" s="42"/>
      <c r="F36" s="42"/>
      <c r="G36" s="42"/>
      <c r="H36" s="33"/>
      <c r="I36" s="43" t="s">
        <v>278</v>
      </c>
      <c r="J36" s="44">
        <v>3</v>
      </c>
      <c r="K36" s="41" t="str">
        <f t="shared" si="0"/>
        <v>公斤</v>
      </c>
      <c r="L36" s="46" t="s">
        <v>279</v>
      </c>
      <c r="M36" s="46">
        <v>6</v>
      </c>
      <c r="N36" s="31" t="str">
        <f t="shared" si="6"/>
        <v>公斤</v>
      </c>
      <c r="O36" s="44" t="s">
        <v>280</v>
      </c>
      <c r="P36" s="46">
        <v>7</v>
      </c>
      <c r="Q36" s="31" t="str">
        <f t="shared" si="7"/>
        <v>公斤</v>
      </c>
      <c r="R36" s="47" t="s">
        <v>270</v>
      </c>
      <c r="S36" s="47">
        <v>1</v>
      </c>
      <c r="T36" s="41" t="str">
        <f t="shared" si="8"/>
        <v>公斤</v>
      </c>
      <c r="U36" s="31" t="s">
        <v>268</v>
      </c>
      <c r="V36" s="31">
        <v>0.05</v>
      </c>
      <c r="W36" s="41" t="str">
        <f t="shared" si="9"/>
        <v>公斤</v>
      </c>
      <c r="X36" s="44" t="s">
        <v>281</v>
      </c>
      <c r="Y36" s="44">
        <v>1</v>
      </c>
      <c r="Z36" s="31" t="str">
        <f t="shared" si="10"/>
        <v>公斤</v>
      </c>
    </row>
    <row r="37" spans="1:26">
      <c r="A37" s="63"/>
      <c r="B37" s="42"/>
      <c r="C37" s="42"/>
      <c r="D37" s="42"/>
      <c r="E37" s="42"/>
      <c r="F37" s="42"/>
      <c r="G37" s="42"/>
      <c r="H37" s="33"/>
      <c r="I37" s="43"/>
      <c r="J37" s="44"/>
      <c r="K37" s="41"/>
      <c r="L37" s="46" t="s">
        <v>268</v>
      </c>
      <c r="M37" s="46">
        <v>0.05</v>
      </c>
      <c r="N37" s="41" t="str">
        <f t="shared" si="6"/>
        <v>公斤</v>
      </c>
      <c r="O37" s="44" t="s">
        <v>268</v>
      </c>
      <c r="P37" s="44">
        <v>0.05</v>
      </c>
      <c r="Q37" s="31" t="str">
        <f t="shared" si="7"/>
        <v>公斤</v>
      </c>
      <c r="R37" s="47" t="s">
        <v>282</v>
      </c>
      <c r="S37" s="47">
        <v>1</v>
      </c>
      <c r="T37" s="41" t="str">
        <f t="shared" si="8"/>
        <v>公斤</v>
      </c>
      <c r="U37" s="31"/>
      <c r="V37" s="31"/>
      <c r="W37" s="41" t="str">
        <f t="shared" si="9"/>
        <v/>
      </c>
      <c r="X37" s="44" t="s">
        <v>272</v>
      </c>
      <c r="Y37" s="44">
        <v>0.05</v>
      </c>
      <c r="Z37" s="31" t="str">
        <f t="shared" si="10"/>
        <v>公斤</v>
      </c>
    </row>
    <row r="38" spans="1:26">
      <c r="A38" s="63"/>
      <c r="B38" s="42"/>
      <c r="C38" s="42"/>
      <c r="D38" s="42"/>
      <c r="E38" s="42"/>
      <c r="F38" s="42"/>
      <c r="G38" s="42"/>
      <c r="H38" s="33"/>
      <c r="I38" s="43"/>
      <c r="J38" s="44"/>
      <c r="K38" s="41" t="str">
        <f t="shared" si="0"/>
        <v/>
      </c>
      <c r="L38" s="44"/>
      <c r="M38" s="44"/>
      <c r="N38" s="31" t="str">
        <f t="shared" si="6"/>
        <v/>
      </c>
      <c r="O38" s="44"/>
      <c r="P38" s="44"/>
      <c r="Q38" s="31" t="str">
        <f t="shared" si="7"/>
        <v/>
      </c>
      <c r="R38" s="44" t="s">
        <v>283</v>
      </c>
      <c r="S38" s="44"/>
      <c r="T38" s="41" t="str">
        <f t="shared" si="8"/>
        <v/>
      </c>
      <c r="U38" s="31"/>
      <c r="V38" s="31"/>
      <c r="W38" s="41" t="str">
        <f t="shared" si="9"/>
        <v/>
      </c>
      <c r="X38" s="44" t="s">
        <v>284</v>
      </c>
      <c r="Y38" s="44">
        <v>1</v>
      </c>
      <c r="Z38" s="31" t="str">
        <f t="shared" si="10"/>
        <v>公斤</v>
      </c>
    </row>
    <row r="39" spans="1:26" ht="20.25" thickBot="1">
      <c r="A39" s="65"/>
      <c r="B39" s="50"/>
      <c r="C39" s="50"/>
      <c r="D39" s="50"/>
      <c r="E39" s="50"/>
      <c r="F39" s="50"/>
      <c r="G39" s="50"/>
      <c r="H39" s="49"/>
      <c r="I39" s="51"/>
      <c r="J39" s="52"/>
      <c r="K39" s="53" t="str">
        <f t="shared" si="0"/>
        <v/>
      </c>
      <c r="L39" s="52"/>
      <c r="M39" s="52"/>
      <c r="N39" s="55" t="str">
        <f t="shared" si="6"/>
        <v/>
      </c>
      <c r="O39" s="52"/>
      <c r="P39" s="52"/>
      <c r="Q39" s="55" t="str">
        <f t="shared" si="7"/>
        <v/>
      </c>
      <c r="R39" s="52"/>
      <c r="S39" s="52"/>
      <c r="T39" s="53" t="str">
        <f t="shared" si="8"/>
        <v/>
      </c>
      <c r="U39" s="55"/>
      <c r="V39" s="55"/>
      <c r="W39" s="53" t="str">
        <f t="shared" si="9"/>
        <v/>
      </c>
      <c r="X39" s="52"/>
      <c r="Y39" s="52"/>
      <c r="Z39" s="55" t="str">
        <f t="shared" si="10"/>
        <v/>
      </c>
    </row>
    <row r="40" spans="1:26">
      <c r="A40" s="56" t="s">
        <v>121</v>
      </c>
      <c r="B40" s="57">
        <v>3</v>
      </c>
      <c r="C40" s="57">
        <v>2.9</v>
      </c>
      <c r="D40" s="57">
        <v>1.6</v>
      </c>
      <c r="E40" s="57">
        <v>2</v>
      </c>
      <c r="F40" s="57">
        <v>0</v>
      </c>
      <c r="G40" s="57">
        <v>0</v>
      </c>
      <c r="H40" s="58">
        <f>B40*70+E40*45+D40*25+F40*150+G40*60+C40*75</f>
        <v>557.5</v>
      </c>
      <c r="I40" s="36" t="s">
        <v>122</v>
      </c>
      <c r="J40" s="37"/>
      <c r="K40" s="59" t="str">
        <f t="shared" si="0"/>
        <v/>
      </c>
      <c r="L40" s="60" t="s">
        <v>124</v>
      </c>
      <c r="M40" s="61"/>
      <c r="N40" s="66"/>
      <c r="O40" s="67" t="s">
        <v>285</v>
      </c>
      <c r="P40" s="68"/>
      <c r="Q40" s="69"/>
      <c r="R40" s="70" t="s">
        <v>128</v>
      </c>
      <c r="S40" s="40"/>
      <c r="T40" s="62"/>
      <c r="U40" s="59" t="s">
        <v>32</v>
      </c>
      <c r="V40" s="59"/>
      <c r="W40" s="59"/>
      <c r="X40" s="38" t="s">
        <v>232</v>
      </c>
      <c r="Y40" s="37"/>
      <c r="Z40" s="59"/>
    </row>
    <row r="41" spans="1:26">
      <c r="A41" s="33"/>
      <c r="B41" s="42"/>
      <c r="C41" s="42"/>
      <c r="D41" s="42"/>
      <c r="E41" s="42"/>
      <c r="F41" s="42"/>
      <c r="G41" s="42"/>
      <c r="H41" s="33"/>
      <c r="I41" s="43" t="s">
        <v>286</v>
      </c>
      <c r="J41" s="44">
        <v>5</v>
      </c>
      <c r="K41" s="41" t="str">
        <f t="shared" si="0"/>
        <v>公斤</v>
      </c>
      <c r="L41" s="46" t="s">
        <v>287</v>
      </c>
      <c r="M41" s="46">
        <v>9</v>
      </c>
      <c r="N41" s="71" t="str">
        <f t="shared" ref="N41:N45" si="11">IF(M41,"公斤","")</f>
        <v>公斤</v>
      </c>
      <c r="O41" s="72" t="s">
        <v>288</v>
      </c>
      <c r="P41" s="73">
        <v>1</v>
      </c>
      <c r="Q41" s="74" t="str">
        <f t="shared" ref="Q41:Q45" si="12">IF(P41,"公斤","")</f>
        <v>公斤</v>
      </c>
      <c r="R41" s="43" t="s">
        <v>262</v>
      </c>
      <c r="S41" s="47">
        <v>1</v>
      </c>
      <c r="T41" s="41" t="str">
        <f t="shared" ref="T41:T45" si="13">IF(S41,"公斤","")</f>
        <v>公斤</v>
      </c>
      <c r="U41" s="41" t="s">
        <v>260</v>
      </c>
      <c r="V41" s="41">
        <v>7</v>
      </c>
      <c r="W41" s="41" t="str">
        <f t="shared" ref="W41:W45" si="14">IF(V41,"公斤","")</f>
        <v>公斤</v>
      </c>
      <c r="X41" s="44" t="s">
        <v>289</v>
      </c>
      <c r="Y41" s="44">
        <v>0.05</v>
      </c>
      <c r="Z41" s="31" t="str">
        <f t="shared" ref="Z41:Z45" si="15">IF(Y41,"公斤","")</f>
        <v>公斤</v>
      </c>
    </row>
    <row r="42" spans="1:26">
      <c r="A42" s="33"/>
      <c r="B42" s="42"/>
      <c r="C42" s="42"/>
      <c r="D42" s="42"/>
      <c r="E42" s="42"/>
      <c r="F42" s="42"/>
      <c r="G42" s="42"/>
      <c r="H42" s="33"/>
      <c r="I42" s="43"/>
      <c r="J42" s="44"/>
      <c r="K42" s="41" t="str">
        <f t="shared" si="0"/>
        <v/>
      </c>
      <c r="L42" s="46" t="s">
        <v>290</v>
      </c>
      <c r="M42" s="46"/>
      <c r="N42" s="71" t="str">
        <f t="shared" si="11"/>
        <v/>
      </c>
      <c r="O42" s="72" t="s">
        <v>291</v>
      </c>
      <c r="P42" s="73">
        <v>4</v>
      </c>
      <c r="Q42" s="74" t="str">
        <f t="shared" si="12"/>
        <v>公斤</v>
      </c>
      <c r="R42" s="75" t="s">
        <v>292</v>
      </c>
      <c r="S42" s="47">
        <v>5</v>
      </c>
      <c r="T42" s="41" t="str">
        <f t="shared" si="13"/>
        <v>公斤</v>
      </c>
      <c r="U42" s="31" t="s">
        <v>268</v>
      </c>
      <c r="V42" s="31">
        <v>0.05</v>
      </c>
      <c r="W42" s="41" t="str">
        <f t="shared" si="14"/>
        <v>公斤</v>
      </c>
      <c r="X42" s="44" t="s">
        <v>272</v>
      </c>
      <c r="Y42" s="44">
        <v>0.05</v>
      </c>
      <c r="Z42" s="31" t="str">
        <f t="shared" si="15"/>
        <v>公斤</v>
      </c>
    </row>
    <row r="43" spans="1:26">
      <c r="A43" s="33"/>
      <c r="B43" s="42"/>
      <c r="C43" s="42"/>
      <c r="D43" s="42"/>
      <c r="E43" s="42"/>
      <c r="F43" s="42"/>
      <c r="G43" s="42"/>
      <c r="H43" s="33"/>
      <c r="I43" s="43"/>
      <c r="J43" s="44"/>
      <c r="K43" s="41" t="str">
        <f t="shared" si="0"/>
        <v/>
      </c>
      <c r="L43" s="46"/>
      <c r="M43" s="46"/>
      <c r="N43" s="71" t="str">
        <f t="shared" si="11"/>
        <v/>
      </c>
      <c r="O43" s="72" t="s">
        <v>293</v>
      </c>
      <c r="P43" s="73">
        <v>2</v>
      </c>
      <c r="Q43" s="74" t="str">
        <f t="shared" si="12"/>
        <v>公斤</v>
      </c>
      <c r="R43" s="75" t="s">
        <v>294</v>
      </c>
      <c r="S43" s="47">
        <v>0.6</v>
      </c>
      <c r="T43" s="41" t="str">
        <f t="shared" si="13"/>
        <v>公斤</v>
      </c>
      <c r="U43" s="31"/>
      <c r="V43" s="31"/>
      <c r="W43" s="41" t="str">
        <f t="shared" si="14"/>
        <v/>
      </c>
      <c r="X43" s="44"/>
      <c r="Y43" s="44"/>
      <c r="Z43" s="31" t="str">
        <f t="shared" si="15"/>
        <v/>
      </c>
    </row>
    <row r="44" spans="1:26" ht="20.25" thickBot="1">
      <c r="A44" s="33"/>
      <c r="B44" s="42"/>
      <c r="C44" s="42"/>
      <c r="D44" s="42"/>
      <c r="E44" s="42"/>
      <c r="F44" s="42"/>
      <c r="G44" s="42"/>
      <c r="H44" s="33"/>
      <c r="I44" s="43"/>
      <c r="J44" s="44"/>
      <c r="K44" s="41" t="str">
        <f t="shared" si="0"/>
        <v/>
      </c>
      <c r="L44" s="76"/>
      <c r="M44" s="76"/>
      <c r="N44" s="77" t="str">
        <f t="shared" si="11"/>
        <v/>
      </c>
      <c r="O44" s="72" t="s">
        <v>295</v>
      </c>
      <c r="P44" s="73">
        <v>1</v>
      </c>
      <c r="Q44" s="74" t="str">
        <f t="shared" si="12"/>
        <v>公斤</v>
      </c>
      <c r="R44" s="43" t="s">
        <v>271</v>
      </c>
      <c r="S44" s="44">
        <v>0.5</v>
      </c>
      <c r="T44" s="41" t="str">
        <f t="shared" si="13"/>
        <v>公斤</v>
      </c>
      <c r="U44" s="31"/>
      <c r="V44" s="31"/>
      <c r="W44" s="41" t="str">
        <f t="shared" si="14"/>
        <v/>
      </c>
      <c r="X44" s="44"/>
      <c r="Y44" s="44"/>
      <c r="Z44" s="31" t="str">
        <f t="shared" si="15"/>
        <v/>
      </c>
    </row>
    <row r="45" spans="1:26" ht="20.25" thickBot="1">
      <c r="A45" s="49"/>
      <c r="B45" s="50"/>
      <c r="C45" s="50"/>
      <c r="D45" s="50"/>
      <c r="E45" s="50"/>
      <c r="F45" s="50"/>
      <c r="G45" s="50"/>
      <c r="H45" s="49"/>
      <c r="I45" s="51"/>
      <c r="J45" s="52"/>
      <c r="K45" s="78" t="str">
        <f t="shared" si="0"/>
        <v/>
      </c>
      <c r="L45" s="79" t="s">
        <v>296</v>
      </c>
      <c r="M45" s="80">
        <v>0.01</v>
      </c>
      <c r="N45" s="81" t="str">
        <f t="shared" si="11"/>
        <v>公斤</v>
      </c>
      <c r="O45" s="82" t="s">
        <v>297</v>
      </c>
      <c r="P45" s="83">
        <v>0.01</v>
      </c>
      <c r="Q45" s="84" t="str">
        <f t="shared" si="12"/>
        <v>公斤</v>
      </c>
      <c r="R45" s="51" t="s">
        <v>268</v>
      </c>
      <c r="S45" s="52">
        <v>0.05</v>
      </c>
      <c r="T45" s="53" t="str">
        <f t="shared" si="13"/>
        <v>公斤</v>
      </c>
      <c r="U45" s="55"/>
      <c r="V45" s="55"/>
      <c r="W45" s="53" t="str">
        <f t="shared" si="14"/>
        <v/>
      </c>
      <c r="X45" s="52"/>
      <c r="Y45" s="52"/>
      <c r="Z45" s="55" t="str">
        <f t="shared" si="15"/>
        <v/>
      </c>
    </row>
    <row r="46" spans="1:26">
      <c r="A46" s="56" t="s">
        <v>130</v>
      </c>
      <c r="B46" s="57">
        <v>5</v>
      </c>
      <c r="C46" s="57">
        <v>2.9</v>
      </c>
      <c r="D46" s="57">
        <v>2.6</v>
      </c>
      <c r="E46" s="57">
        <v>2.6</v>
      </c>
      <c r="F46" s="57">
        <v>0</v>
      </c>
      <c r="G46" s="57">
        <v>0</v>
      </c>
      <c r="H46" s="58">
        <f>B46*70+E46*45+D46*25+F46*150+G46*60+C46*75</f>
        <v>749.5</v>
      </c>
      <c r="I46" s="36" t="s">
        <v>14</v>
      </c>
      <c r="J46" s="37"/>
      <c r="K46" s="59" t="str">
        <f t="shared" si="0"/>
        <v/>
      </c>
      <c r="L46" s="60" t="s">
        <v>131</v>
      </c>
      <c r="M46" s="61"/>
      <c r="N46" s="59"/>
      <c r="O46" s="60" t="s">
        <v>298</v>
      </c>
      <c r="P46" s="61"/>
      <c r="Q46" s="59"/>
      <c r="R46" s="39" t="s">
        <v>134</v>
      </c>
      <c r="S46" s="40"/>
      <c r="T46" s="62"/>
      <c r="U46" s="59" t="s">
        <v>32</v>
      </c>
      <c r="V46" s="59"/>
      <c r="W46" s="59"/>
      <c r="X46" s="38" t="s">
        <v>234</v>
      </c>
      <c r="Y46" s="37"/>
      <c r="Z46" s="59"/>
    </row>
    <row r="47" spans="1:26">
      <c r="A47" s="63"/>
      <c r="B47" s="42"/>
      <c r="C47" s="42"/>
      <c r="D47" s="42"/>
      <c r="E47" s="42"/>
      <c r="F47" s="42"/>
      <c r="G47" s="42"/>
      <c r="H47" s="33"/>
      <c r="I47" s="43" t="s">
        <v>261</v>
      </c>
      <c r="J47" s="44">
        <v>7</v>
      </c>
      <c r="K47" s="41" t="str">
        <f t="shared" si="0"/>
        <v>公斤</v>
      </c>
      <c r="L47" s="46" t="s">
        <v>288</v>
      </c>
      <c r="M47" s="46">
        <v>6</v>
      </c>
      <c r="N47" s="31" t="str">
        <f t="shared" ref="N47:N51" si="16">IF(M47,"公斤","")</f>
        <v>公斤</v>
      </c>
      <c r="O47" s="46" t="s">
        <v>299</v>
      </c>
      <c r="P47" s="46">
        <v>4</v>
      </c>
      <c r="Q47" s="31" t="str">
        <f t="shared" ref="Q47:Q51" si="17">IF(P47,"公斤","")</f>
        <v>公斤</v>
      </c>
      <c r="R47" s="44" t="s">
        <v>264</v>
      </c>
      <c r="S47" s="47">
        <v>1.5</v>
      </c>
      <c r="T47" s="41" t="str">
        <f t="shared" ref="T47:T51" si="18">IF(S47,"公斤","")</f>
        <v>公斤</v>
      </c>
      <c r="U47" s="41" t="s">
        <v>260</v>
      </c>
      <c r="V47" s="41">
        <v>7</v>
      </c>
      <c r="W47" s="41" t="str">
        <f t="shared" ref="W47:W51" si="19">IF(V47,"公斤","")</f>
        <v>公斤</v>
      </c>
      <c r="X47" s="44" t="s">
        <v>234</v>
      </c>
      <c r="Y47" s="44">
        <v>6</v>
      </c>
      <c r="Z47" s="31" t="str">
        <f t="shared" ref="Z47:Z51" si="20">IF(Y47,"公斤","")</f>
        <v>公斤</v>
      </c>
    </row>
    <row r="48" spans="1:26">
      <c r="A48" s="63"/>
      <c r="B48" s="42"/>
      <c r="C48" s="42"/>
      <c r="D48" s="42"/>
      <c r="E48" s="42"/>
      <c r="F48" s="42"/>
      <c r="G48" s="42"/>
      <c r="H48" s="33"/>
      <c r="I48" s="43" t="s">
        <v>278</v>
      </c>
      <c r="J48" s="44">
        <v>3</v>
      </c>
      <c r="K48" s="41" t="str">
        <f t="shared" si="0"/>
        <v>公斤</v>
      </c>
      <c r="L48" s="46" t="s">
        <v>32</v>
      </c>
      <c r="M48" s="46">
        <v>2.5</v>
      </c>
      <c r="N48" s="31" t="str">
        <f t="shared" si="16"/>
        <v>公斤</v>
      </c>
      <c r="O48" s="46" t="s">
        <v>300</v>
      </c>
      <c r="P48" s="46">
        <v>3</v>
      </c>
      <c r="Q48" s="31" t="str">
        <f t="shared" si="17"/>
        <v>公斤</v>
      </c>
      <c r="R48" s="47" t="s">
        <v>301</v>
      </c>
      <c r="S48" s="47">
        <v>6.5</v>
      </c>
      <c r="T48" s="41" t="str">
        <f t="shared" si="18"/>
        <v>公斤</v>
      </c>
      <c r="U48" s="31" t="s">
        <v>268</v>
      </c>
      <c r="V48" s="31">
        <v>0.05</v>
      </c>
      <c r="W48" s="41" t="str">
        <f t="shared" si="19"/>
        <v>公斤</v>
      </c>
      <c r="X48" s="44" t="s">
        <v>302</v>
      </c>
      <c r="Y48" s="44">
        <v>1</v>
      </c>
      <c r="Z48" s="31" t="str">
        <f t="shared" si="20"/>
        <v>公斤</v>
      </c>
    </row>
    <row r="49" spans="1:26">
      <c r="A49" s="63"/>
      <c r="B49" s="42"/>
      <c r="C49" s="42"/>
      <c r="D49" s="42"/>
      <c r="E49" s="42"/>
      <c r="F49" s="42"/>
      <c r="G49" s="42"/>
      <c r="H49" s="33"/>
      <c r="I49" s="43"/>
      <c r="J49" s="44"/>
      <c r="K49" s="41" t="str">
        <f t="shared" si="0"/>
        <v/>
      </c>
      <c r="L49" s="46" t="s">
        <v>271</v>
      </c>
      <c r="M49" s="46">
        <v>0.5</v>
      </c>
      <c r="N49" s="31" t="str">
        <f t="shared" si="16"/>
        <v>公斤</v>
      </c>
      <c r="O49" s="46" t="s">
        <v>303</v>
      </c>
      <c r="P49" s="46"/>
      <c r="Q49" s="31" t="str">
        <f t="shared" si="17"/>
        <v/>
      </c>
      <c r="R49" s="47" t="s">
        <v>304</v>
      </c>
      <c r="S49" s="47">
        <v>0.02</v>
      </c>
      <c r="T49" s="41" t="str">
        <f t="shared" si="18"/>
        <v>公斤</v>
      </c>
      <c r="U49" s="31"/>
      <c r="V49" s="31"/>
      <c r="W49" s="41" t="str">
        <f t="shared" si="19"/>
        <v/>
      </c>
      <c r="X49" s="44"/>
      <c r="Y49" s="44"/>
      <c r="Z49" s="31" t="str">
        <f t="shared" si="20"/>
        <v/>
      </c>
    </row>
    <row r="50" spans="1:26">
      <c r="A50" s="63"/>
      <c r="B50" s="42"/>
      <c r="C50" s="42"/>
      <c r="D50" s="42"/>
      <c r="E50" s="42"/>
      <c r="F50" s="42"/>
      <c r="G50" s="42"/>
      <c r="H50" s="33"/>
      <c r="I50" s="43"/>
      <c r="J50" s="44"/>
      <c r="K50" s="41" t="str">
        <f t="shared" si="0"/>
        <v/>
      </c>
      <c r="L50" s="46" t="s">
        <v>305</v>
      </c>
      <c r="M50" s="46"/>
      <c r="N50" s="31" t="str">
        <f t="shared" si="16"/>
        <v/>
      </c>
      <c r="O50" s="46" t="s">
        <v>302</v>
      </c>
      <c r="P50" s="46"/>
      <c r="Q50" s="31" t="str">
        <f t="shared" si="17"/>
        <v/>
      </c>
      <c r="R50" s="44" t="s">
        <v>268</v>
      </c>
      <c r="S50" s="44">
        <v>0.05</v>
      </c>
      <c r="T50" s="41" t="str">
        <f t="shared" si="18"/>
        <v>公斤</v>
      </c>
      <c r="U50" s="31"/>
      <c r="V50" s="31"/>
      <c r="W50" s="41" t="str">
        <f t="shared" si="19"/>
        <v/>
      </c>
      <c r="X50" s="44"/>
      <c r="Y50" s="44"/>
      <c r="Z50" s="31" t="str">
        <f t="shared" si="20"/>
        <v/>
      </c>
    </row>
    <row r="51" spans="1:26" ht="20.25" thickBot="1">
      <c r="A51" s="65"/>
      <c r="B51" s="50"/>
      <c r="C51" s="50"/>
      <c r="D51" s="50"/>
      <c r="E51" s="50"/>
      <c r="F51" s="50"/>
      <c r="G51" s="50"/>
      <c r="H51" s="49"/>
      <c r="I51" s="51"/>
      <c r="J51" s="52"/>
      <c r="K51" s="53" t="str">
        <f t="shared" si="0"/>
        <v/>
      </c>
      <c r="L51" s="54"/>
      <c r="M51" s="54"/>
      <c r="N51" s="55" t="str">
        <f t="shared" si="16"/>
        <v/>
      </c>
      <c r="O51" s="54"/>
      <c r="P51" s="54"/>
      <c r="Q51" s="55" t="str">
        <f t="shared" si="17"/>
        <v/>
      </c>
      <c r="R51" s="54"/>
      <c r="S51" s="52"/>
      <c r="T51" s="53" t="str">
        <f t="shared" si="18"/>
        <v/>
      </c>
      <c r="U51" s="55"/>
      <c r="V51" s="55"/>
      <c r="W51" s="53" t="str">
        <f t="shared" si="19"/>
        <v/>
      </c>
      <c r="X51" s="52"/>
      <c r="Y51" s="52"/>
      <c r="Z51" s="55" t="str">
        <f t="shared" si="20"/>
        <v/>
      </c>
    </row>
    <row r="52" spans="1:26">
      <c r="A52" s="56" t="s">
        <v>136</v>
      </c>
      <c r="B52" s="57">
        <v>6</v>
      </c>
      <c r="C52" s="57">
        <v>2.5</v>
      </c>
      <c r="D52" s="57">
        <v>1.6</v>
      </c>
      <c r="E52" s="57">
        <v>2</v>
      </c>
      <c r="F52" s="57">
        <v>0</v>
      </c>
      <c r="G52" s="57">
        <v>0</v>
      </c>
      <c r="H52" s="58">
        <f>B52*70+E52*45+D52*25+F52*150+G52*60+C52*75</f>
        <v>737.5</v>
      </c>
      <c r="I52" s="36" t="s">
        <v>95</v>
      </c>
      <c r="J52" s="37"/>
      <c r="K52" s="59" t="str">
        <f t="shared" si="0"/>
        <v/>
      </c>
      <c r="L52" s="38" t="s">
        <v>137</v>
      </c>
      <c r="M52" s="37"/>
      <c r="N52" s="59"/>
      <c r="O52" s="60" t="s">
        <v>98</v>
      </c>
      <c r="P52" s="61"/>
      <c r="Q52" s="59"/>
      <c r="R52" s="85" t="s">
        <v>306</v>
      </c>
      <c r="S52" s="40"/>
      <c r="T52" s="62"/>
      <c r="U52" s="59" t="s">
        <v>32</v>
      </c>
      <c r="V52" s="59"/>
      <c r="W52" s="59"/>
      <c r="X52" s="38" t="s">
        <v>236</v>
      </c>
      <c r="Y52" s="37"/>
      <c r="Z52" s="59"/>
    </row>
    <row r="53" spans="1:26">
      <c r="A53" s="33"/>
      <c r="B53" s="42"/>
      <c r="C53" s="42"/>
      <c r="D53" s="42"/>
      <c r="E53" s="42"/>
      <c r="F53" s="42"/>
      <c r="G53" s="42"/>
      <c r="H53" s="33"/>
      <c r="I53" s="43" t="s">
        <v>261</v>
      </c>
      <c r="J53" s="44">
        <v>10</v>
      </c>
      <c r="K53" s="41" t="str">
        <f t="shared" si="0"/>
        <v>公斤</v>
      </c>
      <c r="L53" s="44" t="s">
        <v>307</v>
      </c>
      <c r="M53" s="44">
        <v>9</v>
      </c>
      <c r="N53" s="31" t="str">
        <f t="shared" ref="N53:N57" si="21">IF(M53,"公斤","")</f>
        <v>公斤</v>
      </c>
      <c r="O53" s="46" t="s">
        <v>265</v>
      </c>
      <c r="P53" s="46">
        <v>8</v>
      </c>
      <c r="Q53" s="31" t="str">
        <f t="shared" ref="Q53:Q57" si="22">IF(P53,"公斤","")</f>
        <v>公斤</v>
      </c>
      <c r="R53" s="46" t="s">
        <v>308</v>
      </c>
      <c r="S53" s="47">
        <v>7</v>
      </c>
      <c r="T53" s="41" t="str">
        <f t="shared" ref="T53:T57" si="23">IF(S53,"公斤","")</f>
        <v>公斤</v>
      </c>
      <c r="U53" s="41" t="s">
        <v>260</v>
      </c>
      <c r="V53" s="41">
        <v>7</v>
      </c>
      <c r="W53" s="41" t="str">
        <f t="shared" ref="W53:W57" si="24">IF(V53,"公斤","")</f>
        <v>公斤</v>
      </c>
      <c r="X53" s="44" t="s">
        <v>276</v>
      </c>
      <c r="Y53" s="44">
        <v>2</v>
      </c>
      <c r="Z53" s="31" t="str">
        <f t="shared" ref="Z53:Z57" si="25">IF(Y53,"公斤","")</f>
        <v>公斤</v>
      </c>
    </row>
    <row r="54" spans="1:26">
      <c r="A54" s="33"/>
      <c r="B54" s="42"/>
      <c r="C54" s="42"/>
      <c r="D54" s="42"/>
      <c r="E54" s="42"/>
      <c r="F54" s="42"/>
      <c r="G54" s="42"/>
      <c r="H54" s="33"/>
      <c r="I54" s="43" t="s">
        <v>309</v>
      </c>
      <c r="J54" s="44">
        <v>0.4</v>
      </c>
      <c r="K54" s="41" t="str">
        <f t="shared" si="0"/>
        <v>公斤</v>
      </c>
      <c r="L54" s="44" t="s">
        <v>310</v>
      </c>
      <c r="M54" s="44">
        <v>2.5</v>
      </c>
      <c r="N54" s="31" t="str">
        <f t="shared" si="21"/>
        <v>公斤</v>
      </c>
      <c r="O54" s="46" t="s">
        <v>271</v>
      </c>
      <c r="P54" s="46">
        <v>0.5</v>
      </c>
      <c r="Q54" s="31" t="str">
        <f t="shared" si="22"/>
        <v>公斤</v>
      </c>
      <c r="R54" s="64" t="s">
        <v>311</v>
      </c>
      <c r="S54" s="47">
        <v>0.2</v>
      </c>
      <c r="T54" s="41" t="str">
        <f t="shared" si="23"/>
        <v>公斤</v>
      </c>
      <c r="U54" s="31" t="s">
        <v>268</v>
      </c>
      <c r="V54" s="31">
        <v>0.05</v>
      </c>
      <c r="W54" s="41" t="str">
        <f t="shared" si="24"/>
        <v>公斤</v>
      </c>
      <c r="X54" s="44" t="s">
        <v>312</v>
      </c>
      <c r="Y54" s="44">
        <v>0.1</v>
      </c>
      <c r="Z54" s="31" t="str">
        <f t="shared" si="25"/>
        <v>公斤</v>
      </c>
    </row>
    <row r="55" spans="1:26">
      <c r="A55" s="33"/>
      <c r="B55" s="42"/>
      <c r="C55" s="42"/>
      <c r="D55" s="42"/>
      <c r="E55" s="42"/>
      <c r="F55" s="42"/>
      <c r="G55" s="42"/>
      <c r="H55" s="33"/>
      <c r="I55" s="43"/>
      <c r="J55" s="44"/>
      <c r="K55" s="41" t="str">
        <f t="shared" si="0"/>
        <v/>
      </c>
      <c r="L55" s="44" t="s">
        <v>270</v>
      </c>
      <c r="M55" s="44">
        <v>1</v>
      </c>
      <c r="N55" s="31" t="str">
        <f t="shared" si="21"/>
        <v>公斤</v>
      </c>
      <c r="O55" s="46" t="s">
        <v>268</v>
      </c>
      <c r="P55" s="46">
        <v>0.05</v>
      </c>
      <c r="Q55" s="31" t="str">
        <f t="shared" si="22"/>
        <v>公斤</v>
      </c>
      <c r="R55" s="64"/>
      <c r="S55" s="47"/>
      <c r="T55" s="41" t="str">
        <f t="shared" si="23"/>
        <v/>
      </c>
      <c r="U55" s="31"/>
      <c r="V55" s="31"/>
      <c r="W55" s="41" t="str">
        <f t="shared" si="24"/>
        <v/>
      </c>
      <c r="X55" s="44" t="s">
        <v>272</v>
      </c>
      <c r="Y55" s="44">
        <v>0.05</v>
      </c>
      <c r="Z55" s="31" t="str">
        <f t="shared" si="25"/>
        <v>公斤</v>
      </c>
    </row>
    <row r="56" spans="1:26">
      <c r="A56" s="33"/>
      <c r="B56" s="42"/>
      <c r="C56" s="42"/>
      <c r="D56" s="42"/>
      <c r="E56" s="42"/>
      <c r="F56" s="42"/>
      <c r="G56" s="42"/>
      <c r="H56" s="33"/>
      <c r="I56" s="43"/>
      <c r="J56" s="44"/>
      <c r="K56" s="41" t="str">
        <f t="shared" si="0"/>
        <v/>
      </c>
      <c r="L56" s="44" t="s">
        <v>313</v>
      </c>
      <c r="M56" s="44"/>
      <c r="N56" s="31" t="str">
        <f t="shared" si="21"/>
        <v/>
      </c>
      <c r="O56" s="46"/>
      <c r="P56" s="46"/>
      <c r="Q56" s="31" t="str">
        <f t="shared" si="22"/>
        <v/>
      </c>
      <c r="R56" s="46"/>
      <c r="S56" s="44"/>
      <c r="T56" s="41" t="str">
        <f t="shared" si="23"/>
        <v/>
      </c>
      <c r="U56" s="31"/>
      <c r="V56" s="31"/>
      <c r="W56" s="41" t="str">
        <f t="shared" si="24"/>
        <v/>
      </c>
      <c r="X56" s="44" t="s">
        <v>314</v>
      </c>
      <c r="Y56" s="44"/>
      <c r="Z56" s="31" t="str">
        <f t="shared" si="25"/>
        <v/>
      </c>
    </row>
    <row r="57" spans="1:26" ht="20.25" thickBot="1">
      <c r="A57" s="49"/>
      <c r="B57" s="50"/>
      <c r="C57" s="50"/>
      <c r="D57" s="50"/>
      <c r="E57" s="50"/>
      <c r="F57" s="50"/>
      <c r="G57" s="50"/>
      <c r="H57" s="49"/>
      <c r="I57" s="51"/>
      <c r="J57" s="52"/>
      <c r="K57" s="53" t="str">
        <f t="shared" si="0"/>
        <v/>
      </c>
      <c r="L57" s="52"/>
      <c r="M57" s="52"/>
      <c r="N57" s="55" t="str">
        <f t="shared" si="21"/>
        <v/>
      </c>
      <c r="O57" s="54"/>
      <c r="P57" s="54"/>
      <c r="Q57" s="55" t="str">
        <f t="shared" si="22"/>
        <v/>
      </c>
      <c r="R57" s="54"/>
      <c r="S57" s="52"/>
      <c r="T57" s="53" t="str">
        <f t="shared" si="23"/>
        <v/>
      </c>
      <c r="U57" s="55"/>
      <c r="V57" s="55"/>
      <c r="W57" s="53" t="str">
        <f t="shared" si="24"/>
        <v/>
      </c>
      <c r="X57" s="52"/>
      <c r="Y57" s="52"/>
      <c r="Z57" s="55" t="str">
        <f t="shared" si="25"/>
        <v/>
      </c>
    </row>
    <row r="58" spans="1:26">
      <c r="A58" s="56" t="s">
        <v>141</v>
      </c>
      <c r="B58" s="57">
        <v>5</v>
      </c>
      <c r="C58" s="57">
        <v>3</v>
      </c>
      <c r="D58" s="57">
        <v>1.9</v>
      </c>
      <c r="E58" s="57">
        <v>2.2999999999999998</v>
      </c>
      <c r="F58" s="57">
        <v>0</v>
      </c>
      <c r="G58" s="57">
        <v>0</v>
      </c>
      <c r="H58" s="58">
        <f>B58*70+E58*45+D58*25+F58*150+G58*60+C58*75</f>
        <v>726</v>
      </c>
      <c r="I58" s="86" t="s">
        <v>13</v>
      </c>
      <c r="J58" s="61"/>
      <c r="K58" s="59" t="str">
        <f t="shared" si="0"/>
        <v/>
      </c>
      <c r="L58" s="60" t="s">
        <v>142</v>
      </c>
      <c r="M58" s="61"/>
      <c r="N58" s="59"/>
      <c r="O58" s="60" t="s">
        <v>134</v>
      </c>
      <c r="P58" s="61"/>
      <c r="Q58" s="59"/>
      <c r="R58" s="85" t="s">
        <v>35</v>
      </c>
      <c r="S58" s="87"/>
      <c r="T58" s="59"/>
      <c r="U58" s="59" t="s">
        <v>32</v>
      </c>
      <c r="V58" s="59"/>
      <c r="W58" s="59"/>
      <c r="X58" s="38" t="s">
        <v>89</v>
      </c>
      <c r="Y58" s="37"/>
      <c r="Z58" s="59"/>
    </row>
    <row r="59" spans="1:26">
      <c r="A59" s="33"/>
      <c r="B59" s="42"/>
      <c r="C59" s="42"/>
      <c r="D59" s="42"/>
      <c r="E59" s="42"/>
      <c r="F59" s="42"/>
      <c r="G59" s="42"/>
      <c r="H59" s="33"/>
      <c r="I59" s="88" t="s">
        <v>261</v>
      </c>
      <c r="J59" s="46">
        <v>10</v>
      </c>
      <c r="K59" s="41" t="str">
        <f t="shared" si="0"/>
        <v>公斤</v>
      </c>
      <c r="L59" s="46" t="s">
        <v>288</v>
      </c>
      <c r="M59" s="46">
        <v>6</v>
      </c>
      <c r="N59" s="31" t="str">
        <f t="shared" ref="N59:N63" si="26">IF(M59,"公斤","")</f>
        <v>公斤</v>
      </c>
      <c r="O59" s="46" t="s">
        <v>264</v>
      </c>
      <c r="P59" s="46">
        <v>1.7</v>
      </c>
      <c r="Q59" s="31" t="str">
        <f t="shared" ref="Q59:Q63" si="27">IF(P59,"公斤","")</f>
        <v>公斤</v>
      </c>
      <c r="R59" s="46" t="s">
        <v>276</v>
      </c>
      <c r="S59" s="64">
        <v>4.5</v>
      </c>
      <c r="T59" s="31" t="str">
        <f t="shared" ref="T59:T63" si="28">IF(S59,"公斤","")</f>
        <v>公斤</v>
      </c>
      <c r="U59" s="41" t="s">
        <v>260</v>
      </c>
      <c r="V59" s="41">
        <v>7</v>
      </c>
      <c r="W59" s="41" t="str">
        <f t="shared" ref="W59:W63" si="29">IF(V59,"公斤","")</f>
        <v>公斤</v>
      </c>
      <c r="X59" s="44" t="s">
        <v>315</v>
      </c>
      <c r="Y59" s="44">
        <v>0.1</v>
      </c>
      <c r="Z59" s="31" t="str">
        <f t="shared" ref="Z59:Z63" si="30">IF(Y59,"公斤","")</f>
        <v>公斤</v>
      </c>
    </row>
    <row r="60" spans="1:26">
      <c r="A60" s="33"/>
      <c r="B60" s="42"/>
      <c r="C60" s="42"/>
      <c r="D60" s="42"/>
      <c r="E60" s="42"/>
      <c r="F60" s="42"/>
      <c r="G60" s="42"/>
      <c r="H60" s="33"/>
      <c r="I60" s="88"/>
      <c r="J60" s="46"/>
      <c r="K60" s="31"/>
      <c r="L60" s="46" t="s">
        <v>316</v>
      </c>
      <c r="M60" s="46">
        <v>3</v>
      </c>
      <c r="N60" s="31" t="str">
        <f t="shared" si="26"/>
        <v>公斤</v>
      </c>
      <c r="O60" s="46" t="s">
        <v>301</v>
      </c>
      <c r="P60" s="46">
        <v>7</v>
      </c>
      <c r="Q60" s="31" t="str">
        <f t="shared" si="27"/>
        <v>公斤</v>
      </c>
      <c r="R60" s="64" t="s">
        <v>317</v>
      </c>
      <c r="S60" s="64">
        <v>1</v>
      </c>
      <c r="T60" s="31" t="str">
        <f t="shared" si="28"/>
        <v>公斤</v>
      </c>
      <c r="U60" s="31" t="s">
        <v>268</v>
      </c>
      <c r="V60" s="31">
        <v>0.05</v>
      </c>
      <c r="W60" s="41" t="str">
        <f t="shared" si="29"/>
        <v>公斤</v>
      </c>
      <c r="X60" s="44" t="s">
        <v>264</v>
      </c>
      <c r="Y60" s="44">
        <v>0.6</v>
      </c>
      <c r="Z60" s="31" t="str">
        <f t="shared" si="30"/>
        <v>公斤</v>
      </c>
    </row>
    <row r="61" spans="1:26">
      <c r="A61" s="33"/>
      <c r="B61" s="42"/>
      <c r="C61" s="42"/>
      <c r="D61" s="42"/>
      <c r="E61" s="42"/>
      <c r="F61" s="42"/>
      <c r="G61" s="42"/>
      <c r="H61" s="33"/>
      <c r="I61" s="88"/>
      <c r="J61" s="46"/>
      <c r="K61" s="31" t="str">
        <f t="shared" ref="K61:K63" si="31">IF(J61,"公斤","")</f>
        <v/>
      </c>
      <c r="L61" s="46" t="s">
        <v>268</v>
      </c>
      <c r="M61" s="46">
        <v>0.05</v>
      </c>
      <c r="N61" s="31" t="str">
        <f t="shared" si="26"/>
        <v>公斤</v>
      </c>
      <c r="O61" s="46" t="s">
        <v>318</v>
      </c>
      <c r="P61" s="46">
        <v>0.01</v>
      </c>
      <c r="Q61" s="31" t="str">
        <f t="shared" si="27"/>
        <v>公斤</v>
      </c>
      <c r="R61" s="64" t="s">
        <v>304</v>
      </c>
      <c r="S61" s="64">
        <v>0.01</v>
      </c>
      <c r="T61" s="31" t="str">
        <f t="shared" si="28"/>
        <v>公斤</v>
      </c>
      <c r="U61" s="31"/>
      <c r="V61" s="31"/>
      <c r="W61" s="41" t="str">
        <f t="shared" si="29"/>
        <v/>
      </c>
      <c r="X61" s="44" t="s">
        <v>272</v>
      </c>
      <c r="Y61" s="44">
        <v>0.05</v>
      </c>
      <c r="Z61" s="31" t="str">
        <f t="shared" si="30"/>
        <v>公斤</v>
      </c>
    </row>
    <row r="62" spans="1:26">
      <c r="A62" s="33"/>
      <c r="B62" s="42"/>
      <c r="C62" s="42"/>
      <c r="D62" s="42"/>
      <c r="E62" s="42"/>
      <c r="F62" s="42"/>
      <c r="G62" s="42"/>
      <c r="H62" s="33"/>
      <c r="I62" s="88"/>
      <c r="J62" s="46"/>
      <c r="K62" s="31" t="str">
        <f t="shared" si="31"/>
        <v/>
      </c>
      <c r="L62" s="46"/>
      <c r="M62" s="46"/>
      <c r="N62" s="31" t="str">
        <f t="shared" si="26"/>
        <v/>
      </c>
      <c r="O62" s="46" t="s">
        <v>271</v>
      </c>
      <c r="P62" s="46">
        <v>0.5</v>
      </c>
      <c r="Q62" s="31" t="str">
        <f t="shared" si="27"/>
        <v>公斤</v>
      </c>
      <c r="R62" s="46" t="s">
        <v>268</v>
      </c>
      <c r="S62" s="46">
        <v>0.05</v>
      </c>
      <c r="T62" s="31" t="str">
        <f t="shared" si="28"/>
        <v>公斤</v>
      </c>
      <c r="U62" s="31"/>
      <c r="V62" s="31"/>
      <c r="W62" s="41" t="str">
        <f t="shared" si="29"/>
        <v/>
      </c>
      <c r="X62" s="46"/>
      <c r="Y62" s="46"/>
      <c r="Z62" s="31" t="str">
        <f t="shared" si="30"/>
        <v/>
      </c>
    </row>
    <row r="63" spans="1:26" ht="20.25" thickBot="1">
      <c r="A63" s="49"/>
      <c r="B63" s="50"/>
      <c r="C63" s="50"/>
      <c r="D63" s="50"/>
      <c r="E63" s="50"/>
      <c r="F63" s="50"/>
      <c r="G63" s="50"/>
      <c r="H63" s="49"/>
      <c r="I63" s="89"/>
      <c r="J63" s="54"/>
      <c r="K63" s="55" t="str">
        <f t="shared" si="31"/>
        <v/>
      </c>
      <c r="L63" s="54"/>
      <c r="M63" s="54"/>
      <c r="N63" s="55" t="str">
        <f t="shared" si="26"/>
        <v/>
      </c>
      <c r="O63" s="54" t="s">
        <v>268</v>
      </c>
      <c r="P63" s="54">
        <v>0.05</v>
      </c>
      <c r="Q63" s="55" t="str">
        <f t="shared" si="27"/>
        <v>公斤</v>
      </c>
      <c r="R63" s="54" t="s">
        <v>319</v>
      </c>
      <c r="S63" s="54">
        <v>0.5</v>
      </c>
      <c r="T63" s="53" t="str">
        <f t="shared" si="28"/>
        <v>公斤</v>
      </c>
      <c r="U63" s="55"/>
      <c r="V63" s="55"/>
      <c r="W63" s="53" t="str">
        <f t="shared" si="29"/>
        <v/>
      </c>
      <c r="X63" s="54"/>
      <c r="Y63" s="54"/>
      <c r="Z63" s="55" t="str">
        <f t="shared" si="30"/>
        <v/>
      </c>
    </row>
    <row r="64" spans="1:26">
      <c r="A64" s="56" t="s">
        <v>146</v>
      </c>
      <c r="B64" s="57">
        <v>2.8</v>
      </c>
      <c r="C64" s="57">
        <v>3</v>
      </c>
      <c r="D64" s="57">
        <v>1.8</v>
      </c>
      <c r="E64" s="57">
        <v>2.2999999999999998</v>
      </c>
      <c r="F64" s="57">
        <v>0</v>
      </c>
      <c r="G64" s="57">
        <v>0</v>
      </c>
      <c r="H64" s="58">
        <f>B64*70+E64*45+D64*25+F64*150+G64*60+C64*75</f>
        <v>569.5</v>
      </c>
      <c r="I64" s="36" t="s">
        <v>38</v>
      </c>
      <c r="J64" s="37"/>
      <c r="K64" s="59"/>
      <c r="L64" s="60" t="s">
        <v>320</v>
      </c>
      <c r="M64" s="61"/>
      <c r="N64" s="59"/>
      <c r="O64" s="60" t="s">
        <v>321</v>
      </c>
      <c r="P64" s="61"/>
      <c r="Q64" s="59"/>
      <c r="R64" s="39" t="s">
        <v>150</v>
      </c>
      <c r="S64" s="40"/>
      <c r="T64" s="62"/>
      <c r="U64" s="59" t="s">
        <v>32</v>
      </c>
      <c r="V64" s="59"/>
      <c r="W64" s="59"/>
      <c r="X64" s="60" t="s">
        <v>322</v>
      </c>
      <c r="Y64" s="61"/>
      <c r="Z64" s="59"/>
    </row>
    <row r="65" spans="1:26">
      <c r="A65" s="63"/>
      <c r="B65" s="42"/>
      <c r="C65" s="42"/>
      <c r="D65" s="42"/>
      <c r="E65" s="42"/>
      <c r="F65" s="42"/>
      <c r="G65" s="42"/>
      <c r="H65" s="33"/>
      <c r="I65" s="43" t="s">
        <v>323</v>
      </c>
      <c r="J65" s="44">
        <v>4</v>
      </c>
      <c r="K65" s="31" t="str">
        <f t="shared" ref="K65:K69" si="32">IF(J65,"公斤","")</f>
        <v>公斤</v>
      </c>
      <c r="L65" s="46" t="s">
        <v>279</v>
      </c>
      <c r="M65" s="46">
        <v>6</v>
      </c>
      <c r="N65" s="31" t="str">
        <f t="shared" ref="N65:N69" si="33">IF(M65,"公斤","")</f>
        <v>公斤</v>
      </c>
      <c r="O65" s="46" t="s">
        <v>324</v>
      </c>
      <c r="P65" s="46">
        <v>4</v>
      </c>
      <c r="Q65" s="31" t="str">
        <f t="shared" ref="Q65:Q69" si="34">IF(P65,"公斤","")</f>
        <v>公斤</v>
      </c>
      <c r="R65" s="48" t="s">
        <v>325</v>
      </c>
      <c r="S65" s="47">
        <v>1</v>
      </c>
      <c r="T65" s="41" t="str">
        <f t="shared" ref="T65:T69" si="35">IF(S65,"公斤","")</f>
        <v>公斤</v>
      </c>
      <c r="U65" s="41" t="s">
        <v>260</v>
      </c>
      <c r="V65" s="41">
        <v>7</v>
      </c>
      <c r="W65" s="41" t="str">
        <f t="shared" ref="W65:W69" si="36">IF(V65,"公斤","")</f>
        <v>公斤</v>
      </c>
      <c r="X65" s="46" t="s">
        <v>264</v>
      </c>
      <c r="Y65" s="46">
        <v>0.6</v>
      </c>
      <c r="Z65" s="31" t="str">
        <f t="shared" ref="Z65:Z69" si="37">IF(Y65,"公斤","")</f>
        <v>公斤</v>
      </c>
    </row>
    <row r="66" spans="1:26">
      <c r="A66" s="63"/>
      <c r="B66" s="42"/>
      <c r="C66" s="42"/>
      <c r="D66" s="42"/>
      <c r="E66" s="42"/>
      <c r="F66" s="42"/>
      <c r="G66" s="42"/>
      <c r="H66" s="33"/>
      <c r="I66" s="43"/>
      <c r="J66" s="44"/>
      <c r="K66" s="31" t="str">
        <f t="shared" si="32"/>
        <v/>
      </c>
      <c r="L66" s="46" t="s">
        <v>326</v>
      </c>
      <c r="M66" s="46">
        <v>2</v>
      </c>
      <c r="N66" s="31" t="str">
        <f t="shared" si="33"/>
        <v>公斤</v>
      </c>
      <c r="O66" s="46" t="s">
        <v>268</v>
      </c>
      <c r="P66" s="46">
        <v>0.05</v>
      </c>
      <c r="Q66" s="31" t="str">
        <f t="shared" si="34"/>
        <v>公斤</v>
      </c>
      <c r="R66" s="47" t="s">
        <v>292</v>
      </c>
      <c r="S66" s="47">
        <v>5</v>
      </c>
      <c r="T66" s="41" t="str">
        <f t="shared" si="35"/>
        <v>公斤</v>
      </c>
      <c r="U66" s="31" t="s">
        <v>268</v>
      </c>
      <c r="V66" s="31">
        <v>0.05</v>
      </c>
      <c r="W66" s="41" t="str">
        <f t="shared" si="36"/>
        <v>公斤</v>
      </c>
      <c r="X66" s="46" t="s">
        <v>327</v>
      </c>
      <c r="Y66" s="46">
        <v>3</v>
      </c>
      <c r="Z66" s="31" t="str">
        <f t="shared" si="37"/>
        <v>公斤</v>
      </c>
    </row>
    <row r="67" spans="1:26">
      <c r="A67" s="63"/>
      <c r="B67" s="42"/>
      <c r="C67" s="42"/>
      <c r="D67" s="42"/>
      <c r="E67" s="42"/>
      <c r="F67" s="42"/>
      <c r="G67" s="42"/>
      <c r="H67" s="33"/>
      <c r="I67" s="43"/>
      <c r="J67" s="44"/>
      <c r="K67" s="31" t="str">
        <f t="shared" si="32"/>
        <v/>
      </c>
      <c r="L67" s="46" t="s">
        <v>268</v>
      </c>
      <c r="M67" s="46">
        <v>0.05</v>
      </c>
      <c r="N67" s="31" t="str">
        <f t="shared" si="33"/>
        <v>公斤</v>
      </c>
      <c r="O67" s="46" t="s">
        <v>328</v>
      </c>
      <c r="P67" s="46">
        <v>1</v>
      </c>
      <c r="Q67" s="90" t="str">
        <f t="shared" si="34"/>
        <v>公斤</v>
      </c>
      <c r="R67" s="47" t="s">
        <v>294</v>
      </c>
      <c r="S67" s="47">
        <v>0.5</v>
      </c>
      <c r="T67" s="41" t="str">
        <f t="shared" si="35"/>
        <v>公斤</v>
      </c>
      <c r="U67" s="31"/>
      <c r="V67" s="31"/>
      <c r="W67" s="41" t="str">
        <f t="shared" si="36"/>
        <v/>
      </c>
      <c r="X67" s="46" t="s">
        <v>271</v>
      </c>
      <c r="Y67" s="46">
        <v>0.5</v>
      </c>
      <c r="Z67" s="31" t="str">
        <f t="shared" si="37"/>
        <v>公斤</v>
      </c>
    </row>
    <row r="68" spans="1:26">
      <c r="A68" s="63"/>
      <c r="B68" s="42"/>
      <c r="C68" s="42"/>
      <c r="D68" s="42"/>
      <c r="E68" s="42"/>
      <c r="F68" s="42"/>
      <c r="G68" s="42"/>
      <c r="H68" s="33"/>
      <c r="I68" s="43"/>
      <c r="J68" s="44"/>
      <c r="K68" s="31" t="str">
        <f t="shared" si="32"/>
        <v/>
      </c>
      <c r="L68" s="46"/>
      <c r="M68" s="46"/>
      <c r="N68" s="31" t="str">
        <f t="shared" si="33"/>
        <v/>
      </c>
      <c r="O68" s="46" t="s">
        <v>329</v>
      </c>
      <c r="P68" s="46">
        <v>0.01</v>
      </c>
      <c r="Q68" s="90" t="str">
        <f t="shared" si="34"/>
        <v>公斤</v>
      </c>
      <c r="R68" s="44" t="s">
        <v>268</v>
      </c>
      <c r="S68" s="44">
        <v>0.05</v>
      </c>
      <c r="T68" s="41" t="str">
        <f t="shared" si="35"/>
        <v>公斤</v>
      </c>
      <c r="U68" s="31"/>
      <c r="V68" s="31"/>
      <c r="W68" s="41" t="str">
        <f t="shared" si="36"/>
        <v/>
      </c>
      <c r="X68" s="46" t="s">
        <v>318</v>
      </c>
      <c r="Y68" s="46">
        <v>0.05</v>
      </c>
      <c r="Z68" s="31" t="str">
        <f t="shared" si="37"/>
        <v>公斤</v>
      </c>
    </row>
    <row r="69" spans="1:26" ht="20.25" thickBot="1">
      <c r="A69" s="65"/>
      <c r="B69" s="50"/>
      <c r="C69" s="50"/>
      <c r="D69" s="50"/>
      <c r="E69" s="50"/>
      <c r="F69" s="50"/>
      <c r="G69" s="50"/>
      <c r="H69" s="49"/>
      <c r="I69" s="51"/>
      <c r="J69" s="52"/>
      <c r="K69" s="55" t="str">
        <f t="shared" si="32"/>
        <v/>
      </c>
      <c r="L69" s="54"/>
      <c r="M69" s="54"/>
      <c r="N69" s="55" t="str">
        <f t="shared" si="33"/>
        <v/>
      </c>
      <c r="O69" s="54"/>
      <c r="P69" s="54"/>
      <c r="Q69" s="55" t="str">
        <f t="shared" si="34"/>
        <v/>
      </c>
      <c r="R69" s="52"/>
      <c r="S69" s="52"/>
      <c r="T69" s="53" t="str">
        <f t="shared" si="35"/>
        <v/>
      </c>
      <c r="U69" s="55"/>
      <c r="V69" s="55"/>
      <c r="W69" s="53" t="str">
        <f t="shared" si="36"/>
        <v/>
      </c>
      <c r="X69" s="54" t="s">
        <v>32</v>
      </c>
      <c r="Y69" s="54">
        <v>2</v>
      </c>
      <c r="Z69" s="55" t="str">
        <f t="shared" si="37"/>
        <v>公斤</v>
      </c>
    </row>
    <row r="70" spans="1:26">
      <c r="A70" s="56" t="s">
        <v>152</v>
      </c>
      <c r="B70" s="57">
        <v>6.2</v>
      </c>
      <c r="C70" s="57">
        <v>2.2999999999999998</v>
      </c>
      <c r="D70" s="57">
        <v>1.7</v>
      </c>
      <c r="E70" s="57">
        <v>1.9</v>
      </c>
      <c r="F70" s="57">
        <v>0</v>
      </c>
      <c r="G70" s="57">
        <v>0</v>
      </c>
      <c r="H70" s="58">
        <f>B70*70+E70*45+D70*25+F70*150+G70*60+C70*75</f>
        <v>734.5</v>
      </c>
      <c r="I70" s="36" t="s">
        <v>14</v>
      </c>
      <c r="J70" s="37"/>
      <c r="K70" s="59"/>
      <c r="L70" s="60" t="s">
        <v>330</v>
      </c>
      <c r="M70" s="61"/>
      <c r="N70" s="59"/>
      <c r="O70" s="38" t="s">
        <v>155</v>
      </c>
      <c r="P70" s="37"/>
      <c r="Q70" s="59"/>
      <c r="R70" s="85" t="s">
        <v>331</v>
      </c>
      <c r="S70" s="40"/>
      <c r="T70" s="62"/>
      <c r="U70" s="59" t="s">
        <v>32</v>
      </c>
      <c r="V70" s="59"/>
      <c r="W70" s="59"/>
      <c r="X70" s="38" t="s">
        <v>29</v>
      </c>
      <c r="Y70" s="37"/>
      <c r="Z70" s="59"/>
    </row>
    <row r="71" spans="1:26">
      <c r="A71" s="33"/>
      <c r="B71" s="42"/>
      <c r="C71" s="42"/>
      <c r="D71" s="42"/>
      <c r="E71" s="42"/>
      <c r="F71" s="42"/>
      <c r="G71" s="42"/>
      <c r="H71" s="33"/>
      <c r="I71" s="43" t="s">
        <v>261</v>
      </c>
      <c r="J71" s="44">
        <v>7</v>
      </c>
      <c r="K71" s="31" t="str">
        <f t="shared" ref="K71:K78" si="38">IF(J71,"公斤","")</f>
        <v>公斤</v>
      </c>
      <c r="L71" s="46" t="s">
        <v>332</v>
      </c>
      <c r="M71" s="46">
        <v>9</v>
      </c>
      <c r="N71" s="31" t="str">
        <f t="shared" ref="N71:N78" si="39">IF(M71,"公斤","")</f>
        <v>公斤</v>
      </c>
      <c r="O71" s="48" t="s">
        <v>333</v>
      </c>
      <c r="P71" s="45">
        <v>1.5</v>
      </c>
      <c r="Q71" s="31" t="str">
        <f t="shared" ref="Q71:Q81" si="40">IF(P71,"公斤","")</f>
        <v>公斤</v>
      </c>
      <c r="R71" s="45" t="s">
        <v>263</v>
      </c>
      <c r="S71" s="47">
        <v>1.5</v>
      </c>
      <c r="T71" s="41" t="str">
        <f t="shared" ref="T71:T81" si="41">IF(S71,"公斤","")</f>
        <v>公斤</v>
      </c>
      <c r="U71" s="41" t="s">
        <v>260</v>
      </c>
      <c r="V71" s="41">
        <v>7</v>
      </c>
      <c r="W71" s="41" t="str">
        <f t="shared" ref="W71:W75" si="42">IF(V71,"公斤","")</f>
        <v>公斤</v>
      </c>
      <c r="X71" s="44" t="s">
        <v>334</v>
      </c>
      <c r="Y71" s="44">
        <v>1.5</v>
      </c>
      <c r="Z71" s="31" t="str">
        <f t="shared" ref="Z71:Z80" si="43">IF(Y71,"公斤","")</f>
        <v>公斤</v>
      </c>
    </row>
    <row r="72" spans="1:26">
      <c r="A72" s="33"/>
      <c r="B72" s="42"/>
      <c r="C72" s="42"/>
      <c r="D72" s="42"/>
      <c r="E72" s="42"/>
      <c r="F72" s="42"/>
      <c r="G72" s="42"/>
      <c r="H72" s="33"/>
      <c r="I72" s="43" t="s">
        <v>278</v>
      </c>
      <c r="J72" s="44">
        <v>3</v>
      </c>
      <c r="K72" s="31" t="str">
        <f t="shared" si="38"/>
        <v>公斤</v>
      </c>
      <c r="L72" s="46" t="s">
        <v>295</v>
      </c>
      <c r="M72" s="46">
        <v>3</v>
      </c>
      <c r="N72" s="31" t="str">
        <f t="shared" si="39"/>
        <v>公斤</v>
      </c>
      <c r="O72" s="44" t="s">
        <v>335</v>
      </c>
      <c r="P72" s="44">
        <v>4</v>
      </c>
      <c r="Q72" s="31" t="str">
        <f t="shared" si="40"/>
        <v>公斤</v>
      </c>
      <c r="R72" s="47" t="s">
        <v>336</v>
      </c>
      <c r="S72" s="47">
        <v>1</v>
      </c>
      <c r="T72" s="41" t="str">
        <f t="shared" si="41"/>
        <v>公斤</v>
      </c>
      <c r="U72" s="31" t="s">
        <v>268</v>
      </c>
      <c r="V72" s="31">
        <v>0.05</v>
      </c>
      <c r="W72" s="41" t="str">
        <f t="shared" si="42"/>
        <v>公斤</v>
      </c>
      <c r="X72" s="44" t="s">
        <v>337</v>
      </c>
      <c r="Y72" s="44">
        <v>1</v>
      </c>
      <c r="Z72" s="31" t="str">
        <f t="shared" si="43"/>
        <v>公斤</v>
      </c>
    </row>
    <row r="73" spans="1:26">
      <c r="A73" s="33"/>
      <c r="B73" s="42"/>
      <c r="C73" s="42"/>
      <c r="D73" s="42"/>
      <c r="E73" s="42"/>
      <c r="F73" s="42"/>
      <c r="G73" s="42"/>
      <c r="H73" s="33"/>
      <c r="I73" s="43"/>
      <c r="J73" s="44"/>
      <c r="K73" s="31" t="str">
        <f t="shared" si="38"/>
        <v/>
      </c>
      <c r="L73" s="46" t="s">
        <v>268</v>
      </c>
      <c r="M73" s="46">
        <v>0.05</v>
      </c>
      <c r="N73" s="31" t="str">
        <f t="shared" si="39"/>
        <v>公斤</v>
      </c>
      <c r="O73" s="44" t="s">
        <v>271</v>
      </c>
      <c r="P73" s="44">
        <v>0.5</v>
      </c>
      <c r="Q73" s="31" t="str">
        <f t="shared" si="40"/>
        <v>公斤</v>
      </c>
      <c r="R73" s="47" t="s">
        <v>268</v>
      </c>
      <c r="S73" s="47">
        <v>0.05</v>
      </c>
      <c r="T73" s="41" t="str">
        <f t="shared" si="41"/>
        <v>公斤</v>
      </c>
      <c r="U73" s="31"/>
      <c r="V73" s="31"/>
      <c r="W73" s="41" t="str">
        <f t="shared" si="42"/>
        <v/>
      </c>
      <c r="X73" s="44"/>
      <c r="Y73" s="44"/>
      <c r="Z73" s="31" t="str">
        <f t="shared" si="43"/>
        <v/>
      </c>
    </row>
    <row r="74" spans="1:26">
      <c r="A74" s="33"/>
      <c r="B74" s="42"/>
      <c r="C74" s="42"/>
      <c r="D74" s="42"/>
      <c r="E74" s="42"/>
      <c r="F74" s="42"/>
      <c r="G74" s="42"/>
      <c r="H74" s="33"/>
      <c r="I74" s="43"/>
      <c r="J74" s="44"/>
      <c r="K74" s="31" t="str">
        <f t="shared" si="38"/>
        <v/>
      </c>
      <c r="L74" s="46"/>
      <c r="M74" s="46"/>
      <c r="N74" s="31" t="str">
        <f t="shared" si="39"/>
        <v/>
      </c>
      <c r="O74" s="44"/>
      <c r="P74" s="44"/>
      <c r="Q74" s="31" t="str">
        <f t="shared" si="40"/>
        <v/>
      </c>
      <c r="R74" s="44"/>
      <c r="S74" s="44"/>
      <c r="T74" s="41" t="str">
        <f t="shared" si="41"/>
        <v/>
      </c>
      <c r="U74" s="31"/>
      <c r="V74" s="31"/>
      <c r="W74" s="41" t="str">
        <f t="shared" si="42"/>
        <v/>
      </c>
      <c r="X74" s="44"/>
      <c r="Y74" s="44"/>
      <c r="Z74" s="31" t="str">
        <f t="shared" si="43"/>
        <v/>
      </c>
    </row>
    <row r="75" spans="1:26" ht="20.25" thickBot="1">
      <c r="A75" s="49"/>
      <c r="B75" s="50"/>
      <c r="C75" s="50"/>
      <c r="D75" s="50"/>
      <c r="E75" s="50"/>
      <c r="F75" s="50"/>
      <c r="G75" s="50"/>
      <c r="H75" s="49"/>
      <c r="I75" s="89"/>
      <c r="J75" s="54"/>
      <c r="K75" s="55" t="str">
        <f t="shared" si="38"/>
        <v/>
      </c>
      <c r="L75" s="54"/>
      <c r="M75" s="54"/>
      <c r="N75" s="55" t="str">
        <f t="shared" si="39"/>
        <v/>
      </c>
      <c r="O75" s="52"/>
      <c r="P75" s="52"/>
      <c r="Q75" s="55" t="str">
        <f t="shared" si="40"/>
        <v/>
      </c>
      <c r="R75" s="52"/>
      <c r="S75" s="52"/>
      <c r="T75" s="53" t="str">
        <f t="shared" si="41"/>
        <v/>
      </c>
      <c r="U75" s="55"/>
      <c r="V75" s="55"/>
      <c r="W75" s="53" t="str">
        <f t="shared" si="42"/>
        <v/>
      </c>
      <c r="X75" s="52"/>
      <c r="Y75" s="52"/>
      <c r="Z75" s="55" t="str">
        <f t="shared" si="43"/>
        <v/>
      </c>
    </row>
    <row r="76" spans="1:26">
      <c r="A76" s="56" t="s">
        <v>159</v>
      </c>
      <c r="B76" s="57">
        <v>6</v>
      </c>
      <c r="C76" s="57">
        <v>2.2000000000000002</v>
      </c>
      <c r="D76" s="57">
        <v>2</v>
      </c>
      <c r="E76" s="57">
        <v>2.2999999999999998</v>
      </c>
      <c r="F76" s="57">
        <v>0</v>
      </c>
      <c r="G76" s="57">
        <v>0</v>
      </c>
      <c r="H76" s="58">
        <f>B76*70+E76*45+D76*25+F76*150+G76*60+C76*75</f>
        <v>738.5</v>
      </c>
      <c r="I76" s="86" t="s">
        <v>20</v>
      </c>
      <c r="J76" s="61"/>
      <c r="K76" s="59"/>
      <c r="L76" s="60" t="s">
        <v>160</v>
      </c>
      <c r="M76" s="61"/>
      <c r="N76" s="59" t="str">
        <f t="shared" si="39"/>
        <v/>
      </c>
      <c r="O76" s="38" t="s">
        <v>162</v>
      </c>
      <c r="P76" s="37"/>
      <c r="Q76" s="59" t="str">
        <f t="shared" si="40"/>
        <v/>
      </c>
      <c r="R76" s="39" t="s">
        <v>24</v>
      </c>
      <c r="S76" s="40"/>
      <c r="T76" s="62" t="str">
        <f t="shared" si="41"/>
        <v/>
      </c>
      <c r="U76" s="59" t="s">
        <v>32</v>
      </c>
      <c r="V76" s="59"/>
      <c r="W76" s="59"/>
      <c r="X76" s="38" t="s">
        <v>27</v>
      </c>
      <c r="Y76" s="37"/>
      <c r="Z76" s="59" t="str">
        <f t="shared" si="43"/>
        <v/>
      </c>
    </row>
    <row r="77" spans="1:26">
      <c r="A77" s="63"/>
      <c r="B77" s="42"/>
      <c r="C77" s="42"/>
      <c r="D77" s="42"/>
      <c r="E77" s="42"/>
      <c r="F77" s="42"/>
      <c r="G77" s="42"/>
      <c r="H77" s="33"/>
      <c r="I77" s="88" t="s">
        <v>261</v>
      </c>
      <c r="J77" s="46">
        <v>10</v>
      </c>
      <c r="K77" s="31" t="str">
        <f t="shared" si="38"/>
        <v>公斤</v>
      </c>
      <c r="L77" s="46" t="s">
        <v>338</v>
      </c>
      <c r="M77" s="46">
        <v>6.5</v>
      </c>
      <c r="N77" s="31" t="str">
        <f t="shared" si="39"/>
        <v>公斤</v>
      </c>
      <c r="O77" s="44" t="s">
        <v>264</v>
      </c>
      <c r="P77" s="44">
        <v>1.2</v>
      </c>
      <c r="Q77" s="31" t="str">
        <f t="shared" si="40"/>
        <v>公斤</v>
      </c>
      <c r="R77" s="44" t="s">
        <v>262</v>
      </c>
      <c r="S77" s="47">
        <v>1</v>
      </c>
      <c r="T77" s="41" t="str">
        <f t="shared" si="41"/>
        <v>公斤</v>
      </c>
      <c r="U77" s="41" t="s">
        <v>260</v>
      </c>
      <c r="V77" s="41">
        <v>7</v>
      </c>
      <c r="W77" s="41" t="str">
        <f t="shared" ref="W77:W78" si="44">IF(V77,"公斤","")</f>
        <v>公斤</v>
      </c>
      <c r="X77" s="44" t="s">
        <v>265</v>
      </c>
      <c r="Y77" s="91">
        <v>4.5</v>
      </c>
      <c r="Z77" s="31" t="str">
        <f t="shared" si="43"/>
        <v>公斤</v>
      </c>
    </row>
    <row r="78" spans="1:26">
      <c r="A78" s="63"/>
      <c r="B78" s="42"/>
      <c r="C78" s="42"/>
      <c r="D78" s="42"/>
      <c r="E78" s="42"/>
      <c r="F78" s="42"/>
      <c r="G78" s="42"/>
      <c r="H78" s="92"/>
      <c r="I78" s="88" t="s">
        <v>339</v>
      </c>
      <c r="J78" s="46">
        <v>0.01</v>
      </c>
      <c r="K78" s="31" t="str">
        <f t="shared" si="38"/>
        <v>公斤</v>
      </c>
      <c r="L78" s="46"/>
      <c r="M78" s="46"/>
      <c r="N78" s="31" t="str">
        <f t="shared" si="39"/>
        <v/>
      </c>
      <c r="O78" s="46" t="s">
        <v>280</v>
      </c>
      <c r="P78" s="46">
        <v>6</v>
      </c>
      <c r="Q78" s="31" t="str">
        <f t="shared" si="40"/>
        <v>公斤</v>
      </c>
      <c r="R78" s="64" t="s">
        <v>340</v>
      </c>
      <c r="S78" s="64">
        <v>1.5</v>
      </c>
      <c r="T78" s="41" t="str">
        <f t="shared" si="41"/>
        <v>公斤</v>
      </c>
      <c r="U78" s="31" t="s">
        <v>268</v>
      </c>
      <c r="V78" s="31">
        <v>0.05</v>
      </c>
      <c r="W78" s="41" t="str">
        <f t="shared" si="44"/>
        <v>公斤</v>
      </c>
      <c r="X78" s="46" t="s">
        <v>272</v>
      </c>
      <c r="Y78" s="46">
        <v>0.05</v>
      </c>
      <c r="Z78" s="31" t="str">
        <f t="shared" si="43"/>
        <v>公斤</v>
      </c>
    </row>
    <row r="79" spans="1:26">
      <c r="A79" s="63"/>
      <c r="B79" s="42"/>
      <c r="C79" s="42"/>
      <c r="D79" s="42"/>
      <c r="E79" s="42"/>
      <c r="F79" s="42"/>
      <c r="G79" s="42"/>
      <c r="H79" s="92"/>
      <c r="I79" s="88"/>
      <c r="J79" s="46"/>
      <c r="K79" s="31"/>
      <c r="L79" s="46"/>
      <c r="M79" s="46"/>
      <c r="N79" s="31"/>
      <c r="O79" s="46" t="s">
        <v>318</v>
      </c>
      <c r="P79" s="46">
        <v>0.01</v>
      </c>
      <c r="Q79" s="31" t="str">
        <f t="shared" si="40"/>
        <v>公斤</v>
      </c>
      <c r="R79" s="64" t="s">
        <v>32</v>
      </c>
      <c r="S79" s="64">
        <v>2</v>
      </c>
      <c r="T79" s="41" t="str">
        <f t="shared" si="41"/>
        <v>公斤</v>
      </c>
      <c r="U79" s="31"/>
      <c r="V79" s="31"/>
      <c r="W79" s="41"/>
      <c r="X79" s="46" t="s">
        <v>284</v>
      </c>
      <c r="Y79" s="46">
        <v>1</v>
      </c>
      <c r="Z79" s="31" t="str">
        <f t="shared" si="43"/>
        <v>公斤</v>
      </c>
    </row>
    <row r="80" spans="1:26">
      <c r="A80" s="63"/>
      <c r="B80" s="42"/>
      <c r="C80" s="42"/>
      <c r="D80" s="42"/>
      <c r="E80" s="42"/>
      <c r="F80" s="42"/>
      <c r="G80" s="42"/>
      <c r="H80" s="92"/>
      <c r="I80" s="88"/>
      <c r="J80" s="46"/>
      <c r="K80" s="31"/>
      <c r="L80" s="46"/>
      <c r="M80" s="46"/>
      <c r="N80" s="31"/>
      <c r="O80" s="46" t="s">
        <v>268</v>
      </c>
      <c r="P80" s="46">
        <v>0.05</v>
      </c>
      <c r="Q80" s="31" t="str">
        <f t="shared" si="40"/>
        <v>公斤</v>
      </c>
      <c r="R80" s="46" t="s">
        <v>304</v>
      </c>
      <c r="S80" s="46">
        <v>0.01</v>
      </c>
      <c r="T80" s="41" t="str">
        <f t="shared" si="41"/>
        <v>公斤</v>
      </c>
      <c r="U80" s="31"/>
      <c r="V80" s="31"/>
      <c r="W80" s="41"/>
      <c r="X80" s="46"/>
      <c r="Y80" s="46"/>
      <c r="Z80" s="31" t="str">
        <f t="shared" si="43"/>
        <v/>
      </c>
    </row>
    <row r="81" spans="1:26" ht="20.25" thickBot="1">
      <c r="A81" s="65"/>
      <c r="B81" s="50"/>
      <c r="C81" s="50"/>
      <c r="D81" s="50"/>
      <c r="E81" s="50"/>
      <c r="F81" s="50"/>
      <c r="G81" s="50"/>
      <c r="H81" s="93"/>
      <c r="I81" s="89"/>
      <c r="J81" s="54"/>
      <c r="K81" s="55"/>
      <c r="L81" s="54"/>
      <c r="M81" s="54"/>
      <c r="N81" s="55"/>
      <c r="O81" s="54" t="s">
        <v>271</v>
      </c>
      <c r="P81" s="54">
        <v>0.5</v>
      </c>
      <c r="Q81" s="55" t="str">
        <f t="shared" si="40"/>
        <v>公斤</v>
      </c>
      <c r="R81" s="54" t="s">
        <v>268</v>
      </c>
      <c r="S81" s="54">
        <v>0.05</v>
      </c>
      <c r="T81" s="53" t="str">
        <f t="shared" si="41"/>
        <v>公斤</v>
      </c>
      <c r="U81" s="55"/>
      <c r="V81" s="55"/>
      <c r="W81" s="53"/>
      <c r="X81" s="54"/>
      <c r="Y81" s="54"/>
      <c r="Z81" s="55"/>
    </row>
    <row r="82" spans="1:26">
      <c r="A82" s="94" t="s">
        <v>252</v>
      </c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</row>
    <row r="83" spans="1:26">
      <c r="A83" s="28" t="s">
        <v>253</v>
      </c>
      <c r="B83" s="28" t="s">
        <v>82</v>
      </c>
      <c r="C83" s="28" t="s">
        <v>87</v>
      </c>
      <c r="D83" s="28" t="s">
        <v>84</v>
      </c>
      <c r="E83" s="28" t="s">
        <v>83</v>
      </c>
      <c r="F83" s="28" t="s">
        <v>85</v>
      </c>
      <c r="G83" s="28" t="s">
        <v>86</v>
      </c>
      <c r="H83" s="28" t="s">
        <v>88</v>
      </c>
      <c r="I83" s="36"/>
      <c r="J83" s="37"/>
      <c r="K83" s="96"/>
      <c r="L83" s="38"/>
      <c r="M83" s="37"/>
      <c r="N83" s="96"/>
      <c r="O83" s="38"/>
      <c r="P83" s="37"/>
      <c r="Q83" s="96"/>
      <c r="R83" s="39"/>
      <c r="S83" s="40"/>
      <c r="T83" s="96"/>
      <c r="U83" s="96"/>
      <c r="V83" s="96"/>
      <c r="W83" s="96"/>
      <c r="X83" s="38"/>
      <c r="Y83" s="37"/>
      <c r="Z83" s="96"/>
    </row>
    <row r="84" spans="1:26">
      <c r="A84" s="33" t="s">
        <v>164</v>
      </c>
      <c r="B84" s="33">
        <v>5</v>
      </c>
      <c r="C84" s="33">
        <v>3</v>
      </c>
      <c r="D84" s="33">
        <v>2</v>
      </c>
      <c r="E84" s="33">
        <v>3.1</v>
      </c>
      <c r="F84" s="33">
        <v>0</v>
      </c>
      <c r="G84" s="33">
        <v>0</v>
      </c>
      <c r="H84" s="35">
        <f>B84*70+E84*45+D84*25+F84*150+G84*60+C84*75</f>
        <v>764.5</v>
      </c>
      <c r="I84" s="36" t="s">
        <v>13</v>
      </c>
      <c r="J84" s="37"/>
      <c r="K84" s="96"/>
      <c r="L84" s="38" t="s">
        <v>44</v>
      </c>
      <c r="M84" s="37"/>
      <c r="N84" s="96"/>
      <c r="O84" s="60" t="s">
        <v>166</v>
      </c>
      <c r="P84" s="61"/>
      <c r="Q84" s="96"/>
      <c r="R84" s="39" t="s">
        <v>168</v>
      </c>
      <c r="S84" s="40"/>
      <c r="T84" s="96"/>
      <c r="U84" s="31" t="s">
        <v>32</v>
      </c>
      <c r="V84" s="31"/>
      <c r="W84" s="31"/>
      <c r="X84" s="38" t="s">
        <v>240</v>
      </c>
      <c r="Y84" s="37"/>
      <c r="Z84" s="96"/>
    </row>
    <row r="85" spans="1:26">
      <c r="A85" s="33"/>
      <c r="B85" s="33"/>
      <c r="C85" s="33"/>
      <c r="D85" s="33"/>
      <c r="E85" s="33"/>
      <c r="F85" s="33"/>
      <c r="G85" s="33"/>
      <c r="H85" s="33"/>
      <c r="I85" s="43" t="s">
        <v>261</v>
      </c>
      <c r="J85" s="44">
        <v>10</v>
      </c>
      <c r="K85" s="31"/>
      <c r="L85" s="44" t="s">
        <v>288</v>
      </c>
      <c r="M85" s="44">
        <v>6</v>
      </c>
      <c r="N85" s="31" t="str">
        <f t="shared" ref="N85:N90" si="45">IF(M85,"公斤","")</f>
        <v>公斤</v>
      </c>
      <c r="O85" s="46" t="s">
        <v>292</v>
      </c>
      <c r="P85" s="46">
        <v>6</v>
      </c>
      <c r="Q85" s="31" t="str">
        <f t="shared" ref="Q85:Q90" si="46">IF(P85,"公斤","")</f>
        <v>公斤</v>
      </c>
      <c r="R85" s="44" t="s">
        <v>264</v>
      </c>
      <c r="S85" s="47">
        <v>5.5</v>
      </c>
      <c r="T85" s="41"/>
      <c r="U85" s="41" t="s">
        <v>260</v>
      </c>
      <c r="V85" s="41">
        <v>7</v>
      </c>
      <c r="W85" s="41" t="str">
        <f t="shared" ref="W85:W86" si="47">IF(V85,"公斤","")</f>
        <v>公斤</v>
      </c>
      <c r="X85" s="44" t="s">
        <v>301</v>
      </c>
      <c r="Y85" s="44">
        <v>2</v>
      </c>
      <c r="Z85" s="31"/>
    </row>
    <row r="86" spans="1:26">
      <c r="A86" s="33"/>
      <c r="B86" s="33"/>
      <c r="C86" s="33"/>
      <c r="D86" s="33"/>
      <c r="E86" s="33"/>
      <c r="F86" s="33"/>
      <c r="G86" s="33"/>
      <c r="H86" s="33"/>
      <c r="I86" s="43"/>
      <c r="J86" s="44"/>
      <c r="K86" s="31" t="str">
        <f t="shared" ref="K86:K90" si="48">IF(J86,"公斤","")</f>
        <v/>
      </c>
      <c r="L86" s="44" t="s">
        <v>32</v>
      </c>
      <c r="M86" s="44">
        <v>3</v>
      </c>
      <c r="N86" s="31" t="str">
        <f t="shared" si="45"/>
        <v>公斤</v>
      </c>
      <c r="O86" s="46" t="s">
        <v>288</v>
      </c>
      <c r="P86" s="46">
        <v>0.6</v>
      </c>
      <c r="Q86" s="31" t="str">
        <f t="shared" si="46"/>
        <v>公斤</v>
      </c>
      <c r="R86" s="47" t="s">
        <v>341</v>
      </c>
      <c r="S86" s="47">
        <v>0.2</v>
      </c>
      <c r="T86" s="41" t="str">
        <f t="shared" ref="T86:T90" si="49">IF(S86,"公斤","")</f>
        <v>公斤</v>
      </c>
      <c r="U86" s="31" t="s">
        <v>268</v>
      </c>
      <c r="V86" s="31">
        <v>0.05</v>
      </c>
      <c r="W86" s="41" t="str">
        <f t="shared" si="47"/>
        <v>公斤</v>
      </c>
      <c r="X86" s="44" t="s">
        <v>342</v>
      </c>
      <c r="Y86" s="44">
        <v>1</v>
      </c>
      <c r="Z86" s="31" t="str">
        <f t="shared" ref="Z86:Z90" si="50">IF(Y86,"公斤","")</f>
        <v>公斤</v>
      </c>
    </row>
    <row r="87" spans="1:26">
      <c r="A87" s="33"/>
      <c r="B87" s="33"/>
      <c r="C87" s="33"/>
      <c r="D87" s="33"/>
      <c r="E87" s="33"/>
      <c r="F87" s="33"/>
      <c r="G87" s="33"/>
      <c r="H87" s="33"/>
      <c r="I87" s="43"/>
      <c r="J87" s="44"/>
      <c r="K87" s="31" t="str">
        <f t="shared" si="48"/>
        <v/>
      </c>
      <c r="L87" s="44" t="s">
        <v>271</v>
      </c>
      <c r="M87" s="44">
        <v>0.5</v>
      </c>
      <c r="N87" s="31" t="str">
        <f t="shared" si="45"/>
        <v>公斤</v>
      </c>
      <c r="O87" s="46" t="s">
        <v>294</v>
      </c>
      <c r="P87" s="46">
        <v>0.5</v>
      </c>
      <c r="Q87" s="31" t="str">
        <f t="shared" si="46"/>
        <v>公斤</v>
      </c>
      <c r="R87" s="47"/>
      <c r="S87" s="47"/>
      <c r="T87" s="41" t="str">
        <f t="shared" si="49"/>
        <v/>
      </c>
      <c r="U87" s="31"/>
      <c r="V87" s="31"/>
      <c r="W87" s="41"/>
      <c r="X87" s="44" t="s">
        <v>272</v>
      </c>
      <c r="Y87" s="44">
        <v>0.05</v>
      </c>
      <c r="Z87" s="31" t="str">
        <f t="shared" si="50"/>
        <v>公斤</v>
      </c>
    </row>
    <row r="88" spans="1:26">
      <c r="A88" s="33"/>
      <c r="B88" s="33"/>
      <c r="C88" s="33"/>
      <c r="D88" s="33"/>
      <c r="E88" s="33"/>
      <c r="F88" s="33"/>
      <c r="G88" s="33"/>
      <c r="H88" s="33"/>
      <c r="I88" s="43"/>
      <c r="J88" s="44"/>
      <c r="K88" s="31" t="str">
        <f t="shared" si="48"/>
        <v/>
      </c>
      <c r="L88" s="44" t="s">
        <v>343</v>
      </c>
      <c r="M88" s="44"/>
      <c r="N88" s="31" t="str">
        <f t="shared" si="45"/>
        <v/>
      </c>
      <c r="O88" s="44" t="s">
        <v>271</v>
      </c>
      <c r="P88" s="44">
        <v>0.5</v>
      </c>
      <c r="Q88" s="31" t="str">
        <f t="shared" si="46"/>
        <v>公斤</v>
      </c>
      <c r="R88" s="44"/>
      <c r="S88" s="44"/>
      <c r="T88" s="41" t="str">
        <f t="shared" si="49"/>
        <v/>
      </c>
      <c r="U88" s="31"/>
      <c r="V88" s="31"/>
      <c r="W88" s="41"/>
      <c r="X88" s="44"/>
      <c r="Y88" s="44"/>
      <c r="Z88" s="31" t="str">
        <f t="shared" si="50"/>
        <v/>
      </c>
    </row>
    <row r="89" spans="1:26" ht="20.25" thickBot="1">
      <c r="A89" s="49"/>
      <c r="B89" s="49"/>
      <c r="C89" s="49"/>
      <c r="D89" s="49"/>
      <c r="E89" s="49"/>
      <c r="F89" s="49"/>
      <c r="G89" s="49"/>
      <c r="H89" s="49"/>
      <c r="I89" s="51"/>
      <c r="J89" s="52"/>
      <c r="K89" s="55" t="str">
        <f t="shared" si="48"/>
        <v/>
      </c>
      <c r="L89" s="54"/>
      <c r="M89" s="54"/>
      <c r="N89" s="55" t="str">
        <f t="shared" si="45"/>
        <v/>
      </c>
      <c r="O89" s="52" t="s">
        <v>268</v>
      </c>
      <c r="P89" s="52">
        <v>0.05</v>
      </c>
      <c r="Q89" s="55" t="str">
        <f t="shared" si="46"/>
        <v>公斤</v>
      </c>
      <c r="R89" s="52"/>
      <c r="S89" s="52"/>
      <c r="T89" s="53" t="str">
        <f t="shared" si="49"/>
        <v/>
      </c>
      <c r="U89" s="55"/>
      <c r="V89" s="55"/>
      <c r="W89" s="53"/>
      <c r="X89" s="52"/>
      <c r="Y89" s="52"/>
      <c r="Z89" s="55" t="str">
        <f t="shared" si="50"/>
        <v/>
      </c>
    </row>
    <row r="90" spans="1:26">
      <c r="A90" s="56" t="s">
        <v>170</v>
      </c>
      <c r="B90" s="56">
        <v>5.5</v>
      </c>
      <c r="C90" s="56">
        <v>2.6</v>
      </c>
      <c r="D90" s="56">
        <v>2</v>
      </c>
      <c r="E90" s="56">
        <v>3.4</v>
      </c>
      <c r="F90" s="56">
        <v>0</v>
      </c>
      <c r="G90" s="56">
        <v>0</v>
      </c>
      <c r="H90" s="58">
        <f>B90*70+E90*45+D90*25+F90*150+G90*60+C90*75</f>
        <v>783</v>
      </c>
      <c r="I90" s="36" t="s">
        <v>14</v>
      </c>
      <c r="J90" s="37"/>
      <c r="K90" s="59" t="str">
        <f t="shared" si="48"/>
        <v/>
      </c>
      <c r="L90" s="97" t="s">
        <v>344</v>
      </c>
      <c r="M90" s="61"/>
      <c r="N90" s="59" t="str">
        <f t="shared" si="45"/>
        <v/>
      </c>
      <c r="O90" s="38" t="s">
        <v>173</v>
      </c>
      <c r="P90" s="37"/>
      <c r="Q90" s="59" t="str">
        <f t="shared" si="46"/>
        <v/>
      </c>
      <c r="R90" s="39" t="s">
        <v>175</v>
      </c>
      <c r="S90" s="40"/>
      <c r="T90" s="62" t="str">
        <f t="shared" si="49"/>
        <v/>
      </c>
      <c r="U90" s="59" t="s">
        <v>32</v>
      </c>
      <c r="V90" s="59"/>
      <c r="W90" s="59"/>
      <c r="X90" s="38" t="s">
        <v>242</v>
      </c>
      <c r="Y90" s="37"/>
      <c r="Z90" s="59" t="str">
        <f t="shared" si="50"/>
        <v/>
      </c>
    </row>
    <row r="91" spans="1:26">
      <c r="A91" s="63"/>
      <c r="B91" s="33"/>
      <c r="C91" s="33"/>
      <c r="D91" s="33"/>
      <c r="E91" s="33"/>
      <c r="F91" s="33"/>
      <c r="G91" s="33"/>
      <c r="H91" s="33"/>
      <c r="I91" s="43" t="s">
        <v>261</v>
      </c>
      <c r="J91" s="44">
        <v>7</v>
      </c>
      <c r="K91" s="31"/>
      <c r="L91" s="46" t="s">
        <v>345</v>
      </c>
      <c r="M91" s="46">
        <v>3</v>
      </c>
      <c r="N91" s="31" t="s">
        <v>346</v>
      </c>
      <c r="O91" s="44" t="s">
        <v>347</v>
      </c>
      <c r="P91" s="44">
        <v>5</v>
      </c>
      <c r="Q91" s="31"/>
      <c r="R91" s="44" t="s">
        <v>348</v>
      </c>
      <c r="S91" s="47">
        <v>0.5</v>
      </c>
      <c r="T91" s="41"/>
      <c r="U91" s="41" t="s">
        <v>260</v>
      </c>
      <c r="V91" s="41">
        <v>7</v>
      </c>
      <c r="W91" s="41" t="str">
        <f t="shared" ref="W91:W92" si="51">IF(V91,"公斤","")</f>
        <v>公斤</v>
      </c>
      <c r="X91" s="44" t="s">
        <v>349</v>
      </c>
      <c r="Y91" s="44">
        <v>3.5</v>
      </c>
      <c r="Z91" s="31"/>
    </row>
    <row r="92" spans="1:26">
      <c r="A92" s="63"/>
      <c r="B92" s="33"/>
      <c r="C92" s="33"/>
      <c r="D92" s="33"/>
      <c r="E92" s="33"/>
      <c r="F92" s="33"/>
      <c r="G92" s="33"/>
      <c r="H92" s="33"/>
      <c r="I92" s="43" t="s">
        <v>278</v>
      </c>
      <c r="J92" s="44">
        <v>3</v>
      </c>
      <c r="K92" s="31" t="str">
        <f t="shared" ref="K92:K96" si="52">IF(J92,"公斤","")</f>
        <v>公斤</v>
      </c>
      <c r="L92" s="46" t="s">
        <v>288</v>
      </c>
      <c r="M92" s="46">
        <v>4</v>
      </c>
      <c r="N92" s="31" t="str">
        <f t="shared" ref="N92:N96" si="53">IF(M92,"公斤","")</f>
        <v>公斤</v>
      </c>
      <c r="O92" s="44" t="s">
        <v>268</v>
      </c>
      <c r="P92" s="44">
        <v>0.05</v>
      </c>
      <c r="Q92" s="31" t="str">
        <f t="shared" ref="Q92:Q96" si="54">IF(P92,"公斤","")</f>
        <v>公斤</v>
      </c>
      <c r="R92" s="47" t="s">
        <v>310</v>
      </c>
      <c r="S92" s="47">
        <v>3</v>
      </c>
      <c r="T92" s="41" t="str">
        <f t="shared" ref="T92:T96" si="55">IF(S92,"公斤","")</f>
        <v>公斤</v>
      </c>
      <c r="U92" s="31" t="s">
        <v>268</v>
      </c>
      <c r="V92" s="31">
        <v>0.05</v>
      </c>
      <c r="W92" s="41" t="str">
        <f t="shared" si="51"/>
        <v>公斤</v>
      </c>
      <c r="X92" s="44" t="s">
        <v>284</v>
      </c>
      <c r="Y92" s="44">
        <v>1</v>
      </c>
      <c r="Z92" s="31" t="str">
        <f t="shared" ref="Z92:Z96" si="56">IF(Y92,"公斤","")</f>
        <v>公斤</v>
      </c>
    </row>
    <row r="93" spans="1:26">
      <c r="A93" s="63"/>
      <c r="B93" s="33"/>
      <c r="C93" s="33"/>
      <c r="D93" s="33"/>
      <c r="E93" s="33"/>
      <c r="F93" s="33"/>
      <c r="G93" s="33"/>
      <c r="H93" s="33"/>
      <c r="I93" s="43"/>
      <c r="J93" s="44"/>
      <c r="K93" s="31" t="str">
        <f t="shared" si="52"/>
        <v/>
      </c>
      <c r="L93" s="76" t="s">
        <v>32</v>
      </c>
      <c r="M93" s="76">
        <v>2</v>
      </c>
      <c r="N93" s="98" t="str">
        <f t="shared" si="53"/>
        <v>公斤</v>
      </c>
      <c r="O93" s="99" t="s">
        <v>275</v>
      </c>
      <c r="P93" s="44">
        <v>0.7</v>
      </c>
      <c r="Q93" s="31" t="str">
        <f t="shared" si="54"/>
        <v>公斤</v>
      </c>
      <c r="R93" s="100" t="s">
        <v>264</v>
      </c>
      <c r="S93" s="47">
        <v>2.7</v>
      </c>
      <c r="T93" s="41" t="str">
        <f t="shared" si="55"/>
        <v>公斤</v>
      </c>
      <c r="U93" s="31"/>
      <c r="V93" s="31"/>
      <c r="W93" s="41"/>
      <c r="X93" s="44" t="s">
        <v>272</v>
      </c>
      <c r="Y93" s="44">
        <v>0.05</v>
      </c>
      <c r="Z93" s="31" t="str">
        <f t="shared" si="56"/>
        <v>公斤</v>
      </c>
    </row>
    <row r="94" spans="1:26">
      <c r="A94" s="63"/>
      <c r="B94" s="33"/>
      <c r="C94" s="33"/>
      <c r="D94" s="33"/>
      <c r="E94" s="33"/>
      <c r="F94" s="33"/>
      <c r="G94" s="33"/>
      <c r="H94" s="33"/>
      <c r="I94" s="43"/>
      <c r="J94" s="44"/>
      <c r="K94" s="31" t="str">
        <f t="shared" si="52"/>
        <v/>
      </c>
      <c r="L94" s="101" t="s">
        <v>271</v>
      </c>
      <c r="M94" s="101">
        <v>0.5</v>
      </c>
      <c r="N94" s="31" t="str">
        <f t="shared" si="53"/>
        <v>公斤</v>
      </c>
      <c r="O94" s="43"/>
      <c r="P94" s="44"/>
      <c r="Q94" s="31" t="str">
        <f t="shared" si="54"/>
        <v/>
      </c>
      <c r="R94" s="44" t="s">
        <v>268</v>
      </c>
      <c r="S94" s="44">
        <v>0.05</v>
      </c>
      <c r="T94" s="41" t="str">
        <f t="shared" si="55"/>
        <v>公斤</v>
      </c>
      <c r="U94" s="31"/>
      <c r="V94" s="31"/>
      <c r="W94" s="41"/>
      <c r="X94" s="44"/>
      <c r="Y94" s="44"/>
      <c r="Z94" s="31" t="str">
        <f t="shared" si="56"/>
        <v/>
      </c>
    </row>
    <row r="95" spans="1:26" ht="20.25" thickBot="1">
      <c r="A95" s="65"/>
      <c r="B95" s="65"/>
      <c r="C95" s="65"/>
      <c r="D95" s="65"/>
      <c r="E95" s="65"/>
      <c r="F95" s="65"/>
      <c r="G95" s="65"/>
      <c r="H95" s="49"/>
      <c r="I95" s="51"/>
      <c r="J95" s="52"/>
      <c r="K95" s="55" t="str">
        <f t="shared" si="52"/>
        <v/>
      </c>
      <c r="L95" s="102" t="s">
        <v>268</v>
      </c>
      <c r="M95" s="102">
        <v>0.05</v>
      </c>
      <c r="N95" s="53" t="str">
        <f t="shared" si="53"/>
        <v>公斤</v>
      </c>
      <c r="O95" s="51"/>
      <c r="P95" s="52"/>
      <c r="Q95" s="55" t="str">
        <f t="shared" si="54"/>
        <v/>
      </c>
      <c r="R95" s="52"/>
      <c r="S95" s="52"/>
      <c r="T95" s="53" t="str">
        <f t="shared" si="55"/>
        <v/>
      </c>
      <c r="U95" s="55"/>
      <c r="V95" s="55"/>
      <c r="W95" s="53"/>
      <c r="X95" s="52"/>
      <c r="Y95" s="52"/>
      <c r="Z95" s="55" t="str">
        <f t="shared" si="56"/>
        <v/>
      </c>
    </row>
    <row r="96" spans="1:26">
      <c r="A96" s="56" t="s">
        <v>177</v>
      </c>
      <c r="B96" s="56">
        <v>5</v>
      </c>
      <c r="C96" s="56">
        <v>2.5</v>
      </c>
      <c r="D96" s="56">
        <v>1.7</v>
      </c>
      <c r="E96" s="56">
        <v>3</v>
      </c>
      <c r="F96" s="56">
        <v>0</v>
      </c>
      <c r="G96" s="56">
        <v>0.3</v>
      </c>
      <c r="H96" s="58">
        <f>B96*70+E96*45+D96*25+F96*150+G96*60+C96*75</f>
        <v>733</v>
      </c>
      <c r="I96" s="103" t="s">
        <v>178</v>
      </c>
      <c r="J96" s="104"/>
      <c r="K96" s="59" t="str">
        <f t="shared" si="52"/>
        <v/>
      </c>
      <c r="L96" s="60" t="s">
        <v>179</v>
      </c>
      <c r="M96" s="61"/>
      <c r="N96" s="59" t="str">
        <f t="shared" si="53"/>
        <v/>
      </c>
      <c r="O96" s="105" t="s">
        <v>181</v>
      </c>
      <c r="P96" s="104"/>
      <c r="Q96" s="59" t="str">
        <f t="shared" si="54"/>
        <v/>
      </c>
      <c r="R96" s="106" t="s">
        <v>183</v>
      </c>
      <c r="S96" s="107"/>
      <c r="T96" s="62" t="str">
        <f t="shared" si="55"/>
        <v/>
      </c>
      <c r="U96" s="59" t="s">
        <v>32</v>
      </c>
      <c r="V96" s="59"/>
      <c r="W96" s="59"/>
      <c r="X96" s="105" t="s">
        <v>244</v>
      </c>
      <c r="Y96" s="104"/>
      <c r="Z96" s="59" t="str">
        <f t="shared" si="56"/>
        <v/>
      </c>
    </row>
    <row r="97" spans="1:26">
      <c r="A97" s="33"/>
      <c r="B97" s="33"/>
      <c r="C97" s="33"/>
      <c r="D97" s="33"/>
      <c r="E97" s="33"/>
      <c r="F97" s="33"/>
      <c r="G97" s="33"/>
      <c r="H97" s="33"/>
      <c r="I97" s="108" t="s">
        <v>261</v>
      </c>
      <c r="J97" s="45">
        <v>8</v>
      </c>
      <c r="K97" s="31"/>
      <c r="L97" s="46" t="s">
        <v>287</v>
      </c>
      <c r="M97" s="46">
        <v>9</v>
      </c>
      <c r="N97" s="31"/>
      <c r="O97" s="99" t="s">
        <v>325</v>
      </c>
      <c r="P97" s="45">
        <v>1.5</v>
      </c>
      <c r="Q97" s="31"/>
      <c r="R97" s="45" t="s">
        <v>350</v>
      </c>
      <c r="S97" s="100">
        <v>3</v>
      </c>
      <c r="T97" s="41"/>
      <c r="U97" s="41" t="s">
        <v>260</v>
      </c>
      <c r="V97" s="41">
        <v>7</v>
      </c>
      <c r="W97" s="41" t="str">
        <f t="shared" ref="W97:W98" si="57">IF(V97,"公斤","")</f>
        <v>公斤</v>
      </c>
      <c r="X97" s="45" t="s">
        <v>335</v>
      </c>
      <c r="Y97" s="45">
        <v>3</v>
      </c>
      <c r="Z97" s="31"/>
    </row>
    <row r="98" spans="1:26">
      <c r="A98" s="33"/>
      <c r="B98" s="33"/>
      <c r="C98" s="33"/>
      <c r="D98" s="33"/>
      <c r="E98" s="33"/>
      <c r="F98" s="33"/>
      <c r="G98" s="33"/>
      <c r="H98" s="33"/>
      <c r="I98" s="108" t="s">
        <v>278</v>
      </c>
      <c r="J98" s="45">
        <v>3</v>
      </c>
      <c r="K98" s="31" t="str">
        <f t="shared" ref="K98:K102" si="58">IF(J98,"公斤","")</f>
        <v>公斤</v>
      </c>
      <c r="L98" s="45"/>
      <c r="M98" s="45"/>
      <c r="N98" s="31" t="str">
        <f t="shared" ref="N98:N102" si="59">IF(M98,"公斤","")</f>
        <v/>
      </c>
      <c r="O98" s="46" t="s">
        <v>351</v>
      </c>
      <c r="P98" s="46">
        <v>1</v>
      </c>
      <c r="Q98" s="101" t="str">
        <f t="shared" ref="Q98:Q102" si="60">IF(P98,"公斤","")</f>
        <v>公斤</v>
      </c>
      <c r="R98" s="100" t="s">
        <v>317</v>
      </c>
      <c r="S98" s="100">
        <v>1.5</v>
      </c>
      <c r="T98" s="41" t="str">
        <f t="shared" ref="T98:T102" si="61">IF(S98,"公斤","")</f>
        <v>公斤</v>
      </c>
      <c r="U98" s="31" t="s">
        <v>268</v>
      </c>
      <c r="V98" s="31">
        <v>0.05</v>
      </c>
      <c r="W98" s="41" t="str">
        <f t="shared" si="57"/>
        <v>公斤</v>
      </c>
      <c r="X98" s="45" t="s">
        <v>312</v>
      </c>
      <c r="Y98" s="45">
        <v>0.3</v>
      </c>
      <c r="Z98" s="31" t="str">
        <f t="shared" ref="Z98:Z102" si="62">IF(Y98,"公斤","")</f>
        <v>公斤</v>
      </c>
    </row>
    <row r="99" spans="1:26">
      <c r="A99" s="33"/>
      <c r="B99" s="33"/>
      <c r="C99" s="33"/>
      <c r="D99" s="33"/>
      <c r="E99" s="33"/>
      <c r="F99" s="33"/>
      <c r="G99" s="33"/>
      <c r="H99" s="33"/>
      <c r="I99" s="108"/>
      <c r="J99" s="45"/>
      <c r="K99" s="31" t="str">
        <f t="shared" si="58"/>
        <v/>
      </c>
      <c r="L99" s="45"/>
      <c r="M99" s="45"/>
      <c r="N99" s="31" t="str">
        <f t="shared" si="59"/>
        <v/>
      </c>
      <c r="O99" s="46" t="s">
        <v>280</v>
      </c>
      <c r="P99" s="46">
        <v>2.5</v>
      </c>
      <c r="Q99" s="101" t="str">
        <f t="shared" si="60"/>
        <v>公斤</v>
      </c>
      <c r="R99" s="100" t="s">
        <v>271</v>
      </c>
      <c r="S99" s="100">
        <v>0.5</v>
      </c>
      <c r="T99" s="41" t="str">
        <f t="shared" si="61"/>
        <v>公斤</v>
      </c>
      <c r="U99" s="31"/>
      <c r="V99" s="31"/>
      <c r="W99" s="41"/>
      <c r="X99" s="45" t="s">
        <v>272</v>
      </c>
      <c r="Y99" s="45">
        <v>0.05</v>
      </c>
      <c r="Z99" s="31" t="str">
        <f t="shared" si="62"/>
        <v>公斤</v>
      </c>
    </row>
    <row r="100" spans="1:26">
      <c r="A100" s="33"/>
      <c r="B100" s="33"/>
      <c r="C100" s="33"/>
      <c r="D100" s="33"/>
      <c r="E100" s="33"/>
      <c r="F100" s="33"/>
      <c r="G100" s="33"/>
      <c r="H100" s="33"/>
      <c r="I100" s="108"/>
      <c r="J100" s="45"/>
      <c r="K100" s="31" t="str">
        <f t="shared" si="58"/>
        <v/>
      </c>
      <c r="L100" s="45"/>
      <c r="M100" s="45"/>
      <c r="N100" s="31" t="str">
        <f t="shared" si="59"/>
        <v/>
      </c>
      <c r="O100" s="46" t="s">
        <v>270</v>
      </c>
      <c r="P100" s="46">
        <v>1.5</v>
      </c>
      <c r="Q100" s="101" t="str">
        <f t="shared" si="60"/>
        <v>公斤</v>
      </c>
      <c r="R100" s="45" t="s">
        <v>268</v>
      </c>
      <c r="S100" s="45">
        <v>0.05</v>
      </c>
      <c r="T100" s="41" t="str">
        <f t="shared" si="61"/>
        <v>公斤</v>
      </c>
      <c r="U100" s="31"/>
      <c r="V100" s="31"/>
      <c r="W100" s="41"/>
      <c r="X100" s="45"/>
      <c r="Y100" s="45"/>
      <c r="Z100" s="31" t="str">
        <f t="shared" si="62"/>
        <v/>
      </c>
    </row>
    <row r="101" spans="1:26" ht="20.25" thickBot="1">
      <c r="A101" s="49"/>
      <c r="B101" s="49"/>
      <c r="C101" s="49"/>
      <c r="D101" s="49"/>
      <c r="E101" s="49"/>
      <c r="F101" s="49"/>
      <c r="G101" s="49"/>
      <c r="H101" s="49"/>
      <c r="I101" s="109"/>
      <c r="J101" s="110"/>
      <c r="K101" s="55" t="str">
        <f t="shared" si="58"/>
        <v/>
      </c>
      <c r="L101" s="110"/>
      <c r="M101" s="110"/>
      <c r="N101" s="55" t="str">
        <f t="shared" si="59"/>
        <v/>
      </c>
      <c r="O101" s="54" t="s">
        <v>268</v>
      </c>
      <c r="P101" s="54">
        <v>0.05</v>
      </c>
      <c r="Q101" s="55" t="str">
        <f t="shared" si="60"/>
        <v>公斤</v>
      </c>
      <c r="R101" s="110"/>
      <c r="S101" s="110"/>
      <c r="T101" s="53" t="str">
        <f t="shared" si="61"/>
        <v/>
      </c>
      <c r="U101" s="55"/>
      <c r="V101" s="55"/>
      <c r="W101" s="53"/>
      <c r="X101" s="110"/>
      <c r="Y101" s="110"/>
      <c r="Z101" s="55" t="str">
        <f t="shared" si="62"/>
        <v/>
      </c>
    </row>
    <row r="102" spans="1:26">
      <c r="A102" s="56" t="s">
        <v>185</v>
      </c>
      <c r="B102" s="56">
        <v>6.4</v>
      </c>
      <c r="C102" s="56">
        <v>2.6</v>
      </c>
      <c r="D102" s="56">
        <v>1.5</v>
      </c>
      <c r="E102" s="56">
        <v>2.9</v>
      </c>
      <c r="F102" s="56">
        <v>0</v>
      </c>
      <c r="G102" s="56">
        <v>0</v>
      </c>
      <c r="H102" s="58">
        <f>B102*70+E102*45+D102*25+F102*150+G102*60+C102*75</f>
        <v>811</v>
      </c>
      <c r="I102" s="36" t="s">
        <v>14</v>
      </c>
      <c r="J102" s="37"/>
      <c r="K102" s="59" t="str">
        <f t="shared" si="58"/>
        <v/>
      </c>
      <c r="L102" s="38" t="s">
        <v>186</v>
      </c>
      <c r="M102" s="37"/>
      <c r="N102" s="59" t="str">
        <f t="shared" si="59"/>
        <v/>
      </c>
      <c r="O102" s="38" t="s">
        <v>188</v>
      </c>
      <c r="P102" s="37"/>
      <c r="Q102" s="59" t="str">
        <f t="shared" si="60"/>
        <v/>
      </c>
      <c r="R102" s="39" t="s">
        <v>78</v>
      </c>
      <c r="S102" s="40"/>
      <c r="T102" s="62" t="str">
        <f t="shared" si="61"/>
        <v/>
      </c>
      <c r="U102" s="59" t="s">
        <v>32</v>
      </c>
      <c r="V102" s="59"/>
      <c r="W102" s="59"/>
      <c r="X102" s="38" t="s">
        <v>50</v>
      </c>
      <c r="Y102" s="37"/>
      <c r="Z102" s="59" t="str">
        <f t="shared" si="62"/>
        <v/>
      </c>
    </row>
    <row r="103" spans="1:26">
      <c r="A103" s="63"/>
      <c r="B103" s="33"/>
      <c r="C103" s="33"/>
      <c r="D103" s="33"/>
      <c r="E103" s="33"/>
      <c r="F103" s="33"/>
      <c r="G103" s="33"/>
      <c r="H103" s="33"/>
      <c r="I103" s="43" t="s">
        <v>261</v>
      </c>
      <c r="J103" s="44">
        <v>7</v>
      </c>
      <c r="K103" s="31"/>
      <c r="L103" s="44" t="s">
        <v>288</v>
      </c>
      <c r="M103" s="44">
        <v>6</v>
      </c>
      <c r="N103" s="31"/>
      <c r="O103" s="44" t="s">
        <v>264</v>
      </c>
      <c r="P103" s="44">
        <v>3</v>
      </c>
      <c r="Q103" s="31"/>
      <c r="R103" s="44" t="s">
        <v>267</v>
      </c>
      <c r="S103" s="47">
        <v>1.2</v>
      </c>
      <c r="T103" s="41"/>
      <c r="U103" s="41" t="s">
        <v>260</v>
      </c>
      <c r="V103" s="41">
        <v>7</v>
      </c>
      <c r="W103" s="41" t="str">
        <f t="shared" ref="W103:W104" si="63">IF(V103,"公斤","")</f>
        <v>公斤</v>
      </c>
      <c r="X103" s="44" t="s">
        <v>352</v>
      </c>
      <c r="Y103" s="44">
        <v>2</v>
      </c>
      <c r="Z103" s="31"/>
    </row>
    <row r="104" spans="1:26">
      <c r="A104" s="63"/>
      <c r="B104" s="33"/>
      <c r="C104" s="33"/>
      <c r="D104" s="33"/>
      <c r="E104" s="33"/>
      <c r="F104" s="33"/>
      <c r="G104" s="33"/>
      <c r="H104" s="33"/>
      <c r="I104" s="43" t="s">
        <v>278</v>
      </c>
      <c r="J104" s="44">
        <v>3</v>
      </c>
      <c r="K104" s="31" t="str">
        <f t="shared" ref="K104:K114" si="64">IF(J104,"公斤","")</f>
        <v>公斤</v>
      </c>
      <c r="L104" s="44" t="s">
        <v>291</v>
      </c>
      <c r="M104" s="44">
        <v>3</v>
      </c>
      <c r="N104" s="31" t="str">
        <f t="shared" ref="N104:N108" si="65">IF(M104,"公斤","")</f>
        <v>公斤</v>
      </c>
      <c r="O104" s="44" t="s">
        <v>353</v>
      </c>
      <c r="P104" s="44">
        <v>3</v>
      </c>
      <c r="Q104" s="31" t="str">
        <f t="shared" ref="Q104:Q138" si="66">IF(P104,"公斤","")</f>
        <v>公斤</v>
      </c>
      <c r="R104" s="47" t="s">
        <v>280</v>
      </c>
      <c r="S104" s="47">
        <v>5.5</v>
      </c>
      <c r="T104" s="41" t="str">
        <f t="shared" ref="T104:T114" si="67">IF(S104,"公斤","")</f>
        <v>公斤</v>
      </c>
      <c r="U104" s="31" t="s">
        <v>268</v>
      </c>
      <c r="V104" s="31">
        <v>0.05</v>
      </c>
      <c r="W104" s="41" t="str">
        <f t="shared" si="63"/>
        <v>公斤</v>
      </c>
      <c r="X104" s="44" t="s">
        <v>302</v>
      </c>
      <c r="Y104" s="44">
        <v>1</v>
      </c>
      <c r="Z104" s="31" t="str">
        <f t="shared" ref="Z104:Z108" si="68">IF(Y104,"公斤","")</f>
        <v>公斤</v>
      </c>
    </row>
    <row r="105" spans="1:26">
      <c r="A105" s="63"/>
      <c r="B105" s="33"/>
      <c r="C105" s="33"/>
      <c r="D105" s="33"/>
      <c r="E105" s="33"/>
      <c r="F105" s="33"/>
      <c r="G105" s="33"/>
      <c r="H105" s="33"/>
      <c r="I105" s="43"/>
      <c r="J105" s="44"/>
      <c r="K105" s="31" t="str">
        <f t="shared" si="64"/>
        <v/>
      </c>
      <c r="L105" s="44" t="s">
        <v>268</v>
      </c>
      <c r="M105" s="44">
        <v>0.05</v>
      </c>
      <c r="N105" s="31" t="str">
        <f t="shared" si="65"/>
        <v>公斤</v>
      </c>
      <c r="O105" s="44" t="s">
        <v>268</v>
      </c>
      <c r="P105" s="44">
        <v>0.05</v>
      </c>
      <c r="Q105" s="31" t="str">
        <f t="shared" si="66"/>
        <v>公斤</v>
      </c>
      <c r="R105" s="47" t="s">
        <v>271</v>
      </c>
      <c r="S105" s="47">
        <v>0.5</v>
      </c>
      <c r="T105" s="41" t="str">
        <f t="shared" si="67"/>
        <v>公斤</v>
      </c>
      <c r="U105" s="31"/>
      <c r="V105" s="31"/>
      <c r="W105" s="41"/>
      <c r="X105" s="44"/>
      <c r="Y105" s="44"/>
      <c r="Z105" s="31" t="str">
        <f t="shared" si="68"/>
        <v/>
      </c>
    </row>
    <row r="106" spans="1:26">
      <c r="A106" s="63"/>
      <c r="B106" s="33"/>
      <c r="C106" s="33"/>
      <c r="D106" s="33"/>
      <c r="E106" s="33"/>
      <c r="F106" s="33"/>
      <c r="G106" s="33"/>
      <c r="H106" s="33"/>
      <c r="I106" s="43"/>
      <c r="J106" s="44"/>
      <c r="K106" s="31" t="str">
        <f t="shared" si="64"/>
        <v/>
      </c>
      <c r="L106" s="44"/>
      <c r="M106" s="44"/>
      <c r="N106" s="31" t="str">
        <f t="shared" si="65"/>
        <v/>
      </c>
      <c r="O106" s="44" t="s">
        <v>271</v>
      </c>
      <c r="P106" s="44">
        <v>0.5</v>
      </c>
      <c r="Q106" s="31" t="str">
        <f t="shared" si="66"/>
        <v>公斤</v>
      </c>
      <c r="R106" s="44" t="s">
        <v>268</v>
      </c>
      <c r="S106" s="44">
        <v>0.05</v>
      </c>
      <c r="T106" s="41" t="str">
        <f t="shared" si="67"/>
        <v>公斤</v>
      </c>
      <c r="U106" s="31"/>
      <c r="V106" s="31"/>
      <c r="W106" s="41"/>
      <c r="X106" s="44"/>
      <c r="Y106" s="44"/>
      <c r="Z106" s="31" t="str">
        <f t="shared" si="68"/>
        <v/>
      </c>
    </row>
    <row r="107" spans="1:26" ht="20.25" thickBot="1">
      <c r="A107" s="65"/>
      <c r="B107" s="65"/>
      <c r="C107" s="65"/>
      <c r="D107" s="65"/>
      <c r="E107" s="65"/>
      <c r="F107" s="65"/>
      <c r="G107" s="65"/>
      <c r="H107" s="49"/>
      <c r="I107" s="51"/>
      <c r="J107" s="52"/>
      <c r="K107" s="55" t="str">
        <f t="shared" si="64"/>
        <v/>
      </c>
      <c r="L107" s="54"/>
      <c r="M107" s="54"/>
      <c r="N107" s="55" t="str">
        <f t="shared" si="65"/>
        <v/>
      </c>
      <c r="O107" s="54"/>
      <c r="P107" s="54"/>
      <c r="Q107" s="55" t="str">
        <f t="shared" si="66"/>
        <v/>
      </c>
      <c r="R107" s="54"/>
      <c r="S107" s="54"/>
      <c r="T107" s="53" t="str">
        <f t="shared" si="67"/>
        <v/>
      </c>
      <c r="U107" s="55"/>
      <c r="V107" s="55"/>
      <c r="W107" s="53"/>
      <c r="X107" s="52"/>
      <c r="Y107" s="52"/>
      <c r="Z107" s="55" t="str">
        <f t="shared" si="68"/>
        <v/>
      </c>
    </row>
    <row r="108" spans="1:26">
      <c r="A108" s="56" t="s">
        <v>191</v>
      </c>
      <c r="B108" s="56">
        <v>5</v>
      </c>
      <c r="C108" s="56">
        <v>2.8</v>
      </c>
      <c r="D108" s="56">
        <v>2.2999999999999998</v>
      </c>
      <c r="E108" s="56">
        <v>2.9</v>
      </c>
      <c r="F108" s="56">
        <v>0</v>
      </c>
      <c r="G108" s="56">
        <v>0</v>
      </c>
      <c r="H108" s="58">
        <f>B108*70+E108*45+D108*25+F108*150+G108*60+C108*75</f>
        <v>748</v>
      </c>
      <c r="I108" s="36" t="s">
        <v>95</v>
      </c>
      <c r="J108" s="37"/>
      <c r="K108" s="59" t="str">
        <f t="shared" si="64"/>
        <v/>
      </c>
      <c r="L108" s="60" t="s">
        <v>354</v>
      </c>
      <c r="M108" s="61"/>
      <c r="N108" s="59" t="str">
        <f t="shared" si="65"/>
        <v/>
      </c>
      <c r="O108" s="60" t="s">
        <v>47</v>
      </c>
      <c r="P108" s="61"/>
      <c r="Q108" s="59" t="str">
        <f t="shared" si="66"/>
        <v/>
      </c>
      <c r="R108" s="85" t="s">
        <v>194</v>
      </c>
      <c r="S108" s="87"/>
      <c r="T108" s="62" t="str">
        <f t="shared" si="67"/>
        <v/>
      </c>
      <c r="U108" s="59" t="s">
        <v>32</v>
      </c>
      <c r="V108" s="59"/>
      <c r="W108" s="59"/>
      <c r="X108" s="38" t="s">
        <v>54</v>
      </c>
      <c r="Y108" s="37"/>
      <c r="Z108" s="59" t="str">
        <f t="shared" si="68"/>
        <v/>
      </c>
    </row>
    <row r="109" spans="1:26">
      <c r="A109" s="33"/>
      <c r="B109" s="33"/>
      <c r="C109" s="33"/>
      <c r="D109" s="33"/>
      <c r="E109" s="33"/>
      <c r="F109" s="33"/>
      <c r="G109" s="33"/>
      <c r="H109" s="33"/>
      <c r="I109" s="43" t="s">
        <v>261</v>
      </c>
      <c r="J109" s="44">
        <v>10</v>
      </c>
      <c r="K109" s="41" t="str">
        <f t="shared" si="64"/>
        <v>公斤</v>
      </c>
      <c r="L109" s="46" t="s">
        <v>355</v>
      </c>
      <c r="M109" s="46">
        <v>6</v>
      </c>
      <c r="N109" s="31" t="s">
        <v>346</v>
      </c>
      <c r="O109" s="46" t="s">
        <v>276</v>
      </c>
      <c r="P109" s="46">
        <v>7</v>
      </c>
      <c r="Q109" s="31" t="str">
        <f t="shared" si="66"/>
        <v>公斤</v>
      </c>
      <c r="R109" s="46" t="s">
        <v>265</v>
      </c>
      <c r="S109" s="64">
        <v>8</v>
      </c>
      <c r="T109" s="31" t="str">
        <f t="shared" si="67"/>
        <v>公斤</v>
      </c>
      <c r="U109" s="41" t="s">
        <v>260</v>
      </c>
      <c r="V109" s="41">
        <v>7</v>
      </c>
      <c r="W109" s="41" t="str">
        <f t="shared" ref="W109:W110" si="69">IF(V109,"公斤","")</f>
        <v>公斤</v>
      </c>
      <c r="X109" s="44" t="s">
        <v>32</v>
      </c>
      <c r="Y109" s="44">
        <v>2.5</v>
      </c>
      <c r="Z109" s="31"/>
    </row>
    <row r="110" spans="1:26">
      <c r="A110" s="33"/>
      <c r="B110" s="33"/>
      <c r="C110" s="33"/>
      <c r="D110" s="33"/>
      <c r="E110" s="33"/>
      <c r="F110" s="33"/>
      <c r="G110" s="33"/>
      <c r="H110" s="33"/>
      <c r="I110" s="43" t="s">
        <v>309</v>
      </c>
      <c r="J110" s="44">
        <v>0.4</v>
      </c>
      <c r="K110" s="41" t="str">
        <f t="shared" si="64"/>
        <v>公斤</v>
      </c>
      <c r="L110" s="46"/>
      <c r="M110" s="46"/>
      <c r="N110" s="31" t="str">
        <f t="shared" ref="N110:N120" si="70">IF(M110,"公斤","")</f>
        <v/>
      </c>
      <c r="O110" s="46" t="s">
        <v>318</v>
      </c>
      <c r="P110" s="46">
        <v>0.01</v>
      </c>
      <c r="Q110" s="31" t="str">
        <f t="shared" si="66"/>
        <v>公斤</v>
      </c>
      <c r="R110" s="64" t="s">
        <v>262</v>
      </c>
      <c r="S110" s="64">
        <v>0.6</v>
      </c>
      <c r="T110" s="41" t="str">
        <f t="shared" si="67"/>
        <v>公斤</v>
      </c>
      <c r="U110" s="31" t="s">
        <v>268</v>
      </c>
      <c r="V110" s="31">
        <v>0.05</v>
      </c>
      <c r="W110" s="41" t="str">
        <f t="shared" si="69"/>
        <v>公斤</v>
      </c>
      <c r="X110" s="44" t="s">
        <v>271</v>
      </c>
      <c r="Y110" s="44">
        <v>0.5</v>
      </c>
      <c r="Z110" s="31" t="str">
        <f t="shared" ref="Z110:Z114" si="71">IF(Y110,"公斤","")</f>
        <v>公斤</v>
      </c>
    </row>
    <row r="111" spans="1:26">
      <c r="A111" s="33"/>
      <c r="B111" s="33"/>
      <c r="C111" s="33"/>
      <c r="D111" s="33"/>
      <c r="E111" s="33"/>
      <c r="F111" s="33"/>
      <c r="G111" s="33"/>
      <c r="H111" s="33"/>
      <c r="I111" s="43"/>
      <c r="J111" s="44"/>
      <c r="K111" s="31" t="str">
        <f t="shared" si="64"/>
        <v/>
      </c>
      <c r="L111" s="44"/>
      <c r="M111" s="44"/>
      <c r="N111" s="31" t="str">
        <f t="shared" si="70"/>
        <v/>
      </c>
      <c r="O111" s="44" t="s">
        <v>356</v>
      </c>
      <c r="P111" s="44">
        <v>0.6</v>
      </c>
      <c r="Q111" s="31" t="str">
        <f t="shared" si="66"/>
        <v>公斤</v>
      </c>
      <c r="R111" s="47" t="s">
        <v>304</v>
      </c>
      <c r="S111" s="47">
        <v>0.01</v>
      </c>
      <c r="T111" s="41" t="str">
        <f t="shared" si="67"/>
        <v>公斤</v>
      </c>
      <c r="U111" s="31"/>
      <c r="V111" s="31"/>
      <c r="W111" s="41"/>
      <c r="X111" s="44" t="s">
        <v>284</v>
      </c>
      <c r="Y111" s="44">
        <v>1</v>
      </c>
      <c r="Z111" s="31" t="str">
        <f t="shared" si="71"/>
        <v>公斤</v>
      </c>
    </row>
    <row r="112" spans="1:26">
      <c r="A112" s="33"/>
      <c r="B112" s="33"/>
      <c r="C112" s="33"/>
      <c r="D112" s="33"/>
      <c r="E112" s="33"/>
      <c r="F112" s="33"/>
      <c r="G112" s="33"/>
      <c r="H112" s="33"/>
      <c r="I112" s="43"/>
      <c r="J112" s="44"/>
      <c r="K112" s="31" t="str">
        <f t="shared" si="64"/>
        <v/>
      </c>
      <c r="L112" s="44"/>
      <c r="M112" s="44"/>
      <c r="N112" s="31" t="str">
        <f t="shared" si="70"/>
        <v/>
      </c>
      <c r="O112" s="44" t="s">
        <v>268</v>
      </c>
      <c r="P112" s="44">
        <v>0.05</v>
      </c>
      <c r="Q112" s="31" t="str">
        <f t="shared" si="66"/>
        <v>公斤</v>
      </c>
      <c r="R112" s="44" t="s">
        <v>271</v>
      </c>
      <c r="S112" s="44">
        <v>0.5</v>
      </c>
      <c r="T112" s="41" t="str">
        <f t="shared" si="67"/>
        <v>公斤</v>
      </c>
      <c r="U112" s="31"/>
      <c r="V112" s="31"/>
      <c r="W112" s="41"/>
      <c r="X112" s="44" t="s">
        <v>272</v>
      </c>
      <c r="Y112" s="44">
        <v>0.05</v>
      </c>
      <c r="Z112" s="31" t="str">
        <f t="shared" si="71"/>
        <v>公斤</v>
      </c>
    </row>
    <row r="113" spans="1:26" ht="20.25" thickBot="1">
      <c r="A113" s="49"/>
      <c r="B113" s="65"/>
      <c r="C113" s="65"/>
      <c r="D113" s="65"/>
      <c r="E113" s="65"/>
      <c r="F113" s="65"/>
      <c r="G113" s="65"/>
      <c r="H113" s="49"/>
      <c r="I113" s="51"/>
      <c r="J113" s="52"/>
      <c r="K113" s="55" t="str">
        <f t="shared" si="64"/>
        <v/>
      </c>
      <c r="L113" s="52"/>
      <c r="M113" s="52"/>
      <c r="N113" s="55" t="str">
        <f t="shared" si="70"/>
        <v/>
      </c>
      <c r="O113" s="52"/>
      <c r="P113" s="52"/>
      <c r="Q113" s="55" t="str">
        <f t="shared" si="66"/>
        <v/>
      </c>
      <c r="R113" s="52" t="s">
        <v>268</v>
      </c>
      <c r="S113" s="52">
        <v>0.05</v>
      </c>
      <c r="T113" s="53" t="str">
        <f t="shared" si="67"/>
        <v>公斤</v>
      </c>
      <c r="U113" s="55"/>
      <c r="V113" s="55"/>
      <c r="W113" s="53"/>
      <c r="X113" s="52"/>
      <c r="Y113" s="52"/>
      <c r="Z113" s="55" t="str">
        <f t="shared" si="71"/>
        <v/>
      </c>
    </row>
    <row r="114" spans="1:26">
      <c r="A114" s="56" t="s">
        <v>196</v>
      </c>
      <c r="B114" s="56">
        <v>5.7</v>
      </c>
      <c r="C114" s="56">
        <v>3.7</v>
      </c>
      <c r="D114" s="56">
        <v>1.2</v>
      </c>
      <c r="E114" s="56">
        <v>3</v>
      </c>
      <c r="F114" s="56"/>
      <c r="G114" s="56"/>
      <c r="H114" s="58">
        <f>B114*70+E114*45+D114*25+F114*150+G114*60+C114*75</f>
        <v>841.5</v>
      </c>
      <c r="I114" s="36" t="s">
        <v>13</v>
      </c>
      <c r="J114" s="37"/>
      <c r="K114" s="59" t="str">
        <f t="shared" si="64"/>
        <v/>
      </c>
      <c r="L114" s="38" t="s">
        <v>197</v>
      </c>
      <c r="M114" s="37"/>
      <c r="N114" s="59" t="str">
        <f t="shared" si="70"/>
        <v/>
      </c>
      <c r="O114" s="38" t="s">
        <v>199</v>
      </c>
      <c r="P114" s="37"/>
      <c r="Q114" s="59" t="str">
        <f t="shared" si="66"/>
        <v/>
      </c>
      <c r="R114" s="39" t="s">
        <v>201</v>
      </c>
      <c r="S114" s="40"/>
      <c r="T114" s="62" t="str">
        <f t="shared" si="67"/>
        <v/>
      </c>
      <c r="U114" s="59" t="s">
        <v>32</v>
      </c>
      <c r="V114" s="59"/>
      <c r="W114" s="59"/>
      <c r="X114" s="111" t="s">
        <v>25</v>
      </c>
      <c r="Y114" s="37"/>
      <c r="Z114" s="59" t="str">
        <f t="shared" si="71"/>
        <v/>
      </c>
    </row>
    <row r="115" spans="1:26">
      <c r="A115" s="63"/>
      <c r="B115" s="33"/>
      <c r="C115" s="33"/>
      <c r="D115" s="33"/>
      <c r="E115" s="33"/>
      <c r="F115" s="33"/>
      <c r="G115" s="33"/>
      <c r="H115" s="33"/>
      <c r="I115" s="43" t="s">
        <v>261</v>
      </c>
      <c r="J115" s="44">
        <v>10</v>
      </c>
      <c r="K115" s="31"/>
      <c r="L115" s="44" t="s">
        <v>262</v>
      </c>
      <c r="M115" s="44">
        <v>6</v>
      </c>
      <c r="N115" s="31" t="str">
        <f t="shared" si="70"/>
        <v>公斤</v>
      </c>
      <c r="O115" s="99" t="s">
        <v>357</v>
      </c>
      <c r="P115" s="44">
        <v>4</v>
      </c>
      <c r="Q115" s="31" t="str">
        <f t="shared" si="66"/>
        <v>公斤</v>
      </c>
      <c r="R115" s="45" t="s">
        <v>264</v>
      </c>
      <c r="S115" s="47">
        <v>2</v>
      </c>
      <c r="T115" s="41"/>
      <c r="U115" s="41" t="s">
        <v>260</v>
      </c>
      <c r="V115" s="41">
        <v>7</v>
      </c>
      <c r="W115" s="41" t="str">
        <f t="shared" ref="W115:W116" si="72">IF(V115,"公斤","")</f>
        <v>公斤</v>
      </c>
      <c r="X115" s="44" t="s">
        <v>25</v>
      </c>
      <c r="Y115" s="44">
        <v>19</v>
      </c>
      <c r="Z115" s="31"/>
    </row>
    <row r="116" spans="1:26">
      <c r="A116" s="63"/>
      <c r="B116" s="33"/>
      <c r="C116" s="33"/>
      <c r="D116" s="33"/>
      <c r="E116" s="33"/>
      <c r="F116" s="33"/>
      <c r="G116" s="33"/>
      <c r="H116" s="33"/>
      <c r="I116" s="43"/>
      <c r="J116" s="44"/>
      <c r="K116" s="31" t="str">
        <f t="shared" ref="K116:K120" si="73">IF(J116,"公斤","")</f>
        <v/>
      </c>
      <c r="L116" s="46" t="s">
        <v>310</v>
      </c>
      <c r="M116" s="46">
        <v>3</v>
      </c>
      <c r="N116" s="31" t="str">
        <f t="shared" si="70"/>
        <v>公斤</v>
      </c>
      <c r="O116" s="46" t="s">
        <v>328</v>
      </c>
      <c r="P116" s="46">
        <v>2</v>
      </c>
      <c r="Q116" s="31" t="str">
        <f t="shared" si="66"/>
        <v>公斤</v>
      </c>
      <c r="R116" s="64" t="s">
        <v>271</v>
      </c>
      <c r="S116" s="47">
        <v>4</v>
      </c>
      <c r="T116" s="41" t="str">
        <f t="shared" ref="T116:T126" si="74">IF(S116,"公斤","")</f>
        <v>公斤</v>
      </c>
      <c r="U116" s="31" t="s">
        <v>268</v>
      </c>
      <c r="V116" s="31">
        <v>0.05</v>
      </c>
      <c r="W116" s="41" t="str">
        <f t="shared" si="72"/>
        <v>公斤</v>
      </c>
      <c r="X116" s="44"/>
      <c r="Y116" s="44"/>
      <c r="Z116" s="31" t="str">
        <f t="shared" ref="Z116:Z120" si="75">IF(Y116,"公斤","")</f>
        <v/>
      </c>
    </row>
    <row r="117" spans="1:26">
      <c r="A117" s="63"/>
      <c r="B117" s="33"/>
      <c r="C117" s="33"/>
      <c r="D117" s="33"/>
      <c r="E117" s="33"/>
      <c r="F117" s="33"/>
      <c r="G117" s="33"/>
      <c r="H117" s="33"/>
      <c r="I117" s="43"/>
      <c r="J117" s="44"/>
      <c r="K117" s="31" t="str">
        <f t="shared" si="73"/>
        <v/>
      </c>
      <c r="L117" s="46" t="s">
        <v>341</v>
      </c>
      <c r="M117" s="46">
        <v>0.05</v>
      </c>
      <c r="N117" s="31" t="str">
        <f t="shared" si="70"/>
        <v>公斤</v>
      </c>
      <c r="O117" s="46" t="s">
        <v>358</v>
      </c>
      <c r="P117" s="46"/>
      <c r="Q117" s="31" t="str">
        <f t="shared" si="66"/>
        <v/>
      </c>
      <c r="R117" s="64" t="s">
        <v>268</v>
      </c>
      <c r="S117" s="64">
        <v>0.05</v>
      </c>
      <c r="T117" s="41" t="str">
        <f t="shared" si="74"/>
        <v>公斤</v>
      </c>
      <c r="U117" s="31"/>
      <c r="V117" s="31"/>
      <c r="W117" s="41"/>
      <c r="X117" s="44"/>
      <c r="Y117" s="44"/>
      <c r="Z117" s="31" t="str">
        <f t="shared" si="75"/>
        <v/>
      </c>
    </row>
    <row r="118" spans="1:26">
      <c r="A118" s="63"/>
      <c r="B118" s="33"/>
      <c r="C118" s="33"/>
      <c r="D118" s="33"/>
      <c r="E118" s="33"/>
      <c r="F118" s="33"/>
      <c r="G118" s="33"/>
      <c r="H118" s="33"/>
      <c r="I118" s="43"/>
      <c r="J118" s="44"/>
      <c r="K118" s="31" t="str">
        <f t="shared" si="73"/>
        <v/>
      </c>
      <c r="L118" s="46"/>
      <c r="M118" s="46"/>
      <c r="N118" s="31" t="str">
        <f t="shared" si="70"/>
        <v/>
      </c>
      <c r="O118" s="46"/>
      <c r="P118" s="46"/>
      <c r="Q118" s="31"/>
      <c r="R118" s="46"/>
      <c r="S118" s="46"/>
      <c r="T118" s="41" t="str">
        <f t="shared" si="74"/>
        <v/>
      </c>
      <c r="U118" s="31"/>
      <c r="V118" s="31"/>
      <c r="W118" s="41"/>
      <c r="X118" s="44"/>
      <c r="Y118" s="44"/>
      <c r="Z118" s="31" t="str">
        <f t="shared" si="75"/>
        <v/>
      </c>
    </row>
    <row r="119" spans="1:26" ht="20.25" thickBot="1">
      <c r="A119" s="65"/>
      <c r="B119" s="65"/>
      <c r="C119" s="65"/>
      <c r="D119" s="65"/>
      <c r="E119" s="65"/>
      <c r="F119" s="65"/>
      <c r="G119" s="65"/>
      <c r="H119" s="49"/>
      <c r="I119" s="51"/>
      <c r="J119" s="52"/>
      <c r="K119" s="55" t="str">
        <f t="shared" si="73"/>
        <v/>
      </c>
      <c r="L119" s="54"/>
      <c r="M119" s="54"/>
      <c r="N119" s="55" t="str">
        <f t="shared" si="70"/>
        <v/>
      </c>
      <c r="O119" s="54"/>
      <c r="P119" s="54"/>
      <c r="Q119" s="55" t="str">
        <f t="shared" si="66"/>
        <v/>
      </c>
      <c r="R119" s="54"/>
      <c r="S119" s="54"/>
      <c r="T119" s="53" t="str">
        <f t="shared" si="74"/>
        <v/>
      </c>
      <c r="U119" s="55"/>
      <c r="V119" s="55"/>
      <c r="W119" s="53"/>
      <c r="X119" s="52"/>
      <c r="Y119" s="52"/>
      <c r="Z119" s="55" t="str">
        <f t="shared" si="75"/>
        <v/>
      </c>
    </row>
    <row r="120" spans="1:26">
      <c r="A120" s="56" t="s">
        <v>203</v>
      </c>
      <c r="B120" s="56">
        <v>5</v>
      </c>
      <c r="C120" s="56">
        <v>2.7</v>
      </c>
      <c r="D120" s="56">
        <v>1.9</v>
      </c>
      <c r="E120" s="56">
        <v>3.1</v>
      </c>
      <c r="F120" s="56"/>
      <c r="G120" s="56"/>
      <c r="H120" s="58">
        <f>B120*70+E120*45+D120*25+F120*150+G120*60+C120*75</f>
        <v>739.5</v>
      </c>
      <c r="I120" s="36" t="s">
        <v>14</v>
      </c>
      <c r="J120" s="37"/>
      <c r="K120" s="59" t="str">
        <f t="shared" si="73"/>
        <v/>
      </c>
      <c r="L120" s="60" t="s">
        <v>204</v>
      </c>
      <c r="M120" s="61"/>
      <c r="N120" s="59" t="str">
        <f t="shared" si="70"/>
        <v/>
      </c>
      <c r="O120" s="85" t="s">
        <v>104</v>
      </c>
      <c r="P120" s="87"/>
      <c r="Q120" s="59" t="str">
        <f t="shared" si="66"/>
        <v/>
      </c>
      <c r="R120" s="60" t="s">
        <v>207</v>
      </c>
      <c r="S120" s="61"/>
      <c r="T120" s="62" t="str">
        <f t="shared" si="74"/>
        <v/>
      </c>
      <c r="U120" s="59" t="s">
        <v>32</v>
      </c>
      <c r="V120" s="59"/>
      <c r="W120" s="59"/>
      <c r="X120" s="38" t="s">
        <v>55</v>
      </c>
      <c r="Y120" s="37"/>
      <c r="Z120" s="59" t="str">
        <f t="shared" si="75"/>
        <v/>
      </c>
    </row>
    <row r="121" spans="1:26">
      <c r="A121" s="33"/>
      <c r="B121" s="33"/>
      <c r="C121" s="33"/>
      <c r="D121" s="33"/>
      <c r="E121" s="33"/>
      <c r="F121" s="33"/>
      <c r="G121" s="33"/>
      <c r="H121" s="33"/>
      <c r="I121" s="43" t="s">
        <v>261</v>
      </c>
      <c r="J121" s="44">
        <v>7</v>
      </c>
      <c r="K121" s="31"/>
      <c r="L121" s="46" t="s">
        <v>288</v>
      </c>
      <c r="M121" s="46">
        <v>6</v>
      </c>
      <c r="N121" s="31"/>
      <c r="O121" s="46" t="s">
        <v>299</v>
      </c>
      <c r="P121" s="64">
        <v>5</v>
      </c>
      <c r="Q121" s="31" t="str">
        <f t="shared" si="66"/>
        <v>公斤</v>
      </c>
      <c r="R121" s="46" t="s">
        <v>280</v>
      </c>
      <c r="S121" s="46">
        <v>7</v>
      </c>
      <c r="T121" s="41" t="str">
        <f t="shared" si="74"/>
        <v>公斤</v>
      </c>
      <c r="U121" s="41" t="s">
        <v>260</v>
      </c>
      <c r="V121" s="41">
        <v>7</v>
      </c>
      <c r="W121" s="41" t="str">
        <f t="shared" ref="W121:W122" si="76">IF(V121,"公斤","")</f>
        <v>公斤</v>
      </c>
      <c r="X121" s="44" t="s">
        <v>265</v>
      </c>
      <c r="Y121" s="44">
        <v>3.5</v>
      </c>
      <c r="Z121" s="31"/>
    </row>
    <row r="122" spans="1:26">
      <c r="A122" s="33"/>
      <c r="B122" s="33"/>
      <c r="C122" s="33"/>
      <c r="D122" s="33"/>
      <c r="E122" s="33"/>
      <c r="F122" s="33"/>
      <c r="G122" s="33"/>
      <c r="H122" s="33"/>
      <c r="I122" s="43" t="s">
        <v>278</v>
      </c>
      <c r="J122" s="44">
        <v>3</v>
      </c>
      <c r="K122" s="31" t="str">
        <f t="shared" ref="K122:K126" si="77">IF(J122,"公斤","")</f>
        <v>公斤</v>
      </c>
      <c r="L122" s="46" t="s">
        <v>271</v>
      </c>
      <c r="M122" s="46">
        <v>0.5</v>
      </c>
      <c r="N122" s="31" t="str">
        <f t="shared" ref="N122:N126" si="78">IF(M122,"公斤","")</f>
        <v>公斤</v>
      </c>
      <c r="O122" s="64" t="s">
        <v>339</v>
      </c>
      <c r="P122" s="64">
        <v>0.01</v>
      </c>
      <c r="Q122" s="31" t="str">
        <f t="shared" si="66"/>
        <v>公斤</v>
      </c>
      <c r="R122" s="46" t="s">
        <v>271</v>
      </c>
      <c r="S122" s="46">
        <v>0.5</v>
      </c>
      <c r="T122" s="41" t="str">
        <f t="shared" si="74"/>
        <v>公斤</v>
      </c>
      <c r="U122" s="31" t="s">
        <v>268</v>
      </c>
      <c r="V122" s="31">
        <v>0.05</v>
      </c>
      <c r="W122" s="41" t="str">
        <f t="shared" si="76"/>
        <v>公斤</v>
      </c>
      <c r="X122" s="44" t="s">
        <v>284</v>
      </c>
      <c r="Y122" s="44">
        <v>0.6</v>
      </c>
      <c r="Z122" s="31" t="str">
        <f t="shared" ref="Z122:Z132" si="79">IF(Y122,"公斤","")</f>
        <v>公斤</v>
      </c>
    </row>
    <row r="123" spans="1:26">
      <c r="A123" s="33"/>
      <c r="B123" s="33"/>
      <c r="C123" s="33"/>
      <c r="D123" s="33"/>
      <c r="E123" s="33"/>
      <c r="F123" s="33"/>
      <c r="G123" s="33"/>
      <c r="H123" s="33"/>
      <c r="I123" s="43"/>
      <c r="J123" s="44"/>
      <c r="K123" s="31" t="str">
        <f t="shared" si="77"/>
        <v/>
      </c>
      <c r="L123" s="46" t="s">
        <v>359</v>
      </c>
      <c r="M123" s="46">
        <v>1</v>
      </c>
      <c r="N123" s="31" t="str">
        <f t="shared" si="78"/>
        <v>公斤</v>
      </c>
      <c r="O123" s="46" t="s">
        <v>272</v>
      </c>
      <c r="P123" s="46">
        <v>0.05</v>
      </c>
      <c r="Q123" s="31" t="str">
        <f t="shared" si="66"/>
        <v>公斤</v>
      </c>
      <c r="R123" s="46" t="s">
        <v>268</v>
      </c>
      <c r="S123" s="46">
        <v>0.05</v>
      </c>
      <c r="T123" s="41" t="str">
        <f t="shared" si="74"/>
        <v>公斤</v>
      </c>
      <c r="U123" s="31"/>
      <c r="V123" s="31"/>
      <c r="W123" s="41"/>
      <c r="X123" s="44" t="s">
        <v>272</v>
      </c>
      <c r="Y123" s="44">
        <v>0.05</v>
      </c>
      <c r="Z123" s="31" t="str">
        <f t="shared" si="79"/>
        <v>公斤</v>
      </c>
    </row>
    <row r="124" spans="1:26">
      <c r="A124" s="33"/>
      <c r="B124" s="33"/>
      <c r="C124" s="33"/>
      <c r="D124" s="33"/>
      <c r="E124" s="33"/>
      <c r="F124" s="33"/>
      <c r="G124" s="33"/>
      <c r="H124" s="33"/>
      <c r="I124" s="43"/>
      <c r="J124" s="44"/>
      <c r="K124" s="31" t="str">
        <f t="shared" si="77"/>
        <v/>
      </c>
      <c r="L124" s="46" t="s">
        <v>360</v>
      </c>
      <c r="M124" s="46">
        <v>0.1</v>
      </c>
      <c r="N124" s="31" t="str">
        <f t="shared" si="78"/>
        <v>公斤</v>
      </c>
      <c r="O124" s="46"/>
      <c r="P124" s="46"/>
      <c r="Q124" s="31" t="str">
        <f t="shared" si="66"/>
        <v/>
      </c>
      <c r="R124" s="76"/>
      <c r="S124" s="76"/>
      <c r="T124" s="41" t="str">
        <f t="shared" si="74"/>
        <v/>
      </c>
      <c r="U124" s="31"/>
      <c r="V124" s="31"/>
      <c r="W124" s="41"/>
      <c r="X124" s="44"/>
      <c r="Y124" s="44"/>
      <c r="Z124" s="31" t="str">
        <f t="shared" si="79"/>
        <v/>
      </c>
    </row>
    <row r="125" spans="1:26" ht="20.25" thickBot="1">
      <c r="A125" s="49"/>
      <c r="B125" s="49"/>
      <c r="C125" s="49"/>
      <c r="D125" s="49"/>
      <c r="E125" s="49"/>
      <c r="F125" s="49"/>
      <c r="G125" s="49"/>
      <c r="H125" s="49"/>
      <c r="I125" s="51"/>
      <c r="J125" s="52"/>
      <c r="K125" s="55" t="str">
        <f t="shared" si="77"/>
        <v/>
      </c>
      <c r="L125" s="54" t="s">
        <v>268</v>
      </c>
      <c r="M125" s="54">
        <v>0.05</v>
      </c>
      <c r="N125" s="55" t="str">
        <f t="shared" si="78"/>
        <v>公斤</v>
      </c>
      <c r="O125" s="54"/>
      <c r="P125" s="54"/>
      <c r="Q125" s="55" t="str">
        <f t="shared" si="66"/>
        <v/>
      </c>
      <c r="R125" s="54"/>
      <c r="S125" s="54"/>
      <c r="T125" s="53" t="str">
        <f t="shared" si="74"/>
        <v/>
      </c>
      <c r="U125" s="55"/>
      <c r="V125" s="55"/>
      <c r="W125" s="53"/>
      <c r="X125" s="52"/>
      <c r="Y125" s="52"/>
      <c r="Z125" s="55" t="str">
        <f t="shared" si="79"/>
        <v/>
      </c>
    </row>
    <row r="126" spans="1:26">
      <c r="A126" s="56" t="s">
        <v>209</v>
      </c>
      <c r="B126" s="56">
        <v>6.2</v>
      </c>
      <c r="C126" s="56">
        <v>2.5</v>
      </c>
      <c r="D126" s="56">
        <v>1.8</v>
      </c>
      <c r="E126" s="56">
        <v>3</v>
      </c>
      <c r="F126" s="56"/>
      <c r="G126" s="56"/>
      <c r="H126" s="58">
        <f>B126*70+E126*45+D126*25+F126*150+G126*60+C126*75</f>
        <v>801.5</v>
      </c>
      <c r="I126" s="36" t="s">
        <v>210</v>
      </c>
      <c r="J126" s="37"/>
      <c r="K126" s="59" t="str">
        <f t="shared" si="77"/>
        <v/>
      </c>
      <c r="L126" s="60" t="s">
        <v>361</v>
      </c>
      <c r="M126" s="61"/>
      <c r="N126" s="59" t="str">
        <f t="shared" si="78"/>
        <v/>
      </c>
      <c r="O126" s="60" t="s">
        <v>36</v>
      </c>
      <c r="P126" s="61"/>
      <c r="Q126" s="59" t="str">
        <f t="shared" si="66"/>
        <v/>
      </c>
      <c r="R126" s="39" t="s">
        <v>213</v>
      </c>
      <c r="S126" s="40"/>
      <c r="T126" s="62" t="str">
        <f t="shared" si="74"/>
        <v/>
      </c>
      <c r="U126" s="59" t="s">
        <v>32</v>
      </c>
      <c r="V126" s="59"/>
      <c r="W126" s="59"/>
      <c r="X126" s="38" t="s">
        <v>232</v>
      </c>
      <c r="Y126" s="37"/>
      <c r="Z126" s="59" t="str">
        <f t="shared" si="79"/>
        <v/>
      </c>
    </row>
    <row r="127" spans="1:26">
      <c r="A127" s="63"/>
      <c r="B127" s="33"/>
      <c r="C127" s="33"/>
      <c r="D127" s="33"/>
      <c r="E127" s="33"/>
      <c r="F127" s="33"/>
      <c r="G127" s="33"/>
      <c r="H127" s="33"/>
      <c r="I127" s="43" t="s">
        <v>362</v>
      </c>
      <c r="J127" s="44">
        <v>15</v>
      </c>
      <c r="K127" s="31"/>
      <c r="L127" s="46" t="s">
        <v>363</v>
      </c>
      <c r="M127" s="46">
        <v>6.5</v>
      </c>
      <c r="N127" s="31" t="s">
        <v>346</v>
      </c>
      <c r="O127" s="46" t="s">
        <v>262</v>
      </c>
      <c r="P127" s="46">
        <v>2</v>
      </c>
      <c r="Q127" s="31" t="str">
        <f t="shared" si="66"/>
        <v>公斤</v>
      </c>
      <c r="R127" s="44" t="s">
        <v>267</v>
      </c>
      <c r="S127" s="47">
        <v>1</v>
      </c>
      <c r="T127" s="41"/>
      <c r="U127" s="41" t="s">
        <v>260</v>
      </c>
      <c r="V127" s="41">
        <v>7</v>
      </c>
      <c r="W127" s="41" t="str">
        <f t="shared" ref="W127:W128" si="80">IF(V127,"公斤","")</f>
        <v>公斤</v>
      </c>
      <c r="X127" s="44" t="s">
        <v>289</v>
      </c>
      <c r="Y127" s="44">
        <v>0.05</v>
      </c>
      <c r="Z127" s="31" t="str">
        <f t="shared" si="79"/>
        <v>公斤</v>
      </c>
    </row>
    <row r="128" spans="1:26">
      <c r="A128" s="63"/>
      <c r="B128" s="33"/>
      <c r="C128" s="33"/>
      <c r="D128" s="33"/>
      <c r="E128" s="33"/>
      <c r="F128" s="33"/>
      <c r="G128" s="33"/>
      <c r="H128" s="33"/>
      <c r="I128" s="43"/>
      <c r="J128" s="44"/>
      <c r="K128" s="31" t="str">
        <f t="shared" ref="K128:K132" si="81">IF(J128,"公斤","")</f>
        <v/>
      </c>
      <c r="L128" s="46"/>
      <c r="M128" s="46"/>
      <c r="N128" s="31"/>
      <c r="O128" s="46" t="s">
        <v>270</v>
      </c>
      <c r="P128" s="46">
        <v>2</v>
      </c>
      <c r="Q128" s="31" t="str">
        <f t="shared" si="66"/>
        <v>公斤</v>
      </c>
      <c r="R128" s="47" t="s">
        <v>265</v>
      </c>
      <c r="S128" s="47">
        <v>7</v>
      </c>
      <c r="T128" s="41" t="str">
        <f t="shared" ref="T128:T132" si="82">IF(S128,"公斤","")</f>
        <v>公斤</v>
      </c>
      <c r="U128" s="31" t="s">
        <v>268</v>
      </c>
      <c r="V128" s="31">
        <v>0.05</v>
      </c>
      <c r="W128" s="41" t="str">
        <f t="shared" si="80"/>
        <v>公斤</v>
      </c>
      <c r="X128" s="44" t="s">
        <v>272</v>
      </c>
      <c r="Y128" s="44">
        <v>0.05</v>
      </c>
      <c r="Z128" s="31" t="str">
        <f t="shared" si="79"/>
        <v>公斤</v>
      </c>
    </row>
    <row r="129" spans="1:26">
      <c r="A129" s="63"/>
      <c r="B129" s="33"/>
      <c r="C129" s="33"/>
      <c r="D129" s="33"/>
      <c r="E129" s="33"/>
      <c r="F129" s="33"/>
      <c r="G129" s="33"/>
      <c r="H129" s="33"/>
      <c r="I129" s="43"/>
      <c r="J129" s="44"/>
      <c r="K129" s="31" t="str">
        <f t="shared" si="81"/>
        <v/>
      </c>
      <c r="L129" s="46"/>
      <c r="M129" s="46"/>
      <c r="N129" s="31"/>
      <c r="O129" s="46" t="s">
        <v>310</v>
      </c>
      <c r="P129" s="46">
        <v>2</v>
      </c>
      <c r="Q129" s="31" t="str">
        <f t="shared" si="66"/>
        <v>公斤</v>
      </c>
      <c r="R129" s="47" t="s">
        <v>271</v>
      </c>
      <c r="S129" s="47">
        <v>0.5</v>
      </c>
      <c r="T129" s="41" t="str">
        <f t="shared" si="82"/>
        <v>公斤</v>
      </c>
      <c r="U129" s="31"/>
      <c r="V129" s="31"/>
      <c r="W129" s="41"/>
      <c r="X129" s="44"/>
      <c r="Y129" s="44"/>
      <c r="Z129" s="31" t="str">
        <f t="shared" si="79"/>
        <v/>
      </c>
    </row>
    <row r="130" spans="1:26">
      <c r="A130" s="63"/>
      <c r="B130" s="33"/>
      <c r="C130" s="33"/>
      <c r="D130" s="33"/>
      <c r="E130" s="33"/>
      <c r="F130" s="33"/>
      <c r="G130" s="33"/>
      <c r="H130" s="33"/>
      <c r="I130" s="43"/>
      <c r="J130" s="44"/>
      <c r="K130" s="31" t="str">
        <f t="shared" si="81"/>
        <v/>
      </c>
      <c r="L130" s="46"/>
      <c r="M130" s="46"/>
      <c r="N130" s="31"/>
      <c r="O130" s="46" t="s">
        <v>271</v>
      </c>
      <c r="P130" s="46">
        <v>1</v>
      </c>
      <c r="Q130" s="31" t="str">
        <f t="shared" si="66"/>
        <v>公斤</v>
      </c>
      <c r="R130" s="44" t="s">
        <v>268</v>
      </c>
      <c r="S130" s="44">
        <v>0.05</v>
      </c>
      <c r="T130" s="41" t="str">
        <f t="shared" si="82"/>
        <v>公斤</v>
      </c>
      <c r="U130" s="31"/>
      <c r="V130" s="31"/>
      <c r="W130" s="41"/>
      <c r="X130" s="44"/>
      <c r="Y130" s="44"/>
      <c r="Z130" s="31" t="str">
        <f t="shared" si="79"/>
        <v/>
      </c>
    </row>
    <row r="131" spans="1:26" ht="20.25" thickBot="1">
      <c r="A131" s="65"/>
      <c r="B131" s="65"/>
      <c r="C131" s="65"/>
      <c r="D131" s="65"/>
      <c r="E131" s="65"/>
      <c r="F131" s="65"/>
      <c r="G131" s="65"/>
      <c r="H131" s="49"/>
      <c r="I131" s="51"/>
      <c r="J131" s="52"/>
      <c r="K131" s="55" t="str">
        <f t="shared" si="81"/>
        <v/>
      </c>
      <c r="L131" s="54"/>
      <c r="M131" s="54"/>
      <c r="N131" s="55"/>
      <c r="O131" s="54" t="s">
        <v>313</v>
      </c>
      <c r="P131" s="54"/>
      <c r="Q131" s="55" t="str">
        <f t="shared" si="66"/>
        <v/>
      </c>
      <c r="R131" s="52"/>
      <c r="S131" s="52"/>
      <c r="T131" s="53" t="str">
        <f t="shared" si="82"/>
        <v/>
      </c>
      <c r="U131" s="55"/>
      <c r="V131" s="55"/>
      <c r="W131" s="53"/>
      <c r="X131" s="52"/>
      <c r="Y131" s="52"/>
      <c r="Z131" s="55" t="str">
        <f t="shared" si="79"/>
        <v/>
      </c>
    </row>
    <row r="132" spans="1:26">
      <c r="A132" s="56" t="s">
        <v>215</v>
      </c>
      <c r="B132" s="56">
        <v>5</v>
      </c>
      <c r="C132" s="56">
        <v>4.0999999999999996</v>
      </c>
      <c r="D132" s="56">
        <v>1.4</v>
      </c>
      <c r="E132" s="56">
        <v>3</v>
      </c>
      <c r="F132" s="56"/>
      <c r="G132" s="56"/>
      <c r="H132" s="58">
        <f>B132*70+E132*45+D132*25+F132*150+G132*60+C132*75</f>
        <v>827.5</v>
      </c>
      <c r="I132" s="36" t="s">
        <v>14</v>
      </c>
      <c r="J132" s="37"/>
      <c r="K132" s="59" t="str">
        <f t="shared" si="81"/>
        <v/>
      </c>
      <c r="L132" s="60" t="s">
        <v>23</v>
      </c>
      <c r="M132" s="61"/>
      <c r="N132" s="59" t="str">
        <f t="shared" ref="N132" si="83">IF(M132,"公斤","")</f>
        <v/>
      </c>
      <c r="O132" s="60" t="s">
        <v>37</v>
      </c>
      <c r="P132" s="61"/>
      <c r="Q132" s="59" t="str">
        <f t="shared" si="66"/>
        <v/>
      </c>
      <c r="R132" s="39" t="s">
        <v>217</v>
      </c>
      <c r="S132" s="40"/>
      <c r="T132" s="62" t="str">
        <f t="shared" si="82"/>
        <v/>
      </c>
      <c r="U132" s="59" t="s">
        <v>32</v>
      </c>
      <c r="V132" s="59"/>
      <c r="W132" s="59"/>
      <c r="X132" s="38" t="s">
        <v>248</v>
      </c>
      <c r="Y132" s="37"/>
      <c r="Z132" s="59" t="str">
        <f t="shared" si="79"/>
        <v/>
      </c>
    </row>
    <row r="133" spans="1:26">
      <c r="A133" s="33"/>
      <c r="B133" s="33"/>
      <c r="C133" s="33"/>
      <c r="D133" s="33"/>
      <c r="E133" s="33"/>
      <c r="F133" s="33"/>
      <c r="G133" s="33"/>
      <c r="H133" s="33"/>
      <c r="I133" s="43" t="s">
        <v>261</v>
      </c>
      <c r="J133" s="44">
        <v>7</v>
      </c>
      <c r="K133" s="31"/>
      <c r="L133" s="46" t="s">
        <v>307</v>
      </c>
      <c r="M133" s="46">
        <v>9</v>
      </c>
      <c r="N133" s="31"/>
      <c r="O133" s="46" t="s">
        <v>276</v>
      </c>
      <c r="P133" s="46">
        <v>6</v>
      </c>
      <c r="Q133" s="31" t="str">
        <f t="shared" si="66"/>
        <v>公斤</v>
      </c>
      <c r="R133" s="44" t="s">
        <v>270</v>
      </c>
      <c r="S133" s="47">
        <v>4</v>
      </c>
      <c r="T133" s="41"/>
      <c r="U133" s="41" t="s">
        <v>260</v>
      </c>
      <c r="V133" s="41">
        <v>7</v>
      </c>
      <c r="W133" s="41" t="str">
        <f t="shared" ref="W133:W134" si="84">IF(V133,"公斤","")</f>
        <v>公斤</v>
      </c>
      <c r="X133" s="44" t="s">
        <v>234</v>
      </c>
      <c r="Y133" s="44">
        <v>6</v>
      </c>
      <c r="Z133" s="31"/>
    </row>
    <row r="134" spans="1:26">
      <c r="A134" s="33"/>
      <c r="B134" s="33"/>
      <c r="C134" s="33"/>
      <c r="D134" s="33"/>
      <c r="E134" s="33"/>
      <c r="F134" s="33"/>
      <c r="G134" s="33"/>
      <c r="H134" s="33"/>
      <c r="I134" s="43" t="s">
        <v>278</v>
      </c>
      <c r="J134" s="44">
        <v>3</v>
      </c>
      <c r="K134" s="31" t="str">
        <f t="shared" ref="K134:K138" si="85">IF(J134,"公斤","")</f>
        <v>公斤</v>
      </c>
      <c r="L134" s="46" t="s">
        <v>266</v>
      </c>
      <c r="M134" s="46">
        <v>1.5</v>
      </c>
      <c r="N134" s="31" t="str">
        <f t="shared" ref="N134:N138" si="86">IF(M134,"公斤","")</f>
        <v>公斤</v>
      </c>
      <c r="O134" s="46" t="s">
        <v>336</v>
      </c>
      <c r="P134" s="46">
        <v>0.6</v>
      </c>
      <c r="Q134" s="31" t="str">
        <f t="shared" si="66"/>
        <v>公斤</v>
      </c>
      <c r="R134" s="99" t="s">
        <v>333</v>
      </c>
      <c r="S134" s="44">
        <v>1.5</v>
      </c>
      <c r="T134" s="41" t="str">
        <f t="shared" ref="T134:T143" si="87">IF(S134,"公斤","")</f>
        <v>公斤</v>
      </c>
      <c r="U134" s="31" t="s">
        <v>268</v>
      </c>
      <c r="V134" s="31">
        <v>0.05</v>
      </c>
      <c r="W134" s="41" t="str">
        <f t="shared" si="84"/>
        <v>公斤</v>
      </c>
      <c r="X134" s="44" t="s">
        <v>302</v>
      </c>
      <c r="Y134" s="44">
        <v>1</v>
      </c>
      <c r="Z134" s="31" t="str">
        <f t="shared" ref="Z134:Z138" si="88">IF(Y134,"公斤","")</f>
        <v>公斤</v>
      </c>
    </row>
    <row r="135" spans="1:26">
      <c r="A135" s="33"/>
      <c r="B135" s="33"/>
      <c r="C135" s="33"/>
      <c r="D135" s="33"/>
      <c r="E135" s="33"/>
      <c r="F135" s="33"/>
      <c r="G135" s="33"/>
      <c r="H135" s="33"/>
      <c r="I135" s="43"/>
      <c r="J135" s="44"/>
      <c r="K135" s="31" t="str">
        <f t="shared" si="85"/>
        <v/>
      </c>
      <c r="L135" s="44" t="s">
        <v>271</v>
      </c>
      <c r="M135" s="44">
        <v>0.5</v>
      </c>
      <c r="N135" s="31" t="str">
        <f t="shared" si="86"/>
        <v>公斤</v>
      </c>
      <c r="O135" s="44" t="s">
        <v>271</v>
      </c>
      <c r="P135" s="44">
        <v>0.5</v>
      </c>
      <c r="Q135" s="31" t="str">
        <f t="shared" si="66"/>
        <v>公斤</v>
      </c>
      <c r="R135" s="47" t="s">
        <v>268</v>
      </c>
      <c r="S135" s="47">
        <v>0.05</v>
      </c>
      <c r="T135" s="41" t="str">
        <f t="shared" si="87"/>
        <v>公斤</v>
      </c>
      <c r="U135" s="31"/>
      <c r="V135" s="31"/>
      <c r="W135" s="41"/>
      <c r="X135" s="44"/>
      <c r="Y135" s="44"/>
      <c r="Z135" s="31" t="str">
        <f t="shared" si="88"/>
        <v/>
      </c>
    </row>
    <row r="136" spans="1:26">
      <c r="A136" s="33"/>
      <c r="B136" s="33"/>
      <c r="C136" s="33"/>
      <c r="D136" s="33"/>
      <c r="E136" s="33"/>
      <c r="F136" s="33"/>
      <c r="G136" s="33"/>
      <c r="H136" s="33"/>
      <c r="I136" s="43"/>
      <c r="J136" s="44"/>
      <c r="K136" s="31" t="str">
        <f t="shared" si="85"/>
        <v/>
      </c>
      <c r="L136" s="44" t="s">
        <v>268</v>
      </c>
      <c r="M136" s="44">
        <v>0.05</v>
      </c>
      <c r="N136" s="31" t="str">
        <f t="shared" si="86"/>
        <v>公斤</v>
      </c>
      <c r="O136" s="44" t="s">
        <v>268</v>
      </c>
      <c r="P136" s="44">
        <v>0.05</v>
      </c>
      <c r="Q136" s="31" t="str">
        <f t="shared" si="66"/>
        <v>公斤</v>
      </c>
      <c r="R136" s="44"/>
      <c r="S136" s="44"/>
      <c r="T136" s="41" t="str">
        <f t="shared" si="87"/>
        <v/>
      </c>
      <c r="U136" s="31"/>
      <c r="V136" s="31"/>
      <c r="W136" s="41"/>
      <c r="X136" s="44"/>
      <c r="Y136" s="44"/>
      <c r="Z136" s="31" t="str">
        <f t="shared" si="88"/>
        <v/>
      </c>
    </row>
    <row r="137" spans="1:26" ht="20.25" thickBot="1">
      <c r="A137" s="49"/>
      <c r="B137" s="49"/>
      <c r="C137" s="49"/>
      <c r="D137" s="49"/>
      <c r="E137" s="49"/>
      <c r="F137" s="49"/>
      <c r="G137" s="49"/>
      <c r="H137" s="49"/>
      <c r="I137" s="51"/>
      <c r="J137" s="52"/>
      <c r="K137" s="55" t="str">
        <f t="shared" si="85"/>
        <v/>
      </c>
      <c r="L137" s="52"/>
      <c r="M137" s="52"/>
      <c r="N137" s="55" t="str">
        <f t="shared" si="86"/>
        <v/>
      </c>
      <c r="O137" s="52"/>
      <c r="P137" s="52"/>
      <c r="Q137" s="55" t="str">
        <f t="shared" si="66"/>
        <v/>
      </c>
      <c r="R137" s="52"/>
      <c r="S137" s="52"/>
      <c r="T137" s="53" t="str">
        <f t="shared" si="87"/>
        <v/>
      </c>
      <c r="U137" s="55"/>
      <c r="V137" s="55"/>
      <c r="W137" s="53"/>
      <c r="X137" s="52"/>
      <c r="Y137" s="52"/>
      <c r="Z137" s="55" t="str">
        <f t="shared" si="88"/>
        <v/>
      </c>
    </row>
    <row r="138" spans="1:26">
      <c r="A138" s="56" t="s">
        <v>219</v>
      </c>
      <c r="B138" s="56">
        <v>5.3</v>
      </c>
      <c r="C138" s="56">
        <v>2.2999999999999998</v>
      </c>
      <c r="D138" s="56">
        <v>2.1</v>
      </c>
      <c r="E138" s="56">
        <v>3</v>
      </c>
      <c r="F138" s="56"/>
      <c r="G138" s="56"/>
      <c r="H138" s="58">
        <f>B138*70+E138*45+D138*25+F138*150+G138*60+C138*75</f>
        <v>731</v>
      </c>
      <c r="I138" s="36" t="s">
        <v>22</v>
      </c>
      <c r="J138" s="37"/>
      <c r="K138" s="59" t="str">
        <f t="shared" si="85"/>
        <v/>
      </c>
      <c r="L138" s="38" t="s">
        <v>220</v>
      </c>
      <c r="M138" s="37"/>
      <c r="N138" s="59" t="str">
        <f t="shared" si="86"/>
        <v/>
      </c>
      <c r="O138" s="38" t="s">
        <v>222</v>
      </c>
      <c r="P138" s="37"/>
      <c r="Q138" s="59" t="str">
        <f t="shared" si="66"/>
        <v/>
      </c>
      <c r="R138" s="85" t="s">
        <v>33</v>
      </c>
      <c r="S138" s="87"/>
      <c r="T138" s="62" t="str">
        <f t="shared" si="87"/>
        <v/>
      </c>
      <c r="U138" s="59" t="s">
        <v>32</v>
      </c>
      <c r="V138" s="59"/>
      <c r="W138" s="59"/>
      <c r="X138" s="38" t="s">
        <v>249</v>
      </c>
      <c r="Y138" s="37"/>
      <c r="Z138" s="59" t="str">
        <f t="shared" si="88"/>
        <v/>
      </c>
    </row>
    <row r="139" spans="1:26">
      <c r="A139" s="63"/>
      <c r="B139" s="33"/>
      <c r="C139" s="33"/>
      <c r="D139" s="33"/>
      <c r="E139" s="33"/>
      <c r="F139" s="33"/>
      <c r="G139" s="33"/>
      <c r="H139" s="33"/>
      <c r="I139" s="43" t="s">
        <v>261</v>
      </c>
      <c r="J139" s="44">
        <v>10</v>
      </c>
      <c r="K139" s="31"/>
      <c r="L139" s="44" t="s">
        <v>364</v>
      </c>
      <c r="M139" s="44">
        <v>2</v>
      </c>
      <c r="N139" s="31"/>
      <c r="O139" s="44" t="s">
        <v>365</v>
      </c>
      <c r="P139" s="44">
        <v>1</v>
      </c>
      <c r="Q139" s="31"/>
      <c r="R139" s="46" t="s">
        <v>366</v>
      </c>
      <c r="S139" s="64">
        <v>3</v>
      </c>
      <c r="T139" s="41" t="str">
        <f t="shared" si="87"/>
        <v>公斤</v>
      </c>
      <c r="U139" s="41" t="s">
        <v>260</v>
      </c>
      <c r="V139" s="41">
        <v>7</v>
      </c>
      <c r="W139" s="41" t="str">
        <f t="shared" ref="W139:W140" si="89">IF(V139,"公斤","")</f>
        <v>公斤</v>
      </c>
      <c r="X139" s="44" t="s">
        <v>32</v>
      </c>
      <c r="Y139" s="44">
        <v>2</v>
      </c>
      <c r="Z139" s="31"/>
    </row>
    <row r="140" spans="1:26">
      <c r="A140" s="63"/>
      <c r="B140" s="33"/>
      <c r="C140" s="33"/>
      <c r="D140" s="33"/>
      <c r="E140" s="33"/>
      <c r="F140" s="33"/>
      <c r="G140" s="33"/>
      <c r="H140" s="33"/>
      <c r="I140" s="43" t="s">
        <v>367</v>
      </c>
      <c r="J140" s="44">
        <v>0.4</v>
      </c>
      <c r="K140" s="31" t="str">
        <f t="shared" ref="K140:K143" si="90">IF(J140,"公斤","")</f>
        <v>公斤</v>
      </c>
      <c r="L140" s="44" t="s">
        <v>288</v>
      </c>
      <c r="M140" s="44">
        <v>4</v>
      </c>
      <c r="N140" s="31" t="str">
        <f t="shared" ref="N140:N143" si="91">IF(M140,"公斤","")</f>
        <v>公斤</v>
      </c>
      <c r="O140" s="44" t="s">
        <v>350</v>
      </c>
      <c r="P140" s="44">
        <v>4</v>
      </c>
      <c r="Q140" s="31" t="str">
        <f t="shared" ref="Q140:Q143" si="92">IF(P140,"公斤","")</f>
        <v>公斤</v>
      </c>
      <c r="R140" s="64" t="s">
        <v>368</v>
      </c>
      <c r="S140" s="64">
        <v>4</v>
      </c>
      <c r="T140" s="41" t="str">
        <f t="shared" si="87"/>
        <v>公斤</v>
      </c>
      <c r="U140" s="31" t="s">
        <v>268</v>
      </c>
      <c r="V140" s="31">
        <v>0.05</v>
      </c>
      <c r="W140" s="41" t="str">
        <f t="shared" si="89"/>
        <v>公斤</v>
      </c>
      <c r="X140" s="44" t="s">
        <v>291</v>
      </c>
      <c r="Y140" s="44">
        <v>1</v>
      </c>
      <c r="Z140" s="31" t="str">
        <f t="shared" ref="Z140:Z143" si="93">IF(Y140,"公斤","")</f>
        <v>公斤</v>
      </c>
    </row>
    <row r="141" spans="1:26">
      <c r="A141" s="63"/>
      <c r="B141" s="33"/>
      <c r="C141" s="33"/>
      <c r="D141" s="33"/>
      <c r="E141" s="33"/>
      <c r="F141" s="33"/>
      <c r="G141" s="33"/>
      <c r="H141" s="33"/>
      <c r="I141" s="43"/>
      <c r="J141" s="44"/>
      <c r="K141" s="31" t="str">
        <f t="shared" si="90"/>
        <v/>
      </c>
      <c r="L141" s="44" t="s">
        <v>270</v>
      </c>
      <c r="M141" s="44">
        <v>3</v>
      </c>
      <c r="N141" s="31" t="str">
        <f t="shared" si="91"/>
        <v>公斤</v>
      </c>
      <c r="O141" s="44" t="s">
        <v>268</v>
      </c>
      <c r="P141" s="44">
        <v>0.05</v>
      </c>
      <c r="Q141" s="31" t="str">
        <f t="shared" si="92"/>
        <v>公斤</v>
      </c>
      <c r="R141" s="64" t="s">
        <v>271</v>
      </c>
      <c r="S141" s="64">
        <v>0.5</v>
      </c>
      <c r="T141" s="41" t="str">
        <f t="shared" si="87"/>
        <v>公斤</v>
      </c>
      <c r="U141" s="31"/>
      <c r="V141" s="31"/>
      <c r="W141" s="41"/>
      <c r="X141" s="44" t="s">
        <v>369</v>
      </c>
      <c r="Y141" s="44">
        <v>0.1</v>
      </c>
      <c r="Z141" s="31" t="str">
        <f t="shared" si="93"/>
        <v>公斤</v>
      </c>
    </row>
    <row r="142" spans="1:26">
      <c r="A142" s="63"/>
      <c r="B142" s="33"/>
      <c r="C142" s="33"/>
      <c r="D142" s="33"/>
      <c r="E142" s="33"/>
      <c r="F142" s="33"/>
      <c r="G142" s="33"/>
      <c r="H142" s="33"/>
      <c r="I142" s="43"/>
      <c r="J142" s="44"/>
      <c r="K142" s="31" t="str">
        <f t="shared" si="90"/>
        <v/>
      </c>
      <c r="L142" s="44" t="s">
        <v>370</v>
      </c>
      <c r="M142" s="44">
        <v>0.1</v>
      </c>
      <c r="N142" s="31" t="str">
        <f t="shared" si="91"/>
        <v>公斤</v>
      </c>
      <c r="O142" s="44"/>
      <c r="P142" s="44"/>
      <c r="Q142" s="31" t="str">
        <f t="shared" si="92"/>
        <v/>
      </c>
      <c r="R142" s="47" t="s">
        <v>268</v>
      </c>
      <c r="S142" s="47">
        <v>0.05</v>
      </c>
      <c r="T142" s="41" t="str">
        <f t="shared" si="87"/>
        <v>公斤</v>
      </c>
      <c r="U142" s="31"/>
      <c r="V142" s="31"/>
      <c r="W142" s="41"/>
      <c r="X142" s="44" t="s">
        <v>272</v>
      </c>
      <c r="Y142" s="44">
        <v>0.05</v>
      </c>
      <c r="Z142" s="31" t="str">
        <f t="shared" si="93"/>
        <v>公斤</v>
      </c>
    </row>
    <row r="143" spans="1:26" ht="20.25" thickBot="1">
      <c r="A143" s="65"/>
      <c r="B143" s="65"/>
      <c r="C143" s="65"/>
      <c r="D143" s="65"/>
      <c r="E143" s="65"/>
      <c r="F143" s="65"/>
      <c r="G143" s="65"/>
      <c r="H143" s="49"/>
      <c r="I143" s="51"/>
      <c r="J143" s="52"/>
      <c r="K143" s="55" t="str">
        <f t="shared" si="90"/>
        <v/>
      </c>
      <c r="L143" s="52" t="s">
        <v>268</v>
      </c>
      <c r="M143" s="52">
        <v>0.05</v>
      </c>
      <c r="N143" s="55" t="str">
        <f t="shared" si="91"/>
        <v>公斤</v>
      </c>
      <c r="O143" s="52"/>
      <c r="P143" s="52"/>
      <c r="Q143" s="55" t="str">
        <f t="shared" si="92"/>
        <v/>
      </c>
      <c r="R143" s="52"/>
      <c r="S143" s="52"/>
      <c r="T143" s="53" t="str">
        <f t="shared" si="87"/>
        <v/>
      </c>
      <c r="U143" s="55"/>
      <c r="V143" s="55"/>
      <c r="W143" s="53"/>
      <c r="X143" s="52"/>
      <c r="Y143" s="52"/>
      <c r="Z143" s="55" t="str">
        <f t="shared" si="93"/>
        <v/>
      </c>
    </row>
    <row r="144" spans="1:26">
      <c r="A144" s="112" t="s">
        <v>252</v>
      </c>
      <c r="B144" s="113"/>
      <c r="C144" s="113"/>
      <c r="D144" s="113"/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113"/>
      <c r="P144" s="113"/>
      <c r="Q144" s="113"/>
      <c r="R144" s="113"/>
      <c r="S144" s="113"/>
      <c r="T144" s="113"/>
      <c r="U144" s="113"/>
      <c r="V144" s="113"/>
      <c r="W144" s="113"/>
      <c r="X144" s="113"/>
      <c r="Y144" s="113"/>
      <c r="Z144" s="114"/>
    </row>
    <row r="145" spans="1:26">
      <c r="A145" s="28" t="s">
        <v>253</v>
      </c>
      <c r="B145" s="28" t="s">
        <v>82</v>
      </c>
      <c r="C145" s="28" t="s">
        <v>87</v>
      </c>
      <c r="D145" s="28" t="s">
        <v>84</v>
      </c>
      <c r="E145" s="28" t="s">
        <v>83</v>
      </c>
      <c r="F145" s="28" t="s">
        <v>85</v>
      </c>
      <c r="G145" s="28" t="s">
        <v>86</v>
      </c>
      <c r="H145" s="28" t="s">
        <v>88</v>
      </c>
      <c r="I145" s="36"/>
      <c r="J145" s="37"/>
      <c r="K145" s="31"/>
      <c r="L145" s="38"/>
      <c r="M145" s="37"/>
      <c r="N145" s="31"/>
      <c r="O145" s="38"/>
      <c r="P145" s="37"/>
      <c r="Q145" s="31"/>
      <c r="R145" s="39"/>
      <c r="S145" s="40"/>
      <c r="T145" s="41"/>
      <c r="U145" s="31"/>
      <c r="V145" s="31"/>
      <c r="W145" s="41"/>
      <c r="X145" s="38"/>
      <c r="Y145" s="37"/>
      <c r="Z145" s="31"/>
    </row>
    <row r="146" spans="1:26">
      <c r="A146" s="33" t="s">
        <v>224</v>
      </c>
      <c r="B146" s="33">
        <v>6</v>
      </c>
      <c r="C146" s="33">
        <v>2.6</v>
      </c>
      <c r="D146" s="33">
        <v>1.7</v>
      </c>
      <c r="E146" s="33">
        <v>2.8</v>
      </c>
      <c r="F146" s="63"/>
      <c r="G146" s="63"/>
      <c r="H146" s="35">
        <f>B146*70+E146*45+D146*25+F146*150+G146*60+C146*75</f>
        <v>783.5</v>
      </c>
      <c r="I146" s="36" t="s">
        <v>13</v>
      </c>
      <c r="J146" s="37"/>
      <c r="K146" s="31" t="str">
        <f t="shared" ref="K146" si="94">IF(J146,"公斤","")</f>
        <v/>
      </c>
      <c r="L146" s="38" t="s">
        <v>225</v>
      </c>
      <c r="M146" s="37"/>
      <c r="N146" s="31" t="str">
        <f t="shared" ref="N146:N151" si="95">IF(M146,"公斤","")</f>
        <v/>
      </c>
      <c r="O146" s="38" t="s">
        <v>67</v>
      </c>
      <c r="P146" s="37"/>
      <c r="Q146" s="31" t="str">
        <f t="shared" ref="Q146:Q151" si="96">IF(P146,"公斤","")</f>
        <v/>
      </c>
      <c r="R146" s="39" t="s">
        <v>228</v>
      </c>
      <c r="S146" s="40"/>
      <c r="T146" s="41" t="str">
        <f t="shared" ref="T146:T151" si="97">IF(S146,"公斤","")</f>
        <v/>
      </c>
      <c r="U146" s="31" t="s">
        <v>293</v>
      </c>
      <c r="V146" s="31"/>
      <c r="W146" s="31"/>
      <c r="X146" s="38" t="s">
        <v>26</v>
      </c>
      <c r="Y146" s="37"/>
      <c r="Z146" s="31" t="str">
        <f t="shared" ref="Z146:Z151" si="98">IF(Y146,"公斤","")</f>
        <v/>
      </c>
    </row>
    <row r="147" spans="1:26">
      <c r="A147" s="33"/>
      <c r="B147" s="63"/>
      <c r="C147" s="63"/>
      <c r="D147" s="63"/>
      <c r="E147" s="63"/>
      <c r="F147" s="63"/>
      <c r="G147" s="63"/>
      <c r="H147" s="33"/>
      <c r="I147" s="43" t="s">
        <v>261</v>
      </c>
      <c r="J147" s="44">
        <v>10</v>
      </c>
      <c r="K147" s="96"/>
      <c r="L147" s="44" t="s">
        <v>288</v>
      </c>
      <c r="M147" s="44">
        <v>6</v>
      </c>
      <c r="N147" s="31" t="str">
        <f t="shared" si="95"/>
        <v>公斤</v>
      </c>
      <c r="O147" s="46" t="s">
        <v>267</v>
      </c>
      <c r="P147" s="46">
        <v>1.5</v>
      </c>
      <c r="Q147" s="31" t="str">
        <f t="shared" si="96"/>
        <v>公斤</v>
      </c>
      <c r="R147" s="44" t="s">
        <v>340</v>
      </c>
      <c r="S147" s="47">
        <v>1.5</v>
      </c>
      <c r="T147" s="31" t="str">
        <f t="shared" si="97"/>
        <v>公斤</v>
      </c>
      <c r="U147" s="41" t="s">
        <v>260</v>
      </c>
      <c r="V147" s="41">
        <v>7</v>
      </c>
      <c r="W147" s="41" t="str">
        <f t="shared" ref="W147:W149" si="99">IF(V147,"公斤","")</f>
        <v>公斤</v>
      </c>
      <c r="X147" s="44" t="s">
        <v>277</v>
      </c>
      <c r="Y147" s="44">
        <v>0.15</v>
      </c>
      <c r="Z147" s="31" t="str">
        <f t="shared" si="98"/>
        <v>公斤</v>
      </c>
    </row>
    <row r="148" spans="1:26">
      <c r="A148" s="33"/>
      <c r="B148" s="63"/>
      <c r="C148" s="63"/>
      <c r="D148" s="63"/>
      <c r="E148" s="63"/>
      <c r="F148" s="63"/>
      <c r="G148" s="63"/>
      <c r="H148" s="33"/>
      <c r="I148" s="43"/>
      <c r="J148" s="44"/>
      <c r="K148" s="31"/>
      <c r="L148" s="44" t="s">
        <v>371</v>
      </c>
      <c r="M148" s="44">
        <v>2</v>
      </c>
      <c r="N148" s="31" t="str">
        <f t="shared" si="95"/>
        <v>公斤</v>
      </c>
      <c r="O148" s="64" t="s">
        <v>292</v>
      </c>
      <c r="P148" s="64">
        <v>5</v>
      </c>
      <c r="Q148" s="31" t="str">
        <f t="shared" si="96"/>
        <v>公斤</v>
      </c>
      <c r="R148" s="47" t="s">
        <v>32</v>
      </c>
      <c r="S148" s="47">
        <v>1</v>
      </c>
      <c r="T148" s="31" t="str">
        <f t="shared" si="97"/>
        <v>公斤</v>
      </c>
      <c r="U148" s="31" t="s">
        <v>268</v>
      </c>
      <c r="V148" s="31">
        <v>0.05</v>
      </c>
      <c r="W148" s="41" t="str">
        <f t="shared" si="99"/>
        <v>公斤</v>
      </c>
      <c r="X148" s="44" t="s">
        <v>281</v>
      </c>
      <c r="Y148" s="44">
        <v>1</v>
      </c>
      <c r="Z148" s="31" t="str">
        <f t="shared" si="98"/>
        <v>公斤</v>
      </c>
    </row>
    <row r="149" spans="1:26">
      <c r="A149" s="33"/>
      <c r="B149" s="63"/>
      <c r="C149" s="63"/>
      <c r="D149" s="63"/>
      <c r="E149" s="63"/>
      <c r="F149" s="63"/>
      <c r="G149" s="63"/>
      <c r="H149" s="33"/>
      <c r="I149" s="43"/>
      <c r="J149" s="44"/>
      <c r="K149" s="31" t="str">
        <f t="shared" ref="K149:K151" si="100">IF(J149,"公斤","")</f>
        <v/>
      </c>
      <c r="L149" s="44" t="s">
        <v>271</v>
      </c>
      <c r="M149" s="44">
        <v>0.5</v>
      </c>
      <c r="N149" s="31" t="str">
        <f t="shared" si="95"/>
        <v>公斤</v>
      </c>
      <c r="O149" s="46" t="s">
        <v>268</v>
      </c>
      <c r="P149" s="46">
        <v>0.05</v>
      </c>
      <c r="Q149" s="31" t="str">
        <f t="shared" si="96"/>
        <v>公斤</v>
      </c>
      <c r="R149" s="47" t="s">
        <v>304</v>
      </c>
      <c r="S149" s="47">
        <v>0.01</v>
      </c>
      <c r="T149" s="41" t="str">
        <f t="shared" si="97"/>
        <v>公斤</v>
      </c>
      <c r="U149" s="31"/>
      <c r="V149" s="31"/>
      <c r="W149" s="41" t="str">
        <f t="shared" si="99"/>
        <v/>
      </c>
      <c r="X149" s="44" t="s">
        <v>272</v>
      </c>
      <c r="Y149" s="44">
        <v>0.05</v>
      </c>
      <c r="Z149" s="31" t="str">
        <f t="shared" si="98"/>
        <v>公斤</v>
      </c>
    </row>
    <row r="150" spans="1:26">
      <c r="A150" s="33"/>
      <c r="B150" s="63"/>
      <c r="C150" s="63"/>
      <c r="D150" s="63"/>
      <c r="E150" s="63"/>
      <c r="F150" s="63"/>
      <c r="G150" s="63"/>
      <c r="H150" s="33"/>
      <c r="I150" s="43"/>
      <c r="J150" s="44"/>
      <c r="K150" s="31" t="str">
        <f t="shared" si="100"/>
        <v/>
      </c>
      <c r="L150" s="44" t="s">
        <v>268</v>
      </c>
      <c r="M150" s="44">
        <v>0.05</v>
      </c>
      <c r="N150" s="31" t="str">
        <f t="shared" si="95"/>
        <v>公斤</v>
      </c>
      <c r="O150" s="46" t="s">
        <v>271</v>
      </c>
      <c r="P150" s="46">
        <v>0.5</v>
      </c>
      <c r="Q150" s="31" t="str">
        <f t="shared" si="96"/>
        <v>公斤</v>
      </c>
      <c r="R150" s="44" t="s">
        <v>262</v>
      </c>
      <c r="S150" s="44">
        <v>1</v>
      </c>
      <c r="T150" s="41" t="str">
        <f t="shared" si="97"/>
        <v>公斤</v>
      </c>
      <c r="U150" s="31"/>
      <c r="V150" s="31"/>
      <c r="W150" s="41"/>
      <c r="X150" s="44" t="s">
        <v>284</v>
      </c>
      <c r="Y150" s="44">
        <v>0.6</v>
      </c>
      <c r="Z150" s="31" t="str">
        <f t="shared" si="98"/>
        <v>公斤</v>
      </c>
    </row>
    <row r="151" spans="1:26" ht="20.25" thickBot="1">
      <c r="A151" s="49"/>
      <c r="B151" s="65"/>
      <c r="C151" s="65"/>
      <c r="D151" s="65"/>
      <c r="E151" s="65"/>
      <c r="F151" s="65"/>
      <c r="G151" s="65"/>
      <c r="H151" s="49"/>
      <c r="I151" s="51"/>
      <c r="J151" s="52"/>
      <c r="K151" s="55" t="str">
        <f t="shared" si="100"/>
        <v/>
      </c>
      <c r="L151" s="52"/>
      <c r="M151" s="52"/>
      <c r="N151" s="55" t="str">
        <f t="shared" si="95"/>
        <v/>
      </c>
      <c r="O151" s="54"/>
      <c r="P151" s="54"/>
      <c r="Q151" s="55" t="str">
        <f t="shared" si="96"/>
        <v/>
      </c>
      <c r="R151" s="52" t="s">
        <v>305</v>
      </c>
      <c r="S151" s="52"/>
      <c r="T151" s="53" t="str">
        <f t="shared" si="97"/>
        <v/>
      </c>
      <c r="U151" s="55"/>
      <c r="V151" s="55"/>
      <c r="W151" s="55"/>
      <c r="X151" s="52"/>
      <c r="Y151" s="52"/>
      <c r="Z151" s="55" t="str">
        <f t="shared" si="98"/>
        <v/>
      </c>
    </row>
  </sheetData>
  <mergeCells count="4">
    <mergeCell ref="A24:U24"/>
    <mergeCell ref="A26:Z26"/>
    <mergeCell ref="A82:Z82"/>
    <mergeCell ref="A144:Z144"/>
  </mergeCells>
  <phoneticPr fontId="1" type="noConversion"/>
  <pageMargins left="0" right="0" top="0" bottom="0" header="0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zoomScale="70" zoomScaleNormal="70" workbookViewId="0">
      <selection activeCell="A36" sqref="A36"/>
    </sheetView>
  </sheetViews>
  <sheetFormatPr defaultRowHeight="19.5"/>
  <cols>
    <col min="1" max="1" width="10.875" style="4" customWidth="1"/>
    <col min="2" max="3" width="6.375" style="4" bestFit="1" customWidth="1"/>
    <col min="4" max="4" width="10.875" style="4" bestFit="1" customWidth="1"/>
    <col min="5" max="5" width="15.875" style="4" bestFit="1" customWidth="1"/>
    <col min="6" max="6" width="10.875" style="4" bestFit="1" customWidth="1"/>
    <col min="7" max="7" width="38.25" style="4" customWidth="1"/>
    <col min="8" max="8" width="10.875" style="4" bestFit="1" customWidth="1"/>
    <col min="9" max="9" width="30.625" style="4" bestFit="1" customWidth="1"/>
    <col min="10" max="10" width="6.375" style="4" bestFit="1" customWidth="1"/>
    <col min="11" max="11" width="13.375" style="4" bestFit="1" customWidth="1"/>
    <col min="12" max="12" width="40.5" style="4" customWidth="1"/>
    <col min="13" max="13" width="13" style="4" bestFit="1" customWidth="1"/>
    <col min="14" max="14" width="7.75" style="4" bestFit="1" customWidth="1"/>
    <col min="15" max="15" width="13" style="4" bestFit="1" customWidth="1"/>
    <col min="16" max="16" width="21" style="4" bestFit="1" customWidth="1"/>
    <col min="17" max="17" width="8.375" style="4" bestFit="1" customWidth="1"/>
    <col min="18" max="18" width="7" style="4" bestFit="1" customWidth="1"/>
    <col min="19" max="19" width="6.875" style="4" bestFit="1" customWidth="1"/>
    <col min="20" max="16384" width="9" style="4"/>
  </cols>
  <sheetData>
    <row r="1" spans="1:19">
      <c r="A1" s="5">
        <v>111</v>
      </c>
      <c r="E1" s="4">
        <v>111</v>
      </c>
      <c r="F1" s="4" t="s">
        <v>56</v>
      </c>
      <c r="G1" s="4" t="s">
        <v>30</v>
      </c>
      <c r="H1" s="4" t="s">
        <v>66</v>
      </c>
      <c r="I1" s="4" t="s">
        <v>106</v>
      </c>
      <c r="L1" s="4" t="s">
        <v>94</v>
      </c>
    </row>
    <row r="2" spans="1:19">
      <c r="A2" s="6" t="s">
        <v>58</v>
      </c>
      <c r="B2" s="6" t="s">
        <v>59</v>
      </c>
      <c r="C2" s="6" t="s">
        <v>0</v>
      </c>
      <c r="D2" s="6" t="s">
        <v>60</v>
      </c>
      <c r="E2" s="6" t="s">
        <v>61</v>
      </c>
      <c r="F2" s="6" t="s">
        <v>62</v>
      </c>
      <c r="G2" s="6" t="s">
        <v>63</v>
      </c>
      <c r="H2" s="6" t="s">
        <v>64</v>
      </c>
      <c r="I2" s="6" t="s">
        <v>65</v>
      </c>
      <c r="J2" s="6" t="s">
        <v>3</v>
      </c>
      <c r="K2" s="6" t="s">
        <v>4</v>
      </c>
      <c r="L2" s="6" t="s">
        <v>5</v>
      </c>
      <c r="M2" s="7" t="s">
        <v>6</v>
      </c>
      <c r="N2" s="7" t="s">
        <v>8</v>
      </c>
      <c r="O2" s="8" t="s">
        <v>11</v>
      </c>
      <c r="P2" s="8" t="s">
        <v>7</v>
      </c>
      <c r="Q2" s="7" t="s">
        <v>12</v>
      </c>
      <c r="R2" s="7" t="s">
        <v>10</v>
      </c>
      <c r="S2" s="7" t="s">
        <v>9</v>
      </c>
    </row>
    <row r="3" spans="1:19">
      <c r="A3" s="9">
        <v>44837</v>
      </c>
      <c r="B3" s="10" t="s">
        <v>15</v>
      </c>
      <c r="C3" s="11" t="s">
        <v>108</v>
      </c>
      <c r="D3" s="11" t="s">
        <v>13</v>
      </c>
      <c r="E3" s="11" t="s">
        <v>34</v>
      </c>
      <c r="F3" s="11" t="s">
        <v>109</v>
      </c>
      <c r="G3" s="11" t="s">
        <v>110</v>
      </c>
      <c r="H3" s="11" t="s">
        <v>111</v>
      </c>
      <c r="I3" s="11" t="s">
        <v>112</v>
      </c>
      <c r="J3" s="11" t="str">
        <f>[1]A案國中葷!U4</f>
        <v>時蔬</v>
      </c>
      <c r="K3" s="1" t="s">
        <v>230</v>
      </c>
      <c r="L3" s="2" t="s">
        <v>231</v>
      </c>
      <c r="M3" s="12">
        <v>5</v>
      </c>
      <c r="N3" s="12">
        <v>1.3</v>
      </c>
      <c r="O3" s="12">
        <v>2.2000000000000002</v>
      </c>
      <c r="P3" s="12">
        <v>1.9</v>
      </c>
      <c r="Q3" s="12">
        <v>633</v>
      </c>
      <c r="R3" s="13"/>
      <c r="S3" s="13"/>
    </row>
    <row r="4" spans="1:19">
      <c r="A4" s="9">
        <v>44838</v>
      </c>
      <c r="B4" s="10" t="s">
        <v>16</v>
      </c>
      <c r="C4" s="11" t="s">
        <v>115</v>
      </c>
      <c r="D4" s="11" t="s">
        <v>14</v>
      </c>
      <c r="E4" s="11" t="s">
        <v>31</v>
      </c>
      <c r="F4" s="11" t="s">
        <v>116</v>
      </c>
      <c r="G4" s="11" t="s">
        <v>117</v>
      </c>
      <c r="H4" s="11" t="s">
        <v>118</v>
      </c>
      <c r="I4" s="11" t="s">
        <v>119</v>
      </c>
      <c r="J4" s="11" t="str">
        <f>[1]A案國中葷!U10</f>
        <v>時蔬</v>
      </c>
      <c r="K4" s="1" t="s">
        <v>26</v>
      </c>
      <c r="L4" s="14" t="s">
        <v>53</v>
      </c>
      <c r="M4" s="12">
        <v>5</v>
      </c>
      <c r="N4" s="12">
        <v>1.9</v>
      </c>
      <c r="O4" s="12">
        <v>2.2000000000000002</v>
      </c>
      <c r="P4" s="12">
        <v>2.1</v>
      </c>
      <c r="Q4" s="12">
        <v>657</v>
      </c>
      <c r="R4" s="13"/>
      <c r="S4" s="13"/>
    </row>
    <row r="5" spans="1:19">
      <c r="A5" s="9">
        <v>44839</v>
      </c>
      <c r="B5" s="10" t="s">
        <v>17</v>
      </c>
      <c r="C5" s="11" t="s">
        <v>121</v>
      </c>
      <c r="D5" s="11" t="s">
        <v>122</v>
      </c>
      <c r="E5" s="11" t="s">
        <v>123</v>
      </c>
      <c r="F5" s="11" t="s">
        <v>124</v>
      </c>
      <c r="G5" s="11" t="s">
        <v>125</v>
      </c>
      <c r="H5" s="11" t="s">
        <v>126</v>
      </c>
      <c r="I5" s="11" t="s">
        <v>127</v>
      </c>
      <c r="J5" s="11" t="s">
        <v>32</v>
      </c>
      <c r="K5" s="1" t="s">
        <v>232</v>
      </c>
      <c r="L5" s="2" t="s">
        <v>233</v>
      </c>
      <c r="M5" s="12">
        <v>3</v>
      </c>
      <c r="N5" s="12">
        <v>1</v>
      </c>
      <c r="O5" s="12">
        <v>2.7</v>
      </c>
      <c r="P5" s="12">
        <v>1.6</v>
      </c>
      <c r="Q5" s="12">
        <v>509.5</v>
      </c>
      <c r="R5" s="1"/>
      <c r="S5" s="1"/>
    </row>
    <row r="6" spans="1:19">
      <c r="A6" s="9">
        <v>44840</v>
      </c>
      <c r="B6" s="10" t="s">
        <v>18</v>
      </c>
      <c r="C6" s="11" t="s">
        <v>130</v>
      </c>
      <c r="D6" s="11" t="s">
        <v>14</v>
      </c>
      <c r="E6" s="11" t="s">
        <v>31</v>
      </c>
      <c r="F6" s="11" t="s">
        <v>131</v>
      </c>
      <c r="G6" s="11" t="s">
        <v>132</v>
      </c>
      <c r="H6" s="11" t="s">
        <v>104</v>
      </c>
      <c r="I6" s="11" t="s">
        <v>133</v>
      </c>
      <c r="J6" s="11" t="s">
        <v>32</v>
      </c>
      <c r="K6" s="1" t="s">
        <v>234</v>
      </c>
      <c r="L6" s="14" t="s">
        <v>235</v>
      </c>
      <c r="M6" s="12">
        <v>5</v>
      </c>
      <c r="N6" s="12">
        <v>1.9</v>
      </c>
      <c r="O6" s="12">
        <v>2.6</v>
      </c>
      <c r="P6" s="12">
        <v>2.1</v>
      </c>
      <c r="Q6" s="12">
        <v>687</v>
      </c>
      <c r="R6" s="1"/>
      <c r="S6" s="1"/>
    </row>
    <row r="7" spans="1:19">
      <c r="A7" s="15">
        <v>44841</v>
      </c>
      <c r="B7" s="16" t="s">
        <v>19</v>
      </c>
      <c r="C7" s="1" t="s">
        <v>136</v>
      </c>
      <c r="D7" s="1" t="s">
        <v>95</v>
      </c>
      <c r="E7" s="17" t="s">
        <v>96</v>
      </c>
      <c r="F7" s="18" t="s">
        <v>137</v>
      </c>
      <c r="G7" s="19" t="s">
        <v>138</v>
      </c>
      <c r="H7" s="17" t="s">
        <v>98</v>
      </c>
      <c r="I7" s="19" t="s">
        <v>99</v>
      </c>
      <c r="J7" s="1" t="s">
        <v>32</v>
      </c>
      <c r="K7" s="1" t="s">
        <v>236</v>
      </c>
      <c r="L7" s="2" t="s">
        <v>237</v>
      </c>
      <c r="M7" s="12">
        <v>5.5</v>
      </c>
      <c r="N7" s="12">
        <v>1.6</v>
      </c>
      <c r="O7" s="12">
        <v>2.5</v>
      </c>
      <c r="P7" s="12">
        <v>2</v>
      </c>
      <c r="Q7" s="12">
        <v>702.5</v>
      </c>
      <c r="R7" s="1"/>
      <c r="S7" s="1"/>
    </row>
    <row r="8" spans="1:19">
      <c r="A8" s="15">
        <v>44845</v>
      </c>
      <c r="B8" s="16" t="s">
        <v>16</v>
      </c>
      <c r="C8" s="1" t="s">
        <v>141</v>
      </c>
      <c r="D8" s="2" t="s">
        <v>13</v>
      </c>
      <c r="E8" s="17" t="s">
        <v>34</v>
      </c>
      <c r="F8" s="18" t="s">
        <v>142</v>
      </c>
      <c r="G8" s="19" t="s">
        <v>143</v>
      </c>
      <c r="H8" s="17" t="s">
        <v>134</v>
      </c>
      <c r="I8" s="17" t="s">
        <v>144</v>
      </c>
      <c r="J8" s="1" t="s">
        <v>32</v>
      </c>
      <c r="K8" s="2" t="s">
        <v>89</v>
      </c>
      <c r="L8" s="2" t="s">
        <v>90</v>
      </c>
      <c r="M8" s="12">
        <v>5</v>
      </c>
      <c r="N8" s="12">
        <v>1.8</v>
      </c>
      <c r="O8" s="12">
        <v>2.5</v>
      </c>
      <c r="P8" s="12">
        <v>2</v>
      </c>
      <c r="Q8" s="12">
        <v>672.5</v>
      </c>
      <c r="R8" s="1"/>
      <c r="S8" s="1"/>
    </row>
    <row r="9" spans="1:19">
      <c r="A9" s="15">
        <v>44846</v>
      </c>
      <c r="B9" s="16" t="s">
        <v>17</v>
      </c>
      <c r="C9" s="1" t="s">
        <v>146</v>
      </c>
      <c r="D9" s="3" t="s">
        <v>38</v>
      </c>
      <c r="E9" s="18" t="s">
        <v>39</v>
      </c>
      <c r="F9" s="18" t="s">
        <v>147</v>
      </c>
      <c r="G9" s="20" t="s">
        <v>148</v>
      </c>
      <c r="H9" s="17" t="s">
        <v>46</v>
      </c>
      <c r="I9" s="17" t="s">
        <v>149</v>
      </c>
      <c r="J9" s="1" t="s">
        <v>32</v>
      </c>
      <c r="K9" s="1" t="s">
        <v>101</v>
      </c>
      <c r="L9" s="2" t="s">
        <v>238</v>
      </c>
      <c r="M9" s="12">
        <v>2.8</v>
      </c>
      <c r="N9" s="12">
        <v>1.3</v>
      </c>
      <c r="O9" s="12">
        <v>2.8</v>
      </c>
      <c r="P9" s="12">
        <v>1.9</v>
      </c>
      <c r="Q9" s="12">
        <v>524</v>
      </c>
      <c r="R9" s="1"/>
      <c r="S9" s="1"/>
    </row>
    <row r="10" spans="1:19">
      <c r="A10" s="15">
        <v>44847</v>
      </c>
      <c r="B10" s="16" t="s">
        <v>18</v>
      </c>
      <c r="C10" s="1" t="s">
        <v>152</v>
      </c>
      <c r="D10" s="2" t="s">
        <v>14</v>
      </c>
      <c r="E10" s="17" t="s">
        <v>31</v>
      </c>
      <c r="F10" s="18" t="s">
        <v>153</v>
      </c>
      <c r="G10" s="19" t="s">
        <v>154</v>
      </c>
      <c r="H10" s="17" t="s">
        <v>155</v>
      </c>
      <c r="I10" s="17" t="s">
        <v>156</v>
      </c>
      <c r="J10" s="1" t="s">
        <v>32</v>
      </c>
      <c r="K10" s="1" t="s">
        <v>29</v>
      </c>
      <c r="L10" s="2" t="s">
        <v>239</v>
      </c>
      <c r="M10" s="12">
        <v>6.2</v>
      </c>
      <c r="N10" s="12">
        <v>1.4</v>
      </c>
      <c r="O10" s="12">
        <v>2.2999999999999998</v>
      </c>
      <c r="P10" s="12">
        <v>1.8</v>
      </c>
      <c r="Q10" s="12">
        <v>722.5</v>
      </c>
      <c r="R10" s="1"/>
      <c r="S10" s="1"/>
    </row>
    <row r="11" spans="1:19" ht="39">
      <c r="A11" s="15">
        <v>44848</v>
      </c>
      <c r="B11" s="16" t="s">
        <v>19</v>
      </c>
      <c r="C11" s="1" t="s">
        <v>159</v>
      </c>
      <c r="D11" s="1" t="s">
        <v>20</v>
      </c>
      <c r="E11" s="17" t="s">
        <v>42</v>
      </c>
      <c r="F11" s="18" t="s">
        <v>160</v>
      </c>
      <c r="G11" s="19" t="s">
        <v>161</v>
      </c>
      <c r="H11" s="17" t="s">
        <v>162</v>
      </c>
      <c r="I11" s="19" t="s">
        <v>163</v>
      </c>
      <c r="J11" s="1" t="s">
        <v>32</v>
      </c>
      <c r="K11" s="1" t="s">
        <v>27</v>
      </c>
      <c r="L11" s="21" t="s">
        <v>52</v>
      </c>
      <c r="M11" s="12">
        <v>5</v>
      </c>
      <c r="N11" s="12">
        <v>1.8</v>
      </c>
      <c r="O11" s="12">
        <v>1.9</v>
      </c>
      <c r="P11" s="12">
        <v>2</v>
      </c>
      <c r="Q11" s="12">
        <v>627.5</v>
      </c>
      <c r="R11" s="1"/>
      <c r="S11" s="1"/>
    </row>
    <row r="12" spans="1:19" ht="39">
      <c r="A12" s="15">
        <v>44851</v>
      </c>
      <c r="B12" s="16" t="s">
        <v>15</v>
      </c>
      <c r="C12" s="1" t="s">
        <v>164</v>
      </c>
      <c r="D12" s="2" t="s">
        <v>13</v>
      </c>
      <c r="E12" s="17" t="s">
        <v>34</v>
      </c>
      <c r="F12" s="18" t="s">
        <v>44</v>
      </c>
      <c r="G12" s="19" t="s">
        <v>165</v>
      </c>
      <c r="H12" s="17" t="s">
        <v>166</v>
      </c>
      <c r="I12" s="19" t="s">
        <v>167</v>
      </c>
      <c r="J12" s="1" t="s">
        <v>32</v>
      </c>
      <c r="K12" s="1" t="s">
        <v>240</v>
      </c>
      <c r="L12" s="2" t="s">
        <v>241</v>
      </c>
      <c r="M12" s="12">
        <v>5</v>
      </c>
      <c r="N12" s="12">
        <v>1.9</v>
      </c>
      <c r="O12" s="12">
        <v>2</v>
      </c>
      <c r="P12" s="12">
        <v>2.9</v>
      </c>
      <c r="Q12" s="12">
        <v>678</v>
      </c>
      <c r="R12" s="1"/>
      <c r="S12" s="1"/>
    </row>
    <row r="13" spans="1:19" ht="39">
      <c r="A13" s="15">
        <v>44852</v>
      </c>
      <c r="B13" s="16" t="s">
        <v>16</v>
      </c>
      <c r="C13" s="1" t="s">
        <v>170</v>
      </c>
      <c r="D13" s="1" t="s">
        <v>14</v>
      </c>
      <c r="E13" s="17" t="s">
        <v>31</v>
      </c>
      <c r="F13" s="18" t="s">
        <v>171</v>
      </c>
      <c r="G13" s="19" t="s">
        <v>172</v>
      </c>
      <c r="H13" s="17" t="s">
        <v>173</v>
      </c>
      <c r="I13" s="17" t="s">
        <v>174</v>
      </c>
      <c r="J13" s="1" t="s">
        <v>32</v>
      </c>
      <c r="K13" s="1" t="s">
        <v>242</v>
      </c>
      <c r="L13" s="2" t="s">
        <v>243</v>
      </c>
      <c r="M13" s="12">
        <v>5.5</v>
      </c>
      <c r="N13" s="12">
        <v>1.8</v>
      </c>
      <c r="O13" s="12">
        <v>2</v>
      </c>
      <c r="P13" s="12">
        <v>3.4</v>
      </c>
      <c r="Q13" s="12">
        <v>733</v>
      </c>
      <c r="R13" s="1"/>
      <c r="S13" s="1"/>
    </row>
    <row r="14" spans="1:19" ht="39">
      <c r="A14" s="15">
        <v>44853</v>
      </c>
      <c r="B14" s="16" t="s">
        <v>17</v>
      </c>
      <c r="C14" s="1" t="s">
        <v>177</v>
      </c>
      <c r="D14" s="2" t="s">
        <v>178</v>
      </c>
      <c r="E14" s="17" t="s">
        <v>31</v>
      </c>
      <c r="F14" s="18" t="s">
        <v>179</v>
      </c>
      <c r="G14" s="20" t="s">
        <v>180</v>
      </c>
      <c r="H14" s="17" t="s">
        <v>181</v>
      </c>
      <c r="I14" s="17" t="s">
        <v>182</v>
      </c>
      <c r="J14" s="1" t="s">
        <v>32</v>
      </c>
      <c r="K14" s="1" t="s">
        <v>244</v>
      </c>
      <c r="L14" s="2" t="s">
        <v>245</v>
      </c>
      <c r="M14" s="12">
        <v>5</v>
      </c>
      <c r="N14" s="12">
        <v>1.5</v>
      </c>
      <c r="O14" s="12">
        <v>2</v>
      </c>
      <c r="P14" s="12">
        <v>3</v>
      </c>
      <c r="Q14" s="12">
        <v>690.5</v>
      </c>
      <c r="R14" s="1"/>
      <c r="S14" s="1"/>
    </row>
    <row r="15" spans="1:19">
      <c r="A15" s="15">
        <v>44854</v>
      </c>
      <c r="B15" s="16" t="s">
        <v>18</v>
      </c>
      <c r="C15" s="2" t="s">
        <v>185</v>
      </c>
      <c r="D15" s="2" t="s">
        <v>14</v>
      </c>
      <c r="E15" s="17" t="s">
        <v>31</v>
      </c>
      <c r="F15" s="18" t="s">
        <v>186</v>
      </c>
      <c r="G15" s="20" t="s">
        <v>187</v>
      </c>
      <c r="H15" s="17" t="s">
        <v>188</v>
      </c>
      <c r="I15" s="19" t="s">
        <v>189</v>
      </c>
      <c r="J15" s="1" t="s">
        <v>32</v>
      </c>
      <c r="K15" s="3" t="s">
        <v>50</v>
      </c>
      <c r="L15" s="21" t="s">
        <v>51</v>
      </c>
      <c r="M15" s="12">
        <v>6.4</v>
      </c>
      <c r="N15" s="12">
        <v>1</v>
      </c>
      <c r="O15" s="12">
        <v>2.2999999999999998</v>
      </c>
      <c r="P15" s="12">
        <v>2.9</v>
      </c>
      <c r="Q15" s="12">
        <v>776</v>
      </c>
      <c r="R15" s="1"/>
      <c r="S15" s="1"/>
    </row>
    <row r="16" spans="1:19">
      <c r="A16" s="15">
        <v>44855</v>
      </c>
      <c r="B16" s="16" t="s">
        <v>19</v>
      </c>
      <c r="C16" s="2" t="s">
        <v>191</v>
      </c>
      <c r="D16" s="2" t="s">
        <v>95</v>
      </c>
      <c r="E16" s="17" t="s">
        <v>96</v>
      </c>
      <c r="F16" s="18" t="s">
        <v>192</v>
      </c>
      <c r="G16" s="19" t="s">
        <v>40</v>
      </c>
      <c r="H16" s="17" t="s">
        <v>47</v>
      </c>
      <c r="I16" s="17" t="s">
        <v>193</v>
      </c>
      <c r="J16" s="1" t="s">
        <v>32</v>
      </c>
      <c r="K16" s="1" t="s">
        <v>54</v>
      </c>
      <c r="L16" s="14" t="s">
        <v>246</v>
      </c>
      <c r="M16" s="12">
        <v>5</v>
      </c>
      <c r="N16" s="12">
        <v>1.1000000000000001</v>
      </c>
      <c r="O16" s="12">
        <v>2.6</v>
      </c>
      <c r="P16" s="12">
        <v>2.9</v>
      </c>
      <c r="Q16" s="12">
        <v>703</v>
      </c>
      <c r="R16" s="1"/>
      <c r="S16" s="1"/>
    </row>
    <row r="17" spans="1:19">
      <c r="A17" s="15">
        <v>44858</v>
      </c>
      <c r="B17" s="16" t="s">
        <v>15</v>
      </c>
      <c r="C17" s="2" t="s">
        <v>196</v>
      </c>
      <c r="D17" s="1" t="s">
        <v>13</v>
      </c>
      <c r="E17" s="17" t="s">
        <v>34</v>
      </c>
      <c r="F17" s="18" t="s">
        <v>197</v>
      </c>
      <c r="G17" s="19" t="s">
        <v>198</v>
      </c>
      <c r="H17" s="18" t="s">
        <v>199</v>
      </c>
      <c r="I17" s="17" t="s">
        <v>200</v>
      </c>
      <c r="J17" s="1" t="s">
        <v>32</v>
      </c>
      <c r="K17" s="1" t="s">
        <v>25</v>
      </c>
      <c r="L17" s="2" t="s">
        <v>49</v>
      </c>
      <c r="M17" s="12">
        <v>5.7</v>
      </c>
      <c r="N17" s="12">
        <v>0.9</v>
      </c>
      <c r="O17" s="12">
        <v>3.4</v>
      </c>
      <c r="P17" s="12">
        <v>3</v>
      </c>
      <c r="Q17" s="12">
        <v>811.5</v>
      </c>
      <c r="R17" s="1"/>
      <c r="S17" s="1"/>
    </row>
    <row r="18" spans="1:19" ht="39">
      <c r="A18" s="15">
        <v>44859</v>
      </c>
      <c r="B18" s="16" t="s">
        <v>16</v>
      </c>
      <c r="C18" s="2" t="s">
        <v>203</v>
      </c>
      <c r="D18" s="2" t="s">
        <v>14</v>
      </c>
      <c r="E18" s="17" t="s">
        <v>31</v>
      </c>
      <c r="F18" s="18" t="s">
        <v>204</v>
      </c>
      <c r="G18" s="19" t="s">
        <v>205</v>
      </c>
      <c r="H18" s="18" t="s">
        <v>104</v>
      </c>
      <c r="I18" s="17" t="s">
        <v>206</v>
      </c>
      <c r="J18" s="1" t="s">
        <v>32</v>
      </c>
      <c r="K18" s="3" t="s">
        <v>55</v>
      </c>
      <c r="L18" s="21" t="s">
        <v>247</v>
      </c>
      <c r="M18" s="12">
        <v>5</v>
      </c>
      <c r="N18" s="12">
        <v>1.1000000000000001</v>
      </c>
      <c r="O18" s="12">
        <v>2.5</v>
      </c>
      <c r="P18" s="12">
        <v>3</v>
      </c>
      <c r="Q18" s="12">
        <v>700</v>
      </c>
      <c r="R18" s="1"/>
      <c r="S18" s="1"/>
    </row>
    <row r="19" spans="1:19">
      <c r="A19" s="15">
        <v>44860</v>
      </c>
      <c r="B19" s="16" t="s">
        <v>17</v>
      </c>
      <c r="C19" s="2" t="s">
        <v>209</v>
      </c>
      <c r="D19" s="2" t="s">
        <v>210</v>
      </c>
      <c r="E19" s="17" t="s">
        <v>100</v>
      </c>
      <c r="F19" s="18" t="s">
        <v>211</v>
      </c>
      <c r="G19" s="20" t="s">
        <v>161</v>
      </c>
      <c r="H19" s="17" t="s">
        <v>36</v>
      </c>
      <c r="I19" s="17" t="s">
        <v>212</v>
      </c>
      <c r="J19" s="1" t="s">
        <v>32</v>
      </c>
      <c r="K19" s="1" t="s">
        <v>232</v>
      </c>
      <c r="L19" s="2" t="s">
        <v>233</v>
      </c>
      <c r="M19" s="12">
        <v>6.2</v>
      </c>
      <c r="N19" s="12">
        <v>1.1000000000000001</v>
      </c>
      <c r="O19" s="12">
        <v>2.2000000000000002</v>
      </c>
      <c r="P19" s="12">
        <v>3</v>
      </c>
      <c r="Q19" s="12">
        <v>761.5</v>
      </c>
      <c r="R19" s="1"/>
      <c r="S19" s="1"/>
    </row>
    <row r="20" spans="1:19">
      <c r="A20" s="15">
        <v>44861</v>
      </c>
      <c r="B20" s="16" t="s">
        <v>18</v>
      </c>
      <c r="C20" s="2" t="s">
        <v>215</v>
      </c>
      <c r="D20" s="2" t="s">
        <v>14</v>
      </c>
      <c r="E20" s="17" t="s">
        <v>31</v>
      </c>
      <c r="F20" s="18" t="s">
        <v>23</v>
      </c>
      <c r="G20" s="19" t="s">
        <v>45</v>
      </c>
      <c r="H20" s="17" t="s">
        <v>37</v>
      </c>
      <c r="I20" s="19" t="s">
        <v>216</v>
      </c>
      <c r="J20" s="1" t="s">
        <v>32</v>
      </c>
      <c r="K20" s="1" t="s">
        <v>248</v>
      </c>
      <c r="L20" s="2" t="s">
        <v>235</v>
      </c>
      <c r="M20" s="12">
        <v>5</v>
      </c>
      <c r="N20" s="12">
        <v>1</v>
      </c>
      <c r="O20" s="12">
        <v>3.7</v>
      </c>
      <c r="P20" s="12">
        <v>3</v>
      </c>
      <c r="Q20" s="12">
        <v>787.5</v>
      </c>
      <c r="R20" s="1"/>
      <c r="S20" s="1"/>
    </row>
    <row r="21" spans="1:19">
      <c r="A21" s="22">
        <v>44862</v>
      </c>
      <c r="B21" s="1" t="s">
        <v>19</v>
      </c>
      <c r="C21" s="1" t="s">
        <v>219</v>
      </c>
      <c r="D21" s="1" t="s">
        <v>22</v>
      </c>
      <c r="E21" s="1" t="s">
        <v>48</v>
      </c>
      <c r="F21" s="1" t="s">
        <v>220</v>
      </c>
      <c r="G21" s="1" t="s">
        <v>221</v>
      </c>
      <c r="H21" s="1" t="s">
        <v>222</v>
      </c>
      <c r="I21" s="1" t="s">
        <v>223</v>
      </c>
      <c r="J21" s="1" t="s">
        <v>32</v>
      </c>
      <c r="K21" s="1" t="s">
        <v>249</v>
      </c>
      <c r="L21" s="1" t="s">
        <v>250</v>
      </c>
      <c r="M21" s="1">
        <v>5.3</v>
      </c>
      <c r="N21" s="1">
        <v>1.3</v>
      </c>
      <c r="O21" s="1">
        <v>2.2999999999999998</v>
      </c>
      <c r="P21" s="1">
        <v>3</v>
      </c>
      <c r="Q21" s="1">
        <v>711</v>
      </c>
      <c r="R21" s="1"/>
      <c r="S21" s="1"/>
    </row>
    <row r="22" spans="1:19">
      <c r="A22" s="22">
        <v>44865</v>
      </c>
      <c r="B22" s="1" t="s">
        <v>15</v>
      </c>
      <c r="C22" s="1" t="s">
        <v>224</v>
      </c>
      <c r="D22" s="1" t="s">
        <v>13</v>
      </c>
      <c r="E22" s="1" t="s">
        <v>34</v>
      </c>
      <c r="F22" s="1" t="s">
        <v>225</v>
      </c>
      <c r="G22" s="1" t="s">
        <v>226</v>
      </c>
      <c r="H22" s="1" t="s">
        <v>67</v>
      </c>
      <c r="I22" s="1" t="s">
        <v>227</v>
      </c>
      <c r="J22" s="1" t="s">
        <v>32</v>
      </c>
      <c r="K22" s="1" t="s">
        <v>26</v>
      </c>
      <c r="L22" s="1" t="s">
        <v>53</v>
      </c>
      <c r="M22" s="1">
        <v>5</v>
      </c>
      <c r="N22" s="1">
        <v>1.6</v>
      </c>
      <c r="O22" s="1">
        <v>2.2999999999999998</v>
      </c>
      <c r="P22" s="1">
        <v>2.5</v>
      </c>
      <c r="Q22" s="1">
        <v>675</v>
      </c>
      <c r="R22" s="1"/>
      <c r="S22" s="1"/>
    </row>
    <row r="23" spans="1:19">
      <c r="A23" s="23" t="s">
        <v>102</v>
      </c>
      <c r="B23" s="24"/>
      <c r="C23" s="24"/>
      <c r="D23" s="24"/>
    </row>
    <row r="24" spans="1:19" ht="57.75" customHeight="1">
      <c r="A24" s="25" t="s">
        <v>251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</row>
    <row r="25" spans="1:19">
      <c r="B25" s="24"/>
      <c r="C25" s="24"/>
      <c r="D25" s="24"/>
    </row>
    <row r="26" spans="1:19">
      <c r="B26" s="24"/>
      <c r="C26" s="24"/>
      <c r="D26" s="24"/>
    </row>
    <row r="27" spans="1:19">
      <c r="B27" s="24"/>
      <c r="C27" s="24"/>
      <c r="D27" s="24"/>
    </row>
    <row r="28" spans="1:19">
      <c r="B28" s="24"/>
      <c r="C28" s="24"/>
      <c r="D28" s="24"/>
    </row>
    <row r="29" spans="1:19">
      <c r="A29" s="24"/>
      <c r="B29" s="24"/>
      <c r="C29" s="24"/>
      <c r="D29" s="24"/>
    </row>
  </sheetData>
  <mergeCells count="1">
    <mergeCell ref="A24:S24"/>
  </mergeCells>
  <phoneticPr fontId="1" type="noConversion"/>
  <pageMargins left="0" right="0" top="0" bottom="0" header="0" footer="0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9"/>
  <sheetViews>
    <sheetView zoomScale="55" zoomScaleNormal="55" workbookViewId="0">
      <selection activeCell="I152" sqref="I152"/>
    </sheetView>
  </sheetViews>
  <sheetFormatPr defaultRowHeight="19.5"/>
  <cols>
    <col min="1" max="1" width="10.875" style="4" customWidth="1"/>
    <col min="2" max="3" width="6.375" style="4" bestFit="1" customWidth="1"/>
    <col min="4" max="4" width="10.875" style="4" bestFit="1" customWidth="1"/>
    <col min="5" max="5" width="15.875" style="4" bestFit="1" customWidth="1"/>
    <col min="6" max="6" width="10.875" style="4" bestFit="1" customWidth="1"/>
    <col min="7" max="7" width="21.375" style="4" bestFit="1" customWidth="1"/>
    <col min="8" max="8" width="10.875" style="4" bestFit="1" customWidth="1"/>
    <col min="9" max="9" width="30.625" style="4" bestFit="1" customWidth="1"/>
    <col min="10" max="10" width="10.875" style="4" bestFit="1" customWidth="1"/>
    <col min="11" max="11" width="31.5" style="4" bestFit="1" customWidth="1"/>
    <col min="12" max="12" width="6.375" style="4" bestFit="1" customWidth="1"/>
    <col min="13" max="13" width="13.375" style="4" bestFit="1" customWidth="1"/>
    <col min="14" max="14" width="15.875" style="4" bestFit="1" customWidth="1"/>
    <col min="15" max="15" width="13" style="4" bestFit="1" customWidth="1"/>
    <col min="16" max="16" width="7.75" style="4" bestFit="1" customWidth="1"/>
    <col min="17" max="17" width="13" style="4" bestFit="1" customWidth="1"/>
    <col min="18" max="18" width="8.25" style="4" bestFit="1" customWidth="1"/>
    <col min="19" max="19" width="8.375" style="4" bestFit="1" customWidth="1"/>
    <col min="20" max="20" width="7" style="4" bestFit="1" customWidth="1"/>
    <col min="21" max="21" width="6.875" style="4" bestFit="1" customWidth="1"/>
    <col min="22" max="16384" width="9" style="4"/>
  </cols>
  <sheetData>
    <row r="1" spans="1:21">
      <c r="A1" s="5">
        <v>111</v>
      </c>
      <c r="E1" s="4">
        <v>111</v>
      </c>
      <c r="F1" s="4" t="s">
        <v>56</v>
      </c>
      <c r="G1" s="4" t="s">
        <v>30</v>
      </c>
      <c r="H1" s="4" t="s">
        <v>57</v>
      </c>
      <c r="I1" s="4" t="s">
        <v>107</v>
      </c>
      <c r="K1" s="4" t="s">
        <v>93</v>
      </c>
    </row>
    <row r="2" spans="1:21">
      <c r="A2" s="6" t="s">
        <v>58</v>
      </c>
      <c r="B2" s="6" t="s">
        <v>59</v>
      </c>
      <c r="C2" s="6" t="s">
        <v>0</v>
      </c>
      <c r="D2" s="6" t="s">
        <v>60</v>
      </c>
      <c r="E2" s="6" t="s">
        <v>61</v>
      </c>
      <c r="F2" s="6" t="s">
        <v>62</v>
      </c>
      <c r="G2" s="6" t="s">
        <v>63</v>
      </c>
      <c r="H2" s="6" t="s">
        <v>64</v>
      </c>
      <c r="I2" s="6" t="s">
        <v>65</v>
      </c>
      <c r="J2" s="6" t="s">
        <v>1</v>
      </c>
      <c r="K2" s="6" t="s">
        <v>2</v>
      </c>
      <c r="L2" s="6" t="s">
        <v>3</v>
      </c>
      <c r="M2" s="6" t="s">
        <v>80</v>
      </c>
      <c r="N2" s="6" t="s">
        <v>81</v>
      </c>
      <c r="O2" s="7" t="s">
        <v>82</v>
      </c>
      <c r="P2" s="7" t="s">
        <v>87</v>
      </c>
      <c r="Q2" s="8" t="s">
        <v>84</v>
      </c>
      <c r="R2" s="8" t="s">
        <v>83</v>
      </c>
      <c r="S2" s="7" t="s">
        <v>85</v>
      </c>
      <c r="T2" s="7" t="s">
        <v>86</v>
      </c>
      <c r="U2" s="7" t="s">
        <v>88</v>
      </c>
    </row>
    <row r="3" spans="1:21" ht="58.5">
      <c r="A3" s="9">
        <v>44837</v>
      </c>
      <c r="B3" s="10" t="s">
        <v>15</v>
      </c>
      <c r="C3" s="11" t="s">
        <v>108</v>
      </c>
      <c r="D3" s="11" t="s">
        <v>13</v>
      </c>
      <c r="E3" s="11" t="s">
        <v>34</v>
      </c>
      <c r="F3" s="11" t="s">
        <v>372</v>
      </c>
      <c r="G3" s="11" t="s">
        <v>373</v>
      </c>
      <c r="H3" s="11" t="s">
        <v>111</v>
      </c>
      <c r="I3" s="11" t="s">
        <v>374</v>
      </c>
      <c r="J3" s="11" t="s">
        <v>113</v>
      </c>
      <c r="K3" s="11" t="s">
        <v>375</v>
      </c>
      <c r="L3" s="11" t="s">
        <v>32</v>
      </c>
      <c r="M3" s="1" t="s">
        <v>230</v>
      </c>
      <c r="N3" s="2" t="s">
        <v>441</v>
      </c>
      <c r="O3" s="12">
        <v>5</v>
      </c>
      <c r="P3" s="12">
        <v>3.5</v>
      </c>
      <c r="Q3" s="12">
        <v>1.7</v>
      </c>
      <c r="R3" s="12">
        <v>2.7</v>
      </c>
      <c r="S3" s="12">
        <v>0</v>
      </c>
      <c r="T3" s="13">
        <v>0</v>
      </c>
      <c r="U3" s="13">
        <v>776.5</v>
      </c>
    </row>
    <row r="4" spans="1:21" ht="39">
      <c r="A4" s="9">
        <v>44838</v>
      </c>
      <c r="B4" s="10" t="s">
        <v>16</v>
      </c>
      <c r="C4" s="11" t="s">
        <v>115</v>
      </c>
      <c r="D4" s="11" t="s">
        <v>14</v>
      </c>
      <c r="E4" s="11" t="s">
        <v>31</v>
      </c>
      <c r="F4" s="11" t="s">
        <v>376</v>
      </c>
      <c r="G4" s="11" t="s">
        <v>377</v>
      </c>
      <c r="H4" s="11" t="s">
        <v>378</v>
      </c>
      <c r="I4" s="11" t="s">
        <v>379</v>
      </c>
      <c r="J4" s="11" t="s">
        <v>21</v>
      </c>
      <c r="K4" s="11" t="s">
        <v>380</v>
      </c>
      <c r="L4" s="11" t="s">
        <v>32</v>
      </c>
      <c r="M4" s="1" t="s">
        <v>26</v>
      </c>
      <c r="N4" s="14" t="s">
        <v>92</v>
      </c>
      <c r="O4" s="12">
        <v>5</v>
      </c>
      <c r="P4" s="12">
        <v>2.7</v>
      </c>
      <c r="Q4" s="12">
        <v>1.7</v>
      </c>
      <c r="R4" s="12">
        <v>2.1</v>
      </c>
      <c r="S4" s="12">
        <v>0</v>
      </c>
      <c r="T4" s="13">
        <v>0</v>
      </c>
      <c r="U4" s="13">
        <v>689.5</v>
      </c>
    </row>
    <row r="5" spans="1:21">
      <c r="A5" s="9">
        <v>44839</v>
      </c>
      <c r="B5" s="10" t="s">
        <v>17</v>
      </c>
      <c r="C5" s="11" t="s">
        <v>121</v>
      </c>
      <c r="D5" s="11" t="s">
        <v>122</v>
      </c>
      <c r="E5" s="11" t="s">
        <v>123</v>
      </c>
      <c r="F5" s="11" t="s">
        <v>381</v>
      </c>
      <c r="G5" s="11" t="s">
        <v>382</v>
      </c>
      <c r="H5" s="11" t="s">
        <v>126</v>
      </c>
      <c r="I5" s="11" t="s">
        <v>383</v>
      </c>
      <c r="J5" s="11" t="s">
        <v>76</v>
      </c>
      <c r="K5" s="11" t="s">
        <v>384</v>
      </c>
      <c r="L5" s="11" t="s">
        <v>32</v>
      </c>
      <c r="M5" s="1" t="s">
        <v>232</v>
      </c>
      <c r="N5" s="2" t="s">
        <v>233</v>
      </c>
      <c r="O5" s="12">
        <v>3.2</v>
      </c>
      <c r="P5" s="12">
        <v>2.5</v>
      </c>
      <c r="Q5" s="12">
        <v>1.9</v>
      </c>
      <c r="R5" s="12">
        <v>2.2999999999999998</v>
      </c>
      <c r="S5" s="12">
        <v>0</v>
      </c>
      <c r="T5" s="1">
        <v>0</v>
      </c>
      <c r="U5" s="1">
        <v>562.5</v>
      </c>
    </row>
    <row r="6" spans="1:21" ht="39">
      <c r="A6" s="9">
        <v>44840</v>
      </c>
      <c r="B6" s="10" t="s">
        <v>18</v>
      </c>
      <c r="C6" s="11" t="s">
        <v>130</v>
      </c>
      <c r="D6" s="11" t="s">
        <v>14</v>
      </c>
      <c r="E6" s="11" t="s">
        <v>31</v>
      </c>
      <c r="F6" s="11" t="s">
        <v>385</v>
      </c>
      <c r="G6" s="11" t="s">
        <v>386</v>
      </c>
      <c r="H6" s="11" t="s">
        <v>104</v>
      </c>
      <c r="I6" s="11" t="s">
        <v>133</v>
      </c>
      <c r="J6" s="11" t="s">
        <v>134</v>
      </c>
      <c r="K6" s="11" t="s">
        <v>387</v>
      </c>
      <c r="L6" s="11" t="s">
        <v>32</v>
      </c>
      <c r="M6" s="1" t="s">
        <v>234</v>
      </c>
      <c r="N6" s="14" t="s">
        <v>235</v>
      </c>
      <c r="O6" s="12">
        <v>5</v>
      </c>
      <c r="P6" s="12">
        <v>2.5</v>
      </c>
      <c r="Q6" s="12">
        <v>1.6</v>
      </c>
      <c r="R6" s="12">
        <v>2</v>
      </c>
      <c r="S6" s="12">
        <v>0</v>
      </c>
      <c r="T6" s="1">
        <v>0</v>
      </c>
      <c r="U6" s="1">
        <v>667.5</v>
      </c>
    </row>
    <row r="7" spans="1:21" ht="39">
      <c r="A7" s="15">
        <v>44841</v>
      </c>
      <c r="B7" s="16" t="s">
        <v>19</v>
      </c>
      <c r="C7" s="1" t="s">
        <v>136</v>
      </c>
      <c r="D7" s="1" t="s">
        <v>95</v>
      </c>
      <c r="E7" s="17" t="s">
        <v>96</v>
      </c>
      <c r="F7" s="18" t="s">
        <v>388</v>
      </c>
      <c r="G7" s="19" t="s">
        <v>389</v>
      </c>
      <c r="H7" s="17" t="s">
        <v>98</v>
      </c>
      <c r="I7" s="19" t="s">
        <v>103</v>
      </c>
      <c r="J7" s="17" t="s">
        <v>390</v>
      </c>
      <c r="K7" s="19" t="s">
        <v>140</v>
      </c>
      <c r="L7" s="1" t="s">
        <v>32</v>
      </c>
      <c r="M7" s="1" t="s">
        <v>442</v>
      </c>
      <c r="N7" s="2" t="s">
        <v>443</v>
      </c>
      <c r="O7" s="12">
        <v>5.9</v>
      </c>
      <c r="P7" s="12">
        <v>2.5</v>
      </c>
      <c r="Q7" s="12">
        <v>1.5</v>
      </c>
      <c r="R7" s="12">
        <v>2</v>
      </c>
      <c r="S7" s="12">
        <v>0</v>
      </c>
      <c r="T7" s="1">
        <v>0</v>
      </c>
      <c r="U7" s="1">
        <v>728</v>
      </c>
    </row>
    <row r="8" spans="1:21">
      <c r="A8" s="15">
        <v>44845</v>
      </c>
      <c r="B8" s="16" t="s">
        <v>16</v>
      </c>
      <c r="C8" s="1" t="s">
        <v>141</v>
      </c>
      <c r="D8" s="2" t="s">
        <v>13</v>
      </c>
      <c r="E8" s="17" t="s">
        <v>34</v>
      </c>
      <c r="F8" s="18" t="s">
        <v>70</v>
      </c>
      <c r="G8" s="19" t="s">
        <v>71</v>
      </c>
      <c r="H8" s="17" t="s">
        <v>134</v>
      </c>
      <c r="I8" s="17" t="s">
        <v>391</v>
      </c>
      <c r="J8" s="17" t="s">
        <v>35</v>
      </c>
      <c r="K8" s="19" t="s">
        <v>392</v>
      </c>
      <c r="L8" s="1" t="s">
        <v>32</v>
      </c>
      <c r="M8" s="2" t="s">
        <v>89</v>
      </c>
      <c r="N8" s="2" t="s">
        <v>90</v>
      </c>
      <c r="O8" s="12">
        <v>5</v>
      </c>
      <c r="P8" s="12">
        <v>2.5</v>
      </c>
      <c r="Q8" s="12">
        <v>1.6</v>
      </c>
      <c r="R8" s="12">
        <v>2.1</v>
      </c>
      <c r="S8" s="12">
        <v>0</v>
      </c>
      <c r="T8" s="1">
        <v>0</v>
      </c>
      <c r="U8" s="1">
        <v>672</v>
      </c>
    </row>
    <row r="9" spans="1:21" ht="58.5">
      <c r="A9" s="15">
        <v>44846</v>
      </c>
      <c r="B9" s="16" t="s">
        <v>17</v>
      </c>
      <c r="C9" s="1" t="s">
        <v>146</v>
      </c>
      <c r="D9" s="3" t="s">
        <v>38</v>
      </c>
      <c r="E9" s="18" t="s">
        <v>39</v>
      </c>
      <c r="F9" s="18" t="s">
        <v>72</v>
      </c>
      <c r="G9" s="20" t="s">
        <v>73</v>
      </c>
      <c r="H9" s="17" t="s">
        <v>41</v>
      </c>
      <c r="I9" s="17" t="s">
        <v>393</v>
      </c>
      <c r="J9" s="18" t="s">
        <v>76</v>
      </c>
      <c r="K9" s="20" t="s">
        <v>394</v>
      </c>
      <c r="L9" s="1" t="s">
        <v>32</v>
      </c>
      <c r="M9" s="1" t="s">
        <v>101</v>
      </c>
      <c r="N9" s="2" t="s">
        <v>238</v>
      </c>
      <c r="O9" s="12">
        <v>2.8</v>
      </c>
      <c r="P9" s="12">
        <v>2.9</v>
      </c>
      <c r="Q9" s="12">
        <v>1.7</v>
      </c>
      <c r="R9" s="12">
        <v>2.2999999999999998</v>
      </c>
      <c r="S9" s="12">
        <v>0</v>
      </c>
      <c r="T9" s="1">
        <v>0</v>
      </c>
      <c r="U9" s="1">
        <v>559.5</v>
      </c>
    </row>
    <row r="10" spans="1:21">
      <c r="A10" s="15">
        <v>44847</v>
      </c>
      <c r="B10" s="16" t="s">
        <v>18</v>
      </c>
      <c r="C10" s="1" t="s">
        <v>152</v>
      </c>
      <c r="D10" s="2" t="s">
        <v>14</v>
      </c>
      <c r="E10" s="17" t="s">
        <v>31</v>
      </c>
      <c r="F10" s="18" t="s">
        <v>104</v>
      </c>
      <c r="G10" s="19" t="s">
        <v>105</v>
      </c>
      <c r="H10" s="17" t="s">
        <v>395</v>
      </c>
      <c r="I10" s="17" t="s">
        <v>396</v>
      </c>
      <c r="J10" s="18" t="s">
        <v>157</v>
      </c>
      <c r="K10" s="20" t="s">
        <v>397</v>
      </c>
      <c r="L10" s="1" t="s">
        <v>32</v>
      </c>
      <c r="M10" s="1" t="s">
        <v>29</v>
      </c>
      <c r="N10" s="2" t="s">
        <v>239</v>
      </c>
      <c r="O10" s="12">
        <v>6</v>
      </c>
      <c r="P10" s="12">
        <v>2.5</v>
      </c>
      <c r="Q10" s="12">
        <v>1.1000000000000001</v>
      </c>
      <c r="R10" s="12">
        <v>1.8</v>
      </c>
      <c r="S10" s="12">
        <v>0</v>
      </c>
      <c r="T10" s="1">
        <v>0</v>
      </c>
      <c r="U10" s="1">
        <v>716</v>
      </c>
    </row>
    <row r="11" spans="1:21" ht="39">
      <c r="A11" s="15">
        <v>44848</v>
      </c>
      <c r="B11" s="16" t="s">
        <v>19</v>
      </c>
      <c r="C11" s="1" t="s">
        <v>159</v>
      </c>
      <c r="D11" s="1" t="s">
        <v>20</v>
      </c>
      <c r="E11" s="17" t="s">
        <v>42</v>
      </c>
      <c r="F11" s="18" t="s">
        <v>398</v>
      </c>
      <c r="G11" s="19" t="s">
        <v>399</v>
      </c>
      <c r="H11" s="17" t="s">
        <v>162</v>
      </c>
      <c r="I11" s="19" t="s">
        <v>400</v>
      </c>
      <c r="J11" s="17" t="s">
        <v>74</v>
      </c>
      <c r="K11" s="17" t="s">
        <v>401</v>
      </c>
      <c r="L11" s="1" t="s">
        <v>32</v>
      </c>
      <c r="M11" s="1" t="s">
        <v>27</v>
      </c>
      <c r="N11" s="21" t="s">
        <v>91</v>
      </c>
      <c r="O11" s="12">
        <v>5.6</v>
      </c>
      <c r="P11" s="12">
        <v>2.6</v>
      </c>
      <c r="Q11" s="12">
        <v>2.2999999999999998</v>
      </c>
      <c r="R11" s="12">
        <v>2.5</v>
      </c>
      <c r="S11" s="12">
        <v>0</v>
      </c>
      <c r="T11" s="1">
        <v>0</v>
      </c>
      <c r="U11" s="1">
        <v>757</v>
      </c>
    </row>
    <row r="12" spans="1:21" ht="39">
      <c r="A12" s="15">
        <v>44851</v>
      </c>
      <c r="B12" s="16" t="s">
        <v>15</v>
      </c>
      <c r="C12" s="1" t="s">
        <v>164</v>
      </c>
      <c r="D12" s="2" t="s">
        <v>13</v>
      </c>
      <c r="E12" s="17" t="s">
        <v>34</v>
      </c>
      <c r="F12" s="18" t="s">
        <v>75</v>
      </c>
      <c r="G12" s="19" t="s">
        <v>402</v>
      </c>
      <c r="H12" s="17" t="s">
        <v>403</v>
      </c>
      <c r="I12" s="19" t="s">
        <v>404</v>
      </c>
      <c r="J12" s="17" t="s">
        <v>168</v>
      </c>
      <c r="K12" s="19" t="s">
        <v>169</v>
      </c>
      <c r="L12" s="1" t="s">
        <v>32</v>
      </c>
      <c r="M12" s="1" t="s">
        <v>240</v>
      </c>
      <c r="N12" s="2" t="s">
        <v>241</v>
      </c>
      <c r="O12" s="12">
        <v>5</v>
      </c>
      <c r="P12" s="12">
        <v>3</v>
      </c>
      <c r="Q12" s="12">
        <v>1.9</v>
      </c>
      <c r="R12" s="12">
        <v>2.8</v>
      </c>
      <c r="S12" s="12">
        <v>0</v>
      </c>
      <c r="T12" s="1">
        <v>0</v>
      </c>
      <c r="U12" s="1">
        <v>748.5</v>
      </c>
    </row>
    <row r="13" spans="1:21" ht="39">
      <c r="A13" s="15">
        <v>44852</v>
      </c>
      <c r="B13" s="16" t="s">
        <v>16</v>
      </c>
      <c r="C13" s="1" t="s">
        <v>170</v>
      </c>
      <c r="D13" s="1" t="s">
        <v>14</v>
      </c>
      <c r="E13" s="17" t="s">
        <v>31</v>
      </c>
      <c r="F13" s="18" t="s">
        <v>405</v>
      </c>
      <c r="G13" s="19" t="s">
        <v>406</v>
      </c>
      <c r="H13" s="17" t="s">
        <v>407</v>
      </c>
      <c r="I13" s="17" t="s">
        <v>408</v>
      </c>
      <c r="J13" s="18" t="s">
        <v>175</v>
      </c>
      <c r="K13" s="20" t="s">
        <v>409</v>
      </c>
      <c r="L13" s="1" t="s">
        <v>32</v>
      </c>
      <c r="M13" s="1" t="s">
        <v>444</v>
      </c>
      <c r="N13" s="2" t="s">
        <v>445</v>
      </c>
      <c r="O13" s="12">
        <v>5.5</v>
      </c>
      <c r="P13" s="12">
        <v>2.6</v>
      </c>
      <c r="Q13" s="12">
        <v>2</v>
      </c>
      <c r="R13" s="12">
        <v>3.2</v>
      </c>
      <c r="S13" s="12">
        <v>0</v>
      </c>
      <c r="T13" s="1">
        <v>0</v>
      </c>
      <c r="U13" s="1">
        <v>774</v>
      </c>
    </row>
    <row r="14" spans="1:21" ht="39">
      <c r="A14" s="15">
        <v>44853</v>
      </c>
      <c r="B14" s="16" t="s">
        <v>17</v>
      </c>
      <c r="C14" s="1" t="s">
        <v>177</v>
      </c>
      <c r="D14" s="2" t="s">
        <v>178</v>
      </c>
      <c r="E14" s="17" t="s">
        <v>31</v>
      </c>
      <c r="F14" s="18" t="s">
        <v>410</v>
      </c>
      <c r="G14" s="20" t="s">
        <v>411</v>
      </c>
      <c r="H14" s="17" t="s">
        <v>181</v>
      </c>
      <c r="I14" s="17" t="s">
        <v>412</v>
      </c>
      <c r="J14" s="17" t="s">
        <v>183</v>
      </c>
      <c r="K14" s="17" t="s">
        <v>413</v>
      </c>
      <c r="L14" s="1" t="s">
        <v>32</v>
      </c>
      <c r="M14" s="1" t="s">
        <v>244</v>
      </c>
      <c r="N14" s="2" t="s">
        <v>245</v>
      </c>
      <c r="O14" s="12">
        <v>5</v>
      </c>
      <c r="P14" s="12">
        <v>2.5</v>
      </c>
      <c r="Q14" s="12">
        <v>1.6</v>
      </c>
      <c r="R14" s="12">
        <v>3</v>
      </c>
      <c r="S14" s="12">
        <v>0</v>
      </c>
      <c r="T14" s="1">
        <v>0.5</v>
      </c>
      <c r="U14" s="1">
        <v>742.5</v>
      </c>
    </row>
    <row r="15" spans="1:21">
      <c r="A15" s="15">
        <v>44854</v>
      </c>
      <c r="B15" s="16" t="s">
        <v>18</v>
      </c>
      <c r="C15" s="2" t="s">
        <v>185</v>
      </c>
      <c r="D15" s="2" t="s">
        <v>14</v>
      </c>
      <c r="E15" s="17" t="s">
        <v>31</v>
      </c>
      <c r="F15" s="18" t="s">
        <v>414</v>
      </c>
      <c r="G15" s="20" t="s">
        <v>415</v>
      </c>
      <c r="H15" s="17" t="s">
        <v>188</v>
      </c>
      <c r="I15" s="19" t="s">
        <v>416</v>
      </c>
      <c r="J15" s="17" t="s">
        <v>78</v>
      </c>
      <c r="K15" s="19" t="s">
        <v>79</v>
      </c>
      <c r="L15" s="1" t="s">
        <v>32</v>
      </c>
      <c r="M15" s="3" t="s">
        <v>50</v>
      </c>
      <c r="N15" s="21" t="s">
        <v>51</v>
      </c>
      <c r="O15" s="12">
        <v>6.4</v>
      </c>
      <c r="P15" s="12">
        <v>2.6</v>
      </c>
      <c r="Q15" s="12">
        <v>1.5</v>
      </c>
      <c r="R15" s="12">
        <v>2.8</v>
      </c>
      <c r="S15" s="12">
        <v>0</v>
      </c>
      <c r="T15" s="1">
        <v>0</v>
      </c>
      <c r="U15" s="1">
        <v>806.5</v>
      </c>
    </row>
    <row r="16" spans="1:21" ht="39">
      <c r="A16" s="15">
        <v>44855</v>
      </c>
      <c r="B16" s="16" t="s">
        <v>19</v>
      </c>
      <c r="C16" s="2" t="s">
        <v>191</v>
      </c>
      <c r="D16" s="2" t="s">
        <v>95</v>
      </c>
      <c r="E16" s="17" t="s">
        <v>96</v>
      </c>
      <c r="F16" s="18" t="s">
        <v>68</v>
      </c>
      <c r="G16" s="19" t="s">
        <v>69</v>
      </c>
      <c r="H16" s="17" t="s">
        <v>47</v>
      </c>
      <c r="I16" s="17" t="s">
        <v>417</v>
      </c>
      <c r="J16" s="17" t="s">
        <v>418</v>
      </c>
      <c r="K16" s="19" t="s">
        <v>419</v>
      </c>
      <c r="L16" s="1" t="s">
        <v>32</v>
      </c>
      <c r="M16" s="1" t="s">
        <v>28</v>
      </c>
      <c r="N16" s="14" t="s">
        <v>446</v>
      </c>
      <c r="O16" s="12">
        <v>5</v>
      </c>
      <c r="P16" s="12">
        <v>2.6</v>
      </c>
      <c r="Q16" s="12">
        <v>2.1</v>
      </c>
      <c r="R16" s="12">
        <v>2.9</v>
      </c>
      <c r="S16" s="12">
        <v>0</v>
      </c>
      <c r="T16" s="1">
        <v>0</v>
      </c>
      <c r="U16" s="1">
        <v>728</v>
      </c>
    </row>
    <row r="17" spans="1:26" ht="39">
      <c r="A17" s="15">
        <v>44858</v>
      </c>
      <c r="B17" s="16" t="s">
        <v>15</v>
      </c>
      <c r="C17" s="2" t="s">
        <v>196</v>
      </c>
      <c r="D17" s="1" t="s">
        <v>13</v>
      </c>
      <c r="E17" s="17" t="s">
        <v>34</v>
      </c>
      <c r="F17" s="18" t="s">
        <v>420</v>
      </c>
      <c r="G17" s="19" t="s">
        <v>421</v>
      </c>
      <c r="H17" s="18" t="s">
        <v>199</v>
      </c>
      <c r="I17" s="17" t="s">
        <v>422</v>
      </c>
      <c r="J17" s="17" t="s">
        <v>201</v>
      </c>
      <c r="K17" s="17" t="s">
        <v>423</v>
      </c>
      <c r="L17" s="1" t="s">
        <v>32</v>
      </c>
      <c r="M17" s="1" t="s">
        <v>25</v>
      </c>
      <c r="N17" s="2" t="s">
        <v>49</v>
      </c>
      <c r="O17" s="12">
        <v>5.6</v>
      </c>
      <c r="P17" s="12">
        <v>2.9</v>
      </c>
      <c r="Q17" s="12">
        <v>1.4</v>
      </c>
      <c r="R17" s="12">
        <v>3</v>
      </c>
      <c r="S17" s="12">
        <v>0</v>
      </c>
      <c r="T17" s="1">
        <v>0</v>
      </c>
      <c r="U17" s="1">
        <v>779.5</v>
      </c>
    </row>
    <row r="18" spans="1:26" ht="39">
      <c r="A18" s="15">
        <v>44859</v>
      </c>
      <c r="B18" s="16" t="s">
        <v>16</v>
      </c>
      <c r="C18" s="2" t="s">
        <v>203</v>
      </c>
      <c r="D18" s="2" t="s">
        <v>14</v>
      </c>
      <c r="E18" s="17" t="s">
        <v>31</v>
      </c>
      <c r="F18" s="18" t="s">
        <v>424</v>
      </c>
      <c r="G18" s="19" t="s">
        <v>425</v>
      </c>
      <c r="H18" s="18" t="s">
        <v>104</v>
      </c>
      <c r="I18" s="17" t="s">
        <v>206</v>
      </c>
      <c r="J18" s="17" t="s">
        <v>207</v>
      </c>
      <c r="K18" s="17" t="s">
        <v>426</v>
      </c>
      <c r="L18" s="1" t="s">
        <v>32</v>
      </c>
      <c r="M18" s="3" t="s">
        <v>55</v>
      </c>
      <c r="N18" s="21" t="s">
        <v>91</v>
      </c>
      <c r="O18" s="12">
        <v>5.6</v>
      </c>
      <c r="P18" s="12">
        <v>0.6</v>
      </c>
      <c r="Q18" s="12">
        <v>1.9</v>
      </c>
      <c r="R18" s="12">
        <v>3.1</v>
      </c>
      <c r="S18" s="12">
        <v>0</v>
      </c>
      <c r="T18" s="1">
        <v>0</v>
      </c>
      <c r="U18" s="1">
        <v>624</v>
      </c>
    </row>
    <row r="19" spans="1:26">
      <c r="A19" s="15">
        <v>44860</v>
      </c>
      <c r="B19" s="16" t="s">
        <v>17</v>
      </c>
      <c r="C19" s="2" t="s">
        <v>209</v>
      </c>
      <c r="D19" s="2" t="s">
        <v>210</v>
      </c>
      <c r="E19" s="17" t="s">
        <v>100</v>
      </c>
      <c r="F19" s="18" t="s">
        <v>68</v>
      </c>
      <c r="G19" s="20" t="s">
        <v>69</v>
      </c>
      <c r="H19" s="17" t="s">
        <v>77</v>
      </c>
      <c r="I19" s="17" t="s">
        <v>427</v>
      </c>
      <c r="J19" s="17" t="s">
        <v>213</v>
      </c>
      <c r="K19" s="19" t="s">
        <v>428</v>
      </c>
      <c r="L19" s="1" t="s">
        <v>32</v>
      </c>
      <c r="M19" s="1" t="s">
        <v>232</v>
      </c>
      <c r="N19" s="2" t="s">
        <v>233</v>
      </c>
      <c r="O19" s="12">
        <v>6.2</v>
      </c>
      <c r="P19" s="12">
        <v>2.5</v>
      </c>
      <c r="Q19" s="12">
        <v>1.9</v>
      </c>
      <c r="R19" s="12">
        <v>3</v>
      </c>
      <c r="S19" s="12">
        <v>0</v>
      </c>
      <c r="T19" s="1">
        <v>0</v>
      </c>
      <c r="U19" s="1">
        <v>804</v>
      </c>
    </row>
    <row r="20" spans="1:26" ht="39">
      <c r="A20" s="15">
        <v>44861</v>
      </c>
      <c r="B20" s="16" t="s">
        <v>18</v>
      </c>
      <c r="C20" s="2" t="s">
        <v>215</v>
      </c>
      <c r="D20" s="2" t="s">
        <v>14</v>
      </c>
      <c r="E20" s="17" t="s">
        <v>31</v>
      </c>
      <c r="F20" s="18" t="s">
        <v>429</v>
      </c>
      <c r="G20" s="19" t="s">
        <v>430</v>
      </c>
      <c r="H20" s="17" t="s">
        <v>37</v>
      </c>
      <c r="I20" s="19" t="s">
        <v>431</v>
      </c>
      <c r="J20" s="17" t="s">
        <v>432</v>
      </c>
      <c r="K20" s="17" t="s">
        <v>433</v>
      </c>
      <c r="L20" s="1" t="s">
        <v>32</v>
      </c>
      <c r="M20" s="1" t="s">
        <v>248</v>
      </c>
      <c r="N20" s="2" t="s">
        <v>235</v>
      </c>
      <c r="O20" s="12">
        <v>5</v>
      </c>
      <c r="P20" s="12">
        <v>2.9</v>
      </c>
      <c r="Q20" s="12">
        <v>1.4</v>
      </c>
      <c r="R20" s="12">
        <v>3</v>
      </c>
      <c r="S20" s="12">
        <v>0</v>
      </c>
      <c r="T20" s="1">
        <v>0</v>
      </c>
      <c r="U20" s="1">
        <v>737.5</v>
      </c>
    </row>
    <row r="21" spans="1:26">
      <c r="A21" s="22">
        <v>44862</v>
      </c>
      <c r="B21" s="1" t="s">
        <v>19</v>
      </c>
      <c r="C21" s="1" t="s">
        <v>219</v>
      </c>
      <c r="D21" s="1" t="s">
        <v>22</v>
      </c>
      <c r="E21" s="1" t="s">
        <v>48</v>
      </c>
      <c r="F21" s="1" t="s">
        <v>434</v>
      </c>
      <c r="G21" s="1" t="s">
        <v>435</v>
      </c>
      <c r="H21" s="1" t="s">
        <v>222</v>
      </c>
      <c r="I21" s="1" t="s">
        <v>436</v>
      </c>
      <c r="J21" s="1" t="s">
        <v>33</v>
      </c>
      <c r="K21" s="1" t="s">
        <v>437</v>
      </c>
      <c r="L21" s="1" t="s">
        <v>32</v>
      </c>
      <c r="M21" s="1" t="s">
        <v>249</v>
      </c>
      <c r="N21" s="1" t="s">
        <v>447</v>
      </c>
      <c r="O21" s="1">
        <v>5.3</v>
      </c>
      <c r="P21" s="1">
        <v>3</v>
      </c>
      <c r="Q21" s="1">
        <v>1.9</v>
      </c>
      <c r="R21" s="1">
        <v>3</v>
      </c>
      <c r="S21" s="1">
        <v>0</v>
      </c>
      <c r="T21" s="1">
        <v>0</v>
      </c>
      <c r="U21" s="1">
        <v>778.5</v>
      </c>
    </row>
    <row r="22" spans="1:26">
      <c r="A22" s="22">
        <v>44865</v>
      </c>
      <c r="B22" s="1" t="s">
        <v>15</v>
      </c>
      <c r="C22" s="1" t="s">
        <v>224</v>
      </c>
      <c r="D22" s="1" t="s">
        <v>13</v>
      </c>
      <c r="E22" s="1" t="s">
        <v>34</v>
      </c>
      <c r="F22" s="1" t="s">
        <v>183</v>
      </c>
      <c r="G22" s="1" t="s">
        <v>438</v>
      </c>
      <c r="H22" s="1" t="s">
        <v>67</v>
      </c>
      <c r="I22" s="1" t="s">
        <v>439</v>
      </c>
      <c r="J22" s="1" t="s">
        <v>228</v>
      </c>
      <c r="K22" s="1" t="s">
        <v>440</v>
      </c>
      <c r="L22" s="1" t="s">
        <v>32</v>
      </c>
      <c r="M22" s="1" t="s">
        <v>26</v>
      </c>
      <c r="N22" s="1" t="s">
        <v>92</v>
      </c>
      <c r="O22" s="1">
        <v>6</v>
      </c>
      <c r="P22" s="1">
        <v>2.5</v>
      </c>
      <c r="Q22" s="1">
        <v>1.6</v>
      </c>
      <c r="R22" s="1">
        <v>2.8</v>
      </c>
      <c r="S22" s="1">
        <v>0</v>
      </c>
      <c r="T22" s="1">
        <v>0</v>
      </c>
      <c r="U22" s="1">
        <v>773.5</v>
      </c>
    </row>
    <row r="23" spans="1:26">
      <c r="A23" s="23" t="s">
        <v>102</v>
      </c>
      <c r="B23" s="24"/>
      <c r="C23" s="24"/>
      <c r="D23" s="24"/>
    </row>
    <row r="24" spans="1:26" ht="52.5" customHeight="1">
      <c r="A24" s="25" t="s">
        <v>448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</row>
    <row r="25" spans="1:26">
      <c r="B25" s="24"/>
      <c r="C25" s="24"/>
      <c r="D25" s="24"/>
    </row>
    <row r="26" spans="1:26">
      <c r="A26" s="26" t="s">
        <v>252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1:26">
      <c r="A27" s="28" t="s">
        <v>253</v>
      </c>
      <c r="B27" s="28" t="s">
        <v>82</v>
      </c>
      <c r="C27" s="28" t="s">
        <v>87</v>
      </c>
      <c r="D27" s="28" t="s">
        <v>84</v>
      </c>
      <c r="E27" s="28" t="s">
        <v>83</v>
      </c>
      <c r="F27" s="28" t="s">
        <v>85</v>
      </c>
      <c r="G27" s="28" t="s">
        <v>86</v>
      </c>
      <c r="H27" s="28" t="s">
        <v>88</v>
      </c>
      <c r="I27" s="116" t="s">
        <v>254</v>
      </c>
      <c r="J27" s="31" t="s">
        <v>255</v>
      </c>
      <c r="K27" s="31" t="s">
        <v>256</v>
      </c>
      <c r="L27" s="31" t="s">
        <v>257</v>
      </c>
      <c r="M27" s="31" t="s">
        <v>255</v>
      </c>
      <c r="N27" s="31" t="s">
        <v>256</v>
      </c>
      <c r="O27" s="31" t="s">
        <v>258</v>
      </c>
      <c r="P27" s="31" t="s">
        <v>255</v>
      </c>
      <c r="Q27" s="31" t="s">
        <v>256</v>
      </c>
      <c r="R27" s="31" t="s">
        <v>259</v>
      </c>
      <c r="S27" s="31" t="s">
        <v>255</v>
      </c>
      <c r="T27" s="31" t="s">
        <v>256</v>
      </c>
      <c r="U27" s="31" t="s">
        <v>260</v>
      </c>
      <c r="V27" s="31" t="s">
        <v>255</v>
      </c>
      <c r="W27" s="31" t="s">
        <v>256</v>
      </c>
      <c r="X27" s="31" t="s">
        <v>80</v>
      </c>
      <c r="Y27" s="31" t="s">
        <v>255</v>
      </c>
      <c r="Z27" s="31" t="s">
        <v>256</v>
      </c>
    </row>
    <row r="28" spans="1:26">
      <c r="A28" s="33" t="s">
        <v>108</v>
      </c>
      <c r="B28" s="33">
        <v>5</v>
      </c>
      <c r="C28" s="33">
        <v>3.5</v>
      </c>
      <c r="D28" s="33">
        <v>1.7</v>
      </c>
      <c r="E28" s="33">
        <v>2.7</v>
      </c>
      <c r="F28" s="33">
        <v>0</v>
      </c>
      <c r="G28" s="33">
        <v>0</v>
      </c>
      <c r="H28" s="35">
        <f>B28*70+E28*45+D28*25+F28*150+G28*60+C28*75</f>
        <v>776.5</v>
      </c>
      <c r="I28" s="36" t="s">
        <v>13</v>
      </c>
      <c r="J28" s="37"/>
      <c r="K28" s="31"/>
      <c r="L28" s="38" t="s">
        <v>372</v>
      </c>
      <c r="M28" s="37"/>
      <c r="N28" s="31"/>
      <c r="O28" s="38" t="s">
        <v>111</v>
      </c>
      <c r="P28" s="37"/>
      <c r="Q28" s="31"/>
      <c r="R28" s="39" t="s">
        <v>113</v>
      </c>
      <c r="S28" s="40"/>
      <c r="T28" s="41"/>
      <c r="U28" s="31" t="s">
        <v>32</v>
      </c>
      <c r="V28" s="31"/>
      <c r="W28" s="31"/>
      <c r="X28" s="38" t="s">
        <v>230</v>
      </c>
      <c r="Y28" s="37"/>
      <c r="Z28" s="31"/>
    </row>
    <row r="29" spans="1:26">
      <c r="A29" s="33"/>
      <c r="B29" s="63"/>
      <c r="C29" s="63"/>
      <c r="D29" s="63"/>
      <c r="E29" s="63"/>
      <c r="F29" s="63"/>
      <c r="G29" s="63"/>
      <c r="H29" s="33"/>
      <c r="I29" s="43" t="s">
        <v>261</v>
      </c>
      <c r="J29" s="44">
        <v>10</v>
      </c>
      <c r="K29" s="31" t="str">
        <f t="shared" ref="K29:K30" si="0">IF(J29,"公斤","")</f>
        <v>公斤</v>
      </c>
      <c r="L29" s="44" t="s">
        <v>299</v>
      </c>
      <c r="M29" s="44">
        <v>6</v>
      </c>
      <c r="N29" s="31" t="str">
        <f t="shared" ref="N29:N33" si="1">IF(M29,"公斤","")</f>
        <v>公斤</v>
      </c>
      <c r="O29" s="45" t="s">
        <v>263</v>
      </c>
      <c r="P29" s="45">
        <v>1.5</v>
      </c>
      <c r="Q29" s="31" t="str">
        <f t="shared" ref="Q29:Q33" si="2">IF(P29,"公斤","")</f>
        <v>公斤</v>
      </c>
      <c r="R29" s="44" t="s">
        <v>264</v>
      </c>
      <c r="S29" s="47">
        <v>2.75</v>
      </c>
      <c r="T29" s="31" t="str">
        <f t="shared" ref="T29:T33" si="3">IF(S29,"公斤","")</f>
        <v>公斤</v>
      </c>
      <c r="U29" s="41" t="s">
        <v>260</v>
      </c>
      <c r="V29" s="41">
        <v>7</v>
      </c>
      <c r="W29" s="41" t="str">
        <f t="shared" ref="W29:W30" si="4">IF(V29,"公斤","")</f>
        <v>公斤</v>
      </c>
      <c r="X29" s="44" t="s">
        <v>265</v>
      </c>
      <c r="Y29" s="44">
        <v>2</v>
      </c>
      <c r="Z29" s="31" t="str">
        <f t="shared" ref="Z29:Z32" si="5">IF(Y29,"公斤","")</f>
        <v>公斤</v>
      </c>
    </row>
    <row r="30" spans="1:26">
      <c r="A30" s="33"/>
      <c r="B30" s="63"/>
      <c r="C30" s="63"/>
      <c r="D30" s="63"/>
      <c r="E30" s="63"/>
      <c r="F30" s="63"/>
      <c r="G30" s="63"/>
      <c r="H30" s="33"/>
      <c r="I30" s="43"/>
      <c r="J30" s="44"/>
      <c r="K30" s="31" t="str">
        <f t="shared" si="0"/>
        <v/>
      </c>
      <c r="L30" s="44" t="s">
        <v>266</v>
      </c>
      <c r="M30" s="44">
        <v>2</v>
      </c>
      <c r="N30" s="31" t="str">
        <f t="shared" si="1"/>
        <v>公斤</v>
      </c>
      <c r="O30" s="44" t="s">
        <v>267</v>
      </c>
      <c r="P30" s="44">
        <v>1.6</v>
      </c>
      <c r="Q30" s="31" t="str">
        <f t="shared" si="2"/>
        <v>公斤</v>
      </c>
      <c r="R30" s="47" t="s">
        <v>32</v>
      </c>
      <c r="S30" s="47">
        <v>5</v>
      </c>
      <c r="T30" s="31" t="str">
        <f t="shared" si="3"/>
        <v>公斤</v>
      </c>
      <c r="U30" s="31" t="s">
        <v>272</v>
      </c>
      <c r="V30" s="31">
        <v>0.05</v>
      </c>
      <c r="W30" s="41" t="str">
        <f t="shared" si="4"/>
        <v>公斤</v>
      </c>
      <c r="X30" s="48" t="s">
        <v>449</v>
      </c>
      <c r="Y30" s="44">
        <v>1.5</v>
      </c>
      <c r="Z30" s="31" t="str">
        <f t="shared" si="5"/>
        <v>公斤</v>
      </c>
    </row>
    <row r="31" spans="1:26">
      <c r="A31" s="33"/>
      <c r="B31" s="63"/>
      <c r="C31" s="63"/>
      <c r="D31" s="63"/>
      <c r="E31" s="63"/>
      <c r="F31" s="63"/>
      <c r="G31" s="63"/>
      <c r="H31" s="33"/>
      <c r="I31" s="43"/>
      <c r="J31" s="44"/>
      <c r="K31" s="31"/>
      <c r="L31" s="44" t="s">
        <v>272</v>
      </c>
      <c r="M31" s="44">
        <v>0.05</v>
      </c>
      <c r="N31" s="31" t="str">
        <f t="shared" si="1"/>
        <v>公斤</v>
      </c>
      <c r="O31" s="44" t="s">
        <v>271</v>
      </c>
      <c r="P31" s="44">
        <v>0.5</v>
      </c>
      <c r="Q31" s="31" t="str">
        <f t="shared" si="2"/>
        <v>公斤</v>
      </c>
      <c r="R31" s="44" t="s">
        <v>271</v>
      </c>
      <c r="S31" s="44">
        <v>0.5</v>
      </c>
      <c r="T31" s="31" t="str">
        <f t="shared" si="3"/>
        <v>公斤</v>
      </c>
      <c r="U31" s="31"/>
      <c r="V31" s="31"/>
      <c r="W31" s="41"/>
      <c r="X31" s="44" t="s">
        <v>271</v>
      </c>
      <c r="Y31" s="44">
        <v>0.5</v>
      </c>
      <c r="Z31" s="31" t="str">
        <f t="shared" si="5"/>
        <v>公斤</v>
      </c>
    </row>
    <row r="32" spans="1:26">
      <c r="A32" s="33"/>
      <c r="B32" s="63"/>
      <c r="C32" s="63"/>
      <c r="D32" s="63"/>
      <c r="E32" s="63"/>
      <c r="F32" s="63"/>
      <c r="G32" s="63"/>
      <c r="H32" s="33"/>
      <c r="I32" s="43"/>
      <c r="J32" s="44"/>
      <c r="K32" s="31"/>
      <c r="L32" s="44"/>
      <c r="M32" s="44"/>
      <c r="N32" s="31" t="str">
        <f t="shared" si="1"/>
        <v/>
      </c>
      <c r="O32" s="44" t="s">
        <v>272</v>
      </c>
      <c r="P32" s="44">
        <v>0.05</v>
      </c>
      <c r="Q32" s="31" t="str">
        <f t="shared" si="2"/>
        <v>公斤</v>
      </c>
      <c r="R32" s="44" t="s">
        <v>272</v>
      </c>
      <c r="S32" s="44">
        <v>0.05</v>
      </c>
      <c r="T32" s="31" t="str">
        <f t="shared" si="3"/>
        <v>公斤</v>
      </c>
      <c r="U32" s="31"/>
      <c r="V32" s="31"/>
      <c r="W32" s="41"/>
      <c r="X32" s="44" t="s">
        <v>272</v>
      </c>
      <c r="Y32" s="44">
        <v>0.05</v>
      </c>
      <c r="Z32" s="31" t="str">
        <f t="shared" si="5"/>
        <v>公斤</v>
      </c>
    </row>
    <row r="33" spans="1:26" ht="20.25" thickBot="1">
      <c r="A33" s="49"/>
      <c r="B33" s="65"/>
      <c r="C33" s="65"/>
      <c r="D33" s="65"/>
      <c r="E33" s="65"/>
      <c r="F33" s="65"/>
      <c r="G33" s="65"/>
      <c r="H33" s="49"/>
      <c r="I33" s="51"/>
      <c r="J33" s="52"/>
      <c r="K33" s="55"/>
      <c r="L33" s="54"/>
      <c r="M33" s="54"/>
      <c r="N33" s="55" t="str">
        <f t="shared" si="1"/>
        <v/>
      </c>
      <c r="O33" s="52"/>
      <c r="P33" s="52"/>
      <c r="Q33" s="55" t="str">
        <f t="shared" si="2"/>
        <v/>
      </c>
      <c r="R33" s="52"/>
      <c r="S33" s="52"/>
      <c r="T33" s="55" t="str">
        <f t="shared" si="3"/>
        <v/>
      </c>
      <c r="U33" s="55"/>
      <c r="V33" s="55"/>
      <c r="W33" s="53"/>
      <c r="X33" s="52"/>
      <c r="Y33" s="52"/>
      <c r="Z33" s="55"/>
    </row>
    <row r="34" spans="1:26">
      <c r="A34" s="56" t="s">
        <v>115</v>
      </c>
      <c r="B34" s="56">
        <v>5</v>
      </c>
      <c r="C34" s="56">
        <v>2.7</v>
      </c>
      <c r="D34" s="56">
        <v>1.7</v>
      </c>
      <c r="E34" s="56">
        <v>2.1</v>
      </c>
      <c r="F34" s="56">
        <v>0</v>
      </c>
      <c r="G34" s="56">
        <v>0</v>
      </c>
      <c r="H34" s="58">
        <f>B34*70+E34*45+D34*25+F34*150+G34*60+C34*75</f>
        <v>689.5</v>
      </c>
      <c r="I34" s="36" t="s">
        <v>14</v>
      </c>
      <c r="J34" s="37"/>
      <c r="K34" s="59"/>
      <c r="L34" s="60" t="s">
        <v>450</v>
      </c>
      <c r="M34" s="61"/>
      <c r="N34" s="59"/>
      <c r="O34" s="38" t="s">
        <v>378</v>
      </c>
      <c r="P34" s="37"/>
      <c r="Q34" s="59"/>
      <c r="R34" s="39" t="s">
        <v>21</v>
      </c>
      <c r="S34" s="40"/>
      <c r="T34" s="62"/>
      <c r="U34" s="59" t="s">
        <v>32</v>
      </c>
      <c r="V34" s="59"/>
      <c r="W34" s="59"/>
      <c r="X34" s="38" t="s">
        <v>26</v>
      </c>
      <c r="Y34" s="37"/>
      <c r="Z34" s="59"/>
    </row>
    <row r="35" spans="1:26">
      <c r="A35" s="63"/>
      <c r="B35" s="63"/>
      <c r="C35" s="63"/>
      <c r="D35" s="63"/>
      <c r="E35" s="63"/>
      <c r="F35" s="63"/>
      <c r="G35" s="63"/>
      <c r="H35" s="33"/>
      <c r="I35" s="43" t="s">
        <v>261</v>
      </c>
      <c r="J35" s="44">
        <v>7</v>
      </c>
      <c r="K35" s="31" t="str">
        <f t="shared" ref="K35:K39" si="6">IF(J35,"公斤","")</f>
        <v>公斤</v>
      </c>
      <c r="L35" s="46" t="s">
        <v>267</v>
      </c>
      <c r="M35" s="46">
        <v>6</v>
      </c>
      <c r="N35" s="31" t="str">
        <f t="shared" ref="N35:N39" si="7">IF(M35,"公斤","")</f>
        <v>公斤</v>
      </c>
      <c r="O35" s="48" t="s">
        <v>451</v>
      </c>
      <c r="P35" s="44">
        <v>0.7</v>
      </c>
      <c r="Q35" s="31" t="str">
        <f t="shared" ref="Q35:Q39" si="8">IF(P35,"公斤","")</f>
        <v>公斤</v>
      </c>
      <c r="R35" s="44" t="s">
        <v>276</v>
      </c>
      <c r="S35" s="47">
        <v>4</v>
      </c>
      <c r="T35" s="41" t="str">
        <f t="shared" ref="T35:T39" si="9">IF(S35,"公斤","")</f>
        <v>公斤</v>
      </c>
      <c r="U35" s="41" t="s">
        <v>260</v>
      </c>
      <c r="V35" s="41">
        <v>7</v>
      </c>
      <c r="W35" s="41" t="str">
        <f t="shared" ref="W35:W39" si="10">IF(V35,"公斤","")</f>
        <v>公斤</v>
      </c>
      <c r="X35" s="44" t="s">
        <v>277</v>
      </c>
      <c r="Y35" s="44">
        <v>0.1</v>
      </c>
      <c r="Z35" s="31" t="str">
        <f t="shared" ref="Z35:Z39" si="11">IF(Y35,"公斤","")</f>
        <v>公斤</v>
      </c>
    </row>
    <row r="36" spans="1:26">
      <c r="A36" s="63"/>
      <c r="B36" s="63"/>
      <c r="C36" s="63"/>
      <c r="D36" s="63"/>
      <c r="E36" s="63"/>
      <c r="F36" s="63"/>
      <c r="G36" s="63"/>
      <c r="H36" s="33"/>
      <c r="I36" s="43" t="s">
        <v>278</v>
      </c>
      <c r="J36" s="44">
        <v>3</v>
      </c>
      <c r="K36" s="31" t="str">
        <f t="shared" si="6"/>
        <v>公斤</v>
      </c>
      <c r="L36" s="46" t="s">
        <v>452</v>
      </c>
      <c r="M36" s="46">
        <v>2</v>
      </c>
      <c r="N36" s="31" t="str">
        <f t="shared" si="7"/>
        <v>公斤</v>
      </c>
      <c r="O36" s="44" t="s">
        <v>280</v>
      </c>
      <c r="P36" s="44">
        <v>6</v>
      </c>
      <c r="Q36" s="31" t="str">
        <f t="shared" si="8"/>
        <v>公斤</v>
      </c>
      <c r="R36" s="47" t="s">
        <v>342</v>
      </c>
      <c r="S36" s="47">
        <v>1</v>
      </c>
      <c r="T36" s="41" t="str">
        <f t="shared" si="9"/>
        <v>公斤</v>
      </c>
      <c r="U36" s="31" t="s">
        <v>272</v>
      </c>
      <c r="V36" s="31">
        <v>0.05</v>
      </c>
      <c r="W36" s="41" t="str">
        <f t="shared" si="10"/>
        <v>公斤</v>
      </c>
      <c r="X36" s="44" t="s">
        <v>281</v>
      </c>
      <c r="Y36" s="44">
        <v>1</v>
      </c>
      <c r="Z36" s="31" t="str">
        <f t="shared" si="11"/>
        <v>公斤</v>
      </c>
    </row>
    <row r="37" spans="1:26">
      <c r="A37" s="63"/>
      <c r="B37" s="63"/>
      <c r="C37" s="63"/>
      <c r="D37" s="63"/>
      <c r="E37" s="63"/>
      <c r="F37" s="63"/>
      <c r="G37" s="63"/>
      <c r="H37" s="33"/>
      <c r="I37" s="43"/>
      <c r="J37" s="44"/>
      <c r="K37" s="31" t="str">
        <f t="shared" si="6"/>
        <v/>
      </c>
      <c r="L37" s="46" t="s">
        <v>290</v>
      </c>
      <c r="M37" s="46"/>
      <c r="N37" s="31" t="str">
        <f t="shared" si="7"/>
        <v/>
      </c>
      <c r="O37" s="44" t="s">
        <v>272</v>
      </c>
      <c r="P37" s="44">
        <v>0.05</v>
      </c>
      <c r="Q37" s="31" t="str">
        <f t="shared" si="8"/>
        <v>公斤</v>
      </c>
      <c r="R37" s="47" t="s">
        <v>283</v>
      </c>
      <c r="S37" s="47"/>
      <c r="T37" s="41" t="str">
        <f t="shared" si="9"/>
        <v/>
      </c>
      <c r="U37" s="31"/>
      <c r="V37" s="31"/>
      <c r="W37" s="41" t="str">
        <f t="shared" si="10"/>
        <v/>
      </c>
      <c r="X37" s="44" t="s">
        <v>272</v>
      </c>
      <c r="Y37" s="44">
        <v>0.05</v>
      </c>
      <c r="Z37" s="31" t="str">
        <f t="shared" si="11"/>
        <v>公斤</v>
      </c>
    </row>
    <row r="38" spans="1:26">
      <c r="A38" s="63"/>
      <c r="B38" s="63"/>
      <c r="C38" s="63"/>
      <c r="D38" s="63"/>
      <c r="E38" s="63"/>
      <c r="F38" s="63"/>
      <c r="G38" s="63"/>
      <c r="H38" s="33"/>
      <c r="I38" s="43"/>
      <c r="J38" s="44"/>
      <c r="K38" s="31" t="str">
        <f t="shared" si="6"/>
        <v/>
      </c>
      <c r="L38" s="46"/>
      <c r="M38" s="46"/>
      <c r="N38" s="31" t="str">
        <f t="shared" si="7"/>
        <v/>
      </c>
      <c r="O38" s="44"/>
      <c r="P38" s="44"/>
      <c r="Q38" s="31" t="str">
        <f t="shared" si="8"/>
        <v/>
      </c>
      <c r="R38" s="44"/>
      <c r="S38" s="44"/>
      <c r="T38" s="41" t="str">
        <f t="shared" si="9"/>
        <v/>
      </c>
      <c r="U38" s="31"/>
      <c r="V38" s="31"/>
      <c r="W38" s="41" t="str">
        <f t="shared" si="10"/>
        <v/>
      </c>
      <c r="X38" s="44"/>
      <c r="Y38" s="44"/>
      <c r="Z38" s="31" t="str">
        <f t="shared" si="11"/>
        <v/>
      </c>
    </row>
    <row r="39" spans="1:26" ht="20.25" thickBot="1">
      <c r="A39" s="65"/>
      <c r="B39" s="65"/>
      <c r="C39" s="65"/>
      <c r="D39" s="65"/>
      <c r="E39" s="65"/>
      <c r="F39" s="65"/>
      <c r="G39" s="65"/>
      <c r="H39" s="49"/>
      <c r="I39" s="51"/>
      <c r="J39" s="52"/>
      <c r="K39" s="55" t="str">
        <f t="shared" si="6"/>
        <v/>
      </c>
      <c r="L39" s="54"/>
      <c r="M39" s="54"/>
      <c r="N39" s="55" t="str">
        <f t="shared" si="7"/>
        <v/>
      </c>
      <c r="O39" s="52"/>
      <c r="P39" s="52"/>
      <c r="Q39" s="55" t="str">
        <f t="shared" si="8"/>
        <v/>
      </c>
      <c r="R39" s="52"/>
      <c r="S39" s="52"/>
      <c r="T39" s="53" t="str">
        <f t="shared" si="9"/>
        <v/>
      </c>
      <c r="U39" s="55"/>
      <c r="V39" s="55"/>
      <c r="W39" s="53" t="str">
        <f t="shared" si="10"/>
        <v/>
      </c>
      <c r="X39" s="52"/>
      <c r="Y39" s="52"/>
      <c r="Z39" s="55" t="str">
        <f t="shared" si="11"/>
        <v/>
      </c>
    </row>
    <row r="40" spans="1:26">
      <c r="A40" s="56" t="s">
        <v>121</v>
      </c>
      <c r="B40" s="56">
        <v>3.2</v>
      </c>
      <c r="C40" s="56">
        <v>2.5</v>
      </c>
      <c r="D40" s="56">
        <v>1.9</v>
      </c>
      <c r="E40" s="56">
        <v>2.2999999999999998</v>
      </c>
      <c r="F40" s="56">
        <v>0</v>
      </c>
      <c r="G40" s="56">
        <v>0</v>
      </c>
      <c r="H40" s="58">
        <f>B40*70+E40*45+D40*25+F40*150+G40*60+C40*75</f>
        <v>562.5</v>
      </c>
      <c r="I40" s="36" t="s">
        <v>122</v>
      </c>
      <c r="J40" s="37"/>
      <c r="K40" s="59"/>
      <c r="L40" s="60" t="s">
        <v>453</v>
      </c>
      <c r="M40" s="61"/>
      <c r="N40" s="66"/>
      <c r="O40" s="117" t="s">
        <v>285</v>
      </c>
      <c r="P40" s="118"/>
      <c r="Q40" s="69"/>
      <c r="R40" s="70" t="s">
        <v>76</v>
      </c>
      <c r="S40" s="40"/>
      <c r="T40" s="62"/>
      <c r="U40" s="59" t="s">
        <v>32</v>
      </c>
      <c r="V40" s="59"/>
      <c r="W40" s="59"/>
      <c r="X40" s="38" t="s">
        <v>232</v>
      </c>
      <c r="Y40" s="37"/>
      <c r="Z40" s="59"/>
    </row>
    <row r="41" spans="1:26">
      <c r="A41" s="33"/>
      <c r="B41" s="63"/>
      <c r="C41" s="63"/>
      <c r="D41" s="63"/>
      <c r="E41" s="63"/>
      <c r="F41" s="63"/>
      <c r="G41" s="63"/>
      <c r="H41" s="33"/>
      <c r="I41" s="43" t="s">
        <v>286</v>
      </c>
      <c r="J41" s="44">
        <v>5</v>
      </c>
      <c r="K41" s="31" t="str">
        <f t="shared" ref="K41:K45" si="12">IF(J41,"公斤","")</f>
        <v>公斤</v>
      </c>
      <c r="L41" s="46" t="s">
        <v>454</v>
      </c>
      <c r="M41" s="46">
        <v>7</v>
      </c>
      <c r="N41" s="71" t="str">
        <f t="shared" ref="N41" si="13">IF(M41,"公斤","")</f>
        <v>公斤</v>
      </c>
      <c r="O41" s="119" t="s">
        <v>455</v>
      </c>
      <c r="P41" s="120">
        <v>0.6</v>
      </c>
      <c r="Q41" s="74" t="str">
        <f t="shared" ref="Q41:Q45" si="14">IF(P41,"公斤","")</f>
        <v>公斤</v>
      </c>
      <c r="R41" s="75" t="s">
        <v>292</v>
      </c>
      <c r="S41" s="47">
        <v>5</v>
      </c>
      <c r="T41" s="41" t="str">
        <f t="shared" ref="T41:T45" si="15">IF(S41,"公斤","")</f>
        <v>公斤</v>
      </c>
      <c r="U41" s="41" t="s">
        <v>260</v>
      </c>
      <c r="V41" s="41">
        <v>7</v>
      </c>
      <c r="W41" s="41" t="str">
        <f t="shared" ref="W41:W45" si="16">IF(V41,"公斤","")</f>
        <v>公斤</v>
      </c>
      <c r="X41" s="44" t="s">
        <v>289</v>
      </c>
      <c r="Y41" s="44">
        <v>0.05</v>
      </c>
      <c r="Z41" s="31" t="str">
        <f t="shared" ref="Z41:Z45" si="17">IF(Y41,"公斤","")</f>
        <v>公斤</v>
      </c>
    </row>
    <row r="42" spans="1:26">
      <c r="A42" s="33"/>
      <c r="B42" s="63"/>
      <c r="C42" s="63"/>
      <c r="D42" s="63"/>
      <c r="E42" s="63"/>
      <c r="F42" s="63"/>
      <c r="G42" s="63"/>
      <c r="H42" s="33"/>
      <c r="I42" s="43"/>
      <c r="J42" s="44"/>
      <c r="K42" s="31" t="str">
        <f t="shared" si="12"/>
        <v/>
      </c>
      <c r="L42" s="46"/>
      <c r="M42" s="46"/>
      <c r="N42" s="71"/>
      <c r="O42" s="119" t="s">
        <v>291</v>
      </c>
      <c r="P42" s="120">
        <v>6</v>
      </c>
      <c r="Q42" s="74" t="str">
        <f t="shared" si="14"/>
        <v>公斤</v>
      </c>
      <c r="R42" s="75" t="s">
        <v>456</v>
      </c>
      <c r="S42" s="47">
        <v>0.6</v>
      </c>
      <c r="T42" s="41" t="str">
        <f t="shared" si="15"/>
        <v>公斤</v>
      </c>
      <c r="U42" s="31" t="s">
        <v>272</v>
      </c>
      <c r="V42" s="31">
        <v>0.05</v>
      </c>
      <c r="W42" s="41" t="str">
        <f t="shared" si="16"/>
        <v>公斤</v>
      </c>
      <c r="X42" s="44" t="s">
        <v>272</v>
      </c>
      <c r="Y42" s="44">
        <v>0.05</v>
      </c>
      <c r="Z42" s="31" t="str">
        <f t="shared" si="17"/>
        <v>公斤</v>
      </c>
    </row>
    <row r="43" spans="1:26">
      <c r="A43" s="33"/>
      <c r="B43" s="63"/>
      <c r="C43" s="63"/>
      <c r="D43" s="63"/>
      <c r="E43" s="63"/>
      <c r="F43" s="63"/>
      <c r="G43" s="63"/>
      <c r="H43" s="33"/>
      <c r="I43" s="43"/>
      <c r="J43" s="44"/>
      <c r="K43" s="31" t="str">
        <f t="shared" si="12"/>
        <v/>
      </c>
      <c r="L43" s="46"/>
      <c r="M43" s="46"/>
      <c r="N43" s="71"/>
      <c r="O43" s="119" t="s">
        <v>293</v>
      </c>
      <c r="P43" s="120">
        <v>2</v>
      </c>
      <c r="Q43" s="74" t="str">
        <f t="shared" si="14"/>
        <v>公斤</v>
      </c>
      <c r="R43" s="43" t="s">
        <v>271</v>
      </c>
      <c r="S43" s="44">
        <v>0.5</v>
      </c>
      <c r="T43" s="41" t="str">
        <f t="shared" si="15"/>
        <v>公斤</v>
      </c>
      <c r="U43" s="31"/>
      <c r="V43" s="31"/>
      <c r="W43" s="41" t="str">
        <f t="shared" si="16"/>
        <v/>
      </c>
      <c r="X43" s="44"/>
      <c r="Y43" s="44"/>
      <c r="Z43" s="31" t="str">
        <f t="shared" si="17"/>
        <v/>
      </c>
    </row>
    <row r="44" spans="1:26">
      <c r="A44" s="33"/>
      <c r="B44" s="63"/>
      <c r="C44" s="63"/>
      <c r="D44" s="63"/>
      <c r="E44" s="63"/>
      <c r="F44" s="63"/>
      <c r="G44" s="63"/>
      <c r="H44" s="33"/>
      <c r="I44" s="43"/>
      <c r="J44" s="44"/>
      <c r="K44" s="31" t="str">
        <f t="shared" si="12"/>
        <v/>
      </c>
      <c r="L44" s="46"/>
      <c r="M44" s="46"/>
      <c r="N44" s="71"/>
      <c r="O44" s="119" t="s">
        <v>296</v>
      </c>
      <c r="P44" s="120">
        <v>0.05</v>
      </c>
      <c r="Q44" s="74" t="str">
        <f t="shared" si="14"/>
        <v>公斤</v>
      </c>
      <c r="R44" s="43" t="s">
        <v>272</v>
      </c>
      <c r="S44" s="44">
        <v>0.05</v>
      </c>
      <c r="T44" s="41" t="str">
        <f t="shared" si="15"/>
        <v>公斤</v>
      </c>
      <c r="U44" s="31"/>
      <c r="V44" s="31"/>
      <c r="W44" s="41" t="str">
        <f t="shared" si="16"/>
        <v/>
      </c>
      <c r="X44" s="44"/>
      <c r="Y44" s="44"/>
      <c r="Z44" s="31" t="str">
        <f t="shared" si="17"/>
        <v/>
      </c>
    </row>
    <row r="45" spans="1:26" ht="20.25" thickBot="1">
      <c r="A45" s="49"/>
      <c r="B45" s="65"/>
      <c r="C45" s="65"/>
      <c r="D45" s="65"/>
      <c r="E45" s="65"/>
      <c r="F45" s="65"/>
      <c r="G45" s="65"/>
      <c r="H45" s="49"/>
      <c r="I45" s="51"/>
      <c r="J45" s="52"/>
      <c r="K45" s="55" t="str">
        <f t="shared" si="12"/>
        <v/>
      </c>
      <c r="L45" s="54"/>
      <c r="M45" s="54"/>
      <c r="N45" s="121" t="str">
        <f t="shared" ref="N45" si="18">IF(M45,"公斤","")</f>
        <v/>
      </c>
      <c r="O45" s="122" t="s">
        <v>272</v>
      </c>
      <c r="P45" s="123">
        <v>0.05</v>
      </c>
      <c r="Q45" s="84" t="str">
        <f t="shared" si="14"/>
        <v>公斤</v>
      </c>
      <c r="R45" s="51"/>
      <c r="S45" s="52"/>
      <c r="T45" s="53" t="str">
        <f t="shared" si="15"/>
        <v/>
      </c>
      <c r="U45" s="55"/>
      <c r="V45" s="55"/>
      <c r="W45" s="53" t="str">
        <f t="shared" si="16"/>
        <v/>
      </c>
      <c r="X45" s="52"/>
      <c r="Y45" s="52"/>
      <c r="Z45" s="55" t="str">
        <f t="shared" si="17"/>
        <v/>
      </c>
    </row>
    <row r="46" spans="1:26">
      <c r="A46" s="56" t="s">
        <v>130</v>
      </c>
      <c r="B46" s="56">
        <v>5</v>
      </c>
      <c r="C46" s="56">
        <v>2.5</v>
      </c>
      <c r="D46" s="56">
        <v>1.6</v>
      </c>
      <c r="E46" s="56">
        <v>2</v>
      </c>
      <c r="F46" s="56">
        <v>0</v>
      </c>
      <c r="G46" s="56">
        <v>0</v>
      </c>
      <c r="H46" s="58">
        <f>B46*70+E46*45+D46*25+F46*150+G46*60+C46*75</f>
        <v>667.5</v>
      </c>
      <c r="I46" s="36" t="s">
        <v>14</v>
      </c>
      <c r="J46" s="37"/>
      <c r="K46" s="59"/>
      <c r="L46" s="38" t="s">
        <v>385</v>
      </c>
      <c r="M46" s="37"/>
      <c r="N46" s="59"/>
      <c r="O46" s="60" t="s">
        <v>298</v>
      </c>
      <c r="P46" s="61"/>
      <c r="Q46" s="124"/>
      <c r="R46" s="39" t="s">
        <v>134</v>
      </c>
      <c r="S46" s="40"/>
      <c r="T46" s="62"/>
      <c r="U46" s="59" t="s">
        <v>32</v>
      </c>
      <c r="V46" s="59"/>
      <c r="W46" s="59"/>
      <c r="X46" s="38" t="s">
        <v>234</v>
      </c>
      <c r="Y46" s="37"/>
      <c r="Z46" s="59"/>
    </row>
    <row r="47" spans="1:26">
      <c r="A47" s="63"/>
      <c r="B47" s="63"/>
      <c r="C47" s="63"/>
      <c r="D47" s="63"/>
      <c r="E47" s="63"/>
      <c r="F47" s="63"/>
      <c r="G47" s="63"/>
      <c r="H47" s="33"/>
      <c r="I47" s="43" t="s">
        <v>261</v>
      </c>
      <c r="J47" s="44">
        <v>7</v>
      </c>
      <c r="K47" s="31" t="str">
        <f t="shared" ref="K47:K51" si="19">IF(J47,"公斤","")</f>
        <v>公斤</v>
      </c>
      <c r="L47" s="44" t="s">
        <v>457</v>
      </c>
      <c r="M47" s="44">
        <v>7</v>
      </c>
      <c r="N47" s="31" t="str">
        <f t="shared" ref="N47:N51" si="20">IF(M47,"公斤","")</f>
        <v>公斤</v>
      </c>
      <c r="O47" s="46" t="s">
        <v>299</v>
      </c>
      <c r="P47" s="46">
        <v>4</v>
      </c>
      <c r="Q47" s="101" t="str">
        <f t="shared" ref="Q47:Q51" si="21">IF(P47,"公斤","")</f>
        <v>公斤</v>
      </c>
      <c r="R47" s="44" t="s">
        <v>264</v>
      </c>
      <c r="S47" s="47">
        <v>2.75</v>
      </c>
      <c r="T47" s="41" t="str">
        <f t="shared" ref="T47:T51" si="22">IF(S47,"公斤","")</f>
        <v>公斤</v>
      </c>
      <c r="U47" s="41" t="s">
        <v>260</v>
      </c>
      <c r="V47" s="41">
        <v>7</v>
      </c>
      <c r="W47" s="41" t="str">
        <f t="shared" ref="W47:W51" si="23">IF(V47,"公斤","")</f>
        <v>公斤</v>
      </c>
      <c r="X47" s="44" t="s">
        <v>234</v>
      </c>
      <c r="Y47" s="44">
        <v>6</v>
      </c>
      <c r="Z47" s="31" t="str">
        <f t="shared" ref="Z47:Z51" si="24">IF(Y47,"公斤","")</f>
        <v>公斤</v>
      </c>
    </row>
    <row r="48" spans="1:26">
      <c r="A48" s="63"/>
      <c r="B48" s="63"/>
      <c r="C48" s="63"/>
      <c r="D48" s="63"/>
      <c r="E48" s="63"/>
      <c r="F48" s="63"/>
      <c r="G48" s="63"/>
      <c r="H48" s="33"/>
      <c r="I48" s="43" t="s">
        <v>278</v>
      </c>
      <c r="J48" s="44">
        <v>3</v>
      </c>
      <c r="K48" s="31" t="str">
        <f t="shared" si="19"/>
        <v>公斤</v>
      </c>
      <c r="L48" s="44" t="s">
        <v>32</v>
      </c>
      <c r="M48" s="44">
        <v>2.5</v>
      </c>
      <c r="N48" s="31" t="str">
        <f t="shared" si="20"/>
        <v>公斤</v>
      </c>
      <c r="O48" s="46" t="s">
        <v>300</v>
      </c>
      <c r="P48" s="46">
        <v>1</v>
      </c>
      <c r="Q48" s="101" t="str">
        <f t="shared" si="21"/>
        <v>公斤</v>
      </c>
      <c r="R48" s="47" t="s">
        <v>301</v>
      </c>
      <c r="S48" s="47">
        <v>5</v>
      </c>
      <c r="T48" s="41" t="str">
        <f t="shared" si="22"/>
        <v>公斤</v>
      </c>
      <c r="U48" s="31" t="s">
        <v>272</v>
      </c>
      <c r="V48" s="31">
        <v>0.05</v>
      </c>
      <c r="W48" s="41" t="str">
        <f t="shared" si="23"/>
        <v>公斤</v>
      </c>
      <c r="X48" s="44" t="s">
        <v>302</v>
      </c>
      <c r="Y48" s="44">
        <v>1</v>
      </c>
      <c r="Z48" s="31" t="str">
        <f t="shared" si="24"/>
        <v>公斤</v>
      </c>
    </row>
    <row r="49" spans="1:26">
      <c r="A49" s="63"/>
      <c r="B49" s="63"/>
      <c r="C49" s="63"/>
      <c r="D49" s="63"/>
      <c r="E49" s="63"/>
      <c r="F49" s="63"/>
      <c r="G49" s="63"/>
      <c r="H49" s="33"/>
      <c r="I49" s="43"/>
      <c r="J49" s="44"/>
      <c r="K49" s="31" t="str">
        <f t="shared" si="19"/>
        <v/>
      </c>
      <c r="L49" s="44" t="s">
        <v>271</v>
      </c>
      <c r="M49" s="44">
        <v>0.5</v>
      </c>
      <c r="N49" s="31" t="str">
        <f t="shared" si="20"/>
        <v>公斤</v>
      </c>
      <c r="O49" s="46" t="s">
        <v>303</v>
      </c>
      <c r="P49" s="46"/>
      <c r="Q49" s="101" t="str">
        <f t="shared" si="21"/>
        <v/>
      </c>
      <c r="R49" s="47" t="s">
        <v>304</v>
      </c>
      <c r="S49" s="47">
        <v>0.02</v>
      </c>
      <c r="T49" s="41" t="str">
        <f t="shared" si="22"/>
        <v>公斤</v>
      </c>
      <c r="U49" s="31"/>
      <c r="V49" s="31"/>
      <c r="W49" s="41" t="str">
        <f t="shared" si="23"/>
        <v/>
      </c>
      <c r="X49" s="44"/>
      <c r="Y49" s="44"/>
      <c r="Z49" s="31" t="str">
        <f t="shared" si="24"/>
        <v/>
      </c>
    </row>
    <row r="50" spans="1:26">
      <c r="A50" s="63"/>
      <c r="B50" s="63"/>
      <c r="C50" s="63"/>
      <c r="D50" s="63"/>
      <c r="E50" s="63"/>
      <c r="F50" s="63"/>
      <c r="G50" s="63"/>
      <c r="H50" s="33"/>
      <c r="I50" s="43"/>
      <c r="J50" s="44"/>
      <c r="K50" s="31" t="str">
        <f t="shared" si="19"/>
        <v/>
      </c>
      <c r="L50" s="44" t="s">
        <v>305</v>
      </c>
      <c r="M50" s="44"/>
      <c r="N50" s="31" t="str">
        <f t="shared" si="20"/>
        <v/>
      </c>
      <c r="O50" s="46" t="s">
        <v>302</v>
      </c>
      <c r="P50" s="46"/>
      <c r="Q50" s="101" t="str">
        <f t="shared" si="21"/>
        <v/>
      </c>
      <c r="R50" s="44" t="s">
        <v>272</v>
      </c>
      <c r="S50" s="44">
        <v>0.05</v>
      </c>
      <c r="T50" s="41" t="str">
        <f t="shared" si="22"/>
        <v>公斤</v>
      </c>
      <c r="U50" s="31"/>
      <c r="V50" s="31"/>
      <c r="W50" s="41" t="str">
        <f t="shared" si="23"/>
        <v/>
      </c>
      <c r="X50" s="44"/>
      <c r="Y50" s="44"/>
      <c r="Z50" s="31" t="str">
        <f t="shared" si="24"/>
        <v/>
      </c>
    </row>
    <row r="51" spans="1:26" ht="20.25" thickBot="1">
      <c r="A51" s="65"/>
      <c r="B51" s="65"/>
      <c r="C51" s="65"/>
      <c r="D51" s="65"/>
      <c r="E51" s="65"/>
      <c r="F51" s="65"/>
      <c r="G51" s="65"/>
      <c r="H51" s="49"/>
      <c r="I51" s="51"/>
      <c r="J51" s="52"/>
      <c r="K51" s="55" t="str">
        <f t="shared" si="19"/>
        <v/>
      </c>
      <c r="L51" s="52"/>
      <c r="M51" s="52"/>
      <c r="N51" s="55" t="str">
        <f t="shared" si="20"/>
        <v/>
      </c>
      <c r="O51" s="54"/>
      <c r="P51" s="54"/>
      <c r="Q51" s="102" t="str">
        <f t="shared" si="21"/>
        <v/>
      </c>
      <c r="R51" s="52"/>
      <c r="S51" s="52"/>
      <c r="T51" s="53" t="str">
        <f t="shared" si="22"/>
        <v/>
      </c>
      <c r="U51" s="55"/>
      <c r="V51" s="55"/>
      <c r="W51" s="53" t="str">
        <f t="shared" si="23"/>
        <v/>
      </c>
      <c r="X51" s="52"/>
      <c r="Y51" s="52"/>
      <c r="Z51" s="55" t="str">
        <f t="shared" si="24"/>
        <v/>
      </c>
    </row>
    <row r="52" spans="1:26">
      <c r="A52" s="56" t="s">
        <v>136</v>
      </c>
      <c r="B52" s="56">
        <v>5.9</v>
      </c>
      <c r="C52" s="56">
        <v>2.5</v>
      </c>
      <c r="D52" s="56">
        <v>1.5</v>
      </c>
      <c r="E52" s="56">
        <v>2</v>
      </c>
      <c r="F52" s="56">
        <v>0</v>
      </c>
      <c r="G52" s="56">
        <v>0</v>
      </c>
      <c r="H52" s="58">
        <f>B52*70+E52*45+D52*25+F52*150+G52*60+C52*75</f>
        <v>728</v>
      </c>
      <c r="I52" s="36" t="s">
        <v>95</v>
      </c>
      <c r="J52" s="37"/>
      <c r="K52" s="59"/>
      <c r="L52" s="38" t="s">
        <v>388</v>
      </c>
      <c r="M52" s="37"/>
      <c r="N52" s="59"/>
      <c r="O52" s="60" t="s">
        <v>98</v>
      </c>
      <c r="P52" s="61"/>
      <c r="Q52" s="59"/>
      <c r="R52" s="39" t="s">
        <v>390</v>
      </c>
      <c r="S52" s="40"/>
      <c r="T52" s="62"/>
      <c r="U52" s="59" t="s">
        <v>32</v>
      </c>
      <c r="V52" s="59"/>
      <c r="W52" s="59"/>
      <c r="X52" s="38" t="s">
        <v>442</v>
      </c>
      <c r="Y52" s="37"/>
      <c r="Z52" s="59"/>
    </row>
    <row r="53" spans="1:26">
      <c r="A53" s="33"/>
      <c r="B53" s="63"/>
      <c r="C53" s="63"/>
      <c r="D53" s="63"/>
      <c r="E53" s="63"/>
      <c r="F53" s="63"/>
      <c r="G53" s="63"/>
      <c r="H53" s="33"/>
      <c r="I53" s="43" t="s">
        <v>261</v>
      </c>
      <c r="J53" s="44">
        <v>10</v>
      </c>
      <c r="K53" s="31" t="str">
        <f t="shared" ref="K53:K57" si="25">IF(J53,"公斤","")</f>
        <v>公斤</v>
      </c>
      <c r="L53" s="44" t="s">
        <v>267</v>
      </c>
      <c r="M53" s="44">
        <v>6</v>
      </c>
      <c r="N53" s="31" t="str">
        <f t="shared" ref="N53:N57" si="26">IF(M53,"公斤","")</f>
        <v>公斤</v>
      </c>
      <c r="O53" s="44" t="s">
        <v>265</v>
      </c>
      <c r="P53" s="44">
        <v>6.5</v>
      </c>
      <c r="Q53" s="31" t="str">
        <f t="shared" ref="Q53:Q57" si="27">IF(P53,"公斤","")</f>
        <v>公斤</v>
      </c>
      <c r="R53" s="44" t="s">
        <v>308</v>
      </c>
      <c r="S53" s="47">
        <v>7</v>
      </c>
      <c r="T53" s="41" t="str">
        <f t="shared" ref="T53:T57" si="28">IF(S53,"公斤","")</f>
        <v>公斤</v>
      </c>
      <c r="U53" s="41" t="s">
        <v>260</v>
      </c>
      <c r="V53" s="41">
        <v>7</v>
      </c>
      <c r="W53" s="41" t="str">
        <f t="shared" ref="W53:W57" si="29">IF(V53,"公斤","")</f>
        <v>公斤</v>
      </c>
      <c r="X53" s="44" t="s">
        <v>276</v>
      </c>
      <c r="Y53" s="44">
        <v>4</v>
      </c>
      <c r="Z53" s="31" t="str">
        <f t="shared" ref="Z53:Z56" si="30">IF(Y53,"公斤","")</f>
        <v>公斤</v>
      </c>
    </row>
    <row r="54" spans="1:26">
      <c r="A54" s="33"/>
      <c r="B54" s="63"/>
      <c r="C54" s="63"/>
      <c r="D54" s="63"/>
      <c r="E54" s="63"/>
      <c r="F54" s="63"/>
      <c r="G54" s="63"/>
      <c r="H54" s="33"/>
      <c r="I54" s="43" t="s">
        <v>309</v>
      </c>
      <c r="J54" s="44">
        <v>0.4</v>
      </c>
      <c r="K54" s="31" t="str">
        <f t="shared" si="25"/>
        <v>公斤</v>
      </c>
      <c r="L54" s="44" t="s">
        <v>310</v>
      </c>
      <c r="M54" s="44">
        <v>2</v>
      </c>
      <c r="N54" s="31" t="str">
        <f t="shared" si="26"/>
        <v>公斤</v>
      </c>
      <c r="O54" s="44" t="s">
        <v>271</v>
      </c>
      <c r="P54" s="44">
        <v>0.5</v>
      </c>
      <c r="Q54" s="31" t="str">
        <f t="shared" si="27"/>
        <v>公斤</v>
      </c>
      <c r="R54" s="47" t="s">
        <v>311</v>
      </c>
      <c r="S54" s="47">
        <v>0.2</v>
      </c>
      <c r="T54" s="41" t="str">
        <f t="shared" si="28"/>
        <v>公斤</v>
      </c>
      <c r="U54" s="31" t="s">
        <v>272</v>
      </c>
      <c r="V54" s="31">
        <v>0.05</v>
      </c>
      <c r="W54" s="41" t="str">
        <f t="shared" si="29"/>
        <v>公斤</v>
      </c>
      <c r="X54" s="44" t="s">
        <v>312</v>
      </c>
      <c r="Y54" s="44">
        <v>0.1</v>
      </c>
      <c r="Z54" s="31" t="str">
        <f t="shared" si="30"/>
        <v>公斤</v>
      </c>
    </row>
    <row r="55" spans="1:26">
      <c r="A55" s="33"/>
      <c r="B55" s="63"/>
      <c r="C55" s="63"/>
      <c r="D55" s="63"/>
      <c r="E55" s="63"/>
      <c r="F55" s="63"/>
      <c r="G55" s="63"/>
      <c r="H55" s="33"/>
      <c r="I55" s="43"/>
      <c r="J55" s="44"/>
      <c r="K55" s="31" t="str">
        <f t="shared" si="25"/>
        <v/>
      </c>
      <c r="L55" s="44" t="s">
        <v>458</v>
      </c>
      <c r="M55" s="44">
        <v>1</v>
      </c>
      <c r="N55" s="31" t="str">
        <f t="shared" si="26"/>
        <v>公斤</v>
      </c>
      <c r="O55" s="44" t="s">
        <v>272</v>
      </c>
      <c r="P55" s="44">
        <v>0.05</v>
      </c>
      <c r="Q55" s="31" t="str">
        <f t="shared" si="27"/>
        <v>公斤</v>
      </c>
      <c r="R55" s="47"/>
      <c r="S55" s="47"/>
      <c r="T55" s="41" t="str">
        <f t="shared" si="28"/>
        <v/>
      </c>
      <c r="U55" s="31"/>
      <c r="V55" s="31"/>
      <c r="W55" s="41" t="str">
        <f t="shared" si="29"/>
        <v/>
      </c>
      <c r="X55" s="44" t="s">
        <v>272</v>
      </c>
      <c r="Y55" s="44">
        <v>0.05</v>
      </c>
      <c r="Z55" s="31" t="str">
        <f t="shared" si="30"/>
        <v>公斤</v>
      </c>
    </row>
    <row r="56" spans="1:26">
      <c r="A56" s="33"/>
      <c r="B56" s="63"/>
      <c r="C56" s="63"/>
      <c r="D56" s="63"/>
      <c r="E56" s="63"/>
      <c r="F56" s="63"/>
      <c r="G56" s="63"/>
      <c r="H56" s="33"/>
      <c r="I56" s="43"/>
      <c r="J56" s="44"/>
      <c r="K56" s="31" t="str">
        <f t="shared" si="25"/>
        <v/>
      </c>
      <c r="L56" s="44" t="s">
        <v>313</v>
      </c>
      <c r="M56" s="44"/>
      <c r="N56" s="31" t="str">
        <f t="shared" si="26"/>
        <v/>
      </c>
      <c r="O56" s="44"/>
      <c r="P56" s="44"/>
      <c r="Q56" s="31" t="str">
        <f t="shared" si="27"/>
        <v/>
      </c>
      <c r="R56" s="44"/>
      <c r="S56" s="44"/>
      <c r="T56" s="41" t="str">
        <f t="shared" si="28"/>
        <v/>
      </c>
      <c r="U56" s="31"/>
      <c r="V56" s="31"/>
      <c r="W56" s="41" t="str">
        <f t="shared" si="29"/>
        <v/>
      </c>
      <c r="X56" s="44"/>
      <c r="Y56" s="44"/>
      <c r="Z56" s="31" t="str">
        <f t="shared" si="30"/>
        <v/>
      </c>
    </row>
    <row r="57" spans="1:26" ht="20.25" thickBot="1">
      <c r="A57" s="49"/>
      <c r="B57" s="65"/>
      <c r="C57" s="65"/>
      <c r="D57" s="65"/>
      <c r="E57" s="65"/>
      <c r="F57" s="65"/>
      <c r="G57" s="65"/>
      <c r="H57" s="49"/>
      <c r="I57" s="51"/>
      <c r="J57" s="52"/>
      <c r="K57" s="55" t="str">
        <f t="shared" si="25"/>
        <v/>
      </c>
      <c r="L57" s="52"/>
      <c r="M57" s="52"/>
      <c r="N57" s="55" t="str">
        <f t="shared" si="26"/>
        <v/>
      </c>
      <c r="O57" s="52"/>
      <c r="P57" s="52"/>
      <c r="Q57" s="55" t="str">
        <f t="shared" si="27"/>
        <v/>
      </c>
      <c r="R57" s="52"/>
      <c r="S57" s="52"/>
      <c r="T57" s="53" t="str">
        <f t="shared" si="28"/>
        <v/>
      </c>
      <c r="U57" s="55"/>
      <c r="V57" s="55"/>
      <c r="W57" s="53" t="str">
        <f t="shared" si="29"/>
        <v/>
      </c>
      <c r="X57" s="52"/>
      <c r="Y57" s="52"/>
      <c r="Z57" s="55"/>
    </row>
    <row r="58" spans="1:26">
      <c r="A58" s="56" t="s">
        <v>141</v>
      </c>
      <c r="B58" s="56">
        <v>5</v>
      </c>
      <c r="C58" s="56">
        <v>2.5</v>
      </c>
      <c r="D58" s="56">
        <v>1.6</v>
      </c>
      <c r="E58" s="56">
        <v>2.1</v>
      </c>
      <c r="F58" s="56">
        <v>0</v>
      </c>
      <c r="G58" s="56">
        <v>0</v>
      </c>
      <c r="H58" s="58">
        <f>B58*70+E58*45+D58*25+F58*150+G58*60+C58*75</f>
        <v>672</v>
      </c>
      <c r="I58" s="86" t="s">
        <v>13</v>
      </c>
      <c r="J58" s="61"/>
      <c r="K58" s="59"/>
      <c r="L58" s="60" t="s">
        <v>70</v>
      </c>
      <c r="M58" s="61"/>
      <c r="N58" s="59"/>
      <c r="O58" s="60" t="s">
        <v>134</v>
      </c>
      <c r="P58" s="61"/>
      <c r="Q58" s="59"/>
      <c r="R58" s="85" t="s">
        <v>35</v>
      </c>
      <c r="S58" s="87"/>
      <c r="T58" s="125"/>
      <c r="U58" s="59" t="s">
        <v>32</v>
      </c>
      <c r="V58" s="59"/>
      <c r="W58" s="59"/>
      <c r="X58" s="38" t="s">
        <v>89</v>
      </c>
      <c r="Y58" s="37"/>
      <c r="Z58" s="59"/>
    </row>
    <row r="59" spans="1:26">
      <c r="A59" s="33"/>
      <c r="B59" s="63"/>
      <c r="C59" s="63"/>
      <c r="D59" s="63"/>
      <c r="E59" s="63"/>
      <c r="F59" s="63"/>
      <c r="G59" s="63"/>
      <c r="H59" s="33"/>
      <c r="I59" s="88" t="s">
        <v>261</v>
      </c>
      <c r="J59" s="46">
        <v>10</v>
      </c>
      <c r="K59" s="31" t="str">
        <f t="shared" ref="K59" si="31">IF(J59,"公斤","")</f>
        <v>公斤</v>
      </c>
      <c r="L59" s="46" t="s">
        <v>459</v>
      </c>
      <c r="M59" s="46">
        <v>7</v>
      </c>
      <c r="N59" s="31" t="str">
        <f t="shared" ref="N59:N63" si="32">IF(M59,"公斤","")</f>
        <v>公斤</v>
      </c>
      <c r="O59" s="46" t="s">
        <v>264</v>
      </c>
      <c r="P59" s="46">
        <v>1.7</v>
      </c>
      <c r="Q59" s="31" t="str">
        <f t="shared" ref="Q59:Q63" si="33">IF(P59,"公斤","")</f>
        <v>公斤</v>
      </c>
      <c r="R59" s="46" t="s">
        <v>276</v>
      </c>
      <c r="S59" s="64">
        <v>4</v>
      </c>
      <c r="T59" s="126" t="str">
        <f t="shared" ref="T59:T63" si="34">IF(S59,"公斤","")</f>
        <v>公斤</v>
      </c>
      <c r="U59" s="41" t="s">
        <v>260</v>
      </c>
      <c r="V59" s="41">
        <v>7</v>
      </c>
      <c r="W59" s="41" t="str">
        <f t="shared" ref="W59:W63" si="35">IF(V59,"公斤","")</f>
        <v>公斤</v>
      </c>
      <c r="X59" s="44" t="s">
        <v>315</v>
      </c>
      <c r="Y59" s="44">
        <v>0.1</v>
      </c>
      <c r="Z59" s="31" t="str">
        <f t="shared" ref="Z59:Z63" si="36">IF(Y59,"公斤","")</f>
        <v>公斤</v>
      </c>
    </row>
    <row r="60" spans="1:26">
      <c r="A60" s="33"/>
      <c r="B60" s="63"/>
      <c r="C60" s="63"/>
      <c r="D60" s="63"/>
      <c r="E60" s="63"/>
      <c r="F60" s="63"/>
      <c r="G60" s="63"/>
      <c r="H60" s="33"/>
      <c r="I60" s="88"/>
      <c r="J60" s="46"/>
      <c r="K60" s="31"/>
      <c r="L60" s="46" t="s">
        <v>316</v>
      </c>
      <c r="M60" s="46">
        <v>3</v>
      </c>
      <c r="N60" s="31" t="str">
        <f t="shared" si="32"/>
        <v>公斤</v>
      </c>
      <c r="O60" s="46" t="s">
        <v>301</v>
      </c>
      <c r="P60" s="46">
        <v>7</v>
      </c>
      <c r="Q60" s="31" t="str">
        <f t="shared" si="33"/>
        <v>公斤</v>
      </c>
      <c r="R60" s="64" t="s">
        <v>317</v>
      </c>
      <c r="S60" s="64">
        <v>1</v>
      </c>
      <c r="T60" s="126" t="str">
        <f t="shared" si="34"/>
        <v>公斤</v>
      </c>
      <c r="U60" s="31" t="s">
        <v>272</v>
      </c>
      <c r="V60" s="31">
        <v>0.05</v>
      </c>
      <c r="W60" s="41" t="str">
        <f t="shared" si="35"/>
        <v>公斤</v>
      </c>
      <c r="X60" s="44" t="s">
        <v>264</v>
      </c>
      <c r="Y60" s="44">
        <v>1.1000000000000001</v>
      </c>
      <c r="Z60" s="31" t="str">
        <f t="shared" si="36"/>
        <v>公斤</v>
      </c>
    </row>
    <row r="61" spans="1:26">
      <c r="A61" s="33"/>
      <c r="B61" s="63"/>
      <c r="C61" s="63"/>
      <c r="D61" s="63"/>
      <c r="E61" s="63"/>
      <c r="F61" s="63"/>
      <c r="G61" s="63"/>
      <c r="H61" s="33"/>
      <c r="I61" s="88"/>
      <c r="J61" s="46"/>
      <c r="K61" s="31" t="str">
        <f t="shared" ref="K61:K63" si="37">IF(J61,"公斤","")</f>
        <v/>
      </c>
      <c r="L61" s="46" t="s">
        <v>272</v>
      </c>
      <c r="M61" s="46">
        <v>0.05</v>
      </c>
      <c r="N61" s="31" t="str">
        <f t="shared" si="32"/>
        <v>公斤</v>
      </c>
      <c r="O61" s="46" t="s">
        <v>318</v>
      </c>
      <c r="P61" s="46">
        <v>0.01</v>
      </c>
      <c r="Q61" s="31" t="str">
        <f t="shared" si="33"/>
        <v>公斤</v>
      </c>
      <c r="R61" s="64" t="s">
        <v>304</v>
      </c>
      <c r="S61" s="64">
        <v>0.01</v>
      </c>
      <c r="T61" s="126" t="str">
        <f t="shared" si="34"/>
        <v>公斤</v>
      </c>
      <c r="U61" s="31"/>
      <c r="V61" s="31"/>
      <c r="W61" s="41" t="str">
        <f t="shared" si="35"/>
        <v/>
      </c>
      <c r="X61" s="44" t="s">
        <v>272</v>
      </c>
      <c r="Y61" s="44">
        <v>0.05</v>
      </c>
      <c r="Z61" s="31" t="str">
        <f t="shared" si="36"/>
        <v>公斤</v>
      </c>
    </row>
    <row r="62" spans="1:26">
      <c r="A62" s="33"/>
      <c r="B62" s="63"/>
      <c r="C62" s="63"/>
      <c r="D62" s="63"/>
      <c r="E62" s="63"/>
      <c r="F62" s="63"/>
      <c r="G62" s="63"/>
      <c r="H62" s="33"/>
      <c r="I62" s="88"/>
      <c r="J62" s="46"/>
      <c r="K62" s="31" t="str">
        <f t="shared" si="37"/>
        <v/>
      </c>
      <c r="L62" s="46"/>
      <c r="M62" s="46"/>
      <c r="N62" s="31" t="str">
        <f t="shared" si="32"/>
        <v/>
      </c>
      <c r="O62" s="46" t="s">
        <v>271</v>
      </c>
      <c r="P62" s="46">
        <v>0.5</v>
      </c>
      <c r="Q62" s="31" t="str">
        <f t="shared" si="33"/>
        <v>公斤</v>
      </c>
      <c r="R62" s="46" t="s">
        <v>272</v>
      </c>
      <c r="S62" s="46">
        <v>0.05</v>
      </c>
      <c r="T62" s="126" t="str">
        <f t="shared" si="34"/>
        <v>公斤</v>
      </c>
      <c r="U62" s="31"/>
      <c r="V62" s="31"/>
      <c r="W62" s="41" t="str">
        <f t="shared" si="35"/>
        <v/>
      </c>
      <c r="X62" s="46"/>
      <c r="Y62" s="46"/>
      <c r="Z62" s="31" t="str">
        <f t="shared" si="36"/>
        <v/>
      </c>
    </row>
    <row r="63" spans="1:26" ht="20.25" thickBot="1">
      <c r="A63" s="49"/>
      <c r="B63" s="65"/>
      <c r="C63" s="65"/>
      <c r="D63" s="65"/>
      <c r="E63" s="65"/>
      <c r="F63" s="65"/>
      <c r="G63" s="65"/>
      <c r="H63" s="49"/>
      <c r="I63" s="89"/>
      <c r="J63" s="54"/>
      <c r="K63" s="55" t="str">
        <f t="shared" si="37"/>
        <v/>
      </c>
      <c r="L63" s="54"/>
      <c r="M63" s="54"/>
      <c r="N63" s="55" t="str">
        <f t="shared" si="32"/>
        <v/>
      </c>
      <c r="O63" s="54" t="s">
        <v>272</v>
      </c>
      <c r="P63" s="54">
        <v>0.05</v>
      </c>
      <c r="Q63" s="55" t="str">
        <f t="shared" si="33"/>
        <v>公斤</v>
      </c>
      <c r="R63" s="54" t="s">
        <v>319</v>
      </c>
      <c r="S63" s="54">
        <v>0.5</v>
      </c>
      <c r="T63" s="127" t="str">
        <f t="shared" si="34"/>
        <v>公斤</v>
      </c>
      <c r="U63" s="55"/>
      <c r="V63" s="55"/>
      <c r="W63" s="53" t="str">
        <f t="shared" si="35"/>
        <v/>
      </c>
      <c r="X63" s="54"/>
      <c r="Y63" s="54"/>
      <c r="Z63" s="55" t="str">
        <f t="shared" si="36"/>
        <v/>
      </c>
    </row>
    <row r="64" spans="1:26">
      <c r="A64" s="56" t="s">
        <v>146</v>
      </c>
      <c r="B64" s="56">
        <v>2.8</v>
      </c>
      <c r="C64" s="56">
        <v>2.9</v>
      </c>
      <c r="D64" s="56">
        <v>1.7</v>
      </c>
      <c r="E64" s="56">
        <v>2.2999999999999998</v>
      </c>
      <c r="F64" s="56">
        <v>0</v>
      </c>
      <c r="G64" s="56">
        <v>0</v>
      </c>
      <c r="H64" s="58">
        <f>B64*70+E64*45+D64*25+F64*150+G64*60+C64*75</f>
        <v>559.5</v>
      </c>
      <c r="I64" s="36" t="s">
        <v>38</v>
      </c>
      <c r="J64" s="37"/>
      <c r="K64" s="59"/>
      <c r="L64" s="38" t="s">
        <v>72</v>
      </c>
      <c r="M64" s="37"/>
      <c r="N64" s="59"/>
      <c r="O64" s="38" t="s">
        <v>41</v>
      </c>
      <c r="P64" s="37"/>
      <c r="Q64" s="59"/>
      <c r="R64" s="39" t="s">
        <v>76</v>
      </c>
      <c r="S64" s="40"/>
      <c r="T64" s="62"/>
      <c r="U64" s="59" t="s">
        <v>32</v>
      </c>
      <c r="V64" s="59"/>
      <c r="W64" s="59"/>
      <c r="X64" s="60" t="s">
        <v>322</v>
      </c>
      <c r="Y64" s="61"/>
      <c r="Z64" s="59"/>
    </row>
    <row r="65" spans="1:26">
      <c r="A65" s="63"/>
      <c r="B65" s="63"/>
      <c r="C65" s="63"/>
      <c r="D65" s="63"/>
      <c r="E65" s="63"/>
      <c r="F65" s="63"/>
      <c r="G65" s="63"/>
      <c r="H65" s="33"/>
      <c r="I65" s="43" t="s">
        <v>323</v>
      </c>
      <c r="J65" s="44">
        <v>4</v>
      </c>
      <c r="K65" s="31" t="str">
        <f t="shared" ref="K65:K69" si="38">IF(J65,"公斤","")</f>
        <v>公斤</v>
      </c>
      <c r="L65" s="44" t="s">
        <v>267</v>
      </c>
      <c r="M65" s="44">
        <v>6</v>
      </c>
      <c r="N65" s="31" t="str">
        <f t="shared" ref="N65:N69" si="39">IF(M65,"公斤","")</f>
        <v>公斤</v>
      </c>
      <c r="O65" s="46" t="s">
        <v>460</v>
      </c>
      <c r="P65" s="46">
        <v>2</v>
      </c>
      <c r="Q65" s="101" t="str">
        <f t="shared" ref="Q65:Q69" si="40">IF(P65,"公斤","")</f>
        <v>公斤</v>
      </c>
      <c r="R65" s="64" t="s">
        <v>292</v>
      </c>
      <c r="S65" s="47">
        <v>5</v>
      </c>
      <c r="T65" s="41" t="str">
        <f t="shared" ref="T65:T69" si="41">IF(S65,"公斤","")</f>
        <v>公斤</v>
      </c>
      <c r="U65" s="41" t="s">
        <v>260</v>
      </c>
      <c r="V65" s="41">
        <v>7</v>
      </c>
      <c r="W65" s="41" t="str">
        <f t="shared" ref="W65:W69" si="42">IF(V65,"公斤","")</f>
        <v>公斤</v>
      </c>
      <c r="X65" s="46" t="s">
        <v>264</v>
      </c>
      <c r="Y65" s="46">
        <v>0.6</v>
      </c>
      <c r="Z65" s="31" t="str">
        <f t="shared" ref="Z65:Z69" si="43">IF(Y65,"公斤","")</f>
        <v>公斤</v>
      </c>
    </row>
    <row r="66" spans="1:26">
      <c r="A66" s="63"/>
      <c r="B66" s="63"/>
      <c r="C66" s="63"/>
      <c r="D66" s="63"/>
      <c r="E66" s="63"/>
      <c r="F66" s="63"/>
      <c r="G66" s="63"/>
      <c r="H66" s="33"/>
      <c r="I66" s="43"/>
      <c r="J66" s="44"/>
      <c r="K66" s="31" t="str">
        <f t="shared" si="38"/>
        <v/>
      </c>
      <c r="L66" s="44"/>
      <c r="M66" s="44"/>
      <c r="N66" s="31" t="str">
        <f t="shared" si="39"/>
        <v/>
      </c>
      <c r="O66" s="46" t="s">
        <v>324</v>
      </c>
      <c r="P66" s="46">
        <v>3</v>
      </c>
      <c r="Q66" s="101" t="str">
        <f t="shared" si="40"/>
        <v>公斤</v>
      </c>
      <c r="R66" s="64" t="s">
        <v>456</v>
      </c>
      <c r="S66" s="47">
        <v>0.5</v>
      </c>
      <c r="T66" s="41" t="str">
        <f t="shared" si="41"/>
        <v>公斤</v>
      </c>
      <c r="U66" s="31" t="s">
        <v>272</v>
      </c>
      <c r="V66" s="31">
        <v>0.05</v>
      </c>
      <c r="W66" s="41" t="str">
        <f t="shared" si="42"/>
        <v>公斤</v>
      </c>
      <c r="X66" s="46" t="s">
        <v>327</v>
      </c>
      <c r="Y66" s="46">
        <v>3</v>
      </c>
      <c r="Z66" s="31" t="str">
        <f t="shared" si="43"/>
        <v>公斤</v>
      </c>
    </row>
    <row r="67" spans="1:26">
      <c r="A67" s="63"/>
      <c r="B67" s="63"/>
      <c r="C67" s="63"/>
      <c r="D67" s="63"/>
      <c r="E67" s="63"/>
      <c r="F67" s="63"/>
      <c r="G67" s="63"/>
      <c r="H67" s="33"/>
      <c r="I67" s="43"/>
      <c r="J67" s="44"/>
      <c r="K67" s="31" t="str">
        <f t="shared" si="38"/>
        <v/>
      </c>
      <c r="L67" s="44"/>
      <c r="M67" s="44"/>
      <c r="N67" s="31" t="str">
        <f t="shared" si="39"/>
        <v/>
      </c>
      <c r="O67" s="46" t="s">
        <v>272</v>
      </c>
      <c r="P67" s="46">
        <v>0.05</v>
      </c>
      <c r="Q67" s="101" t="str">
        <f t="shared" si="40"/>
        <v>公斤</v>
      </c>
      <c r="R67" s="46" t="s">
        <v>272</v>
      </c>
      <c r="S67" s="44">
        <v>0.05</v>
      </c>
      <c r="T67" s="41" t="str">
        <f t="shared" si="41"/>
        <v>公斤</v>
      </c>
      <c r="U67" s="31"/>
      <c r="V67" s="31"/>
      <c r="W67" s="41" t="str">
        <f t="shared" si="42"/>
        <v/>
      </c>
      <c r="X67" s="46" t="s">
        <v>271</v>
      </c>
      <c r="Y67" s="46">
        <v>0.5</v>
      </c>
      <c r="Z67" s="31" t="str">
        <f t="shared" si="43"/>
        <v>公斤</v>
      </c>
    </row>
    <row r="68" spans="1:26">
      <c r="A68" s="63"/>
      <c r="B68" s="63"/>
      <c r="C68" s="63"/>
      <c r="D68" s="63"/>
      <c r="E68" s="63"/>
      <c r="F68" s="63"/>
      <c r="G68" s="63"/>
      <c r="H68" s="33"/>
      <c r="I68" s="43"/>
      <c r="J68" s="44"/>
      <c r="K68" s="31" t="str">
        <f t="shared" si="38"/>
        <v/>
      </c>
      <c r="L68" s="44"/>
      <c r="M68" s="44"/>
      <c r="N68" s="31" t="str">
        <f t="shared" si="39"/>
        <v/>
      </c>
      <c r="O68" s="46" t="s">
        <v>328</v>
      </c>
      <c r="P68" s="46">
        <v>1</v>
      </c>
      <c r="Q68" s="101" t="str">
        <f t="shared" si="40"/>
        <v>公斤</v>
      </c>
      <c r="R68" s="46"/>
      <c r="S68" s="44"/>
      <c r="T68" s="41" t="str">
        <f t="shared" si="41"/>
        <v/>
      </c>
      <c r="U68" s="31"/>
      <c r="V68" s="31"/>
      <c r="W68" s="41" t="str">
        <f t="shared" si="42"/>
        <v/>
      </c>
      <c r="X68" s="46" t="s">
        <v>318</v>
      </c>
      <c r="Y68" s="46">
        <v>0.05</v>
      </c>
      <c r="Z68" s="31" t="str">
        <f t="shared" si="43"/>
        <v>公斤</v>
      </c>
    </row>
    <row r="69" spans="1:26" ht="20.25" thickBot="1">
      <c r="A69" s="65"/>
      <c r="B69" s="65"/>
      <c r="C69" s="65"/>
      <c r="D69" s="65"/>
      <c r="E69" s="65"/>
      <c r="F69" s="65"/>
      <c r="G69" s="65"/>
      <c r="H69" s="49"/>
      <c r="I69" s="51"/>
      <c r="J69" s="52"/>
      <c r="K69" s="55" t="str">
        <f t="shared" si="38"/>
        <v/>
      </c>
      <c r="L69" s="52"/>
      <c r="M69" s="52"/>
      <c r="N69" s="55" t="str">
        <f t="shared" si="39"/>
        <v/>
      </c>
      <c r="O69" s="54"/>
      <c r="P69" s="54"/>
      <c r="Q69" s="55" t="str">
        <f t="shared" si="40"/>
        <v/>
      </c>
      <c r="R69" s="54"/>
      <c r="S69" s="52"/>
      <c r="T69" s="53" t="str">
        <f t="shared" si="41"/>
        <v/>
      </c>
      <c r="U69" s="55"/>
      <c r="V69" s="55"/>
      <c r="W69" s="53" t="str">
        <f t="shared" si="42"/>
        <v/>
      </c>
      <c r="X69" s="54" t="s">
        <v>32</v>
      </c>
      <c r="Y69" s="54">
        <v>2</v>
      </c>
      <c r="Z69" s="55" t="str">
        <f t="shared" si="43"/>
        <v>公斤</v>
      </c>
    </row>
    <row r="70" spans="1:26">
      <c r="A70" s="56" t="s">
        <v>152</v>
      </c>
      <c r="B70" s="56">
        <v>6</v>
      </c>
      <c r="C70" s="56">
        <v>2.5</v>
      </c>
      <c r="D70" s="56">
        <v>1.1000000000000001</v>
      </c>
      <c r="E70" s="56">
        <v>1.8</v>
      </c>
      <c r="F70" s="56">
        <v>0</v>
      </c>
      <c r="G70" s="56">
        <v>0</v>
      </c>
      <c r="H70" s="58">
        <f>B70*70+E70*45+D70*25+F70*150+G70*60+C70*75</f>
        <v>716</v>
      </c>
      <c r="I70" s="36" t="s">
        <v>14</v>
      </c>
      <c r="J70" s="37"/>
      <c r="K70" s="59"/>
      <c r="L70" s="105" t="s">
        <v>104</v>
      </c>
      <c r="M70" s="104"/>
      <c r="N70" s="59"/>
      <c r="O70" s="38" t="s">
        <v>395</v>
      </c>
      <c r="P70" s="37"/>
      <c r="Q70" s="59"/>
      <c r="R70" s="85" t="s">
        <v>331</v>
      </c>
      <c r="S70" s="40"/>
      <c r="T70" s="62"/>
      <c r="U70" s="59" t="s">
        <v>32</v>
      </c>
      <c r="V70" s="59"/>
      <c r="W70" s="59"/>
      <c r="X70" s="60" t="s">
        <v>29</v>
      </c>
      <c r="Y70" s="61"/>
      <c r="Z70" s="59"/>
    </row>
    <row r="71" spans="1:26">
      <c r="A71" s="33"/>
      <c r="B71" s="63"/>
      <c r="C71" s="63"/>
      <c r="D71" s="63"/>
      <c r="E71" s="63"/>
      <c r="F71" s="63"/>
      <c r="G71" s="63"/>
      <c r="H71" s="33"/>
      <c r="I71" s="43" t="s">
        <v>261</v>
      </c>
      <c r="J71" s="44">
        <v>7</v>
      </c>
      <c r="K71" s="31" t="str">
        <f t="shared" ref="K71:K75" si="44">IF(J71,"公斤","")</f>
        <v>公斤</v>
      </c>
      <c r="L71" s="45" t="s">
        <v>299</v>
      </c>
      <c r="M71" s="45">
        <v>6</v>
      </c>
      <c r="N71" s="31" t="str">
        <f t="shared" ref="N71:N75" si="45">IF(M71,"公斤","")</f>
        <v>公斤</v>
      </c>
      <c r="O71" s="44" t="s">
        <v>350</v>
      </c>
      <c r="P71" s="45">
        <v>5.5</v>
      </c>
      <c r="Q71" s="31" t="str">
        <f t="shared" ref="Q71:Q75" si="46">IF(P71,"公斤","")</f>
        <v>公斤</v>
      </c>
      <c r="R71" s="45" t="s">
        <v>263</v>
      </c>
      <c r="S71" s="47">
        <v>1.5</v>
      </c>
      <c r="T71" s="41" t="str">
        <f t="shared" ref="T71:T75" si="47">IF(S71,"公斤","")</f>
        <v>公斤</v>
      </c>
      <c r="U71" s="41" t="s">
        <v>260</v>
      </c>
      <c r="V71" s="41">
        <v>7</v>
      </c>
      <c r="W71" s="41" t="str">
        <f t="shared" ref="W71:W75" si="48">IF(V71,"公斤","")</f>
        <v>公斤</v>
      </c>
      <c r="X71" s="46" t="s">
        <v>334</v>
      </c>
      <c r="Y71" s="46">
        <v>1.5</v>
      </c>
      <c r="Z71" s="31" t="str">
        <f t="shared" ref="Z71:Z78" si="49">IF(Y71,"公斤","")</f>
        <v>公斤</v>
      </c>
    </row>
    <row r="72" spans="1:26">
      <c r="A72" s="33"/>
      <c r="B72" s="63"/>
      <c r="C72" s="63"/>
      <c r="D72" s="63"/>
      <c r="E72" s="63"/>
      <c r="F72" s="63"/>
      <c r="G72" s="63"/>
      <c r="H72" s="33"/>
      <c r="I72" s="43" t="s">
        <v>278</v>
      </c>
      <c r="J72" s="44">
        <v>3</v>
      </c>
      <c r="K72" s="31" t="str">
        <f t="shared" si="44"/>
        <v>公斤</v>
      </c>
      <c r="L72" s="45"/>
      <c r="M72" s="45"/>
      <c r="N72" s="31" t="str">
        <f t="shared" si="45"/>
        <v/>
      </c>
      <c r="O72" s="44" t="s">
        <v>335</v>
      </c>
      <c r="P72" s="44">
        <v>2</v>
      </c>
      <c r="Q72" s="31" t="str">
        <f t="shared" si="46"/>
        <v>公斤</v>
      </c>
      <c r="R72" s="47" t="s">
        <v>336</v>
      </c>
      <c r="S72" s="47">
        <v>1</v>
      </c>
      <c r="T72" s="41" t="str">
        <f t="shared" si="47"/>
        <v>公斤</v>
      </c>
      <c r="U72" s="31" t="s">
        <v>272</v>
      </c>
      <c r="V72" s="31">
        <v>0.05</v>
      </c>
      <c r="W72" s="41" t="str">
        <f t="shared" si="48"/>
        <v>公斤</v>
      </c>
      <c r="X72" s="44" t="s">
        <v>337</v>
      </c>
      <c r="Y72" s="44">
        <v>1</v>
      </c>
      <c r="Z72" s="31" t="str">
        <f t="shared" si="49"/>
        <v>公斤</v>
      </c>
    </row>
    <row r="73" spans="1:26">
      <c r="A73" s="33"/>
      <c r="B73" s="63"/>
      <c r="C73" s="63"/>
      <c r="D73" s="63"/>
      <c r="E73" s="63"/>
      <c r="F73" s="63"/>
      <c r="G73" s="63"/>
      <c r="H73" s="33"/>
      <c r="I73" s="43"/>
      <c r="J73" s="44"/>
      <c r="K73" s="31" t="str">
        <f t="shared" si="44"/>
        <v/>
      </c>
      <c r="L73" s="45"/>
      <c r="M73" s="45"/>
      <c r="N73" s="31"/>
      <c r="O73" s="44" t="s">
        <v>271</v>
      </c>
      <c r="P73" s="44">
        <v>0.5</v>
      </c>
      <c r="Q73" s="31" t="str">
        <f t="shared" si="46"/>
        <v>公斤</v>
      </c>
      <c r="R73" s="44" t="s">
        <v>272</v>
      </c>
      <c r="S73" s="44">
        <v>0.05</v>
      </c>
      <c r="T73" s="41" t="str">
        <f t="shared" si="47"/>
        <v>公斤</v>
      </c>
      <c r="U73" s="31"/>
      <c r="V73" s="31"/>
      <c r="W73" s="41" t="str">
        <f t="shared" si="48"/>
        <v/>
      </c>
      <c r="X73" s="44"/>
      <c r="Y73" s="44"/>
      <c r="Z73" s="31" t="str">
        <f t="shared" si="49"/>
        <v/>
      </c>
    </row>
    <row r="74" spans="1:26">
      <c r="A74" s="33"/>
      <c r="B74" s="63"/>
      <c r="C74" s="63"/>
      <c r="D74" s="63"/>
      <c r="E74" s="63"/>
      <c r="F74" s="63"/>
      <c r="G74" s="63"/>
      <c r="H74" s="33"/>
      <c r="I74" s="43"/>
      <c r="J74" s="44"/>
      <c r="K74" s="31" t="str">
        <f t="shared" si="44"/>
        <v/>
      </c>
      <c r="L74" s="45"/>
      <c r="M74" s="45"/>
      <c r="N74" s="31" t="str">
        <f t="shared" si="45"/>
        <v/>
      </c>
      <c r="O74" s="44"/>
      <c r="P74" s="44"/>
      <c r="Q74" s="31" t="str">
        <f t="shared" si="46"/>
        <v/>
      </c>
      <c r="R74" s="44"/>
      <c r="S74" s="44"/>
      <c r="T74" s="41" t="str">
        <f t="shared" si="47"/>
        <v/>
      </c>
      <c r="U74" s="31"/>
      <c r="V74" s="31"/>
      <c r="W74" s="41" t="str">
        <f t="shared" si="48"/>
        <v/>
      </c>
      <c r="X74" s="44"/>
      <c r="Y74" s="44"/>
      <c r="Z74" s="31" t="str">
        <f t="shared" si="49"/>
        <v/>
      </c>
    </row>
    <row r="75" spans="1:26" ht="20.25" thickBot="1">
      <c r="A75" s="49"/>
      <c r="B75" s="65"/>
      <c r="C75" s="65"/>
      <c r="D75" s="65"/>
      <c r="E75" s="65"/>
      <c r="F75" s="65"/>
      <c r="G75" s="65"/>
      <c r="H75" s="49"/>
      <c r="I75" s="51"/>
      <c r="J75" s="52"/>
      <c r="K75" s="55" t="str">
        <f t="shared" si="44"/>
        <v/>
      </c>
      <c r="L75" s="110"/>
      <c r="M75" s="110"/>
      <c r="N75" s="55" t="str">
        <f t="shared" si="45"/>
        <v/>
      </c>
      <c r="O75" s="52"/>
      <c r="P75" s="52"/>
      <c r="Q75" s="55" t="str">
        <f t="shared" si="46"/>
        <v/>
      </c>
      <c r="R75" s="52"/>
      <c r="S75" s="52"/>
      <c r="T75" s="53" t="str">
        <f t="shared" si="47"/>
        <v/>
      </c>
      <c r="U75" s="55"/>
      <c r="V75" s="55"/>
      <c r="W75" s="53" t="str">
        <f t="shared" si="48"/>
        <v/>
      </c>
      <c r="X75" s="52"/>
      <c r="Y75" s="52"/>
      <c r="Z75" s="55" t="str">
        <f t="shared" si="49"/>
        <v/>
      </c>
    </row>
    <row r="76" spans="1:26">
      <c r="A76" s="56" t="s">
        <v>159</v>
      </c>
      <c r="B76" s="56">
        <v>5.6</v>
      </c>
      <c r="C76" s="56">
        <v>2.6</v>
      </c>
      <c r="D76" s="56">
        <v>2.2999999999999998</v>
      </c>
      <c r="E76" s="56">
        <v>2.5</v>
      </c>
      <c r="F76" s="56">
        <v>0</v>
      </c>
      <c r="G76" s="56">
        <v>0</v>
      </c>
      <c r="H76" s="58">
        <f>B76*70+E76*45+D76*25+F76*150+G76*60+C76*75</f>
        <v>757</v>
      </c>
      <c r="I76" s="86" t="s">
        <v>20</v>
      </c>
      <c r="J76" s="61"/>
      <c r="K76" s="59"/>
      <c r="L76" s="60" t="s">
        <v>398</v>
      </c>
      <c r="M76" s="61"/>
      <c r="N76" s="59"/>
      <c r="O76" s="38" t="s">
        <v>162</v>
      </c>
      <c r="P76" s="37"/>
      <c r="Q76" s="59"/>
      <c r="R76" s="39" t="s">
        <v>74</v>
      </c>
      <c r="S76" s="40"/>
      <c r="T76" s="62"/>
      <c r="U76" s="59" t="s">
        <v>32</v>
      </c>
      <c r="V76" s="59"/>
      <c r="W76" s="59"/>
      <c r="X76" s="38" t="s">
        <v>27</v>
      </c>
      <c r="Y76" s="37"/>
      <c r="Z76" s="59"/>
    </row>
    <row r="77" spans="1:26">
      <c r="A77" s="63"/>
      <c r="B77" s="63"/>
      <c r="C77" s="63"/>
      <c r="D77" s="63"/>
      <c r="E77" s="63"/>
      <c r="F77" s="63"/>
      <c r="G77" s="63"/>
      <c r="H77" s="33"/>
      <c r="I77" s="88" t="s">
        <v>261</v>
      </c>
      <c r="J77" s="46">
        <v>10</v>
      </c>
      <c r="K77" s="31" t="str">
        <f t="shared" ref="K77:K78" si="50">IF(J77,"公斤","")</f>
        <v>公斤</v>
      </c>
      <c r="L77" s="46" t="s">
        <v>398</v>
      </c>
      <c r="M77" s="46">
        <v>6</v>
      </c>
      <c r="N77" s="31" t="str">
        <f t="shared" ref="N77" si="51">IF(M77,"公斤","")</f>
        <v>公斤</v>
      </c>
      <c r="O77" s="44" t="s">
        <v>264</v>
      </c>
      <c r="P77" s="44">
        <v>1.7</v>
      </c>
      <c r="Q77" s="31" t="str">
        <f t="shared" ref="Q77:Q81" si="52">IF(P77,"公斤","")</f>
        <v>公斤</v>
      </c>
      <c r="R77" s="44" t="s">
        <v>461</v>
      </c>
      <c r="S77" s="47">
        <v>0.3</v>
      </c>
      <c r="T77" s="31" t="str">
        <f t="shared" ref="T77:T81" si="53">IF(S77,"公斤","")</f>
        <v>公斤</v>
      </c>
      <c r="U77" s="41" t="s">
        <v>260</v>
      </c>
      <c r="V77" s="41">
        <v>7</v>
      </c>
      <c r="W77" s="41" t="str">
        <f t="shared" ref="W77:W80" si="54">IF(V77,"公斤","")</f>
        <v>公斤</v>
      </c>
      <c r="X77" s="44" t="s">
        <v>265</v>
      </c>
      <c r="Y77" s="44">
        <v>3.5</v>
      </c>
      <c r="Z77" s="31" t="str">
        <f t="shared" si="49"/>
        <v>公斤</v>
      </c>
    </row>
    <row r="78" spans="1:26">
      <c r="A78" s="63"/>
      <c r="B78" s="63"/>
      <c r="C78" s="63"/>
      <c r="D78" s="63"/>
      <c r="E78" s="63"/>
      <c r="F78" s="63"/>
      <c r="G78" s="63"/>
      <c r="H78" s="33"/>
      <c r="I78" s="88" t="s">
        <v>339</v>
      </c>
      <c r="J78" s="46">
        <v>0.01</v>
      </c>
      <c r="K78" s="31" t="str">
        <f t="shared" si="50"/>
        <v>公斤</v>
      </c>
      <c r="L78" s="46"/>
      <c r="M78" s="46"/>
      <c r="N78" s="31"/>
      <c r="O78" s="44" t="s">
        <v>280</v>
      </c>
      <c r="P78" s="44">
        <v>6</v>
      </c>
      <c r="Q78" s="31" t="str">
        <f t="shared" si="52"/>
        <v>公斤</v>
      </c>
      <c r="R78" s="47" t="s">
        <v>340</v>
      </c>
      <c r="S78" s="47">
        <v>1</v>
      </c>
      <c r="T78" s="31" t="str">
        <f t="shared" si="53"/>
        <v>公斤</v>
      </c>
      <c r="U78" s="31" t="s">
        <v>272</v>
      </c>
      <c r="V78" s="31">
        <v>0.05</v>
      </c>
      <c r="W78" s="41" t="str">
        <f t="shared" si="54"/>
        <v>公斤</v>
      </c>
      <c r="X78" s="44" t="s">
        <v>272</v>
      </c>
      <c r="Y78" s="44">
        <v>0.05</v>
      </c>
      <c r="Z78" s="31" t="str">
        <f t="shared" si="49"/>
        <v>公斤</v>
      </c>
    </row>
    <row r="79" spans="1:26">
      <c r="A79" s="63"/>
      <c r="B79" s="63"/>
      <c r="C79" s="63"/>
      <c r="D79" s="63"/>
      <c r="E79" s="63"/>
      <c r="F79" s="63"/>
      <c r="G79" s="63"/>
      <c r="H79" s="33"/>
      <c r="I79" s="88"/>
      <c r="J79" s="46"/>
      <c r="K79" s="31"/>
      <c r="L79" s="46"/>
      <c r="M79" s="46"/>
      <c r="N79" s="31"/>
      <c r="O79" s="44" t="s">
        <v>318</v>
      </c>
      <c r="P79" s="44">
        <v>0.01</v>
      </c>
      <c r="Q79" s="31" t="str">
        <f t="shared" si="52"/>
        <v>公斤</v>
      </c>
      <c r="R79" s="47" t="s">
        <v>32</v>
      </c>
      <c r="S79" s="47">
        <v>3</v>
      </c>
      <c r="T79" s="31" t="str">
        <f t="shared" si="53"/>
        <v>公斤</v>
      </c>
      <c r="U79" s="31"/>
      <c r="V79" s="31"/>
      <c r="W79" s="41" t="str">
        <f t="shared" si="54"/>
        <v/>
      </c>
      <c r="X79" s="44"/>
      <c r="Y79" s="44"/>
      <c r="Z79" s="31"/>
    </row>
    <row r="80" spans="1:26">
      <c r="A80" s="63"/>
      <c r="B80" s="63"/>
      <c r="C80" s="63"/>
      <c r="D80" s="63"/>
      <c r="E80" s="63"/>
      <c r="F80" s="63"/>
      <c r="G80" s="63"/>
      <c r="H80" s="33"/>
      <c r="I80" s="43"/>
      <c r="J80" s="44"/>
      <c r="K80" s="31"/>
      <c r="L80" s="44"/>
      <c r="M80" s="44"/>
      <c r="N80" s="31"/>
      <c r="O80" s="44" t="s">
        <v>272</v>
      </c>
      <c r="P80" s="44">
        <v>0.05</v>
      </c>
      <c r="Q80" s="31" t="str">
        <f t="shared" si="52"/>
        <v>公斤</v>
      </c>
      <c r="R80" s="44" t="s">
        <v>304</v>
      </c>
      <c r="S80" s="44">
        <v>0.01</v>
      </c>
      <c r="T80" s="31" t="str">
        <f t="shared" si="53"/>
        <v>公斤</v>
      </c>
      <c r="U80" s="31"/>
      <c r="V80" s="31"/>
      <c r="W80" s="41" t="str">
        <f t="shared" si="54"/>
        <v/>
      </c>
      <c r="X80" s="44"/>
      <c r="Y80" s="44"/>
      <c r="Z80" s="31"/>
    </row>
    <row r="81" spans="1:26" ht="20.25" thickBot="1">
      <c r="A81" s="65"/>
      <c r="B81" s="65"/>
      <c r="C81" s="65"/>
      <c r="D81" s="65"/>
      <c r="E81" s="65"/>
      <c r="F81" s="65"/>
      <c r="G81" s="65"/>
      <c r="H81" s="49"/>
      <c r="I81" s="51"/>
      <c r="J81" s="52"/>
      <c r="K81" s="55"/>
      <c r="L81" s="52"/>
      <c r="M81" s="52"/>
      <c r="N81" s="55"/>
      <c r="O81" s="52" t="s">
        <v>271</v>
      </c>
      <c r="P81" s="52">
        <v>0.5</v>
      </c>
      <c r="Q81" s="55" t="str">
        <f t="shared" si="52"/>
        <v>公斤</v>
      </c>
      <c r="R81" s="52" t="s">
        <v>272</v>
      </c>
      <c r="S81" s="52">
        <v>0.05</v>
      </c>
      <c r="T81" s="55" t="str">
        <f t="shared" si="53"/>
        <v>公斤</v>
      </c>
      <c r="U81" s="55"/>
      <c r="V81" s="55"/>
      <c r="W81" s="53"/>
      <c r="X81" s="52"/>
      <c r="Y81" s="52"/>
      <c r="Z81" s="55"/>
    </row>
    <row r="82" spans="1:26">
      <c r="A82" s="128" t="s">
        <v>253</v>
      </c>
      <c r="B82" s="128" t="s">
        <v>82</v>
      </c>
      <c r="C82" s="128" t="s">
        <v>87</v>
      </c>
      <c r="D82" s="128" t="s">
        <v>84</v>
      </c>
      <c r="E82" s="128" t="s">
        <v>83</v>
      </c>
      <c r="F82" s="128" t="s">
        <v>85</v>
      </c>
      <c r="G82" s="128" t="s">
        <v>86</v>
      </c>
      <c r="H82" s="128" t="s">
        <v>88</v>
      </c>
      <c r="I82" s="129" t="s">
        <v>252</v>
      </c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</row>
    <row r="83" spans="1:26">
      <c r="A83" s="33" t="s">
        <v>164</v>
      </c>
      <c r="B83" s="33">
        <v>5</v>
      </c>
      <c r="C83" s="33">
        <v>3</v>
      </c>
      <c r="D83" s="33">
        <v>1.9</v>
      </c>
      <c r="E83" s="33">
        <v>2.8</v>
      </c>
      <c r="F83" s="33">
        <v>0</v>
      </c>
      <c r="G83" s="33">
        <v>0</v>
      </c>
      <c r="H83" s="35">
        <f>B83*70+E83*45+D83*25+F83*150+G83*60+C83*75</f>
        <v>748.5</v>
      </c>
      <c r="I83" s="36" t="s">
        <v>13</v>
      </c>
      <c r="J83" s="37"/>
      <c r="K83" s="31"/>
      <c r="L83" s="38" t="s">
        <v>75</v>
      </c>
      <c r="M83" s="37"/>
      <c r="N83" s="31" t="str">
        <f t="shared" ref="N83:N88" si="55">IF(M83,"公斤","")</f>
        <v/>
      </c>
      <c r="O83" s="38" t="s">
        <v>403</v>
      </c>
      <c r="P83" s="37"/>
      <c r="Q83" s="31"/>
      <c r="R83" s="39" t="s">
        <v>168</v>
      </c>
      <c r="S83" s="40"/>
      <c r="T83" s="41"/>
      <c r="U83" s="31" t="s">
        <v>32</v>
      </c>
      <c r="V83" s="31"/>
      <c r="W83" s="31"/>
      <c r="X83" s="38" t="s">
        <v>240</v>
      </c>
      <c r="Y83" s="37"/>
      <c r="Z83" s="31"/>
    </row>
    <row r="84" spans="1:26">
      <c r="A84" s="33"/>
      <c r="B84" s="33"/>
      <c r="C84" s="33"/>
      <c r="D84" s="33"/>
      <c r="E84" s="33"/>
      <c r="F84" s="33"/>
      <c r="G84" s="33"/>
      <c r="H84" s="33"/>
      <c r="I84" s="43" t="s">
        <v>261</v>
      </c>
      <c r="J84" s="44">
        <v>10</v>
      </c>
      <c r="K84" s="31" t="str">
        <f t="shared" ref="K84:K88" si="56">IF(J84,"公斤","")</f>
        <v>公斤</v>
      </c>
      <c r="L84" s="44" t="s">
        <v>324</v>
      </c>
      <c r="M84" s="44">
        <v>5.3</v>
      </c>
      <c r="N84" s="31" t="str">
        <f t="shared" si="55"/>
        <v>公斤</v>
      </c>
      <c r="O84" s="44" t="s">
        <v>292</v>
      </c>
      <c r="P84" s="44">
        <v>4.5</v>
      </c>
      <c r="Q84" s="31" t="str">
        <f t="shared" ref="Q84:Q88" si="57">IF(P84,"公斤","")</f>
        <v>公斤</v>
      </c>
      <c r="R84" s="44" t="s">
        <v>264</v>
      </c>
      <c r="S84" s="47">
        <v>5.5</v>
      </c>
      <c r="T84" s="41" t="str">
        <f t="shared" ref="T84:T88" si="58">IF(S84,"公斤","")</f>
        <v>公斤</v>
      </c>
      <c r="U84" s="41" t="s">
        <v>260</v>
      </c>
      <c r="V84" s="41">
        <v>7</v>
      </c>
      <c r="W84" s="41" t="str">
        <f t="shared" ref="W84:W88" si="59">IF(V84,"公斤","")</f>
        <v>公斤</v>
      </c>
      <c r="X84" s="44" t="s">
        <v>301</v>
      </c>
      <c r="Y84" s="44">
        <v>2</v>
      </c>
      <c r="Z84" s="31" t="str">
        <f t="shared" ref="Z84:Z88" si="60">IF(Y84,"公斤","")</f>
        <v>公斤</v>
      </c>
    </row>
    <row r="85" spans="1:26">
      <c r="A85" s="33"/>
      <c r="B85" s="33"/>
      <c r="C85" s="33"/>
      <c r="D85" s="33"/>
      <c r="E85" s="33"/>
      <c r="F85" s="33"/>
      <c r="G85" s="33"/>
      <c r="H85" s="33"/>
      <c r="I85" s="43"/>
      <c r="J85" s="44"/>
      <c r="K85" s="31" t="str">
        <f t="shared" si="56"/>
        <v/>
      </c>
      <c r="L85" s="44" t="s">
        <v>32</v>
      </c>
      <c r="M85" s="44">
        <v>3</v>
      </c>
      <c r="N85" s="31" t="str">
        <f t="shared" si="55"/>
        <v>公斤</v>
      </c>
      <c r="O85" s="44" t="s">
        <v>462</v>
      </c>
      <c r="P85" s="44">
        <v>0.6</v>
      </c>
      <c r="Q85" s="31" t="str">
        <f t="shared" si="57"/>
        <v>公斤</v>
      </c>
      <c r="R85" s="47" t="s">
        <v>341</v>
      </c>
      <c r="S85" s="47">
        <v>0.2</v>
      </c>
      <c r="T85" s="41" t="str">
        <f t="shared" si="58"/>
        <v>公斤</v>
      </c>
      <c r="U85" s="31" t="s">
        <v>272</v>
      </c>
      <c r="V85" s="31">
        <v>0.05</v>
      </c>
      <c r="W85" s="41" t="str">
        <f t="shared" si="59"/>
        <v>公斤</v>
      </c>
      <c r="X85" s="44" t="s">
        <v>342</v>
      </c>
      <c r="Y85" s="44">
        <v>1</v>
      </c>
      <c r="Z85" s="31" t="str">
        <f t="shared" si="60"/>
        <v>公斤</v>
      </c>
    </row>
    <row r="86" spans="1:26">
      <c r="A86" s="33"/>
      <c r="B86" s="33"/>
      <c r="C86" s="33"/>
      <c r="D86" s="33"/>
      <c r="E86" s="33"/>
      <c r="F86" s="33"/>
      <c r="G86" s="33"/>
      <c r="H86" s="33"/>
      <c r="I86" s="43"/>
      <c r="J86" s="44"/>
      <c r="K86" s="31" t="str">
        <f t="shared" si="56"/>
        <v/>
      </c>
      <c r="L86" s="44" t="s">
        <v>271</v>
      </c>
      <c r="M86" s="44">
        <v>0.5</v>
      </c>
      <c r="N86" s="31" t="str">
        <f t="shared" si="55"/>
        <v>公斤</v>
      </c>
      <c r="O86" s="44" t="s">
        <v>456</v>
      </c>
      <c r="P86" s="44">
        <v>0.5</v>
      </c>
      <c r="Q86" s="31" t="str">
        <f t="shared" si="57"/>
        <v>公斤</v>
      </c>
      <c r="R86" s="47"/>
      <c r="S86" s="47"/>
      <c r="T86" s="41" t="str">
        <f t="shared" si="58"/>
        <v/>
      </c>
      <c r="U86" s="31"/>
      <c r="V86" s="31"/>
      <c r="W86" s="41" t="str">
        <f t="shared" si="59"/>
        <v/>
      </c>
      <c r="X86" s="44" t="s">
        <v>272</v>
      </c>
      <c r="Y86" s="44">
        <v>0.05</v>
      </c>
      <c r="Z86" s="31" t="str">
        <f t="shared" si="60"/>
        <v>公斤</v>
      </c>
    </row>
    <row r="87" spans="1:26">
      <c r="A87" s="33"/>
      <c r="B87" s="33"/>
      <c r="C87" s="33"/>
      <c r="D87" s="33"/>
      <c r="E87" s="33"/>
      <c r="F87" s="33"/>
      <c r="G87" s="33"/>
      <c r="H87" s="33"/>
      <c r="I87" s="43"/>
      <c r="J87" s="44"/>
      <c r="K87" s="31" t="str">
        <f t="shared" si="56"/>
        <v/>
      </c>
      <c r="L87" s="44" t="s">
        <v>343</v>
      </c>
      <c r="M87" s="44"/>
      <c r="N87" s="31" t="str">
        <f t="shared" si="55"/>
        <v/>
      </c>
      <c r="O87" s="44" t="s">
        <v>271</v>
      </c>
      <c r="P87" s="44">
        <v>0.5</v>
      </c>
      <c r="Q87" s="31" t="str">
        <f t="shared" si="57"/>
        <v>公斤</v>
      </c>
      <c r="R87" s="44"/>
      <c r="S87" s="44"/>
      <c r="T87" s="41" t="str">
        <f t="shared" si="58"/>
        <v/>
      </c>
      <c r="U87" s="31"/>
      <c r="V87" s="31"/>
      <c r="W87" s="41" t="str">
        <f t="shared" si="59"/>
        <v/>
      </c>
      <c r="X87" s="44"/>
      <c r="Y87" s="44"/>
      <c r="Z87" s="31" t="str">
        <f t="shared" si="60"/>
        <v/>
      </c>
    </row>
    <row r="88" spans="1:26" ht="20.25" thickBot="1">
      <c r="A88" s="49"/>
      <c r="B88" s="49"/>
      <c r="C88" s="49"/>
      <c r="D88" s="49"/>
      <c r="E88" s="49"/>
      <c r="F88" s="49"/>
      <c r="G88" s="49"/>
      <c r="H88" s="49"/>
      <c r="I88" s="51"/>
      <c r="J88" s="52"/>
      <c r="K88" s="55" t="str">
        <f t="shared" si="56"/>
        <v/>
      </c>
      <c r="L88" s="52"/>
      <c r="M88" s="52"/>
      <c r="N88" s="55" t="str">
        <f t="shared" si="55"/>
        <v/>
      </c>
      <c r="O88" s="52" t="s">
        <v>272</v>
      </c>
      <c r="P88" s="52">
        <v>0.05</v>
      </c>
      <c r="Q88" s="55" t="str">
        <f t="shared" si="57"/>
        <v>公斤</v>
      </c>
      <c r="R88" s="52"/>
      <c r="S88" s="52"/>
      <c r="T88" s="53" t="str">
        <f t="shared" si="58"/>
        <v/>
      </c>
      <c r="U88" s="55"/>
      <c r="V88" s="55"/>
      <c r="W88" s="53" t="str">
        <f t="shared" si="59"/>
        <v/>
      </c>
      <c r="X88" s="52"/>
      <c r="Y88" s="52"/>
      <c r="Z88" s="55" t="str">
        <f t="shared" si="60"/>
        <v/>
      </c>
    </row>
    <row r="89" spans="1:26">
      <c r="A89" s="56" t="s">
        <v>170</v>
      </c>
      <c r="B89" s="56">
        <v>5.5</v>
      </c>
      <c r="C89" s="56">
        <v>2.6</v>
      </c>
      <c r="D89" s="56">
        <v>2</v>
      </c>
      <c r="E89" s="56">
        <v>3.2</v>
      </c>
      <c r="F89" s="56">
        <v>0</v>
      </c>
      <c r="G89" s="56">
        <v>0</v>
      </c>
      <c r="H89" s="58">
        <f>B89*70+E89*45+D89*25+F89*150+G89*60+C89*75</f>
        <v>774</v>
      </c>
      <c r="I89" s="36" t="s">
        <v>14</v>
      </c>
      <c r="J89" s="37"/>
      <c r="K89" s="59"/>
      <c r="L89" s="97" t="s">
        <v>463</v>
      </c>
      <c r="M89" s="61"/>
      <c r="N89" s="59"/>
      <c r="O89" s="38" t="s">
        <v>407</v>
      </c>
      <c r="P89" s="37"/>
      <c r="Q89" s="59"/>
      <c r="R89" s="39" t="s">
        <v>175</v>
      </c>
      <c r="S89" s="40"/>
      <c r="T89" s="62"/>
      <c r="U89" s="59" t="s">
        <v>32</v>
      </c>
      <c r="V89" s="59"/>
      <c r="W89" s="59"/>
      <c r="X89" s="38" t="s">
        <v>444</v>
      </c>
      <c r="Y89" s="37"/>
      <c r="Z89" s="59"/>
    </row>
    <row r="90" spans="1:26">
      <c r="A90" s="63"/>
      <c r="B90" s="33"/>
      <c r="C90" s="33"/>
      <c r="D90" s="33"/>
      <c r="E90" s="33"/>
      <c r="F90" s="33"/>
      <c r="G90" s="33"/>
      <c r="H90" s="33"/>
      <c r="I90" s="43" t="s">
        <v>261</v>
      </c>
      <c r="J90" s="44">
        <v>7</v>
      </c>
      <c r="K90" s="31" t="str">
        <f t="shared" ref="K90:K94" si="61">IF(J90,"公斤","")</f>
        <v>公斤</v>
      </c>
      <c r="L90" s="46" t="s">
        <v>267</v>
      </c>
      <c r="M90" s="46">
        <v>4.7</v>
      </c>
      <c r="N90" s="31" t="str">
        <f t="shared" ref="N90:N94" si="62">IF(M90,"公斤","")</f>
        <v>公斤</v>
      </c>
      <c r="O90" s="44" t="s">
        <v>347</v>
      </c>
      <c r="P90" s="44">
        <v>5</v>
      </c>
      <c r="Q90" s="31" t="str">
        <f t="shared" ref="Q90:Q94" si="63">IF(P90,"公斤","")</f>
        <v>公斤</v>
      </c>
      <c r="R90" s="44" t="s">
        <v>348</v>
      </c>
      <c r="S90" s="47">
        <v>0.5</v>
      </c>
      <c r="T90" s="41" t="str">
        <f t="shared" ref="T90:T94" si="64">IF(S90,"公斤","")</f>
        <v>公斤</v>
      </c>
      <c r="U90" s="41" t="s">
        <v>260</v>
      </c>
      <c r="V90" s="41">
        <v>7</v>
      </c>
      <c r="W90" s="41" t="str">
        <f t="shared" ref="W90:W94" si="65">IF(V90,"公斤","")</f>
        <v>公斤</v>
      </c>
      <c r="X90" s="44" t="s">
        <v>349</v>
      </c>
      <c r="Y90" s="44">
        <v>3.5</v>
      </c>
      <c r="Z90" s="31" t="str">
        <f t="shared" ref="Z90:Z94" si="66">IF(Y90,"公斤","")</f>
        <v>公斤</v>
      </c>
    </row>
    <row r="91" spans="1:26">
      <c r="A91" s="63"/>
      <c r="B91" s="33"/>
      <c r="C91" s="33"/>
      <c r="D91" s="33"/>
      <c r="E91" s="33"/>
      <c r="F91" s="33"/>
      <c r="G91" s="33"/>
      <c r="H91" s="33"/>
      <c r="I91" s="43" t="s">
        <v>278</v>
      </c>
      <c r="J91" s="44">
        <v>3</v>
      </c>
      <c r="K91" s="31" t="str">
        <f t="shared" si="61"/>
        <v>公斤</v>
      </c>
      <c r="L91" s="46" t="s">
        <v>32</v>
      </c>
      <c r="M91" s="46">
        <v>2</v>
      </c>
      <c r="N91" s="31" t="str">
        <f t="shared" si="62"/>
        <v>公斤</v>
      </c>
      <c r="O91" s="44" t="s">
        <v>272</v>
      </c>
      <c r="P91" s="44">
        <v>0.05</v>
      </c>
      <c r="Q91" s="31" t="str">
        <f t="shared" si="63"/>
        <v>公斤</v>
      </c>
      <c r="R91" s="47" t="s">
        <v>310</v>
      </c>
      <c r="S91" s="47">
        <v>3</v>
      </c>
      <c r="T91" s="41" t="str">
        <f t="shared" si="64"/>
        <v>公斤</v>
      </c>
      <c r="U91" s="31" t="s">
        <v>272</v>
      </c>
      <c r="V91" s="31">
        <v>0.05</v>
      </c>
      <c r="W91" s="41" t="str">
        <f t="shared" si="65"/>
        <v>公斤</v>
      </c>
      <c r="X91" s="44" t="s">
        <v>272</v>
      </c>
      <c r="Y91" s="44">
        <v>0.05</v>
      </c>
      <c r="Z91" s="31" t="str">
        <f t="shared" si="66"/>
        <v>公斤</v>
      </c>
    </row>
    <row r="92" spans="1:26" ht="20.25" thickBot="1">
      <c r="A92" s="63"/>
      <c r="B92" s="33"/>
      <c r="C92" s="33"/>
      <c r="D92" s="33"/>
      <c r="E92" s="33"/>
      <c r="F92" s="33"/>
      <c r="G92" s="33"/>
      <c r="H92" s="33"/>
      <c r="I92" s="43"/>
      <c r="J92" s="44"/>
      <c r="K92" s="31" t="str">
        <f t="shared" si="61"/>
        <v/>
      </c>
      <c r="L92" s="130" t="s">
        <v>271</v>
      </c>
      <c r="M92" s="130">
        <v>0.5</v>
      </c>
      <c r="N92" s="31" t="str">
        <f t="shared" si="62"/>
        <v>公斤</v>
      </c>
      <c r="O92" s="48" t="s">
        <v>461</v>
      </c>
      <c r="P92" s="44">
        <v>0.6</v>
      </c>
      <c r="Q92" s="31" t="str">
        <f t="shared" si="63"/>
        <v>公斤</v>
      </c>
      <c r="R92" s="100" t="s">
        <v>264</v>
      </c>
      <c r="S92" s="47">
        <v>2.7</v>
      </c>
      <c r="T92" s="41" t="str">
        <f t="shared" si="64"/>
        <v>公斤</v>
      </c>
      <c r="U92" s="31"/>
      <c r="V92" s="31"/>
      <c r="W92" s="41" t="str">
        <f t="shared" si="65"/>
        <v/>
      </c>
      <c r="X92" s="44"/>
      <c r="Y92" s="44"/>
      <c r="Z92" s="31" t="str">
        <f t="shared" si="66"/>
        <v/>
      </c>
    </row>
    <row r="93" spans="1:26">
      <c r="A93" s="63"/>
      <c r="B93" s="33"/>
      <c r="C93" s="33"/>
      <c r="D93" s="33"/>
      <c r="E93" s="33"/>
      <c r="F93" s="33"/>
      <c r="G93" s="33"/>
      <c r="H93" s="33"/>
      <c r="I93" s="43"/>
      <c r="J93" s="44"/>
      <c r="K93" s="31" t="str">
        <f t="shared" si="61"/>
        <v/>
      </c>
      <c r="L93" s="46" t="s">
        <v>272</v>
      </c>
      <c r="M93" s="46">
        <v>0.05</v>
      </c>
      <c r="N93" s="41" t="str">
        <f t="shared" si="62"/>
        <v>公斤</v>
      </c>
      <c r="O93" s="44"/>
      <c r="P93" s="44"/>
      <c r="Q93" s="31" t="str">
        <f t="shared" si="63"/>
        <v/>
      </c>
      <c r="R93" s="44" t="s">
        <v>272</v>
      </c>
      <c r="S93" s="44">
        <v>0.05</v>
      </c>
      <c r="T93" s="41" t="str">
        <f t="shared" si="64"/>
        <v>公斤</v>
      </c>
      <c r="U93" s="31"/>
      <c r="V93" s="31"/>
      <c r="W93" s="41" t="str">
        <f t="shared" si="65"/>
        <v/>
      </c>
      <c r="X93" s="44"/>
      <c r="Y93" s="44"/>
      <c r="Z93" s="31" t="str">
        <f t="shared" si="66"/>
        <v/>
      </c>
    </row>
    <row r="94" spans="1:26" ht="20.25" thickBot="1">
      <c r="A94" s="65"/>
      <c r="B94" s="65"/>
      <c r="C94" s="65"/>
      <c r="D94" s="65"/>
      <c r="E94" s="65"/>
      <c r="F94" s="65"/>
      <c r="G94" s="65"/>
      <c r="H94" s="49"/>
      <c r="I94" s="51"/>
      <c r="J94" s="52"/>
      <c r="K94" s="55" t="str">
        <f t="shared" si="61"/>
        <v/>
      </c>
      <c r="L94" s="54"/>
      <c r="M94" s="54"/>
      <c r="N94" s="102" t="str">
        <f t="shared" si="62"/>
        <v/>
      </c>
      <c r="O94" s="52"/>
      <c r="P94" s="52"/>
      <c r="Q94" s="55" t="str">
        <f t="shared" si="63"/>
        <v/>
      </c>
      <c r="R94" s="52"/>
      <c r="S94" s="52"/>
      <c r="T94" s="53" t="str">
        <f t="shared" si="64"/>
        <v/>
      </c>
      <c r="U94" s="55"/>
      <c r="V94" s="55"/>
      <c r="W94" s="53" t="str">
        <f t="shared" si="65"/>
        <v/>
      </c>
      <c r="X94" s="52"/>
      <c r="Y94" s="52"/>
      <c r="Z94" s="55" t="str">
        <f t="shared" si="66"/>
        <v/>
      </c>
    </row>
    <row r="95" spans="1:26">
      <c r="A95" s="56" t="s">
        <v>177</v>
      </c>
      <c r="B95" s="56">
        <v>5</v>
      </c>
      <c r="C95" s="56">
        <v>2.5</v>
      </c>
      <c r="D95" s="56">
        <v>1.6</v>
      </c>
      <c r="E95" s="56">
        <v>3</v>
      </c>
      <c r="F95" s="56">
        <v>0</v>
      </c>
      <c r="G95" s="56">
        <v>0.5</v>
      </c>
      <c r="H95" s="58">
        <f>B95*70+E95*45+D95*25+F95*150+G95*60+C95*75</f>
        <v>742.5</v>
      </c>
      <c r="I95" s="103" t="s">
        <v>178</v>
      </c>
      <c r="J95" s="104"/>
      <c r="K95" s="59"/>
      <c r="L95" s="131" t="s">
        <v>410</v>
      </c>
      <c r="M95" s="61"/>
      <c r="N95" s="59"/>
      <c r="O95" s="105" t="s">
        <v>181</v>
      </c>
      <c r="P95" s="104"/>
      <c r="Q95" s="59"/>
      <c r="R95" s="106" t="s">
        <v>183</v>
      </c>
      <c r="S95" s="107"/>
      <c r="T95" s="62"/>
      <c r="U95" s="59" t="s">
        <v>32</v>
      </c>
      <c r="V95" s="59"/>
      <c r="W95" s="59"/>
      <c r="X95" s="105" t="s">
        <v>244</v>
      </c>
      <c r="Y95" s="104"/>
      <c r="Z95" s="59"/>
    </row>
    <row r="96" spans="1:26">
      <c r="A96" s="33"/>
      <c r="B96" s="33"/>
      <c r="C96" s="33"/>
      <c r="D96" s="33"/>
      <c r="E96" s="33"/>
      <c r="F96" s="33"/>
      <c r="G96" s="33"/>
      <c r="H96" s="33"/>
      <c r="I96" s="108" t="s">
        <v>261</v>
      </c>
      <c r="J96" s="45">
        <v>8</v>
      </c>
      <c r="K96" s="31" t="str">
        <f t="shared" ref="K96:K100" si="67">IF(J96,"公斤","")</f>
        <v>公斤</v>
      </c>
      <c r="L96" s="45" t="s">
        <v>410</v>
      </c>
      <c r="M96" s="45">
        <v>6</v>
      </c>
      <c r="N96" s="31"/>
      <c r="O96" s="48" t="s">
        <v>451</v>
      </c>
      <c r="P96" s="44">
        <v>2</v>
      </c>
      <c r="Q96" s="31" t="str">
        <f t="shared" ref="Q96:Q100" si="68">IF(P96,"公斤","")</f>
        <v>公斤</v>
      </c>
      <c r="R96" s="45" t="s">
        <v>350</v>
      </c>
      <c r="S96" s="100">
        <v>3</v>
      </c>
      <c r="T96" s="41" t="str">
        <f t="shared" ref="T96:T100" si="69">IF(S96,"公斤","")</f>
        <v>公斤</v>
      </c>
      <c r="U96" s="41" t="s">
        <v>260</v>
      </c>
      <c r="V96" s="41">
        <v>7</v>
      </c>
      <c r="W96" s="41" t="str">
        <f t="shared" ref="W96:W100" si="70">IF(V96,"公斤","")</f>
        <v>公斤</v>
      </c>
      <c r="X96" s="45" t="s">
        <v>335</v>
      </c>
      <c r="Y96" s="45">
        <v>3</v>
      </c>
      <c r="Z96" s="31" t="str">
        <f t="shared" ref="Z96:Z100" si="71">IF(Y96,"公斤","")</f>
        <v>公斤</v>
      </c>
    </row>
    <row r="97" spans="1:26">
      <c r="A97" s="33"/>
      <c r="B97" s="33"/>
      <c r="C97" s="33"/>
      <c r="D97" s="33"/>
      <c r="E97" s="33"/>
      <c r="F97" s="33"/>
      <c r="G97" s="33"/>
      <c r="H97" s="33"/>
      <c r="I97" s="108" t="s">
        <v>278</v>
      </c>
      <c r="J97" s="45">
        <v>3</v>
      </c>
      <c r="K97" s="31" t="str">
        <f t="shared" si="67"/>
        <v>公斤</v>
      </c>
      <c r="L97" s="45"/>
      <c r="M97" s="45"/>
      <c r="N97" s="31"/>
      <c r="O97" s="45" t="s">
        <v>351</v>
      </c>
      <c r="P97" s="45">
        <v>2</v>
      </c>
      <c r="Q97" s="31" t="str">
        <f t="shared" si="68"/>
        <v>公斤</v>
      </c>
      <c r="R97" s="100" t="s">
        <v>317</v>
      </c>
      <c r="S97" s="100">
        <v>1.5</v>
      </c>
      <c r="T97" s="41" t="str">
        <f t="shared" si="69"/>
        <v>公斤</v>
      </c>
      <c r="U97" s="31" t="s">
        <v>272</v>
      </c>
      <c r="V97" s="31">
        <v>0.05</v>
      </c>
      <c r="W97" s="41" t="str">
        <f t="shared" si="70"/>
        <v>公斤</v>
      </c>
      <c r="X97" s="45" t="s">
        <v>312</v>
      </c>
      <c r="Y97" s="45">
        <v>0.3</v>
      </c>
      <c r="Z97" s="31" t="str">
        <f t="shared" si="71"/>
        <v>公斤</v>
      </c>
    </row>
    <row r="98" spans="1:26">
      <c r="A98" s="33"/>
      <c r="B98" s="33"/>
      <c r="C98" s="33"/>
      <c r="D98" s="33"/>
      <c r="E98" s="33"/>
      <c r="F98" s="33"/>
      <c r="G98" s="33"/>
      <c r="H98" s="33"/>
      <c r="I98" s="108"/>
      <c r="J98" s="45"/>
      <c r="K98" s="31" t="str">
        <f t="shared" si="67"/>
        <v/>
      </c>
      <c r="L98" s="45"/>
      <c r="M98" s="45"/>
      <c r="N98" s="31"/>
      <c r="O98" s="45" t="s">
        <v>280</v>
      </c>
      <c r="P98" s="45">
        <v>2</v>
      </c>
      <c r="Q98" s="31" t="str">
        <f t="shared" si="68"/>
        <v>公斤</v>
      </c>
      <c r="R98" s="100" t="s">
        <v>271</v>
      </c>
      <c r="S98" s="100">
        <v>0.5</v>
      </c>
      <c r="T98" s="41" t="str">
        <f t="shared" si="69"/>
        <v>公斤</v>
      </c>
      <c r="U98" s="31"/>
      <c r="V98" s="31"/>
      <c r="W98" s="41" t="str">
        <f t="shared" si="70"/>
        <v/>
      </c>
      <c r="X98" s="45" t="s">
        <v>272</v>
      </c>
      <c r="Y98" s="45">
        <v>0.05</v>
      </c>
      <c r="Z98" s="31" t="str">
        <f t="shared" si="71"/>
        <v>公斤</v>
      </c>
    </row>
    <row r="99" spans="1:26">
      <c r="A99" s="33"/>
      <c r="B99" s="33"/>
      <c r="C99" s="33"/>
      <c r="D99" s="33"/>
      <c r="E99" s="33"/>
      <c r="F99" s="33"/>
      <c r="G99" s="33"/>
      <c r="H99" s="33"/>
      <c r="I99" s="108"/>
      <c r="J99" s="45"/>
      <c r="K99" s="31" t="str">
        <f t="shared" si="67"/>
        <v/>
      </c>
      <c r="L99" s="45"/>
      <c r="M99" s="45"/>
      <c r="N99" s="31"/>
      <c r="O99" s="45" t="s">
        <v>464</v>
      </c>
      <c r="P99" s="45">
        <v>1</v>
      </c>
      <c r="Q99" s="31" t="str">
        <f t="shared" si="68"/>
        <v>公斤</v>
      </c>
      <c r="R99" s="44" t="s">
        <v>272</v>
      </c>
      <c r="S99" s="44">
        <v>0.05</v>
      </c>
      <c r="T99" s="41" t="str">
        <f t="shared" si="69"/>
        <v>公斤</v>
      </c>
      <c r="U99" s="31"/>
      <c r="V99" s="31"/>
      <c r="W99" s="41" t="str">
        <f t="shared" si="70"/>
        <v/>
      </c>
      <c r="X99" s="45"/>
      <c r="Y99" s="45"/>
      <c r="Z99" s="31" t="str">
        <f t="shared" si="71"/>
        <v/>
      </c>
    </row>
    <row r="100" spans="1:26" ht="20.25" thickBot="1">
      <c r="A100" s="49"/>
      <c r="B100" s="49"/>
      <c r="C100" s="49"/>
      <c r="D100" s="49"/>
      <c r="E100" s="49"/>
      <c r="F100" s="49"/>
      <c r="G100" s="49"/>
      <c r="H100" s="49"/>
      <c r="I100" s="109"/>
      <c r="J100" s="110"/>
      <c r="K100" s="55" t="str">
        <f t="shared" si="67"/>
        <v/>
      </c>
      <c r="L100" s="110"/>
      <c r="M100" s="110"/>
      <c r="N100" s="55"/>
      <c r="O100" s="52" t="s">
        <v>272</v>
      </c>
      <c r="P100" s="52">
        <v>0.05</v>
      </c>
      <c r="Q100" s="53" t="str">
        <f t="shared" si="68"/>
        <v>公斤</v>
      </c>
      <c r="R100" s="110"/>
      <c r="S100" s="110"/>
      <c r="T100" s="53" t="str">
        <f t="shared" si="69"/>
        <v/>
      </c>
      <c r="U100" s="55"/>
      <c r="V100" s="55"/>
      <c r="W100" s="53" t="str">
        <f t="shared" si="70"/>
        <v/>
      </c>
      <c r="X100" s="110"/>
      <c r="Y100" s="110"/>
      <c r="Z100" s="55" t="str">
        <f t="shared" si="71"/>
        <v/>
      </c>
    </row>
    <row r="101" spans="1:26">
      <c r="A101" s="56" t="s">
        <v>185</v>
      </c>
      <c r="B101" s="56">
        <v>6.4</v>
      </c>
      <c r="C101" s="56">
        <v>2.6</v>
      </c>
      <c r="D101" s="56">
        <v>1.5</v>
      </c>
      <c r="E101" s="56">
        <v>2.8</v>
      </c>
      <c r="F101" s="56">
        <v>0</v>
      </c>
      <c r="G101" s="56">
        <v>0</v>
      </c>
      <c r="H101" s="58">
        <f>B101*70+E101*45+D101*25+F101*150+G101*60+C101*75</f>
        <v>806.5</v>
      </c>
      <c r="I101" s="36" t="s">
        <v>14</v>
      </c>
      <c r="J101" s="37"/>
      <c r="K101" s="59"/>
      <c r="L101" s="38" t="s">
        <v>414</v>
      </c>
      <c r="M101" s="37"/>
      <c r="N101" s="59"/>
      <c r="O101" s="38" t="s">
        <v>188</v>
      </c>
      <c r="P101" s="37"/>
      <c r="Q101" s="59"/>
      <c r="R101" s="39" t="s">
        <v>78</v>
      </c>
      <c r="S101" s="40"/>
      <c r="T101" s="62"/>
      <c r="U101" s="59" t="s">
        <v>32</v>
      </c>
      <c r="V101" s="59"/>
      <c r="W101" s="59"/>
      <c r="X101" s="38" t="s">
        <v>50</v>
      </c>
      <c r="Y101" s="37"/>
      <c r="Z101" s="59"/>
    </row>
    <row r="102" spans="1:26">
      <c r="A102" s="63"/>
      <c r="B102" s="33"/>
      <c r="C102" s="33"/>
      <c r="D102" s="33"/>
      <c r="E102" s="33"/>
      <c r="F102" s="33"/>
      <c r="G102" s="33"/>
      <c r="H102" s="33"/>
      <c r="I102" s="43" t="s">
        <v>261</v>
      </c>
      <c r="J102" s="44">
        <v>7</v>
      </c>
      <c r="K102" s="31" t="str">
        <f t="shared" ref="K102:K112" si="72">IF(J102,"公斤","")</f>
        <v>公斤</v>
      </c>
      <c r="L102" s="44" t="s">
        <v>299</v>
      </c>
      <c r="M102" s="44">
        <v>6.4</v>
      </c>
      <c r="N102" s="31" t="str">
        <f t="shared" ref="N102:N106" si="73">IF(M102,"公斤","")</f>
        <v>公斤</v>
      </c>
      <c r="O102" s="44" t="s">
        <v>264</v>
      </c>
      <c r="P102" s="44">
        <v>3</v>
      </c>
      <c r="Q102" s="31" t="str">
        <f t="shared" ref="Q102:Q106" si="74">IF(P102,"公斤","")</f>
        <v>公斤</v>
      </c>
      <c r="R102" s="44" t="s">
        <v>267</v>
      </c>
      <c r="S102" s="47">
        <v>1.2</v>
      </c>
      <c r="T102" s="41" t="str">
        <f t="shared" ref="T102:T106" si="75">IF(S102,"公斤","")</f>
        <v>公斤</v>
      </c>
      <c r="U102" s="41" t="s">
        <v>260</v>
      </c>
      <c r="V102" s="41">
        <v>7</v>
      </c>
      <c r="W102" s="41" t="str">
        <f t="shared" ref="W102:W106" si="76">IF(V102,"公斤","")</f>
        <v>公斤</v>
      </c>
      <c r="X102" s="44" t="s">
        <v>352</v>
      </c>
      <c r="Y102" s="44">
        <v>2</v>
      </c>
      <c r="Z102" s="31" t="str">
        <f t="shared" ref="Z102:Z106" si="77">IF(Y102,"公斤","")</f>
        <v>公斤</v>
      </c>
    </row>
    <row r="103" spans="1:26">
      <c r="A103" s="63"/>
      <c r="B103" s="33"/>
      <c r="C103" s="33"/>
      <c r="D103" s="33"/>
      <c r="E103" s="33"/>
      <c r="F103" s="33"/>
      <c r="G103" s="33"/>
      <c r="H103" s="33"/>
      <c r="I103" s="43" t="s">
        <v>278</v>
      </c>
      <c r="J103" s="44">
        <v>3</v>
      </c>
      <c r="K103" s="31" t="str">
        <f t="shared" si="72"/>
        <v>公斤</v>
      </c>
      <c r="L103" s="44" t="s">
        <v>291</v>
      </c>
      <c r="M103" s="44">
        <v>3</v>
      </c>
      <c r="N103" s="31" t="str">
        <f t="shared" si="73"/>
        <v>公斤</v>
      </c>
      <c r="O103" s="44" t="s">
        <v>353</v>
      </c>
      <c r="P103" s="44">
        <v>3</v>
      </c>
      <c r="Q103" s="31" t="str">
        <f t="shared" si="74"/>
        <v>公斤</v>
      </c>
      <c r="R103" s="47" t="s">
        <v>280</v>
      </c>
      <c r="S103" s="47">
        <v>5.5</v>
      </c>
      <c r="T103" s="41" t="str">
        <f t="shared" si="75"/>
        <v>公斤</v>
      </c>
      <c r="U103" s="31" t="s">
        <v>272</v>
      </c>
      <c r="V103" s="31">
        <v>0.05</v>
      </c>
      <c r="W103" s="41" t="str">
        <f t="shared" si="76"/>
        <v>公斤</v>
      </c>
      <c r="X103" s="44" t="s">
        <v>302</v>
      </c>
      <c r="Y103" s="44">
        <v>1</v>
      </c>
      <c r="Z103" s="31" t="str">
        <f t="shared" si="77"/>
        <v>公斤</v>
      </c>
    </row>
    <row r="104" spans="1:26">
      <c r="A104" s="63"/>
      <c r="B104" s="33"/>
      <c r="C104" s="33"/>
      <c r="D104" s="33"/>
      <c r="E104" s="33"/>
      <c r="F104" s="33"/>
      <c r="G104" s="33"/>
      <c r="H104" s="33"/>
      <c r="I104" s="43"/>
      <c r="J104" s="44"/>
      <c r="K104" s="31" t="str">
        <f t="shared" si="72"/>
        <v/>
      </c>
      <c r="L104" s="44" t="s">
        <v>272</v>
      </c>
      <c r="M104" s="44">
        <v>0.05</v>
      </c>
      <c r="N104" s="31" t="str">
        <f t="shared" si="73"/>
        <v>公斤</v>
      </c>
      <c r="O104" s="44" t="s">
        <v>272</v>
      </c>
      <c r="P104" s="44">
        <v>0.05</v>
      </c>
      <c r="Q104" s="31" t="str">
        <f t="shared" si="74"/>
        <v>公斤</v>
      </c>
      <c r="R104" s="47" t="s">
        <v>271</v>
      </c>
      <c r="S104" s="47">
        <v>0.5</v>
      </c>
      <c r="T104" s="41" t="str">
        <f t="shared" si="75"/>
        <v>公斤</v>
      </c>
      <c r="U104" s="31"/>
      <c r="V104" s="31"/>
      <c r="W104" s="41" t="str">
        <f t="shared" si="76"/>
        <v/>
      </c>
      <c r="X104" s="44"/>
      <c r="Y104" s="44"/>
      <c r="Z104" s="31" t="str">
        <f t="shared" si="77"/>
        <v/>
      </c>
    </row>
    <row r="105" spans="1:26">
      <c r="A105" s="63"/>
      <c r="B105" s="33"/>
      <c r="C105" s="33"/>
      <c r="D105" s="33"/>
      <c r="E105" s="33"/>
      <c r="F105" s="33"/>
      <c r="G105" s="33"/>
      <c r="H105" s="33"/>
      <c r="I105" s="43"/>
      <c r="J105" s="44"/>
      <c r="K105" s="31" t="str">
        <f t="shared" si="72"/>
        <v/>
      </c>
      <c r="L105" s="44"/>
      <c r="M105" s="44"/>
      <c r="N105" s="31" t="str">
        <f t="shared" si="73"/>
        <v/>
      </c>
      <c r="O105" s="44" t="s">
        <v>271</v>
      </c>
      <c r="P105" s="44">
        <v>0.5</v>
      </c>
      <c r="Q105" s="31" t="str">
        <f t="shared" si="74"/>
        <v>公斤</v>
      </c>
      <c r="R105" s="44" t="s">
        <v>272</v>
      </c>
      <c r="S105" s="44">
        <v>0.05</v>
      </c>
      <c r="T105" s="41" t="str">
        <f t="shared" si="75"/>
        <v>公斤</v>
      </c>
      <c r="U105" s="31"/>
      <c r="V105" s="31"/>
      <c r="W105" s="41" t="str">
        <f t="shared" si="76"/>
        <v/>
      </c>
      <c r="X105" s="44"/>
      <c r="Y105" s="44"/>
      <c r="Z105" s="31" t="str">
        <f t="shared" si="77"/>
        <v/>
      </c>
    </row>
    <row r="106" spans="1:26" ht="20.25" thickBot="1">
      <c r="A106" s="65"/>
      <c r="B106" s="65"/>
      <c r="C106" s="65"/>
      <c r="D106" s="65"/>
      <c r="E106" s="65"/>
      <c r="F106" s="65"/>
      <c r="G106" s="65"/>
      <c r="H106" s="49"/>
      <c r="I106" s="51"/>
      <c r="J106" s="52"/>
      <c r="K106" s="55" t="str">
        <f t="shared" si="72"/>
        <v/>
      </c>
      <c r="L106" s="52"/>
      <c r="M106" s="52"/>
      <c r="N106" s="55" t="str">
        <f t="shared" si="73"/>
        <v/>
      </c>
      <c r="O106" s="52"/>
      <c r="P106" s="52"/>
      <c r="Q106" s="55" t="str">
        <f t="shared" si="74"/>
        <v/>
      </c>
      <c r="R106" s="52"/>
      <c r="S106" s="52"/>
      <c r="T106" s="53" t="str">
        <f t="shared" si="75"/>
        <v/>
      </c>
      <c r="U106" s="55"/>
      <c r="V106" s="55"/>
      <c r="W106" s="53" t="str">
        <f t="shared" si="76"/>
        <v/>
      </c>
      <c r="X106" s="52"/>
      <c r="Y106" s="52"/>
      <c r="Z106" s="55" t="str">
        <f t="shared" si="77"/>
        <v/>
      </c>
    </row>
    <row r="107" spans="1:26">
      <c r="A107" s="56" t="s">
        <v>191</v>
      </c>
      <c r="B107" s="56">
        <v>5</v>
      </c>
      <c r="C107" s="56">
        <v>2.6</v>
      </c>
      <c r="D107" s="56">
        <v>2.1</v>
      </c>
      <c r="E107" s="56">
        <v>2.9</v>
      </c>
      <c r="F107" s="56">
        <v>0</v>
      </c>
      <c r="G107" s="56">
        <v>0</v>
      </c>
      <c r="H107" s="58">
        <f>B107*70+E107*45+D107*25+F107*150+G107*60+C107*75</f>
        <v>728</v>
      </c>
      <c r="I107" s="86" t="s">
        <v>95</v>
      </c>
      <c r="J107" s="61"/>
      <c r="K107" s="59" t="str">
        <f t="shared" si="72"/>
        <v/>
      </c>
      <c r="L107" s="38" t="s">
        <v>68</v>
      </c>
      <c r="M107" s="37"/>
      <c r="N107" s="59"/>
      <c r="O107" s="38" t="s">
        <v>47</v>
      </c>
      <c r="P107" s="37"/>
      <c r="Q107" s="59"/>
      <c r="R107" s="39" t="s">
        <v>418</v>
      </c>
      <c r="S107" s="40"/>
      <c r="T107" s="62"/>
      <c r="U107" s="59" t="s">
        <v>32</v>
      </c>
      <c r="V107" s="59"/>
      <c r="W107" s="59"/>
      <c r="X107" s="38" t="s">
        <v>465</v>
      </c>
      <c r="Y107" s="37"/>
      <c r="Z107" s="59"/>
    </row>
    <row r="108" spans="1:26">
      <c r="A108" s="33"/>
      <c r="B108" s="33"/>
      <c r="C108" s="33"/>
      <c r="D108" s="33"/>
      <c r="E108" s="33"/>
      <c r="F108" s="33"/>
      <c r="G108" s="33"/>
      <c r="H108" s="33"/>
      <c r="I108" s="88" t="s">
        <v>261</v>
      </c>
      <c r="J108" s="46">
        <v>10</v>
      </c>
      <c r="K108" s="41" t="str">
        <f t="shared" si="72"/>
        <v>公斤</v>
      </c>
      <c r="L108" s="44" t="s">
        <v>264</v>
      </c>
      <c r="M108" s="44">
        <v>5.5</v>
      </c>
      <c r="N108" s="31" t="str">
        <f t="shared" ref="N108:N118" si="78">IF(M108,"公斤","")</f>
        <v>公斤</v>
      </c>
      <c r="O108" s="44" t="s">
        <v>276</v>
      </c>
      <c r="P108" s="44">
        <v>8</v>
      </c>
      <c r="Q108" s="31" t="str">
        <f t="shared" ref="Q108:Q112" si="79">IF(P108,"公斤","")</f>
        <v>公斤</v>
      </c>
      <c r="R108" s="44" t="s">
        <v>265</v>
      </c>
      <c r="S108" s="47">
        <v>6</v>
      </c>
      <c r="T108" s="41" t="str">
        <f t="shared" ref="T108:T112" si="80">IF(S108,"公斤","")</f>
        <v>公斤</v>
      </c>
      <c r="U108" s="41" t="s">
        <v>260</v>
      </c>
      <c r="V108" s="41">
        <v>7</v>
      </c>
      <c r="W108" s="41" t="str">
        <f t="shared" ref="W108:W112" si="81">IF(V108,"公斤","")</f>
        <v>公斤</v>
      </c>
      <c r="X108" s="44" t="s">
        <v>32</v>
      </c>
      <c r="Y108" s="44">
        <v>2.5</v>
      </c>
      <c r="Z108" s="31" t="str">
        <f t="shared" ref="Z108:Z112" si="82">IF(Y108,"公斤","")</f>
        <v>公斤</v>
      </c>
    </row>
    <row r="109" spans="1:26">
      <c r="A109" s="33"/>
      <c r="B109" s="33"/>
      <c r="C109" s="33"/>
      <c r="D109" s="33"/>
      <c r="E109" s="33"/>
      <c r="F109" s="33"/>
      <c r="G109" s="33"/>
      <c r="H109" s="33"/>
      <c r="I109" s="88" t="s">
        <v>309</v>
      </c>
      <c r="J109" s="46">
        <v>0.4</v>
      </c>
      <c r="K109" s="41" t="str">
        <f t="shared" si="72"/>
        <v>公斤</v>
      </c>
      <c r="L109" s="44"/>
      <c r="M109" s="44"/>
      <c r="N109" s="31" t="str">
        <f t="shared" si="78"/>
        <v/>
      </c>
      <c r="O109" s="44" t="s">
        <v>318</v>
      </c>
      <c r="P109" s="44">
        <v>0.01</v>
      </c>
      <c r="Q109" s="31" t="str">
        <f t="shared" si="79"/>
        <v>公斤</v>
      </c>
      <c r="R109" s="47" t="s">
        <v>462</v>
      </c>
      <c r="S109" s="47">
        <v>0.6</v>
      </c>
      <c r="T109" s="41" t="str">
        <f t="shared" si="80"/>
        <v>公斤</v>
      </c>
      <c r="U109" s="31" t="s">
        <v>272</v>
      </c>
      <c r="V109" s="31">
        <v>0.05</v>
      </c>
      <c r="W109" s="41" t="str">
        <f t="shared" si="81"/>
        <v>公斤</v>
      </c>
      <c r="X109" s="44" t="s">
        <v>271</v>
      </c>
      <c r="Y109" s="44">
        <v>0.5</v>
      </c>
      <c r="Z109" s="31" t="str">
        <f t="shared" si="82"/>
        <v>公斤</v>
      </c>
    </row>
    <row r="110" spans="1:26">
      <c r="A110" s="33"/>
      <c r="B110" s="33"/>
      <c r="C110" s="33"/>
      <c r="D110" s="33"/>
      <c r="E110" s="33"/>
      <c r="F110" s="33"/>
      <c r="G110" s="33"/>
      <c r="H110" s="33"/>
      <c r="I110" s="88"/>
      <c r="J110" s="46"/>
      <c r="K110" s="31" t="str">
        <f t="shared" si="72"/>
        <v/>
      </c>
      <c r="L110" s="44"/>
      <c r="M110" s="44"/>
      <c r="N110" s="31" t="str">
        <f t="shared" si="78"/>
        <v/>
      </c>
      <c r="O110" s="44" t="s">
        <v>356</v>
      </c>
      <c r="P110" s="44">
        <v>0.6</v>
      </c>
      <c r="Q110" s="31" t="str">
        <f t="shared" si="79"/>
        <v>公斤</v>
      </c>
      <c r="R110" s="47" t="s">
        <v>304</v>
      </c>
      <c r="S110" s="47">
        <v>0.01</v>
      </c>
      <c r="T110" s="41" t="str">
        <f t="shared" si="80"/>
        <v>公斤</v>
      </c>
      <c r="U110" s="31"/>
      <c r="V110" s="31"/>
      <c r="W110" s="41" t="str">
        <f t="shared" si="81"/>
        <v/>
      </c>
      <c r="X110" s="44" t="s">
        <v>272</v>
      </c>
      <c r="Y110" s="44">
        <v>0.05</v>
      </c>
      <c r="Z110" s="31" t="str">
        <f t="shared" si="82"/>
        <v>公斤</v>
      </c>
    </row>
    <row r="111" spans="1:26">
      <c r="A111" s="33"/>
      <c r="B111" s="33"/>
      <c r="C111" s="33"/>
      <c r="D111" s="33"/>
      <c r="E111" s="33"/>
      <c r="F111" s="33"/>
      <c r="G111" s="33"/>
      <c r="H111" s="33"/>
      <c r="I111" s="88"/>
      <c r="J111" s="46"/>
      <c r="K111" s="31" t="str">
        <f t="shared" si="72"/>
        <v/>
      </c>
      <c r="L111" s="44"/>
      <c r="M111" s="44"/>
      <c r="N111" s="31" t="str">
        <f t="shared" si="78"/>
        <v/>
      </c>
      <c r="O111" s="44" t="s">
        <v>272</v>
      </c>
      <c r="P111" s="44">
        <v>0.05</v>
      </c>
      <c r="Q111" s="31" t="str">
        <f t="shared" si="79"/>
        <v>公斤</v>
      </c>
      <c r="R111" s="44" t="s">
        <v>271</v>
      </c>
      <c r="S111" s="44">
        <v>0.5</v>
      </c>
      <c r="T111" s="41" t="str">
        <f t="shared" si="80"/>
        <v>公斤</v>
      </c>
      <c r="U111" s="31"/>
      <c r="V111" s="31"/>
      <c r="W111" s="41" t="str">
        <f t="shared" si="81"/>
        <v/>
      </c>
      <c r="X111" s="44"/>
      <c r="Y111" s="44"/>
      <c r="Z111" s="31" t="str">
        <f t="shared" si="82"/>
        <v/>
      </c>
    </row>
    <row r="112" spans="1:26" ht="20.25" thickBot="1">
      <c r="A112" s="49"/>
      <c r="B112" s="49"/>
      <c r="C112" s="49"/>
      <c r="D112" s="49"/>
      <c r="E112" s="49"/>
      <c r="F112" s="49"/>
      <c r="G112" s="49"/>
      <c r="H112" s="49"/>
      <c r="I112" s="89"/>
      <c r="J112" s="54"/>
      <c r="K112" s="55" t="str">
        <f t="shared" si="72"/>
        <v/>
      </c>
      <c r="L112" s="52"/>
      <c r="M112" s="52"/>
      <c r="N112" s="55" t="str">
        <f t="shared" si="78"/>
        <v/>
      </c>
      <c r="O112" s="52"/>
      <c r="P112" s="52"/>
      <c r="Q112" s="55" t="str">
        <f t="shared" si="79"/>
        <v/>
      </c>
      <c r="R112" s="52" t="s">
        <v>272</v>
      </c>
      <c r="S112" s="52">
        <v>0.05</v>
      </c>
      <c r="T112" s="53" t="str">
        <f t="shared" si="80"/>
        <v>公斤</v>
      </c>
      <c r="U112" s="55"/>
      <c r="V112" s="55"/>
      <c r="W112" s="53" t="str">
        <f t="shared" si="81"/>
        <v/>
      </c>
      <c r="X112" s="52"/>
      <c r="Y112" s="52"/>
      <c r="Z112" s="55" t="str">
        <f t="shared" si="82"/>
        <v/>
      </c>
    </row>
    <row r="113" spans="1:26">
      <c r="A113" s="56" t="s">
        <v>196</v>
      </c>
      <c r="B113" s="56">
        <v>5.6</v>
      </c>
      <c r="C113" s="56">
        <v>2.9</v>
      </c>
      <c r="D113" s="56">
        <v>1.4</v>
      </c>
      <c r="E113" s="56">
        <v>3</v>
      </c>
      <c r="F113" s="132"/>
      <c r="G113" s="132"/>
      <c r="H113" s="58">
        <f>B113*70+E113*45+D113*25+F113*150+G113*60+C113*75</f>
        <v>779.5</v>
      </c>
      <c r="I113" s="36" t="s">
        <v>13</v>
      </c>
      <c r="J113" s="37"/>
      <c r="K113" s="59"/>
      <c r="L113" s="38" t="s">
        <v>420</v>
      </c>
      <c r="M113" s="37"/>
      <c r="N113" s="59" t="str">
        <f t="shared" si="78"/>
        <v/>
      </c>
      <c r="O113" s="38" t="s">
        <v>199</v>
      </c>
      <c r="P113" s="37"/>
      <c r="Q113" s="59"/>
      <c r="R113" s="39" t="s">
        <v>201</v>
      </c>
      <c r="S113" s="40"/>
      <c r="T113" s="62"/>
      <c r="U113" s="59" t="s">
        <v>32</v>
      </c>
      <c r="V113" s="59"/>
      <c r="W113" s="59"/>
      <c r="X113" s="111" t="s">
        <v>25</v>
      </c>
      <c r="Y113" s="37"/>
      <c r="Z113" s="59"/>
    </row>
    <row r="114" spans="1:26">
      <c r="A114" s="63"/>
      <c r="B114" s="33"/>
      <c r="C114" s="33"/>
      <c r="D114" s="33"/>
      <c r="E114" s="33"/>
      <c r="F114" s="33"/>
      <c r="G114" s="33"/>
      <c r="H114" s="33"/>
      <c r="I114" s="43" t="s">
        <v>261</v>
      </c>
      <c r="J114" s="44">
        <v>10</v>
      </c>
      <c r="K114" s="31" t="str">
        <f t="shared" ref="K114:K118" si="83">IF(J114,"公斤","")</f>
        <v>公斤</v>
      </c>
      <c r="L114" s="44" t="s">
        <v>457</v>
      </c>
      <c r="M114" s="44">
        <v>7</v>
      </c>
      <c r="N114" s="31" t="str">
        <f t="shared" si="78"/>
        <v>公斤</v>
      </c>
      <c r="O114" s="99" t="s">
        <v>466</v>
      </c>
      <c r="P114" s="44">
        <v>3</v>
      </c>
      <c r="Q114" s="31" t="str">
        <f t="shared" ref="Q114:Q118" si="84">IF(P114,"公斤","")</f>
        <v>公斤</v>
      </c>
      <c r="R114" s="45" t="s">
        <v>264</v>
      </c>
      <c r="S114" s="47">
        <v>2.75</v>
      </c>
      <c r="T114" s="41" t="str">
        <f t="shared" ref="T114:T118" si="85">IF(S114,"公斤","")</f>
        <v>公斤</v>
      </c>
      <c r="U114" s="41" t="s">
        <v>260</v>
      </c>
      <c r="V114" s="41">
        <v>7</v>
      </c>
      <c r="W114" s="41" t="str">
        <f t="shared" ref="W114:W118" si="86">IF(V114,"公斤","")</f>
        <v>公斤</v>
      </c>
      <c r="X114" s="44" t="s">
        <v>25</v>
      </c>
      <c r="Y114" s="44">
        <v>19</v>
      </c>
      <c r="Z114" s="31" t="str">
        <f t="shared" ref="Z114:Z118" si="87">IF(Y114,"公斤","")</f>
        <v>公斤</v>
      </c>
    </row>
    <row r="115" spans="1:26">
      <c r="A115" s="63"/>
      <c r="B115" s="33"/>
      <c r="C115" s="33"/>
      <c r="D115" s="33"/>
      <c r="E115" s="33"/>
      <c r="F115" s="33"/>
      <c r="G115" s="33"/>
      <c r="H115" s="33"/>
      <c r="I115" s="43"/>
      <c r="J115" s="44"/>
      <c r="K115" s="31" t="str">
        <f t="shared" si="83"/>
        <v/>
      </c>
      <c r="L115" s="46" t="s">
        <v>310</v>
      </c>
      <c r="M115" s="46">
        <v>3</v>
      </c>
      <c r="N115" s="31" t="str">
        <f t="shared" si="78"/>
        <v>公斤</v>
      </c>
      <c r="O115" s="46" t="s">
        <v>328</v>
      </c>
      <c r="P115" s="46">
        <v>2</v>
      </c>
      <c r="Q115" s="31" t="str">
        <f t="shared" si="84"/>
        <v>公斤</v>
      </c>
      <c r="R115" s="64" t="s">
        <v>271</v>
      </c>
      <c r="S115" s="64">
        <v>4</v>
      </c>
      <c r="T115" s="41" t="str">
        <f t="shared" si="85"/>
        <v>公斤</v>
      </c>
      <c r="U115" s="31" t="s">
        <v>272</v>
      </c>
      <c r="V115" s="31">
        <v>0.05</v>
      </c>
      <c r="W115" s="41" t="str">
        <f t="shared" si="86"/>
        <v>公斤</v>
      </c>
      <c r="X115" s="44"/>
      <c r="Y115" s="44"/>
      <c r="Z115" s="31" t="str">
        <f t="shared" si="87"/>
        <v/>
      </c>
    </row>
    <row r="116" spans="1:26">
      <c r="A116" s="63"/>
      <c r="B116" s="33"/>
      <c r="C116" s="33"/>
      <c r="D116" s="33"/>
      <c r="E116" s="33"/>
      <c r="F116" s="33"/>
      <c r="G116" s="33"/>
      <c r="H116" s="33"/>
      <c r="I116" s="43"/>
      <c r="J116" s="44"/>
      <c r="K116" s="31" t="str">
        <f t="shared" si="83"/>
        <v/>
      </c>
      <c r="L116" s="46" t="s">
        <v>341</v>
      </c>
      <c r="M116" s="46">
        <v>0.05</v>
      </c>
      <c r="N116" s="31" t="str">
        <f t="shared" si="78"/>
        <v>公斤</v>
      </c>
      <c r="O116" s="46" t="s">
        <v>358</v>
      </c>
      <c r="P116" s="46"/>
      <c r="Q116" s="31" t="str">
        <f t="shared" si="84"/>
        <v/>
      </c>
      <c r="R116" s="46" t="s">
        <v>272</v>
      </c>
      <c r="S116" s="46">
        <v>0.05</v>
      </c>
      <c r="T116" s="41" t="str">
        <f t="shared" si="85"/>
        <v>公斤</v>
      </c>
      <c r="U116" s="31"/>
      <c r="V116" s="31"/>
      <c r="W116" s="41" t="str">
        <f t="shared" si="86"/>
        <v/>
      </c>
      <c r="X116" s="44"/>
      <c r="Y116" s="44"/>
      <c r="Z116" s="31" t="str">
        <f t="shared" si="87"/>
        <v/>
      </c>
    </row>
    <row r="117" spans="1:26">
      <c r="A117" s="63"/>
      <c r="B117" s="33"/>
      <c r="C117" s="33"/>
      <c r="D117" s="33"/>
      <c r="E117" s="33"/>
      <c r="F117" s="33"/>
      <c r="G117" s="33"/>
      <c r="H117" s="33"/>
      <c r="I117" s="43"/>
      <c r="J117" s="44"/>
      <c r="K117" s="31" t="str">
        <f t="shared" si="83"/>
        <v/>
      </c>
      <c r="L117" s="46"/>
      <c r="M117" s="46"/>
      <c r="N117" s="31" t="str">
        <f t="shared" si="78"/>
        <v/>
      </c>
      <c r="O117" s="46"/>
      <c r="P117" s="46"/>
      <c r="Q117" s="31" t="str">
        <f t="shared" si="84"/>
        <v/>
      </c>
      <c r="R117" s="46"/>
      <c r="S117" s="46"/>
      <c r="T117" s="41" t="str">
        <f t="shared" si="85"/>
        <v/>
      </c>
      <c r="U117" s="31"/>
      <c r="V117" s="31"/>
      <c r="W117" s="41" t="str">
        <f t="shared" si="86"/>
        <v/>
      </c>
      <c r="X117" s="44"/>
      <c r="Y117" s="44"/>
      <c r="Z117" s="31" t="str">
        <f t="shared" si="87"/>
        <v/>
      </c>
    </row>
    <row r="118" spans="1:26" ht="20.25" thickBot="1">
      <c r="A118" s="65"/>
      <c r="B118" s="65"/>
      <c r="C118" s="65"/>
      <c r="D118" s="65"/>
      <c r="E118" s="65"/>
      <c r="F118" s="65"/>
      <c r="G118" s="65"/>
      <c r="H118" s="49"/>
      <c r="I118" s="51"/>
      <c r="J118" s="52"/>
      <c r="K118" s="55" t="str">
        <f t="shared" si="83"/>
        <v/>
      </c>
      <c r="L118" s="54"/>
      <c r="M118" s="54"/>
      <c r="N118" s="55" t="str">
        <f t="shared" si="78"/>
        <v/>
      </c>
      <c r="O118" s="54"/>
      <c r="P118" s="54"/>
      <c r="Q118" s="55" t="str">
        <f t="shared" si="84"/>
        <v/>
      </c>
      <c r="R118" s="54"/>
      <c r="S118" s="54"/>
      <c r="T118" s="53" t="str">
        <f t="shared" si="85"/>
        <v/>
      </c>
      <c r="U118" s="55"/>
      <c r="V118" s="55"/>
      <c r="W118" s="53" t="str">
        <f t="shared" si="86"/>
        <v/>
      </c>
      <c r="X118" s="52"/>
      <c r="Y118" s="52"/>
      <c r="Z118" s="55" t="str">
        <f t="shared" si="87"/>
        <v/>
      </c>
    </row>
    <row r="119" spans="1:26">
      <c r="A119" s="56" t="s">
        <v>203</v>
      </c>
      <c r="B119" s="56">
        <v>5.6</v>
      </c>
      <c r="C119" s="56">
        <v>0.6</v>
      </c>
      <c r="D119" s="56">
        <v>1.9</v>
      </c>
      <c r="E119" s="56">
        <v>3.1</v>
      </c>
      <c r="F119" s="56"/>
      <c r="G119" s="56"/>
      <c r="H119" s="58">
        <f>B119*70+E119*45+D119*25+F119*150+G119*60+C119*75</f>
        <v>624</v>
      </c>
      <c r="I119" s="36" t="s">
        <v>14</v>
      </c>
      <c r="J119" s="37"/>
      <c r="K119" s="59"/>
      <c r="L119" s="60" t="s">
        <v>424</v>
      </c>
      <c r="M119" s="61"/>
      <c r="N119" s="59"/>
      <c r="O119" s="85" t="s">
        <v>104</v>
      </c>
      <c r="P119" s="87"/>
      <c r="Q119" s="59"/>
      <c r="R119" s="60" t="s">
        <v>207</v>
      </c>
      <c r="S119" s="61"/>
      <c r="T119" s="62"/>
      <c r="U119" s="59" t="s">
        <v>32</v>
      </c>
      <c r="V119" s="59"/>
      <c r="W119" s="59"/>
      <c r="X119" s="38" t="s">
        <v>55</v>
      </c>
      <c r="Y119" s="37"/>
      <c r="Z119" s="59"/>
    </row>
    <row r="120" spans="1:26">
      <c r="A120" s="33"/>
      <c r="B120" s="33"/>
      <c r="C120" s="33"/>
      <c r="D120" s="33"/>
      <c r="E120" s="33"/>
      <c r="F120" s="33"/>
      <c r="G120" s="33"/>
      <c r="H120" s="33"/>
      <c r="I120" s="43" t="s">
        <v>261</v>
      </c>
      <c r="J120" s="44">
        <v>7</v>
      </c>
      <c r="K120" s="31" t="str">
        <f t="shared" ref="K120:K124" si="88">IF(J120,"公斤","")</f>
        <v>公斤</v>
      </c>
      <c r="L120" s="46" t="s">
        <v>459</v>
      </c>
      <c r="M120" s="46">
        <v>5.3</v>
      </c>
      <c r="N120" s="31" t="str">
        <f t="shared" ref="N120:N124" si="89">IF(M120,"公斤","")</f>
        <v>公斤</v>
      </c>
      <c r="O120" s="46" t="s">
        <v>299</v>
      </c>
      <c r="P120" s="64">
        <v>5</v>
      </c>
      <c r="Q120" s="31" t="str">
        <f t="shared" ref="Q120:Q124" si="90">IF(P120,"公斤","")</f>
        <v>公斤</v>
      </c>
      <c r="R120" s="46" t="s">
        <v>280</v>
      </c>
      <c r="S120" s="46">
        <v>6.5</v>
      </c>
      <c r="T120" s="41" t="str">
        <f t="shared" ref="T120:T124" si="91">IF(S120,"公斤","")</f>
        <v>公斤</v>
      </c>
      <c r="U120" s="41" t="s">
        <v>260</v>
      </c>
      <c r="V120" s="41">
        <v>7</v>
      </c>
      <c r="W120" s="41" t="str">
        <f t="shared" ref="W120:W124" si="92">IF(V120,"公斤","")</f>
        <v>公斤</v>
      </c>
      <c r="X120" s="44" t="s">
        <v>265</v>
      </c>
      <c r="Y120" s="44">
        <v>3.5</v>
      </c>
      <c r="Z120" s="31" t="str">
        <f t="shared" ref="Z120:Z124" si="93">IF(Y120,"公斤","")</f>
        <v>公斤</v>
      </c>
    </row>
    <row r="121" spans="1:26">
      <c r="A121" s="33"/>
      <c r="B121" s="33"/>
      <c r="C121" s="33"/>
      <c r="D121" s="33"/>
      <c r="E121" s="33"/>
      <c r="F121" s="33"/>
      <c r="G121" s="33"/>
      <c r="H121" s="33"/>
      <c r="I121" s="43" t="s">
        <v>278</v>
      </c>
      <c r="J121" s="44">
        <v>3</v>
      </c>
      <c r="K121" s="31" t="str">
        <f t="shared" si="88"/>
        <v>公斤</v>
      </c>
      <c r="L121" s="46" t="s">
        <v>271</v>
      </c>
      <c r="M121" s="46">
        <v>0.5</v>
      </c>
      <c r="N121" s="31" t="str">
        <f t="shared" si="89"/>
        <v>公斤</v>
      </c>
      <c r="O121" s="64" t="s">
        <v>339</v>
      </c>
      <c r="P121" s="64">
        <v>0.01</v>
      </c>
      <c r="Q121" s="31" t="str">
        <f t="shared" si="90"/>
        <v>公斤</v>
      </c>
      <c r="R121" s="46" t="s">
        <v>271</v>
      </c>
      <c r="S121" s="46">
        <v>0.5</v>
      </c>
      <c r="T121" s="41" t="str">
        <f t="shared" si="91"/>
        <v>公斤</v>
      </c>
      <c r="U121" s="31" t="s">
        <v>272</v>
      </c>
      <c r="V121" s="31">
        <v>0.05</v>
      </c>
      <c r="W121" s="41" t="str">
        <f t="shared" si="92"/>
        <v>公斤</v>
      </c>
      <c r="X121" s="44" t="s">
        <v>272</v>
      </c>
      <c r="Y121" s="44">
        <v>0.05</v>
      </c>
      <c r="Z121" s="31" t="str">
        <f t="shared" si="93"/>
        <v>公斤</v>
      </c>
    </row>
    <row r="122" spans="1:26">
      <c r="A122" s="33"/>
      <c r="B122" s="33"/>
      <c r="C122" s="33"/>
      <c r="D122" s="33"/>
      <c r="E122" s="33"/>
      <c r="F122" s="33"/>
      <c r="G122" s="33"/>
      <c r="H122" s="33"/>
      <c r="I122" s="43"/>
      <c r="J122" s="44"/>
      <c r="K122" s="31" t="str">
        <f t="shared" si="88"/>
        <v/>
      </c>
      <c r="L122" s="46" t="s">
        <v>359</v>
      </c>
      <c r="M122" s="46">
        <v>1</v>
      </c>
      <c r="N122" s="31" t="str">
        <f t="shared" si="89"/>
        <v>公斤</v>
      </c>
      <c r="O122" s="46" t="s">
        <v>272</v>
      </c>
      <c r="P122" s="46">
        <v>0.05</v>
      </c>
      <c r="Q122" s="31" t="str">
        <f t="shared" si="90"/>
        <v>公斤</v>
      </c>
      <c r="R122" s="46" t="s">
        <v>272</v>
      </c>
      <c r="S122" s="46">
        <v>0.05</v>
      </c>
      <c r="T122" s="41" t="str">
        <f t="shared" si="91"/>
        <v>公斤</v>
      </c>
      <c r="U122" s="31"/>
      <c r="V122" s="31"/>
      <c r="W122" s="41" t="str">
        <f t="shared" si="92"/>
        <v/>
      </c>
      <c r="X122" s="44"/>
      <c r="Y122" s="44"/>
      <c r="Z122" s="31" t="str">
        <f t="shared" si="93"/>
        <v/>
      </c>
    </row>
    <row r="123" spans="1:26">
      <c r="A123" s="33"/>
      <c r="B123" s="33"/>
      <c r="C123" s="33"/>
      <c r="D123" s="33"/>
      <c r="E123" s="33"/>
      <c r="F123" s="33"/>
      <c r="G123" s="33"/>
      <c r="H123" s="33"/>
      <c r="I123" s="43"/>
      <c r="J123" s="44"/>
      <c r="K123" s="31" t="str">
        <f t="shared" si="88"/>
        <v/>
      </c>
      <c r="L123" s="46" t="s">
        <v>360</v>
      </c>
      <c r="M123" s="46">
        <v>0.1</v>
      </c>
      <c r="N123" s="31" t="str">
        <f t="shared" si="89"/>
        <v>公斤</v>
      </c>
      <c r="O123" s="46"/>
      <c r="P123" s="46"/>
      <c r="Q123" s="31" t="str">
        <f t="shared" si="90"/>
        <v/>
      </c>
      <c r="R123" s="76"/>
      <c r="S123" s="76"/>
      <c r="T123" s="41" t="str">
        <f t="shared" si="91"/>
        <v/>
      </c>
      <c r="U123" s="31"/>
      <c r="V123" s="31"/>
      <c r="W123" s="41" t="str">
        <f t="shared" si="92"/>
        <v/>
      </c>
      <c r="X123" s="44"/>
      <c r="Y123" s="44"/>
      <c r="Z123" s="31" t="str">
        <f t="shared" si="93"/>
        <v/>
      </c>
    </row>
    <row r="124" spans="1:26" ht="20.25" thickBot="1">
      <c r="A124" s="49"/>
      <c r="B124" s="49"/>
      <c r="C124" s="49"/>
      <c r="D124" s="49"/>
      <c r="E124" s="49"/>
      <c r="F124" s="49"/>
      <c r="G124" s="49"/>
      <c r="H124" s="49"/>
      <c r="I124" s="51"/>
      <c r="J124" s="52"/>
      <c r="K124" s="55" t="str">
        <f t="shared" si="88"/>
        <v/>
      </c>
      <c r="L124" s="54" t="s">
        <v>272</v>
      </c>
      <c r="M124" s="54">
        <v>0.05</v>
      </c>
      <c r="N124" s="55" t="str">
        <f t="shared" si="89"/>
        <v>公斤</v>
      </c>
      <c r="O124" s="54"/>
      <c r="P124" s="54"/>
      <c r="Q124" s="55" t="str">
        <f t="shared" si="90"/>
        <v/>
      </c>
      <c r="R124" s="54"/>
      <c r="S124" s="54"/>
      <c r="T124" s="53" t="str">
        <f t="shared" si="91"/>
        <v/>
      </c>
      <c r="U124" s="55"/>
      <c r="V124" s="55"/>
      <c r="W124" s="53" t="str">
        <f t="shared" si="92"/>
        <v/>
      </c>
      <c r="X124" s="52"/>
      <c r="Y124" s="52"/>
      <c r="Z124" s="55" t="str">
        <f t="shared" si="93"/>
        <v/>
      </c>
    </row>
    <row r="125" spans="1:26">
      <c r="A125" s="56" t="s">
        <v>209</v>
      </c>
      <c r="B125" s="56">
        <v>6.2</v>
      </c>
      <c r="C125" s="56">
        <v>2.5</v>
      </c>
      <c r="D125" s="56">
        <v>1.9</v>
      </c>
      <c r="E125" s="56">
        <v>3</v>
      </c>
      <c r="F125" s="56"/>
      <c r="G125" s="56"/>
      <c r="H125" s="58">
        <f>B125*70+E125*45+D125*25+F125*150+G125*60+C125*75</f>
        <v>804</v>
      </c>
      <c r="I125" s="36" t="s">
        <v>210</v>
      </c>
      <c r="J125" s="37"/>
      <c r="K125" s="59"/>
      <c r="L125" s="60" t="s">
        <v>68</v>
      </c>
      <c r="M125" s="61"/>
      <c r="N125" s="59"/>
      <c r="O125" s="60" t="s">
        <v>77</v>
      </c>
      <c r="P125" s="61"/>
      <c r="Q125" s="59"/>
      <c r="R125" s="39" t="s">
        <v>213</v>
      </c>
      <c r="S125" s="40"/>
      <c r="T125" s="62"/>
      <c r="U125" s="59" t="s">
        <v>32</v>
      </c>
      <c r="V125" s="59"/>
      <c r="W125" s="59"/>
      <c r="X125" s="38" t="s">
        <v>232</v>
      </c>
      <c r="Y125" s="37"/>
      <c r="Z125" s="59"/>
    </row>
    <row r="126" spans="1:26">
      <c r="A126" s="63"/>
      <c r="B126" s="33"/>
      <c r="C126" s="33"/>
      <c r="D126" s="33"/>
      <c r="E126" s="33"/>
      <c r="F126" s="33"/>
      <c r="G126" s="33"/>
      <c r="H126" s="33"/>
      <c r="I126" s="43" t="s">
        <v>362</v>
      </c>
      <c r="J126" s="44">
        <v>15</v>
      </c>
      <c r="K126" s="31" t="str">
        <f t="shared" ref="K126:K130" si="94">IF(J126,"公斤","")</f>
        <v>公斤</v>
      </c>
      <c r="L126" s="46" t="s">
        <v>264</v>
      </c>
      <c r="M126" s="46">
        <v>5.5</v>
      </c>
      <c r="N126" s="31" t="str">
        <f t="shared" ref="N126" si="95">IF(M126,"公斤","")</f>
        <v>公斤</v>
      </c>
      <c r="O126" s="46" t="s">
        <v>348</v>
      </c>
      <c r="P126" s="46">
        <v>5</v>
      </c>
      <c r="Q126" s="31" t="str">
        <f t="shared" ref="Q126:Q130" si="96">IF(P126,"公斤","")</f>
        <v>公斤</v>
      </c>
      <c r="R126" s="44" t="s">
        <v>267</v>
      </c>
      <c r="S126" s="47">
        <v>1.5</v>
      </c>
      <c r="T126" s="41" t="str">
        <f t="shared" ref="T126:T130" si="97">IF(S126,"公斤","")</f>
        <v>公斤</v>
      </c>
      <c r="U126" s="41" t="s">
        <v>260</v>
      </c>
      <c r="V126" s="41">
        <v>7</v>
      </c>
      <c r="W126" s="41" t="str">
        <f t="shared" ref="W126:W130" si="98">IF(V126,"公斤","")</f>
        <v>公斤</v>
      </c>
      <c r="X126" s="44" t="s">
        <v>289</v>
      </c>
      <c r="Y126" s="44">
        <v>0.05</v>
      </c>
      <c r="Z126" s="31" t="str">
        <f t="shared" ref="Z126:Z130" si="99">IF(Y126,"公斤","")</f>
        <v>公斤</v>
      </c>
    </row>
    <row r="127" spans="1:26">
      <c r="A127" s="63"/>
      <c r="B127" s="33"/>
      <c r="C127" s="33"/>
      <c r="D127" s="33"/>
      <c r="E127" s="33"/>
      <c r="F127" s="33"/>
      <c r="G127" s="33"/>
      <c r="H127" s="33"/>
      <c r="I127" s="43"/>
      <c r="J127" s="44"/>
      <c r="K127" s="31" t="str">
        <f t="shared" si="94"/>
        <v/>
      </c>
      <c r="L127" s="46"/>
      <c r="M127" s="46"/>
      <c r="N127" s="31"/>
      <c r="O127" s="46" t="s">
        <v>464</v>
      </c>
      <c r="P127" s="46">
        <v>2</v>
      </c>
      <c r="Q127" s="31" t="str">
        <f t="shared" si="96"/>
        <v>公斤</v>
      </c>
      <c r="R127" s="47" t="s">
        <v>265</v>
      </c>
      <c r="S127" s="47">
        <v>7</v>
      </c>
      <c r="T127" s="41" t="str">
        <f t="shared" si="97"/>
        <v>公斤</v>
      </c>
      <c r="U127" s="31" t="s">
        <v>272</v>
      </c>
      <c r="V127" s="31">
        <v>0.05</v>
      </c>
      <c r="W127" s="41" t="str">
        <f t="shared" si="98"/>
        <v>公斤</v>
      </c>
      <c r="X127" s="44" t="s">
        <v>272</v>
      </c>
      <c r="Y127" s="44">
        <v>0.05</v>
      </c>
      <c r="Z127" s="31" t="str">
        <f t="shared" si="99"/>
        <v>公斤</v>
      </c>
    </row>
    <row r="128" spans="1:26">
      <c r="A128" s="63"/>
      <c r="B128" s="33"/>
      <c r="C128" s="33"/>
      <c r="D128" s="33"/>
      <c r="E128" s="33"/>
      <c r="F128" s="33"/>
      <c r="G128" s="33"/>
      <c r="H128" s="33"/>
      <c r="I128" s="43"/>
      <c r="J128" s="44"/>
      <c r="K128" s="31" t="str">
        <f t="shared" si="94"/>
        <v/>
      </c>
      <c r="L128" s="46"/>
      <c r="M128" s="46"/>
      <c r="N128" s="31"/>
      <c r="O128" s="46" t="s">
        <v>310</v>
      </c>
      <c r="P128" s="46">
        <v>2</v>
      </c>
      <c r="Q128" s="31" t="str">
        <f t="shared" si="96"/>
        <v>公斤</v>
      </c>
      <c r="R128" s="47" t="s">
        <v>271</v>
      </c>
      <c r="S128" s="47">
        <v>0.5</v>
      </c>
      <c r="T128" s="41" t="str">
        <f t="shared" si="97"/>
        <v>公斤</v>
      </c>
      <c r="U128" s="31"/>
      <c r="V128" s="31"/>
      <c r="W128" s="41" t="str">
        <f t="shared" si="98"/>
        <v/>
      </c>
      <c r="X128" s="44"/>
      <c r="Y128" s="44"/>
      <c r="Z128" s="31" t="str">
        <f t="shared" si="99"/>
        <v/>
      </c>
    </row>
    <row r="129" spans="1:26">
      <c r="A129" s="63"/>
      <c r="B129" s="33"/>
      <c r="C129" s="33"/>
      <c r="D129" s="33"/>
      <c r="E129" s="33"/>
      <c r="F129" s="33"/>
      <c r="G129" s="33"/>
      <c r="H129" s="33"/>
      <c r="I129" s="43"/>
      <c r="J129" s="44"/>
      <c r="K129" s="31" t="str">
        <f t="shared" si="94"/>
        <v/>
      </c>
      <c r="L129" s="46"/>
      <c r="M129" s="46"/>
      <c r="N129" s="31"/>
      <c r="O129" s="46" t="s">
        <v>271</v>
      </c>
      <c r="P129" s="46">
        <v>2</v>
      </c>
      <c r="Q129" s="31" t="str">
        <f t="shared" si="96"/>
        <v>公斤</v>
      </c>
      <c r="R129" s="44" t="s">
        <v>272</v>
      </c>
      <c r="S129" s="44">
        <v>0.05</v>
      </c>
      <c r="T129" s="41" t="str">
        <f t="shared" si="97"/>
        <v>公斤</v>
      </c>
      <c r="U129" s="31"/>
      <c r="V129" s="31"/>
      <c r="W129" s="41" t="str">
        <f t="shared" si="98"/>
        <v/>
      </c>
      <c r="X129" s="44"/>
      <c r="Y129" s="44"/>
      <c r="Z129" s="31" t="str">
        <f t="shared" si="99"/>
        <v/>
      </c>
    </row>
    <row r="130" spans="1:26" ht="20.25" thickBot="1">
      <c r="A130" s="65"/>
      <c r="B130" s="65"/>
      <c r="C130" s="65"/>
      <c r="D130" s="65"/>
      <c r="E130" s="65"/>
      <c r="F130" s="65"/>
      <c r="G130" s="65"/>
      <c r="H130" s="49"/>
      <c r="I130" s="51"/>
      <c r="J130" s="52"/>
      <c r="K130" s="55" t="str">
        <f t="shared" si="94"/>
        <v/>
      </c>
      <c r="L130" s="54"/>
      <c r="M130" s="54"/>
      <c r="N130" s="55"/>
      <c r="O130" s="54" t="s">
        <v>313</v>
      </c>
      <c r="P130" s="54"/>
      <c r="Q130" s="55" t="str">
        <f t="shared" si="96"/>
        <v/>
      </c>
      <c r="R130" s="52"/>
      <c r="S130" s="52"/>
      <c r="T130" s="53" t="str">
        <f t="shared" si="97"/>
        <v/>
      </c>
      <c r="U130" s="55"/>
      <c r="V130" s="55"/>
      <c r="W130" s="53" t="str">
        <f t="shared" si="98"/>
        <v/>
      </c>
      <c r="X130" s="52"/>
      <c r="Y130" s="52"/>
      <c r="Z130" s="55" t="str">
        <f t="shared" si="99"/>
        <v/>
      </c>
    </row>
    <row r="131" spans="1:26">
      <c r="A131" s="56" t="s">
        <v>215</v>
      </c>
      <c r="B131" s="56">
        <v>5</v>
      </c>
      <c r="C131" s="56">
        <v>2.9</v>
      </c>
      <c r="D131" s="56">
        <v>1.4</v>
      </c>
      <c r="E131" s="56">
        <v>3</v>
      </c>
      <c r="F131" s="56"/>
      <c r="G131" s="56"/>
      <c r="H131" s="58">
        <f>B131*70+E131*45+D131*25+F131*150+G131*60+C131*75</f>
        <v>737.5</v>
      </c>
      <c r="I131" s="36" t="s">
        <v>14</v>
      </c>
      <c r="J131" s="37"/>
      <c r="K131" s="59"/>
      <c r="L131" s="38" t="s">
        <v>429</v>
      </c>
      <c r="M131" s="37"/>
      <c r="N131" s="59"/>
      <c r="O131" s="38" t="s">
        <v>37</v>
      </c>
      <c r="P131" s="37"/>
      <c r="Q131" s="59"/>
      <c r="R131" s="39" t="s">
        <v>432</v>
      </c>
      <c r="S131" s="40"/>
      <c r="T131" s="62"/>
      <c r="U131" s="59" t="s">
        <v>32</v>
      </c>
      <c r="V131" s="59"/>
      <c r="W131" s="59"/>
      <c r="X131" s="38" t="s">
        <v>248</v>
      </c>
      <c r="Y131" s="37"/>
      <c r="Z131" s="59"/>
    </row>
    <row r="132" spans="1:26">
      <c r="A132" s="33"/>
      <c r="B132" s="33"/>
      <c r="C132" s="33"/>
      <c r="D132" s="33"/>
      <c r="E132" s="33"/>
      <c r="F132" s="33"/>
      <c r="G132" s="33"/>
      <c r="H132" s="33"/>
      <c r="I132" s="43" t="s">
        <v>261</v>
      </c>
      <c r="J132" s="44">
        <v>7</v>
      </c>
      <c r="K132" s="31" t="str">
        <f t="shared" ref="K132:K136" si="100">IF(J132,"公斤","")</f>
        <v>公斤</v>
      </c>
      <c r="L132" s="44" t="s">
        <v>324</v>
      </c>
      <c r="M132" s="44">
        <v>7</v>
      </c>
      <c r="N132" s="31" t="str">
        <f t="shared" ref="N132:N136" si="101">IF(M132,"公斤","")</f>
        <v>公斤</v>
      </c>
      <c r="O132" s="44" t="s">
        <v>276</v>
      </c>
      <c r="P132" s="44">
        <v>4</v>
      </c>
      <c r="Q132" s="31" t="str">
        <f t="shared" ref="Q132:Q136" si="102">IF(P132,"公斤","")</f>
        <v>公斤</v>
      </c>
      <c r="R132" s="44" t="s">
        <v>456</v>
      </c>
      <c r="S132" s="47">
        <v>4</v>
      </c>
      <c r="T132" s="41" t="str">
        <f t="shared" ref="T132:T136" si="103">IF(S132,"公斤","")</f>
        <v>公斤</v>
      </c>
      <c r="U132" s="41" t="s">
        <v>260</v>
      </c>
      <c r="V132" s="41">
        <v>7</v>
      </c>
      <c r="W132" s="41" t="str">
        <f t="shared" ref="W132:W136" si="104">IF(V132,"公斤","")</f>
        <v>公斤</v>
      </c>
      <c r="X132" s="44" t="s">
        <v>234</v>
      </c>
      <c r="Y132" s="44">
        <v>6</v>
      </c>
      <c r="Z132" s="31" t="str">
        <f t="shared" ref="Z132:Z136" si="105">IF(Y132,"公斤","")</f>
        <v>公斤</v>
      </c>
    </row>
    <row r="133" spans="1:26">
      <c r="A133" s="33"/>
      <c r="B133" s="33"/>
      <c r="C133" s="33"/>
      <c r="D133" s="33"/>
      <c r="E133" s="33"/>
      <c r="F133" s="33"/>
      <c r="G133" s="33"/>
      <c r="H133" s="33"/>
      <c r="I133" s="43" t="s">
        <v>278</v>
      </c>
      <c r="J133" s="44">
        <v>3</v>
      </c>
      <c r="K133" s="31" t="str">
        <f t="shared" si="100"/>
        <v>公斤</v>
      </c>
      <c r="L133" s="44" t="s">
        <v>266</v>
      </c>
      <c r="M133" s="44">
        <v>1.5</v>
      </c>
      <c r="N133" s="31" t="str">
        <f t="shared" si="101"/>
        <v>公斤</v>
      </c>
      <c r="O133" s="44" t="s">
        <v>336</v>
      </c>
      <c r="P133" s="44">
        <v>0.6</v>
      </c>
      <c r="Q133" s="31" t="str">
        <f t="shared" si="102"/>
        <v>公斤</v>
      </c>
      <c r="R133" s="99" t="s">
        <v>333</v>
      </c>
      <c r="S133" s="44">
        <v>1.5</v>
      </c>
      <c r="T133" s="41" t="str">
        <f t="shared" si="103"/>
        <v>公斤</v>
      </c>
      <c r="U133" s="31" t="s">
        <v>272</v>
      </c>
      <c r="V133" s="31">
        <v>0.05</v>
      </c>
      <c r="W133" s="41" t="str">
        <f t="shared" si="104"/>
        <v>公斤</v>
      </c>
      <c r="X133" s="44" t="s">
        <v>302</v>
      </c>
      <c r="Y133" s="44">
        <v>1</v>
      </c>
      <c r="Z133" s="31" t="str">
        <f t="shared" si="105"/>
        <v>公斤</v>
      </c>
    </row>
    <row r="134" spans="1:26">
      <c r="A134" s="33"/>
      <c r="B134" s="33"/>
      <c r="C134" s="33"/>
      <c r="D134" s="33"/>
      <c r="E134" s="33"/>
      <c r="F134" s="33"/>
      <c r="G134" s="33"/>
      <c r="H134" s="33"/>
      <c r="I134" s="43"/>
      <c r="J134" s="44"/>
      <c r="K134" s="31" t="str">
        <f t="shared" si="100"/>
        <v/>
      </c>
      <c r="L134" s="44" t="s">
        <v>271</v>
      </c>
      <c r="M134" s="44">
        <v>0.5</v>
      </c>
      <c r="N134" s="31" t="str">
        <f t="shared" si="101"/>
        <v>公斤</v>
      </c>
      <c r="O134" s="44" t="s">
        <v>271</v>
      </c>
      <c r="P134" s="44">
        <v>0.5</v>
      </c>
      <c r="Q134" s="31" t="str">
        <f t="shared" si="102"/>
        <v>公斤</v>
      </c>
      <c r="R134" s="44" t="s">
        <v>272</v>
      </c>
      <c r="S134" s="44">
        <v>0.05</v>
      </c>
      <c r="T134" s="41" t="str">
        <f t="shared" si="103"/>
        <v>公斤</v>
      </c>
      <c r="U134" s="31"/>
      <c r="V134" s="31"/>
      <c r="W134" s="41" t="str">
        <f t="shared" si="104"/>
        <v/>
      </c>
      <c r="X134" s="44"/>
      <c r="Y134" s="44"/>
      <c r="Z134" s="31" t="str">
        <f t="shared" si="105"/>
        <v/>
      </c>
    </row>
    <row r="135" spans="1:26">
      <c r="A135" s="33"/>
      <c r="B135" s="33"/>
      <c r="C135" s="33"/>
      <c r="D135" s="33"/>
      <c r="E135" s="33"/>
      <c r="F135" s="33"/>
      <c r="G135" s="33"/>
      <c r="H135" s="33"/>
      <c r="I135" s="43"/>
      <c r="J135" s="44"/>
      <c r="K135" s="31" t="str">
        <f t="shared" si="100"/>
        <v/>
      </c>
      <c r="L135" s="44"/>
      <c r="M135" s="44"/>
      <c r="N135" s="31" t="str">
        <f t="shared" si="101"/>
        <v/>
      </c>
      <c r="O135" s="44" t="s">
        <v>272</v>
      </c>
      <c r="P135" s="44">
        <v>0.05</v>
      </c>
      <c r="Q135" s="31" t="str">
        <f t="shared" si="102"/>
        <v>公斤</v>
      </c>
      <c r="R135" s="44"/>
      <c r="S135" s="44"/>
      <c r="T135" s="41" t="str">
        <f t="shared" si="103"/>
        <v/>
      </c>
      <c r="U135" s="31"/>
      <c r="V135" s="31"/>
      <c r="W135" s="41" t="str">
        <f t="shared" si="104"/>
        <v/>
      </c>
      <c r="X135" s="44"/>
      <c r="Y135" s="44"/>
      <c r="Z135" s="31" t="str">
        <f t="shared" si="105"/>
        <v/>
      </c>
    </row>
    <row r="136" spans="1:26" ht="20.25" thickBot="1">
      <c r="A136" s="49"/>
      <c r="B136" s="49"/>
      <c r="C136" s="49"/>
      <c r="D136" s="49"/>
      <c r="E136" s="49"/>
      <c r="F136" s="49"/>
      <c r="G136" s="49"/>
      <c r="H136" s="49"/>
      <c r="I136" s="51"/>
      <c r="J136" s="52"/>
      <c r="K136" s="55" t="str">
        <f t="shared" si="100"/>
        <v/>
      </c>
      <c r="L136" s="52"/>
      <c r="M136" s="52"/>
      <c r="N136" s="55" t="str">
        <f t="shared" si="101"/>
        <v/>
      </c>
      <c r="O136" s="52"/>
      <c r="P136" s="52"/>
      <c r="Q136" s="55" t="str">
        <f t="shared" si="102"/>
        <v/>
      </c>
      <c r="R136" s="52"/>
      <c r="S136" s="52"/>
      <c r="T136" s="53" t="str">
        <f t="shared" si="103"/>
        <v/>
      </c>
      <c r="U136" s="55"/>
      <c r="V136" s="55"/>
      <c r="W136" s="53" t="str">
        <f t="shared" si="104"/>
        <v/>
      </c>
      <c r="X136" s="52"/>
      <c r="Y136" s="52"/>
      <c r="Z136" s="55" t="str">
        <f t="shared" si="105"/>
        <v/>
      </c>
    </row>
    <row r="137" spans="1:26">
      <c r="A137" s="56" t="s">
        <v>219</v>
      </c>
      <c r="B137" s="56">
        <v>5.3</v>
      </c>
      <c r="C137" s="56">
        <v>3</v>
      </c>
      <c r="D137" s="56">
        <v>1.9</v>
      </c>
      <c r="E137" s="56">
        <v>3</v>
      </c>
      <c r="F137" s="56"/>
      <c r="G137" s="56"/>
      <c r="H137" s="58">
        <f>B137*70+E137*45+D137*25+F137*150+G137*60+C137*75</f>
        <v>778.5</v>
      </c>
      <c r="I137" s="36" t="s">
        <v>22</v>
      </c>
      <c r="J137" s="37"/>
      <c r="K137" s="59"/>
      <c r="L137" s="38" t="s">
        <v>434</v>
      </c>
      <c r="M137" s="37"/>
      <c r="N137" s="59"/>
      <c r="O137" s="38" t="s">
        <v>222</v>
      </c>
      <c r="P137" s="37"/>
      <c r="Q137" s="59"/>
      <c r="R137" s="39" t="s">
        <v>33</v>
      </c>
      <c r="S137" s="40"/>
      <c r="T137" s="62"/>
      <c r="U137" s="59" t="s">
        <v>32</v>
      </c>
      <c r="V137" s="59"/>
      <c r="W137" s="59"/>
      <c r="X137" s="38" t="s">
        <v>249</v>
      </c>
      <c r="Y137" s="37"/>
      <c r="Z137" s="59"/>
    </row>
    <row r="138" spans="1:26">
      <c r="A138" s="63"/>
      <c r="B138" s="33"/>
      <c r="C138" s="33"/>
      <c r="D138" s="33"/>
      <c r="E138" s="33"/>
      <c r="F138" s="33"/>
      <c r="G138" s="33"/>
      <c r="H138" s="33"/>
      <c r="I138" s="43" t="s">
        <v>261</v>
      </c>
      <c r="J138" s="44">
        <v>10</v>
      </c>
      <c r="K138" s="31" t="str">
        <f t="shared" ref="K138:K142" si="106">IF(J138,"公斤","")</f>
        <v>公斤</v>
      </c>
      <c r="L138" s="44" t="s">
        <v>267</v>
      </c>
      <c r="M138" s="44">
        <v>6</v>
      </c>
      <c r="N138" s="31" t="str">
        <f t="shared" ref="N138:N149" si="107">IF(M138,"公斤","")</f>
        <v>公斤</v>
      </c>
      <c r="O138" s="44" t="s">
        <v>365</v>
      </c>
      <c r="P138" s="44">
        <v>1</v>
      </c>
      <c r="Q138" s="31" t="str">
        <f t="shared" ref="Q138:Q142" si="108">IF(P138,"公斤","")</f>
        <v>公斤</v>
      </c>
      <c r="R138" s="46" t="s">
        <v>366</v>
      </c>
      <c r="S138" s="64">
        <v>3</v>
      </c>
      <c r="T138" s="41" t="str">
        <f t="shared" ref="T138:T142" si="109">IF(S138,"公斤","")</f>
        <v>公斤</v>
      </c>
      <c r="U138" s="41" t="s">
        <v>260</v>
      </c>
      <c r="V138" s="41">
        <v>7</v>
      </c>
      <c r="W138" s="41" t="str">
        <f t="shared" ref="W138:W142" si="110">IF(V138,"公斤","")</f>
        <v>公斤</v>
      </c>
      <c r="X138" s="44" t="s">
        <v>32</v>
      </c>
      <c r="Y138" s="44">
        <v>2</v>
      </c>
      <c r="Z138" s="31" t="str">
        <f t="shared" ref="Z138:Z142" si="111">IF(Y138,"公斤","")</f>
        <v>公斤</v>
      </c>
    </row>
    <row r="139" spans="1:26">
      <c r="A139" s="63"/>
      <c r="B139" s="33"/>
      <c r="C139" s="33"/>
      <c r="D139" s="33"/>
      <c r="E139" s="33"/>
      <c r="F139" s="33"/>
      <c r="G139" s="33"/>
      <c r="H139" s="33"/>
      <c r="I139" s="43" t="s">
        <v>367</v>
      </c>
      <c r="J139" s="44">
        <v>0.4</v>
      </c>
      <c r="K139" s="31" t="str">
        <f t="shared" si="106"/>
        <v>公斤</v>
      </c>
      <c r="L139" s="44" t="s">
        <v>371</v>
      </c>
      <c r="M139" s="44">
        <v>2</v>
      </c>
      <c r="N139" s="31" t="str">
        <f t="shared" si="107"/>
        <v>公斤</v>
      </c>
      <c r="O139" s="44" t="s">
        <v>350</v>
      </c>
      <c r="P139" s="44">
        <v>5.5</v>
      </c>
      <c r="Q139" s="31" t="str">
        <f t="shared" si="108"/>
        <v>公斤</v>
      </c>
      <c r="R139" s="64" t="s">
        <v>368</v>
      </c>
      <c r="S139" s="64">
        <v>3</v>
      </c>
      <c r="T139" s="41" t="str">
        <f t="shared" si="109"/>
        <v>公斤</v>
      </c>
      <c r="U139" s="31" t="s">
        <v>272</v>
      </c>
      <c r="V139" s="31">
        <v>0.05</v>
      </c>
      <c r="W139" s="41" t="str">
        <f t="shared" si="110"/>
        <v>公斤</v>
      </c>
      <c r="X139" s="44" t="s">
        <v>291</v>
      </c>
      <c r="Y139" s="44">
        <v>1</v>
      </c>
      <c r="Z139" s="31" t="str">
        <f t="shared" si="111"/>
        <v>公斤</v>
      </c>
    </row>
    <row r="140" spans="1:26">
      <c r="A140" s="63"/>
      <c r="B140" s="33"/>
      <c r="C140" s="33"/>
      <c r="D140" s="33"/>
      <c r="E140" s="33"/>
      <c r="F140" s="33"/>
      <c r="G140" s="33"/>
      <c r="H140" s="33"/>
      <c r="I140" s="43"/>
      <c r="J140" s="44"/>
      <c r="K140" s="31" t="str">
        <f t="shared" si="106"/>
        <v/>
      </c>
      <c r="L140" s="44"/>
      <c r="M140" s="44"/>
      <c r="N140" s="31" t="str">
        <f t="shared" si="107"/>
        <v/>
      </c>
      <c r="O140" s="44" t="s">
        <v>272</v>
      </c>
      <c r="P140" s="44">
        <v>0.05</v>
      </c>
      <c r="Q140" s="31" t="str">
        <f t="shared" si="108"/>
        <v>公斤</v>
      </c>
      <c r="R140" s="47" t="s">
        <v>271</v>
      </c>
      <c r="S140" s="47">
        <v>0.5</v>
      </c>
      <c r="T140" s="41" t="str">
        <f t="shared" si="109"/>
        <v>公斤</v>
      </c>
      <c r="U140" s="31"/>
      <c r="V140" s="31"/>
      <c r="W140" s="41" t="str">
        <f t="shared" si="110"/>
        <v/>
      </c>
      <c r="X140" s="44" t="s">
        <v>264</v>
      </c>
      <c r="Y140" s="44">
        <v>1.7</v>
      </c>
      <c r="Z140" s="31" t="str">
        <f t="shared" si="111"/>
        <v>公斤</v>
      </c>
    </row>
    <row r="141" spans="1:26">
      <c r="A141" s="63"/>
      <c r="B141" s="33"/>
      <c r="C141" s="33"/>
      <c r="D141" s="33"/>
      <c r="E141" s="33"/>
      <c r="F141" s="33"/>
      <c r="G141" s="33"/>
      <c r="H141" s="33"/>
      <c r="I141" s="43"/>
      <c r="J141" s="44"/>
      <c r="K141" s="31" t="str">
        <f t="shared" si="106"/>
        <v/>
      </c>
      <c r="L141" s="44"/>
      <c r="M141" s="44"/>
      <c r="N141" s="31" t="str">
        <f t="shared" si="107"/>
        <v/>
      </c>
      <c r="O141" s="44"/>
      <c r="P141" s="44"/>
      <c r="Q141" s="31" t="str">
        <f t="shared" si="108"/>
        <v/>
      </c>
      <c r="R141" s="44" t="s">
        <v>272</v>
      </c>
      <c r="S141" s="44">
        <v>0.05</v>
      </c>
      <c r="T141" s="41" t="str">
        <f t="shared" si="109"/>
        <v>公斤</v>
      </c>
      <c r="U141" s="31"/>
      <c r="V141" s="31"/>
      <c r="W141" s="41" t="str">
        <f t="shared" si="110"/>
        <v/>
      </c>
      <c r="X141" s="44" t="s">
        <v>272</v>
      </c>
      <c r="Y141" s="44">
        <v>0.05</v>
      </c>
      <c r="Z141" s="31" t="str">
        <f t="shared" si="111"/>
        <v>公斤</v>
      </c>
    </row>
    <row r="142" spans="1:26" ht="20.25" thickBot="1">
      <c r="A142" s="65"/>
      <c r="B142" s="65"/>
      <c r="C142" s="65"/>
      <c r="D142" s="65"/>
      <c r="E142" s="65"/>
      <c r="F142" s="65"/>
      <c r="G142" s="65"/>
      <c r="H142" s="49"/>
      <c r="I142" s="51"/>
      <c r="J142" s="52"/>
      <c r="K142" s="55" t="str">
        <f t="shared" si="106"/>
        <v/>
      </c>
      <c r="L142" s="52"/>
      <c r="M142" s="52"/>
      <c r="N142" s="55" t="str">
        <f t="shared" si="107"/>
        <v/>
      </c>
      <c r="O142" s="52"/>
      <c r="P142" s="52"/>
      <c r="Q142" s="55" t="str">
        <f t="shared" si="108"/>
        <v/>
      </c>
      <c r="R142" s="52"/>
      <c r="S142" s="52"/>
      <c r="T142" s="53" t="str">
        <f t="shared" si="109"/>
        <v/>
      </c>
      <c r="U142" s="55"/>
      <c r="V142" s="55"/>
      <c r="W142" s="53" t="str">
        <f t="shared" si="110"/>
        <v/>
      </c>
      <c r="X142" s="52"/>
      <c r="Y142" s="52"/>
      <c r="Z142" s="55" t="str">
        <f t="shared" si="111"/>
        <v/>
      </c>
    </row>
    <row r="143" spans="1:26">
      <c r="A143" s="128" t="s">
        <v>253</v>
      </c>
      <c r="B143" s="128" t="s">
        <v>82</v>
      </c>
      <c r="C143" s="128" t="s">
        <v>87</v>
      </c>
      <c r="D143" s="128" t="s">
        <v>84</v>
      </c>
      <c r="E143" s="128" t="s">
        <v>83</v>
      </c>
      <c r="F143" s="128" t="s">
        <v>85</v>
      </c>
      <c r="G143" s="128" t="s">
        <v>86</v>
      </c>
      <c r="H143" s="128" t="s">
        <v>88</v>
      </c>
      <c r="I143" s="129" t="s">
        <v>252</v>
      </c>
      <c r="J143" s="115"/>
      <c r="K143" s="115"/>
      <c r="L143" s="115"/>
      <c r="M143" s="115"/>
      <c r="N143" s="115"/>
      <c r="O143" s="115"/>
      <c r="P143" s="115"/>
      <c r="Q143" s="115"/>
      <c r="R143" s="115"/>
      <c r="S143" s="115"/>
      <c r="T143" s="115"/>
      <c r="U143" s="115"/>
      <c r="V143" s="115"/>
      <c r="W143" s="115"/>
      <c r="X143" s="115"/>
      <c r="Y143" s="115"/>
      <c r="Z143" s="115"/>
    </row>
    <row r="144" spans="1:26">
      <c r="A144" s="33" t="s">
        <v>224</v>
      </c>
      <c r="B144" s="33">
        <v>6</v>
      </c>
      <c r="C144" s="33">
        <v>2.5</v>
      </c>
      <c r="D144" s="33">
        <v>1.6</v>
      </c>
      <c r="E144" s="33">
        <v>2.8</v>
      </c>
      <c r="F144" s="63"/>
      <c r="G144" s="63"/>
      <c r="H144" s="35">
        <f>B144*70+E144*45+D144*25+F144*150+G144*60+C144*75</f>
        <v>773.5</v>
      </c>
      <c r="I144" s="36" t="s">
        <v>13</v>
      </c>
      <c r="J144" s="37"/>
      <c r="K144" s="31"/>
      <c r="L144" s="38" t="s">
        <v>183</v>
      </c>
      <c r="M144" s="37"/>
      <c r="N144" s="31" t="str">
        <f t="shared" si="107"/>
        <v/>
      </c>
      <c r="O144" s="38" t="s">
        <v>67</v>
      </c>
      <c r="P144" s="37"/>
      <c r="Q144" s="31"/>
      <c r="R144" s="39" t="s">
        <v>228</v>
      </c>
      <c r="S144" s="40"/>
      <c r="T144" s="41"/>
      <c r="U144" s="31" t="s">
        <v>32</v>
      </c>
      <c r="V144" s="31"/>
      <c r="W144" s="31"/>
      <c r="X144" s="38" t="s">
        <v>26</v>
      </c>
      <c r="Y144" s="37"/>
      <c r="Z144" s="31"/>
    </row>
    <row r="145" spans="1:26">
      <c r="A145" s="33"/>
      <c r="B145" s="33"/>
      <c r="C145" s="33"/>
      <c r="D145" s="33"/>
      <c r="E145" s="33"/>
      <c r="F145" s="63"/>
      <c r="G145" s="63"/>
      <c r="H145" s="33"/>
      <c r="I145" s="43" t="s">
        <v>261</v>
      </c>
      <c r="J145" s="44">
        <v>10</v>
      </c>
      <c r="K145" s="31" t="str">
        <f t="shared" ref="K145:K149" si="112">IF(J145,"公斤","")</f>
        <v>公斤</v>
      </c>
      <c r="L145" s="44" t="s">
        <v>467</v>
      </c>
      <c r="M145" s="44">
        <v>6.5</v>
      </c>
      <c r="N145" s="31" t="str">
        <f t="shared" si="107"/>
        <v>公斤</v>
      </c>
      <c r="O145" s="44" t="s">
        <v>267</v>
      </c>
      <c r="P145" s="44">
        <v>2.4</v>
      </c>
      <c r="Q145" s="31" t="str">
        <f t="shared" ref="Q145:Q149" si="113">IF(P145,"公斤","")</f>
        <v>公斤</v>
      </c>
      <c r="R145" s="44" t="s">
        <v>340</v>
      </c>
      <c r="S145" s="47">
        <v>1.5</v>
      </c>
      <c r="T145" s="41" t="str">
        <f t="shared" ref="T145:T149" si="114">IF(S145,"公斤","")</f>
        <v>公斤</v>
      </c>
      <c r="U145" s="41" t="s">
        <v>260</v>
      </c>
      <c r="V145" s="41">
        <v>7</v>
      </c>
      <c r="W145" s="41" t="str">
        <f t="shared" ref="W145:W149" si="115">IF(V145,"公斤","")</f>
        <v>公斤</v>
      </c>
      <c r="X145" s="44" t="s">
        <v>277</v>
      </c>
      <c r="Y145" s="44">
        <v>0.15</v>
      </c>
      <c r="Z145" s="31" t="str">
        <f t="shared" ref="Z145:Z149" si="116">IF(Y145,"公斤","")</f>
        <v>公斤</v>
      </c>
    </row>
    <row r="146" spans="1:26">
      <c r="A146" s="33"/>
      <c r="B146" s="63"/>
      <c r="C146" s="63"/>
      <c r="D146" s="63"/>
      <c r="E146" s="63"/>
      <c r="F146" s="63"/>
      <c r="G146" s="63"/>
      <c r="H146" s="33"/>
      <c r="I146" s="43"/>
      <c r="J146" s="44"/>
      <c r="K146" s="31" t="str">
        <f t="shared" si="112"/>
        <v/>
      </c>
      <c r="L146" s="44" t="s">
        <v>371</v>
      </c>
      <c r="M146" s="44">
        <v>2</v>
      </c>
      <c r="N146" s="31" t="str">
        <f t="shared" si="107"/>
        <v>公斤</v>
      </c>
      <c r="O146" s="47" t="s">
        <v>292</v>
      </c>
      <c r="P146" s="47">
        <v>4</v>
      </c>
      <c r="Q146" s="31" t="str">
        <f t="shared" si="113"/>
        <v>公斤</v>
      </c>
      <c r="R146" s="47" t="s">
        <v>32</v>
      </c>
      <c r="S146" s="47">
        <v>1</v>
      </c>
      <c r="T146" s="41" t="str">
        <f t="shared" si="114"/>
        <v>公斤</v>
      </c>
      <c r="U146" s="31" t="s">
        <v>272</v>
      </c>
      <c r="V146" s="31">
        <v>0.05</v>
      </c>
      <c r="W146" s="41" t="str">
        <f t="shared" si="115"/>
        <v>公斤</v>
      </c>
      <c r="X146" s="44" t="s">
        <v>281</v>
      </c>
      <c r="Y146" s="44">
        <v>1</v>
      </c>
      <c r="Z146" s="31" t="str">
        <f t="shared" si="116"/>
        <v>公斤</v>
      </c>
    </row>
    <row r="147" spans="1:26">
      <c r="A147" s="33"/>
      <c r="B147" s="63"/>
      <c r="C147" s="63"/>
      <c r="D147" s="63"/>
      <c r="E147" s="63"/>
      <c r="F147" s="63"/>
      <c r="G147" s="63"/>
      <c r="H147" s="33"/>
      <c r="I147" s="43"/>
      <c r="J147" s="44"/>
      <c r="K147" s="31" t="str">
        <f t="shared" si="112"/>
        <v/>
      </c>
      <c r="L147" s="44" t="s">
        <v>271</v>
      </c>
      <c r="M147" s="44">
        <v>0.5</v>
      </c>
      <c r="N147" s="31" t="str">
        <f t="shared" si="107"/>
        <v>公斤</v>
      </c>
      <c r="O147" s="44" t="s">
        <v>272</v>
      </c>
      <c r="P147" s="44">
        <v>0.05</v>
      </c>
      <c r="Q147" s="31" t="str">
        <f t="shared" si="113"/>
        <v>公斤</v>
      </c>
      <c r="R147" s="47" t="s">
        <v>304</v>
      </c>
      <c r="S147" s="47">
        <v>0.01</v>
      </c>
      <c r="T147" s="41" t="str">
        <f t="shared" si="114"/>
        <v>公斤</v>
      </c>
      <c r="U147" s="31"/>
      <c r="V147" s="31"/>
      <c r="W147" s="41" t="str">
        <f t="shared" si="115"/>
        <v/>
      </c>
      <c r="X147" s="44" t="s">
        <v>272</v>
      </c>
      <c r="Y147" s="44">
        <v>0.05</v>
      </c>
      <c r="Z147" s="31" t="str">
        <f t="shared" si="116"/>
        <v>公斤</v>
      </c>
    </row>
    <row r="148" spans="1:26">
      <c r="A148" s="33"/>
      <c r="B148" s="63"/>
      <c r="C148" s="63"/>
      <c r="D148" s="63"/>
      <c r="E148" s="63"/>
      <c r="F148" s="63"/>
      <c r="G148" s="63"/>
      <c r="H148" s="33"/>
      <c r="I148" s="43"/>
      <c r="J148" s="44"/>
      <c r="K148" s="31" t="str">
        <f t="shared" si="112"/>
        <v/>
      </c>
      <c r="L148" s="44" t="s">
        <v>272</v>
      </c>
      <c r="M148" s="44">
        <v>0.05</v>
      </c>
      <c r="N148" s="31" t="str">
        <f t="shared" si="107"/>
        <v>公斤</v>
      </c>
      <c r="O148" s="44" t="s">
        <v>271</v>
      </c>
      <c r="P148" s="44">
        <v>0.5</v>
      </c>
      <c r="Q148" s="31" t="str">
        <f t="shared" si="113"/>
        <v>公斤</v>
      </c>
      <c r="R148" s="44" t="s">
        <v>462</v>
      </c>
      <c r="S148" s="44">
        <v>0.6</v>
      </c>
      <c r="T148" s="41" t="str">
        <f t="shared" si="114"/>
        <v>公斤</v>
      </c>
      <c r="U148" s="31"/>
      <c r="V148" s="31"/>
      <c r="W148" s="41" t="str">
        <f t="shared" si="115"/>
        <v/>
      </c>
      <c r="X148" s="44"/>
      <c r="Y148" s="44"/>
      <c r="Z148" s="31" t="str">
        <f t="shared" si="116"/>
        <v/>
      </c>
    </row>
    <row r="149" spans="1:26" ht="20.25" thickBot="1">
      <c r="A149" s="49"/>
      <c r="B149" s="65"/>
      <c r="C149" s="65"/>
      <c r="D149" s="65"/>
      <c r="E149" s="65"/>
      <c r="F149" s="65"/>
      <c r="G149" s="65"/>
      <c r="H149" s="49"/>
      <c r="I149" s="51"/>
      <c r="J149" s="52"/>
      <c r="K149" s="55" t="str">
        <f t="shared" si="112"/>
        <v/>
      </c>
      <c r="L149" s="52"/>
      <c r="M149" s="52"/>
      <c r="N149" s="55" t="str">
        <f t="shared" si="107"/>
        <v/>
      </c>
      <c r="O149" s="52"/>
      <c r="P149" s="52"/>
      <c r="Q149" s="55" t="str">
        <f t="shared" si="113"/>
        <v/>
      </c>
      <c r="R149" s="52" t="s">
        <v>305</v>
      </c>
      <c r="S149" s="52"/>
      <c r="T149" s="53" t="str">
        <f t="shared" si="114"/>
        <v/>
      </c>
      <c r="U149" s="55"/>
      <c r="V149" s="55"/>
      <c r="W149" s="53" t="str">
        <f t="shared" si="115"/>
        <v/>
      </c>
      <c r="X149" s="52"/>
      <c r="Y149" s="52"/>
      <c r="Z149" s="55" t="str">
        <f t="shared" si="116"/>
        <v/>
      </c>
    </row>
  </sheetData>
  <mergeCells count="2">
    <mergeCell ref="A24:U24"/>
    <mergeCell ref="A26:Z26"/>
  </mergeCells>
  <phoneticPr fontId="1" type="noConversion"/>
  <pageMargins left="0" right="0" top="0" bottom="0" header="0" footer="0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9"/>
  <sheetViews>
    <sheetView zoomScale="55" zoomScaleNormal="55" workbookViewId="0">
      <selection activeCell="A26" sqref="A26:W149"/>
    </sheetView>
  </sheetViews>
  <sheetFormatPr defaultRowHeight="19.5"/>
  <cols>
    <col min="1" max="1" width="10.875" style="4" customWidth="1"/>
    <col min="2" max="3" width="6.375" style="4" bestFit="1" customWidth="1"/>
    <col min="4" max="4" width="10.875" style="4" bestFit="1" customWidth="1"/>
    <col min="5" max="5" width="15.875" style="4" bestFit="1" customWidth="1"/>
    <col min="6" max="6" width="10.875" style="4" bestFit="1" customWidth="1"/>
    <col min="7" max="7" width="19.375" style="4" customWidth="1"/>
    <col min="8" max="8" width="10.875" style="4" bestFit="1" customWidth="1"/>
    <col min="9" max="9" width="21.5" style="4" customWidth="1"/>
    <col min="10" max="10" width="6.375" style="4" bestFit="1" customWidth="1"/>
    <col min="11" max="11" width="13.375" style="4" bestFit="1" customWidth="1"/>
    <col min="12" max="12" width="19.375" style="4" customWidth="1"/>
    <col min="13" max="13" width="7.375" style="4" customWidth="1"/>
    <col min="14" max="14" width="7.75" style="4" bestFit="1" customWidth="1"/>
    <col min="15" max="15" width="7.5" style="4" customWidth="1"/>
    <col min="16" max="17" width="8.375" style="4" bestFit="1" customWidth="1"/>
    <col min="18" max="18" width="7" style="4" bestFit="1" customWidth="1"/>
    <col min="19" max="19" width="6.875" style="4" bestFit="1" customWidth="1"/>
    <col min="20" max="16384" width="9" style="4"/>
  </cols>
  <sheetData>
    <row r="1" spans="1:19">
      <c r="A1" s="5">
        <v>111</v>
      </c>
      <c r="E1" s="4">
        <v>111</v>
      </c>
      <c r="F1" s="4" t="s">
        <v>56</v>
      </c>
      <c r="G1" s="4" t="s">
        <v>30</v>
      </c>
      <c r="H1" s="4" t="s">
        <v>66</v>
      </c>
      <c r="I1" s="4" t="s">
        <v>107</v>
      </c>
      <c r="L1" s="4" t="s">
        <v>93</v>
      </c>
    </row>
    <row r="2" spans="1:19" ht="39">
      <c r="A2" s="6" t="s">
        <v>58</v>
      </c>
      <c r="B2" s="6" t="s">
        <v>59</v>
      </c>
      <c r="C2" s="6" t="s">
        <v>0</v>
      </c>
      <c r="D2" s="6" t="s">
        <v>60</v>
      </c>
      <c r="E2" s="6" t="s">
        <v>61</v>
      </c>
      <c r="F2" s="6" t="s">
        <v>62</v>
      </c>
      <c r="G2" s="6" t="s">
        <v>63</v>
      </c>
      <c r="H2" s="6" t="s">
        <v>64</v>
      </c>
      <c r="I2" s="6" t="s">
        <v>65</v>
      </c>
      <c r="J2" s="6" t="s">
        <v>3</v>
      </c>
      <c r="K2" s="6" t="s">
        <v>80</v>
      </c>
      <c r="L2" s="6" t="s">
        <v>81</v>
      </c>
      <c r="M2" s="7" t="s">
        <v>82</v>
      </c>
      <c r="N2" s="7" t="s">
        <v>87</v>
      </c>
      <c r="O2" s="8" t="s">
        <v>84</v>
      </c>
      <c r="P2" s="8" t="s">
        <v>83</v>
      </c>
      <c r="Q2" s="7" t="s">
        <v>85</v>
      </c>
      <c r="R2" s="7" t="s">
        <v>86</v>
      </c>
      <c r="S2" s="7" t="s">
        <v>88</v>
      </c>
    </row>
    <row r="3" spans="1:19" ht="39">
      <c r="A3" s="9">
        <v>44837</v>
      </c>
      <c r="B3" s="10" t="s">
        <v>15</v>
      </c>
      <c r="C3" s="11" t="s">
        <v>108</v>
      </c>
      <c r="D3" s="11" t="s">
        <v>13</v>
      </c>
      <c r="E3" s="11" t="s">
        <v>34</v>
      </c>
      <c r="F3" s="11" t="s">
        <v>372</v>
      </c>
      <c r="G3" s="11" t="s">
        <v>373</v>
      </c>
      <c r="H3" s="11" t="s">
        <v>111</v>
      </c>
      <c r="I3" s="11" t="s">
        <v>374</v>
      </c>
      <c r="J3" s="11" t="s">
        <v>32</v>
      </c>
      <c r="K3" s="1" t="s">
        <v>230</v>
      </c>
      <c r="L3" s="2" t="s">
        <v>441</v>
      </c>
      <c r="M3" s="12">
        <v>5</v>
      </c>
      <c r="N3" s="12">
        <v>3</v>
      </c>
      <c r="O3" s="12">
        <v>1.4</v>
      </c>
      <c r="P3" s="12">
        <v>2.2000000000000002</v>
      </c>
      <c r="Q3" s="12">
        <v>0</v>
      </c>
      <c r="R3" s="13">
        <v>0</v>
      </c>
      <c r="S3" s="13">
        <v>709</v>
      </c>
    </row>
    <row r="4" spans="1:19" ht="39">
      <c r="A4" s="9">
        <v>44838</v>
      </c>
      <c r="B4" s="10" t="s">
        <v>16</v>
      </c>
      <c r="C4" s="11" t="s">
        <v>115</v>
      </c>
      <c r="D4" s="11" t="s">
        <v>14</v>
      </c>
      <c r="E4" s="11" t="s">
        <v>31</v>
      </c>
      <c r="F4" s="11" t="s">
        <v>376</v>
      </c>
      <c r="G4" s="11" t="s">
        <v>377</v>
      </c>
      <c r="H4" s="11" t="s">
        <v>378</v>
      </c>
      <c r="I4" s="11" t="s">
        <v>379</v>
      </c>
      <c r="J4" s="11" t="s">
        <v>32</v>
      </c>
      <c r="K4" s="1" t="s">
        <v>26</v>
      </c>
      <c r="L4" s="14" t="s">
        <v>92</v>
      </c>
      <c r="M4" s="12">
        <v>5</v>
      </c>
      <c r="N4" s="12">
        <v>2.2000000000000002</v>
      </c>
      <c r="O4" s="12">
        <v>1.4</v>
      </c>
      <c r="P4" s="12">
        <v>1.8</v>
      </c>
      <c r="Q4" s="12">
        <v>0</v>
      </c>
      <c r="R4" s="13">
        <v>0</v>
      </c>
      <c r="S4" s="13">
        <v>631</v>
      </c>
    </row>
    <row r="5" spans="1:19">
      <c r="A5" s="9">
        <v>44839</v>
      </c>
      <c r="B5" s="10" t="s">
        <v>17</v>
      </c>
      <c r="C5" s="11" t="s">
        <v>121</v>
      </c>
      <c r="D5" s="11" t="s">
        <v>122</v>
      </c>
      <c r="E5" s="11" t="s">
        <v>123</v>
      </c>
      <c r="F5" s="11" t="s">
        <v>381</v>
      </c>
      <c r="G5" s="11" t="s">
        <v>382</v>
      </c>
      <c r="H5" s="11" t="s">
        <v>126</v>
      </c>
      <c r="I5" s="11" t="s">
        <v>383</v>
      </c>
      <c r="J5" s="11" t="s">
        <v>32</v>
      </c>
      <c r="K5" s="1" t="s">
        <v>232</v>
      </c>
      <c r="L5" s="2" t="s">
        <v>233</v>
      </c>
      <c r="M5" s="12">
        <v>3.2</v>
      </c>
      <c r="N5" s="12">
        <v>2.5</v>
      </c>
      <c r="O5" s="12">
        <v>1.1000000000000001</v>
      </c>
      <c r="P5" s="12">
        <v>1.8</v>
      </c>
      <c r="Q5" s="12">
        <v>0</v>
      </c>
      <c r="R5" s="1">
        <v>0</v>
      </c>
      <c r="S5" s="1">
        <v>520</v>
      </c>
    </row>
    <row r="6" spans="1:19">
      <c r="A6" s="9">
        <v>44840</v>
      </c>
      <c r="B6" s="10" t="s">
        <v>18</v>
      </c>
      <c r="C6" s="11" t="s">
        <v>130</v>
      </c>
      <c r="D6" s="11" t="s">
        <v>14</v>
      </c>
      <c r="E6" s="11" t="s">
        <v>31</v>
      </c>
      <c r="F6" s="11" t="s">
        <v>385</v>
      </c>
      <c r="G6" s="11" t="s">
        <v>386</v>
      </c>
      <c r="H6" s="11" t="s">
        <v>104</v>
      </c>
      <c r="I6" s="11" t="s">
        <v>133</v>
      </c>
      <c r="J6" s="11" t="s">
        <v>32</v>
      </c>
      <c r="K6" s="1" t="s">
        <v>234</v>
      </c>
      <c r="L6" s="14" t="s">
        <v>235</v>
      </c>
      <c r="M6" s="12">
        <v>5</v>
      </c>
      <c r="N6" s="12">
        <v>2</v>
      </c>
      <c r="O6" s="12">
        <v>1.1000000000000001</v>
      </c>
      <c r="P6" s="12">
        <v>1.6</v>
      </c>
      <c r="Q6" s="12">
        <v>0</v>
      </c>
      <c r="R6" s="1">
        <v>0</v>
      </c>
      <c r="S6" s="1">
        <v>599.5</v>
      </c>
    </row>
    <row r="7" spans="1:19" ht="39">
      <c r="A7" s="15">
        <v>44841</v>
      </c>
      <c r="B7" s="16" t="s">
        <v>19</v>
      </c>
      <c r="C7" s="1" t="s">
        <v>136</v>
      </c>
      <c r="D7" s="1" t="s">
        <v>95</v>
      </c>
      <c r="E7" s="17" t="s">
        <v>96</v>
      </c>
      <c r="F7" s="18" t="s">
        <v>388</v>
      </c>
      <c r="G7" s="19" t="s">
        <v>389</v>
      </c>
      <c r="H7" s="17" t="s">
        <v>98</v>
      </c>
      <c r="I7" s="19" t="s">
        <v>103</v>
      </c>
      <c r="J7" s="1" t="s">
        <v>32</v>
      </c>
      <c r="K7" s="1" t="s">
        <v>442</v>
      </c>
      <c r="L7" s="2" t="s">
        <v>443</v>
      </c>
      <c r="M7" s="12">
        <v>5.4</v>
      </c>
      <c r="N7" s="12">
        <v>2.5</v>
      </c>
      <c r="O7" s="12">
        <v>1.5</v>
      </c>
      <c r="P7" s="12">
        <v>2</v>
      </c>
      <c r="Q7" s="12">
        <v>0</v>
      </c>
      <c r="R7" s="1">
        <v>0</v>
      </c>
      <c r="S7" s="1">
        <v>693</v>
      </c>
    </row>
    <row r="8" spans="1:19" ht="39">
      <c r="A8" s="15">
        <v>44845</v>
      </c>
      <c r="B8" s="16" t="s">
        <v>16</v>
      </c>
      <c r="C8" s="1" t="s">
        <v>141</v>
      </c>
      <c r="D8" s="2" t="s">
        <v>13</v>
      </c>
      <c r="E8" s="17" t="s">
        <v>34</v>
      </c>
      <c r="F8" s="18" t="s">
        <v>70</v>
      </c>
      <c r="G8" s="19" t="s">
        <v>71</v>
      </c>
      <c r="H8" s="17" t="s">
        <v>134</v>
      </c>
      <c r="I8" s="17" t="s">
        <v>391</v>
      </c>
      <c r="J8" s="1" t="s">
        <v>32</v>
      </c>
      <c r="K8" s="2" t="s">
        <v>89</v>
      </c>
      <c r="L8" s="2" t="s">
        <v>90</v>
      </c>
      <c r="M8" s="12">
        <v>5</v>
      </c>
      <c r="N8" s="12">
        <v>2</v>
      </c>
      <c r="O8" s="12">
        <v>1.5</v>
      </c>
      <c r="P8" s="12">
        <v>1.8</v>
      </c>
      <c r="Q8" s="12">
        <v>0</v>
      </c>
      <c r="R8" s="1">
        <v>0</v>
      </c>
      <c r="S8" s="1">
        <v>618.5</v>
      </c>
    </row>
    <row r="9" spans="1:19" ht="39">
      <c r="A9" s="15">
        <v>44846</v>
      </c>
      <c r="B9" s="16" t="s">
        <v>17</v>
      </c>
      <c r="C9" s="1" t="s">
        <v>146</v>
      </c>
      <c r="D9" s="3" t="s">
        <v>38</v>
      </c>
      <c r="E9" s="18" t="s">
        <v>39</v>
      </c>
      <c r="F9" s="18" t="s">
        <v>72</v>
      </c>
      <c r="G9" s="20" t="s">
        <v>73</v>
      </c>
      <c r="H9" s="17" t="s">
        <v>41</v>
      </c>
      <c r="I9" s="17" t="s">
        <v>393</v>
      </c>
      <c r="J9" s="1" t="s">
        <v>32</v>
      </c>
      <c r="K9" s="1" t="s">
        <v>101</v>
      </c>
      <c r="L9" s="2" t="s">
        <v>238</v>
      </c>
      <c r="M9" s="12">
        <v>2.8</v>
      </c>
      <c r="N9" s="12">
        <v>2.9</v>
      </c>
      <c r="O9" s="12">
        <v>1.2</v>
      </c>
      <c r="P9" s="12">
        <v>2.1</v>
      </c>
      <c r="Q9" s="12">
        <v>0</v>
      </c>
      <c r="R9" s="1">
        <v>0</v>
      </c>
      <c r="S9" s="1">
        <v>538</v>
      </c>
    </row>
    <row r="10" spans="1:19">
      <c r="A10" s="15">
        <v>44847</v>
      </c>
      <c r="B10" s="16" t="s">
        <v>18</v>
      </c>
      <c r="C10" s="1" t="s">
        <v>152</v>
      </c>
      <c r="D10" s="2" t="s">
        <v>14</v>
      </c>
      <c r="E10" s="17" t="s">
        <v>31</v>
      </c>
      <c r="F10" s="18" t="s">
        <v>104</v>
      </c>
      <c r="G10" s="19" t="s">
        <v>105</v>
      </c>
      <c r="H10" s="17" t="s">
        <v>395</v>
      </c>
      <c r="I10" s="17" t="s">
        <v>396</v>
      </c>
      <c r="J10" s="1" t="s">
        <v>32</v>
      </c>
      <c r="K10" s="1" t="s">
        <v>29</v>
      </c>
      <c r="L10" s="2" t="s">
        <v>239</v>
      </c>
      <c r="M10" s="12">
        <v>6</v>
      </c>
      <c r="N10" s="12">
        <v>2.5</v>
      </c>
      <c r="O10" s="12">
        <v>1</v>
      </c>
      <c r="P10" s="12">
        <v>1.8</v>
      </c>
      <c r="Q10" s="12">
        <v>0</v>
      </c>
      <c r="R10" s="1">
        <v>0</v>
      </c>
      <c r="S10" s="1">
        <v>713.5</v>
      </c>
    </row>
    <row r="11" spans="1:19" ht="39">
      <c r="A11" s="15">
        <v>44848</v>
      </c>
      <c r="B11" s="16" t="s">
        <v>19</v>
      </c>
      <c r="C11" s="1" t="s">
        <v>159</v>
      </c>
      <c r="D11" s="1" t="s">
        <v>20</v>
      </c>
      <c r="E11" s="17" t="s">
        <v>42</v>
      </c>
      <c r="F11" s="18" t="s">
        <v>398</v>
      </c>
      <c r="G11" s="19" t="s">
        <v>399</v>
      </c>
      <c r="H11" s="17" t="s">
        <v>162</v>
      </c>
      <c r="I11" s="19" t="s">
        <v>400</v>
      </c>
      <c r="J11" s="1" t="s">
        <v>32</v>
      </c>
      <c r="K11" s="1" t="s">
        <v>27</v>
      </c>
      <c r="L11" s="21" t="s">
        <v>91</v>
      </c>
      <c r="M11" s="12">
        <v>5.6</v>
      </c>
      <c r="N11" s="12">
        <v>2.2999999999999998</v>
      </c>
      <c r="O11" s="12">
        <v>2</v>
      </c>
      <c r="P11" s="12">
        <v>2.2000000000000002</v>
      </c>
      <c r="Q11" s="12">
        <v>0</v>
      </c>
      <c r="R11" s="1">
        <v>0</v>
      </c>
      <c r="S11" s="1">
        <v>713.5</v>
      </c>
    </row>
    <row r="12" spans="1:19" ht="39">
      <c r="A12" s="15">
        <v>44851</v>
      </c>
      <c r="B12" s="16" t="s">
        <v>15</v>
      </c>
      <c r="C12" s="1" t="s">
        <v>164</v>
      </c>
      <c r="D12" s="2" t="s">
        <v>13</v>
      </c>
      <c r="E12" s="17" t="s">
        <v>34</v>
      </c>
      <c r="F12" s="18" t="s">
        <v>75</v>
      </c>
      <c r="G12" s="19" t="s">
        <v>402</v>
      </c>
      <c r="H12" s="17" t="s">
        <v>403</v>
      </c>
      <c r="I12" s="19" t="s">
        <v>404</v>
      </c>
      <c r="J12" s="1" t="s">
        <v>32</v>
      </c>
      <c r="K12" s="1" t="s">
        <v>240</v>
      </c>
      <c r="L12" s="2" t="s">
        <v>241</v>
      </c>
      <c r="M12" s="12">
        <v>5</v>
      </c>
      <c r="N12" s="12">
        <v>2</v>
      </c>
      <c r="O12" s="12">
        <v>1.9</v>
      </c>
      <c r="P12" s="12">
        <v>2.9</v>
      </c>
      <c r="Q12" s="12">
        <v>0</v>
      </c>
      <c r="R12" s="1">
        <v>0</v>
      </c>
      <c r="S12" s="1">
        <v>678</v>
      </c>
    </row>
    <row r="13" spans="1:19" ht="39">
      <c r="A13" s="15">
        <v>44852</v>
      </c>
      <c r="B13" s="16" t="s">
        <v>16</v>
      </c>
      <c r="C13" s="1" t="s">
        <v>170</v>
      </c>
      <c r="D13" s="1" t="s">
        <v>14</v>
      </c>
      <c r="E13" s="17" t="s">
        <v>31</v>
      </c>
      <c r="F13" s="18" t="s">
        <v>405</v>
      </c>
      <c r="G13" s="19" t="s">
        <v>406</v>
      </c>
      <c r="H13" s="17" t="s">
        <v>407</v>
      </c>
      <c r="I13" s="17" t="s">
        <v>408</v>
      </c>
      <c r="J13" s="1" t="s">
        <v>32</v>
      </c>
      <c r="K13" s="1" t="s">
        <v>444</v>
      </c>
      <c r="L13" s="2" t="s">
        <v>445</v>
      </c>
      <c r="M13" s="12">
        <v>5.5</v>
      </c>
      <c r="N13" s="12">
        <v>2</v>
      </c>
      <c r="O13" s="12">
        <v>1.8</v>
      </c>
      <c r="P13" s="12">
        <v>3.4</v>
      </c>
      <c r="Q13" s="12">
        <v>0</v>
      </c>
      <c r="R13" s="1">
        <v>0</v>
      </c>
      <c r="S13" s="1">
        <v>733</v>
      </c>
    </row>
    <row r="14" spans="1:19" ht="39">
      <c r="A14" s="15">
        <v>44853</v>
      </c>
      <c r="B14" s="16" t="s">
        <v>17</v>
      </c>
      <c r="C14" s="1" t="s">
        <v>177</v>
      </c>
      <c r="D14" s="2" t="s">
        <v>178</v>
      </c>
      <c r="E14" s="17" t="s">
        <v>31</v>
      </c>
      <c r="F14" s="18" t="s">
        <v>410</v>
      </c>
      <c r="G14" s="20" t="s">
        <v>411</v>
      </c>
      <c r="H14" s="17" t="s">
        <v>181</v>
      </c>
      <c r="I14" s="17" t="s">
        <v>412</v>
      </c>
      <c r="J14" s="1" t="s">
        <v>32</v>
      </c>
      <c r="K14" s="1" t="s">
        <v>244</v>
      </c>
      <c r="L14" s="2" t="s">
        <v>245</v>
      </c>
      <c r="M14" s="12">
        <v>5</v>
      </c>
      <c r="N14" s="12">
        <v>2</v>
      </c>
      <c r="O14" s="12">
        <v>1.4</v>
      </c>
      <c r="P14" s="12">
        <v>3</v>
      </c>
      <c r="Q14" s="12">
        <v>0</v>
      </c>
      <c r="R14" s="1">
        <v>0</v>
      </c>
      <c r="S14" s="1">
        <v>670</v>
      </c>
    </row>
    <row r="15" spans="1:19" ht="39">
      <c r="A15" s="15">
        <v>44854</v>
      </c>
      <c r="B15" s="16" t="s">
        <v>18</v>
      </c>
      <c r="C15" s="2" t="s">
        <v>185</v>
      </c>
      <c r="D15" s="2" t="s">
        <v>14</v>
      </c>
      <c r="E15" s="17" t="s">
        <v>31</v>
      </c>
      <c r="F15" s="18" t="s">
        <v>414</v>
      </c>
      <c r="G15" s="20" t="s">
        <v>415</v>
      </c>
      <c r="H15" s="17" t="s">
        <v>188</v>
      </c>
      <c r="I15" s="19" t="s">
        <v>416</v>
      </c>
      <c r="J15" s="1" t="s">
        <v>32</v>
      </c>
      <c r="K15" s="3" t="s">
        <v>50</v>
      </c>
      <c r="L15" s="21" t="s">
        <v>51</v>
      </c>
      <c r="M15" s="12">
        <v>6.4</v>
      </c>
      <c r="N15" s="12">
        <v>2.2999999999999998</v>
      </c>
      <c r="O15" s="12">
        <v>1</v>
      </c>
      <c r="P15" s="12">
        <v>2.9</v>
      </c>
      <c r="Q15" s="12">
        <v>0</v>
      </c>
      <c r="R15" s="1">
        <v>0</v>
      </c>
      <c r="S15" s="1">
        <v>776</v>
      </c>
    </row>
    <row r="16" spans="1:19">
      <c r="A16" s="15">
        <v>44855</v>
      </c>
      <c r="B16" s="16" t="s">
        <v>19</v>
      </c>
      <c r="C16" s="2" t="s">
        <v>191</v>
      </c>
      <c r="D16" s="2" t="s">
        <v>95</v>
      </c>
      <c r="E16" s="17" t="s">
        <v>96</v>
      </c>
      <c r="F16" s="18" t="s">
        <v>68</v>
      </c>
      <c r="G16" s="19" t="s">
        <v>69</v>
      </c>
      <c r="H16" s="17" t="s">
        <v>47</v>
      </c>
      <c r="I16" s="17" t="s">
        <v>417</v>
      </c>
      <c r="J16" s="1" t="s">
        <v>32</v>
      </c>
      <c r="K16" s="1" t="s">
        <v>28</v>
      </c>
      <c r="L16" s="14" t="s">
        <v>446</v>
      </c>
      <c r="M16" s="12">
        <v>5</v>
      </c>
      <c r="N16" s="12">
        <v>2.4</v>
      </c>
      <c r="O16" s="12">
        <v>1.1000000000000001</v>
      </c>
      <c r="P16" s="12">
        <v>2.9</v>
      </c>
      <c r="Q16" s="12">
        <v>0</v>
      </c>
      <c r="R16" s="1">
        <v>0</v>
      </c>
      <c r="S16" s="1">
        <v>688</v>
      </c>
    </row>
    <row r="17" spans="1:23" ht="39">
      <c r="A17" s="15">
        <v>44858</v>
      </c>
      <c r="B17" s="16" t="s">
        <v>15</v>
      </c>
      <c r="C17" s="2" t="s">
        <v>196</v>
      </c>
      <c r="D17" s="1" t="s">
        <v>13</v>
      </c>
      <c r="E17" s="17" t="s">
        <v>34</v>
      </c>
      <c r="F17" s="18" t="s">
        <v>420</v>
      </c>
      <c r="G17" s="19" t="s">
        <v>421</v>
      </c>
      <c r="H17" s="18" t="s">
        <v>199</v>
      </c>
      <c r="I17" s="17" t="s">
        <v>422</v>
      </c>
      <c r="J17" s="1" t="s">
        <v>32</v>
      </c>
      <c r="K17" s="1" t="s">
        <v>25</v>
      </c>
      <c r="L17" s="2" t="s">
        <v>49</v>
      </c>
      <c r="M17" s="12">
        <v>5.6</v>
      </c>
      <c r="N17" s="12">
        <v>2.4</v>
      </c>
      <c r="O17" s="12">
        <v>1</v>
      </c>
      <c r="P17" s="12">
        <v>3</v>
      </c>
      <c r="Q17" s="12">
        <v>0</v>
      </c>
      <c r="R17" s="1">
        <v>0</v>
      </c>
      <c r="S17" s="1">
        <v>732</v>
      </c>
    </row>
    <row r="18" spans="1:23" ht="39">
      <c r="A18" s="15">
        <v>44859</v>
      </c>
      <c r="B18" s="16" t="s">
        <v>16</v>
      </c>
      <c r="C18" s="2" t="s">
        <v>203</v>
      </c>
      <c r="D18" s="2" t="s">
        <v>14</v>
      </c>
      <c r="E18" s="17" t="s">
        <v>31</v>
      </c>
      <c r="F18" s="18" t="s">
        <v>424</v>
      </c>
      <c r="G18" s="19" t="s">
        <v>425</v>
      </c>
      <c r="H18" s="18" t="s">
        <v>104</v>
      </c>
      <c r="I18" s="17" t="s">
        <v>206</v>
      </c>
      <c r="J18" s="1" t="s">
        <v>32</v>
      </c>
      <c r="K18" s="3" t="s">
        <v>55</v>
      </c>
      <c r="L18" s="21" t="s">
        <v>91</v>
      </c>
      <c r="M18" s="12">
        <v>5.6</v>
      </c>
      <c r="N18" s="12">
        <v>0.6</v>
      </c>
      <c r="O18" s="12">
        <v>1.2</v>
      </c>
      <c r="P18" s="12">
        <v>3.1</v>
      </c>
      <c r="Q18" s="12">
        <v>0</v>
      </c>
      <c r="R18" s="1">
        <v>0</v>
      </c>
      <c r="S18" s="1">
        <v>606.5</v>
      </c>
    </row>
    <row r="19" spans="1:23">
      <c r="A19" s="15">
        <v>44860</v>
      </c>
      <c r="B19" s="16" t="s">
        <v>17</v>
      </c>
      <c r="C19" s="2" t="s">
        <v>209</v>
      </c>
      <c r="D19" s="2" t="s">
        <v>210</v>
      </c>
      <c r="E19" s="17" t="s">
        <v>100</v>
      </c>
      <c r="F19" s="18" t="s">
        <v>68</v>
      </c>
      <c r="G19" s="20" t="s">
        <v>69</v>
      </c>
      <c r="H19" s="17" t="s">
        <v>77</v>
      </c>
      <c r="I19" s="17" t="s">
        <v>427</v>
      </c>
      <c r="J19" s="1" t="s">
        <v>32</v>
      </c>
      <c r="K19" s="1" t="s">
        <v>232</v>
      </c>
      <c r="L19" s="2" t="s">
        <v>233</v>
      </c>
      <c r="M19" s="12">
        <v>6.2</v>
      </c>
      <c r="N19" s="12">
        <v>2</v>
      </c>
      <c r="O19" s="12">
        <v>1.2</v>
      </c>
      <c r="P19" s="12">
        <v>3</v>
      </c>
      <c r="Q19" s="12">
        <v>0</v>
      </c>
      <c r="R19" s="1">
        <v>0</v>
      </c>
      <c r="S19" s="1">
        <v>749</v>
      </c>
    </row>
    <row r="20" spans="1:23" ht="39">
      <c r="A20" s="15">
        <v>44861</v>
      </c>
      <c r="B20" s="16" t="s">
        <v>18</v>
      </c>
      <c r="C20" s="2" t="s">
        <v>215</v>
      </c>
      <c r="D20" s="2" t="s">
        <v>14</v>
      </c>
      <c r="E20" s="17" t="s">
        <v>31</v>
      </c>
      <c r="F20" s="18" t="s">
        <v>429</v>
      </c>
      <c r="G20" s="19" t="s">
        <v>430</v>
      </c>
      <c r="H20" s="17" t="s">
        <v>37</v>
      </c>
      <c r="I20" s="19" t="s">
        <v>431</v>
      </c>
      <c r="J20" s="1" t="s">
        <v>32</v>
      </c>
      <c r="K20" s="1" t="s">
        <v>248</v>
      </c>
      <c r="L20" s="2" t="s">
        <v>235</v>
      </c>
      <c r="M20" s="12">
        <v>5</v>
      </c>
      <c r="N20" s="12">
        <v>2.5</v>
      </c>
      <c r="O20" s="12">
        <v>1</v>
      </c>
      <c r="P20" s="12">
        <v>3</v>
      </c>
      <c r="Q20" s="12">
        <v>0</v>
      </c>
      <c r="R20" s="1">
        <v>0</v>
      </c>
      <c r="S20" s="1">
        <v>697.5</v>
      </c>
    </row>
    <row r="21" spans="1:23">
      <c r="A21" s="22">
        <v>44862</v>
      </c>
      <c r="B21" s="1" t="s">
        <v>19</v>
      </c>
      <c r="C21" s="1" t="s">
        <v>219</v>
      </c>
      <c r="D21" s="1" t="s">
        <v>22</v>
      </c>
      <c r="E21" s="1" t="s">
        <v>48</v>
      </c>
      <c r="F21" s="1" t="s">
        <v>434</v>
      </c>
      <c r="G21" s="1" t="s">
        <v>435</v>
      </c>
      <c r="H21" s="1" t="s">
        <v>222</v>
      </c>
      <c r="I21" s="1" t="s">
        <v>436</v>
      </c>
      <c r="J21" s="1" t="s">
        <v>32</v>
      </c>
      <c r="K21" s="1" t="s">
        <v>249</v>
      </c>
      <c r="L21" s="1" t="s">
        <v>447</v>
      </c>
      <c r="M21" s="1">
        <v>5.3</v>
      </c>
      <c r="N21" s="1">
        <v>3</v>
      </c>
      <c r="O21" s="1">
        <v>1.2</v>
      </c>
      <c r="P21" s="1">
        <v>3</v>
      </c>
      <c r="Q21" s="1">
        <v>0</v>
      </c>
      <c r="R21" s="1">
        <v>0</v>
      </c>
      <c r="S21" s="1">
        <v>761</v>
      </c>
    </row>
    <row r="22" spans="1:23">
      <c r="A22" s="22">
        <v>44865</v>
      </c>
      <c r="B22" s="1" t="s">
        <v>15</v>
      </c>
      <c r="C22" s="1" t="s">
        <v>224</v>
      </c>
      <c r="D22" s="1" t="s">
        <v>13</v>
      </c>
      <c r="E22" s="1" t="s">
        <v>34</v>
      </c>
      <c r="F22" s="1" t="s">
        <v>183</v>
      </c>
      <c r="G22" s="1" t="s">
        <v>438</v>
      </c>
      <c r="H22" s="1" t="s">
        <v>67</v>
      </c>
      <c r="I22" s="1" t="s">
        <v>439</v>
      </c>
      <c r="J22" s="1" t="s">
        <v>32</v>
      </c>
      <c r="K22" s="1" t="s">
        <v>26</v>
      </c>
      <c r="L22" s="1" t="s">
        <v>92</v>
      </c>
      <c r="M22" s="1">
        <v>5</v>
      </c>
      <c r="N22" s="1">
        <v>2.1</v>
      </c>
      <c r="O22" s="1">
        <v>1.5</v>
      </c>
      <c r="P22" s="1">
        <v>2.5</v>
      </c>
      <c r="Q22" s="1">
        <v>0</v>
      </c>
      <c r="R22" s="1">
        <v>0</v>
      </c>
      <c r="S22" s="1">
        <v>657.5</v>
      </c>
    </row>
    <row r="23" spans="1:23">
      <c r="A23" s="23" t="s">
        <v>102</v>
      </c>
      <c r="B23" s="24"/>
      <c r="C23" s="24"/>
      <c r="D23" s="24"/>
    </row>
    <row r="24" spans="1:23" ht="52.5" customHeight="1">
      <c r="A24" s="25" t="s">
        <v>448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</row>
    <row r="25" spans="1:23">
      <c r="B25" s="24"/>
      <c r="C25" s="24"/>
      <c r="D25" s="24"/>
    </row>
    <row r="26" spans="1:23">
      <c r="A26" s="26" t="s">
        <v>252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</row>
    <row r="27" spans="1:23">
      <c r="A27" s="28" t="s">
        <v>253</v>
      </c>
      <c r="B27" s="28" t="s">
        <v>82</v>
      </c>
      <c r="C27" s="28" t="s">
        <v>87</v>
      </c>
      <c r="D27" s="28" t="s">
        <v>84</v>
      </c>
      <c r="E27" s="28" t="s">
        <v>83</v>
      </c>
      <c r="F27" s="28" t="s">
        <v>85</v>
      </c>
      <c r="G27" s="28" t="s">
        <v>86</v>
      </c>
      <c r="H27" s="28" t="s">
        <v>88</v>
      </c>
      <c r="I27" s="116" t="s">
        <v>254</v>
      </c>
      <c r="J27" s="31" t="s">
        <v>255</v>
      </c>
      <c r="K27" s="31" t="s">
        <v>256</v>
      </c>
      <c r="L27" s="31" t="s">
        <v>257</v>
      </c>
      <c r="M27" s="31" t="s">
        <v>255</v>
      </c>
      <c r="N27" s="31" t="s">
        <v>256</v>
      </c>
      <c r="O27" s="31" t="s">
        <v>258</v>
      </c>
      <c r="P27" s="31" t="s">
        <v>255</v>
      </c>
      <c r="Q27" s="31" t="s">
        <v>256</v>
      </c>
      <c r="R27" s="31" t="s">
        <v>260</v>
      </c>
      <c r="S27" s="31" t="s">
        <v>255</v>
      </c>
      <c r="T27" s="31" t="s">
        <v>256</v>
      </c>
      <c r="U27" s="31" t="s">
        <v>80</v>
      </c>
      <c r="V27" s="31" t="s">
        <v>255</v>
      </c>
      <c r="W27" s="31" t="s">
        <v>256</v>
      </c>
    </row>
    <row r="28" spans="1:23">
      <c r="A28" s="33" t="s">
        <v>108</v>
      </c>
      <c r="B28" s="33">
        <v>5</v>
      </c>
      <c r="C28" s="33">
        <v>3</v>
      </c>
      <c r="D28" s="33">
        <v>1.4</v>
      </c>
      <c r="E28" s="33">
        <v>2.2000000000000002</v>
      </c>
      <c r="F28" s="33">
        <v>0</v>
      </c>
      <c r="G28" s="33">
        <v>0</v>
      </c>
      <c r="H28" s="35">
        <f>B28*70+E28*45+D28*25+F28*150+G28*60+C28*75</f>
        <v>709</v>
      </c>
      <c r="I28" s="36" t="s">
        <v>13</v>
      </c>
      <c r="J28" s="37"/>
      <c r="K28" s="31"/>
      <c r="L28" s="38" t="s">
        <v>372</v>
      </c>
      <c r="M28" s="37"/>
      <c r="N28" s="31"/>
      <c r="O28" s="38" t="s">
        <v>111</v>
      </c>
      <c r="P28" s="37"/>
      <c r="Q28" s="31"/>
      <c r="R28" s="31" t="s">
        <v>32</v>
      </c>
      <c r="S28" s="31"/>
      <c r="T28" s="31"/>
      <c r="U28" s="38" t="s">
        <v>230</v>
      </c>
      <c r="V28" s="37"/>
      <c r="W28" s="31"/>
    </row>
    <row r="29" spans="1:23">
      <c r="A29" s="33"/>
      <c r="B29" s="63"/>
      <c r="C29" s="63"/>
      <c r="D29" s="63"/>
      <c r="E29" s="63"/>
      <c r="F29" s="63"/>
      <c r="G29" s="63"/>
      <c r="H29" s="33"/>
      <c r="I29" s="43" t="s">
        <v>261</v>
      </c>
      <c r="J29" s="44">
        <v>10</v>
      </c>
      <c r="K29" s="31" t="str">
        <f t="shared" ref="K29:K30" si="0">IF(J29,"公斤","")</f>
        <v>公斤</v>
      </c>
      <c r="L29" s="46" t="s">
        <v>299</v>
      </c>
      <c r="M29" s="46">
        <v>6</v>
      </c>
      <c r="N29" s="31" t="str">
        <f t="shared" ref="N29:N33" si="1">IF(M29,"公斤","")</f>
        <v>公斤</v>
      </c>
      <c r="O29" s="45" t="s">
        <v>263</v>
      </c>
      <c r="P29" s="45">
        <v>1.5</v>
      </c>
      <c r="Q29" s="31" t="str">
        <f t="shared" ref="Q29:Q33" si="2">IF(P29,"公斤","")</f>
        <v>公斤</v>
      </c>
      <c r="R29" s="41" t="s">
        <v>260</v>
      </c>
      <c r="S29" s="41">
        <v>7</v>
      </c>
      <c r="T29" s="41" t="str">
        <f t="shared" ref="T29:T30" si="3">IF(S29,"公斤","")</f>
        <v>公斤</v>
      </c>
      <c r="U29" s="44" t="s">
        <v>265</v>
      </c>
      <c r="V29" s="44">
        <v>2</v>
      </c>
      <c r="W29" s="31" t="str">
        <f t="shared" ref="W29:W32" si="4">IF(V29,"公斤","")</f>
        <v>公斤</v>
      </c>
    </row>
    <row r="30" spans="1:23">
      <c r="A30" s="33"/>
      <c r="B30" s="63"/>
      <c r="C30" s="63"/>
      <c r="D30" s="63"/>
      <c r="E30" s="63"/>
      <c r="F30" s="63"/>
      <c r="G30" s="63"/>
      <c r="H30" s="33"/>
      <c r="I30" s="43"/>
      <c r="J30" s="44"/>
      <c r="K30" s="31" t="str">
        <f t="shared" si="0"/>
        <v/>
      </c>
      <c r="L30" s="46" t="s">
        <v>266</v>
      </c>
      <c r="M30" s="46">
        <v>2</v>
      </c>
      <c r="N30" s="31" t="str">
        <f t="shared" si="1"/>
        <v>公斤</v>
      </c>
      <c r="O30" s="44" t="s">
        <v>267</v>
      </c>
      <c r="P30" s="44">
        <v>1.6</v>
      </c>
      <c r="Q30" s="31" t="str">
        <f t="shared" si="2"/>
        <v>公斤</v>
      </c>
      <c r="R30" s="31" t="s">
        <v>272</v>
      </c>
      <c r="S30" s="31">
        <v>0.05</v>
      </c>
      <c r="T30" s="41" t="str">
        <f t="shared" si="3"/>
        <v>公斤</v>
      </c>
      <c r="U30" s="48" t="s">
        <v>449</v>
      </c>
      <c r="V30" s="44">
        <v>1.5</v>
      </c>
      <c r="W30" s="31" t="str">
        <f t="shared" si="4"/>
        <v>公斤</v>
      </c>
    </row>
    <row r="31" spans="1:23">
      <c r="A31" s="33"/>
      <c r="B31" s="63"/>
      <c r="C31" s="63"/>
      <c r="D31" s="63"/>
      <c r="E31" s="63"/>
      <c r="F31" s="63"/>
      <c r="G31" s="63"/>
      <c r="H31" s="33"/>
      <c r="I31" s="43"/>
      <c r="J31" s="44"/>
      <c r="K31" s="31"/>
      <c r="L31" s="46" t="s">
        <v>272</v>
      </c>
      <c r="M31" s="46">
        <v>0.05</v>
      </c>
      <c r="N31" s="31" t="str">
        <f t="shared" si="1"/>
        <v>公斤</v>
      </c>
      <c r="O31" s="44" t="s">
        <v>271</v>
      </c>
      <c r="P31" s="44">
        <v>0.5</v>
      </c>
      <c r="Q31" s="31" t="str">
        <f t="shared" si="2"/>
        <v>公斤</v>
      </c>
      <c r="R31" s="31"/>
      <c r="S31" s="31"/>
      <c r="T31" s="41"/>
      <c r="U31" s="44" t="s">
        <v>271</v>
      </c>
      <c r="V31" s="44">
        <v>0.5</v>
      </c>
      <c r="W31" s="31" t="str">
        <f t="shared" si="4"/>
        <v>公斤</v>
      </c>
    </row>
    <row r="32" spans="1:23">
      <c r="A32" s="33"/>
      <c r="B32" s="63"/>
      <c r="C32" s="63"/>
      <c r="D32" s="63"/>
      <c r="E32" s="63"/>
      <c r="F32" s="63"/>
      <c r="G32" s="63"/>
      <c r="H32" s="33"/>
      <c r="I32" s="43"/>
      <c r="J32" s="44"/>
      <c r="K32" s="31"/>
      <c r="L32" s="46"/>
      <c r="M32" s="46"/>
      <c r="N32" s="31" t="str">
        <f t="shared" si="1"/>
        <v/>
      </c>
      <c r="O32" s="44" t="s">
        <v>272</v>
      </c>
      <c r="P32" s="44">
        <v>0.05</v>
      </c>
      <c r="Q32" s="31" t="str">
        <f t="shared" si="2"/>
        <v>公斤</v>
      </c>
      <c r="R32" s="31"/>
      <c r="S32" s="31"/>
      <c r="T32" s="41"/>
      <c r="U32" s="44" t="s">
        <v>272</v>
      </c>
      <c r="V32" s="44">
        <v>0.05</v>
      </c>
      <c r="W32" s="31" t="str">
        <f t="shared" si="4"/>
        <v>公斤</v>
      </c>
    </row>
    <row r="33" spans="1:23" ht="20.25" thickBot="1">
      <c r="A33" s="49"/>
      <c r="B33" s="65"/>
      <c r="C33" s="65"/>
      <c r="D33" s="65"/>
      <c r="E33" s="65"/>
      <c r="F33" s="65"/>
      <c r="G33" s="65"/>
      <c r="H33" s="49"/>
      <c r="I33" s="51"/>
      <c r="J33" s="52"/>
      <c r="K33" s="55"/>
      <c r="L33" s="54"/>
      <c r="M33" s="54"/>
      <c r="N33" s="55" t="str">
        <f t="shared" si="1"/>
        <v/>
      </c>
      <c r="O33" s="52"/>
      <c r="P33" s="52"/>
      <c r="Q33" s="55" t="str">
        <f t="shared" si="2"/>
        <v/>
      </c>
      <c r="R33" s="55"/>
      <c r="S33" s="55"/>
      <c r="T33" s="53"/>
      <c r="U33" s="52"/>
      <c r="V33" s="52"/>
      <c r="W33" s="55"/>
    </row>
    <row r="34" spans="1:23">
      <c r="A34" s="56" t="s">
        <v>115</v>
      </c>
      <c r="B34" s="56">
        <v>5</v>
      </c>
      <c r="C34" s="56">
        <v>2.2000000000000002</v>
      </c>
      <c r="D34" s="56">
        <v>1.4</v>
      </c>
      <c r="E34" s="56">
        <v>1.8</v>
      </c>
      <c r="F34" s="56">
        <v>0</v>
      </c>
      <c r="G34" s="56">
        <v>0</v>
      </c>
      <c r="H34" s="58">
        <f>B34*70+E34*45+D34*25+F34*150+G34*60+C34*75</f>
        <v>631</v>
      </c>
      <c r="I34" s="36" t="s">
        <v>14</v>
      </c>
      <c r="J34" s="37"/>
      <c r="K34" s="59"/>
      <c r="L34" s="60" t="s">
        <v>450</v>
      </c>
      <c r="M34" s="61"/>
      <c r="N34" s="59"/>
      <c r="O34" s="38" t="s">
        <v>378</v>
      </c>
      <c r="P34" s="37"/>
      <c r="Q34" s="59"/>
      <c r="R34" s="59" t="s">
        <v>32</v>
      </c>
      <c r="S34" s="59"/>
      <c r="T34" s="59"/>
      <c r="U34" s="38" t="s">
        <v>26</v>
      </c>
      <c r="V34" s="37"/>
      <c r="W34" s="59"/>
    </row>
    <row r="35" spans="1:23">
      <c r="A35" s="63"/>
      <c r="B35" s="63"/>
      <c r="C35" s="63"/>
      <c r="D35" s="63"/>
      <c r="E35" s="63"/>
      <c r="F35" s="63"/>
      <c r="G35" s="63"/>
      <c r="H35" s="33"/>
      <c r="I35" s="43" t="s">
        <v>261</v>
      </c>
      <c r="J35" s="44">
        <v>7</v>
      </c>
      <c r="K35" s="31" t="str">
        <f t="shared" ref="K35:K39" si="5">IF(J35,"公斤","")</f>
        <v>公斤</v>
      </c>
      <c r="L35" s="46" t="s">
        <v>267</v>
      </c>
      <c r="M35" s="46">
        <v>6</v>
      </c>
      <c r="N35" s="31" t="str">
        <f t="shared" ref="N35:N39" si="6">IF(M35,"公斤","")</f>
        <v>公斤</v>
      </c>
      <c r="O35" s="48" t="s">
        <v>451</v>
      </c>
      <c r="P35" s="44">
        <v>0.7</v>
      </c>
      <c r="Q35" s="31" t="str">
        <f t="shared" ref="Q35:Q39" si="7">IF(P35,"公斤","")</f>
        <v>公斤</v>
      </c>
      <c r="R35" s="41" t="s">
        <v>260</v>
      </c>
      <c r="S35" s="41">
        <v>7</v>
      </c>
      <c r="T35" s="41" t="str">
        <f t="shared" ref="T35:T39" si="8">IF(S35,"公斤","")</f>
        <v>公斤</v>
      </c>
      <c r="U35" s="44" t="s">
        <v>277</v>
      </c>
      <c r="V35" s="44">
        <v>0.1</v>
      </c>
      <c r="W35" s="31" t="str">
        <f t="shared" ref="W35:W39" si="9">IF(V35,"公斤","")</f>
        <v>公斤</v>
      </c>
    </row>
    <row r="36" spans="1:23">
      <c r="A36" s="63"/>
      <c r="B36" s="63"/>
      <c r="C36" s="63"/>
      <c r="D36" s="63"/>
      <c r="E36" s="63"/>
      <c r="F36" s="63"/>
      <c r="G36" s="63"/>
      <c r="H36" s="33"/>
      <c r="I36" s="43" t="s">
        <v>278</v>
      </c>
      <c r="J36" s="44">
        <v>3</v>
      </c>
      <c r="K36" s="31" t="str">
        <f t="shared" si="5"/>
        <v>公斤</v>
      </c>
      <c r="L36" s="46" t="s">
        <v>452</v>
      </c>
      <c r="M36" s="46">
        <v>2</v>
      </c>
      <c r="N36" s="31" t="str">
        <f t="shared" si="6"/>
        <v>公斤</v>
      </c>
      <c r="O36" s="44" t="s">
        <v>280</v>
      </c>
      <c r="P36" s="44">
        <v>6</v>
      </c>
      <c r="Q36" s="31" t="str">
        <f t="shared" si="7"/>
        <v>公斤</v>
      </c>
      <c r="R36" s="31" t="s">
        <v>272</v>
      </c>
      <c r="S36" s="31">
        <v>0.05</v>
      </c>
      <c r="T36" s="41" t="str">
        <f t="shared" si="8"/>
        <v>公斤</v>
      </c>
      <c r="U36" s="44" t="s">
        <v>281</v>
      </c>
      <c r="V36" s="44">
        <v>1</v>
      </c>
      <c r="W36" s="31" t="str">
        <f t="shared" si="9"/>
        <v>公斤</v>
      </c>
    </row>
    <row r="37" spans="1:23">
      <c r="A37" s="63"/>
      <c r="B37" s="63"/>
      <c r="C37" s="63"/>
      <c r="D37" s="63"/>
      <c r="E37" s="63"/>
      <c r="F37" s="63"/>
      <c r="G37" s="63"/>
      <c r="H37" s="33"/>
      <c r="I37" s="43"/>
      <c r="J37" s="44"/>
      <c r="K37" s="31" t="str">
        <f t="shared" si="5"/>
        <v/>
      </c>
      <c r="L37" s="46" t="s">
        <v>290</v>
      </c>
      <c r="M37" s="46"/>
      <c r="N37" s="31" t="str">
        <f t="shared" si="6"/>
        <v/>
      </c>
      <c r="O37" s="44" t="s">
        <v>272</v>
      </c>
      <c r="P37" s="44">
        <v>0.05</v>
      </c>
      <c r="Q37" s="31" t="str">
        <f t="shared" si="7"/>
        <v>公斤</v>
      </c>
      <c r="R37" s="31"/>
      <c r="S37" s="31"/>
      <c r="T37" s="41" t="str">
        <f t="shared" si="8"/>
        <v/>
      </c>
      <c r="U37" s="44" t="s">
        <v>272</v>
      </c>
      <c r="V37" s="44">
        <v>0.05</v>
      </c>
      <c r="W37" s="31" t="str">
        <f t="shared" si="9"/>
        <v>公斤</v>
      </c>
    </row>
    <row r="38" spans="1:23">
      <c r="A38" s="63"/>
      <c r="B38" s="63"/>
      <c r="C38" s="63"/>
      <c r="D38" s="63"/>
      <c r="E38" s="63"/>
      <c r="F38" s="63"/>
      <c r="G38" s="63"/>
      <c r="H38" s="33"/>
      <c r="I38" s="43"/>
      <c r="J38" s="44"/>
      <c r="K38" s="31" t="str">
        <f t="shared" si="5"/>
        <v/>
      </c>
      <c r="L38" s="46"/>
      <c r="M38" s="46"/>
      <c r="N38" s="31" t="str">
        <f t="shared" si="6"/>
        <v/>
      </c>
      <c r="O38" s="44"/>
      <c r="P38" s="44"/>
      <c r="Q38" s="31" t="str">
        <f t="shared" si="7"/>
        <v/>
      </c>
      <c r="R38" s="31"/>
      <c r="S38" s="31"/>
      <c r="T38" s="41" t="str">
        <f t="shared" si="8"/>
        <v/>
      </c>
      <c r="U38" s="44"/>
      <c r="V38" s="44"/>
      <c r="W38" s="31" t="str">
        <f t="shared" si="9"/>
        <v/>
      </c>
    </row>
    <row r="39" spans="1:23" ht="20.25" thickBot="1">
      <c r="A39" s="65"/>
      <c r="B39" s="65"/>
      <c r="C39" s="65"/>
      <c r="D39" s="65"/>
      <c r="E39" s="65"/>
      <c r="F39" s="65"/>
      <c r="G39" s="65"/>
      <c r="H39" s="49"/>
      <c r="I39" s="51"/>
      <c r="J39" s="52"/>
      <c r="K39" s="55" t="str">
        <f t="shared" si="5"/>
        <v/>
      </c>
      <c r="L39" s="54"/>
      <c r="M39" s="54"/>
      <c r="N39" s="55" t="str">
        <f t="shared" si="6"/>
        <v/>
      </c>
      <c r="O39" s="54"/>
      <c r="P39" s="54"/>
      <c r="Q39" s="55" t="str">
        <f t="shared" si="7"/>
        <v/>
      </c>
      <c r="R39" s="55"/>
      <c r="S39" s="55"/>
      <c r="T39" s="53" t="str">
        <f t="shared" si="8"/>
        <v/>
      </c>
      <c r="U39" s="52"/>
      <c r="V39" s="52"/>
      <c r="W39" s="55" t="str">
        <f t="shared" si="9"/>
        <v/>
      </c>
    </row>
    <row r="40" spans="1:23">
      <c r="A40" s="56" t="s">
        <v>121</v>
      </c>
      <c r="B40" s="56">
        <v>3.2</v>
      </c>
      <c r="C40" s="56">
        <v>2.5</v>
      </c>
      <c r="D40" s="56">
        <v>1.1000000000000001</v>
      </c>
      <c r="E40" s="56">
        <v>1.8</v>
      </c>
      <c r="F40" s="56">
        <v>0</v>
      </c>
      <c r="G40" s="56">
        <v>0</v>
      </c>
      <c r="H40" s="58">
        <f>B40*70+E40*45+D40*25+F40*150+G40*60+C40*75</f>
        <v>520</v>
      </c>
      <c r="I40" s="36" t="s">
        <v>122</v>
      </c>
      <c r="J40" s="37"/>
      <c r="K40" s="59"/>
      <c r="L40" s="60" t="s">
        <v>453</v>
      </c>
      <c r="M40" s="61"/>
      <c r="N40" s="66"/>
      <c r="O40" s="117" t="s">
        <v>285</v>
      </c>
      <c r="P40" s="118"/>
      <c r="Q40" s="69"/>
      <c r="R40" s="133" t="s">
        <v>32</v>
      </c>
      <c r="S40" s="59"/>
      <c r="T40" s="59"/>
      <c r="U40" s="38" t="s">
        <v>232</v>
      </c>
      <c r="V40" s="37"/>
      <c r="W40" s="59"/>
    </row>
    <row r="41" spans="1:23">
      <c r="A41" s="33"/>
      <c r="B41" s="63"/>
      <c r="C41" s="63"/>
      <c r="D41" s="63"/>
      <c r="E41" s="63"/>
      <c r="F41" s="63"/>
      <c r="G41" s="63"/>
      <c r="H41" s="33"/>
      <c r="I41" s="43" t="s">
        <v>286</v>
      </c>
      <c r="J41" s="44">
        <v>5</v>
      </c>
      <c r="K41" s="31" t="str">
        <f t="shared" ref="K41:K45" si="10">IF(J41,"公斤","")</f>
        <v>公斤</v>
      </c>
      <c r="L41" s="46" t="s">
        <v>454</v>
      </c>
      <c r="M41" s="46">
        <v>7</v>
      </c>
      <c r="N41" s="71" t="str">
        <f t="shared" ref="N41" si="11">IF(M41,"公斤","")</f>
        <v>公斤</v>
      </c>
      <c r="O41" s="119" t="s">
        <v>455</v>
      </c>
      <c r="P41" s="120">
        <v>0.6</v>
      </c>
      <c r="Q41" s="74" t="str">
        <f t="shared" ref="Q41:Q45" si="12">IF(P41,"公斤","")</f>
        <v>公斤</v>
      </c>
      <c r="R41" s="134" t="s">
        <v>260</v>
      </c>
      <c r="S41" s="41">
        <v>7</v>
      </c>
      <c r="T41" s="41" t="str">
        <f t="shared" ref="T41:T45" si="13">IF(S41,"公斤","")</f>
        <v>公斤</v>
      </c>
      <c r="U41" s="44" t="s">
        <v>289</v>
      </c>
      <c r="V41" s="44">
        <v>0.05</v>
      </c>
      <c r="W41" s="31" t="str">
        <f t="shared" ref="W41:W45" si="14">IF(V41,"公斤","")</f>
        <v>公斤</v>
      </c>
    </row>
    <row r="42" spans="1:23">
      <c r="A42" s="33"/>
      <c r="B42" s="63"/>
      <c r="C42" s="63"/>
      <c r="D42" s="63"/>
      <c r="E42" s="63"/>
      <c r="F42" s="63"/>
      <c r="G42" s="63"/>
      <c r="H42" s="33"/>
      <c r="I42" s="43"/>
      <c r="J42" s="44"/>
      <c r="K42" s="31" t="str">
        <f t="shared" si="10"/>
        <v/>
      </c>
      <c r="L42" s="46"/>
      <c r="M42" s="46"/>
      <c r="N42" s="71"/>
      <c r="O42" s="119" t="s">
        <v>291</v>
      </c>
      <c r="P42" s="120">
        <v>6</v>
      </c>
      <c r="Q42" s="74" t="str">
        <f t="shared" si="12"/>
        <v>公斤</v>
      </c>
      <c r="R42" s="116" t="s">
        <v>272</v>
      </c>
      <c r="S42" s="31">
        <v>0.05</v>
      </c>
      <c r="T42" s="41" t="str">
        <f t="shared" si="13"/>
        <v>公斤</v>
      </c>
      <c r="U42" s="44" t="s">
        <v>272</v>
      </c>
      <c r="V42" s="44">
        <v>0.05</v>
      </c>
      <c r="W42" s="31" t="str">
        <f t="shared" si="14"/>
        <v>公斤</v>
      </c>
    </row>
    <row r="43" spans="1:23">
      <c r="A43" s="33"/>
      <c r="B43" s="63"/>
      <c r="C43" s="63"/>
      <c r="D43" s="63"/>
      <c r="E43" s="63"/>
      <c r="F43" s="63"/>
      <c r="G43" s="63"/>
      <c r="H43" s="33"/>
      <c r="I43" s="43"/>
      <c r="J43" s="44"/>
      <c r="K43" s="31" t="str">
        <f t="shared" si="10"/>
        <v/>
      </c>
      <c r="L43" s="46"/>
      <c r="M43" s="46"/>
      <c r="N43" s="71"/>
      <c r="O43" s="119" t="s">
        <v>293</v>
      </c>
      <c r="P43" s="120">
        <v>2</v>
      </c>
      <c r="Q43" s="74" t="str">
        <f t="shared" si="12"/>
        <v>公斤</v>
      </c>
      <c r="R43" s="116"/>
      <c r="S43" s="31"/>
      <c r="T43" s="41" t="str">
        <f t="shared" si="13"/>
        <v/>
      </c>
      <c r="U43" s="44"/>
      <c r="V43" s="44"/>
      <c r="W43" s="31" t="str">
        <f t="shared" si="14"/>
        <v/>
      </c>
    </row>
    <row r="44" spans="1:23">
      <c r="A44" s="33"/>
      <c r="B44" s="63"/>
      <c r="C44" s="63"/>
      <c r="D44" s="63"/>
      <c r="E44" s="63"/>
      <c r="F44" s="63"/>
      <c r="G44" s="63"/>
      <c r="H44" s="33"/>
      <c r="I44" s="43"/>
      <c r="J44" s="44"/>
      <c r="K44" s="31" t="str">
        <f t="shared" si="10"/>
        <v/>
      </c>
      <c r="L44" s="46"/>
      <c r="M44" s="46"/>
      <c r="N44" s="71"/>
      <c r="O44" s="119" t="s">
        <v>296</v>
      </c>
      <c r="P44" s="120">
        <v>0.05</v>
      </c>
      <c r="Q44" s="74" t="str">
        <f t="shared" si="12"/>
        <v>公斤</v>
      </c>
      <c r="R44" s="116"/>
      <c r="S44" s="31"/>
      <c r="T44" s="41" t="str">
        <f t="shared" si="13"/>
        <v/>
      </c>
      <c r="U44" s="44"/>
      <c r="V44" s="44"/>
      <c r="W44" s="31" t="str">
        <f t="shared" si="14"/>
        <v/>
      </c>
    </row>
    <row r="45" spans="1:23" ht="20.25" thickBot="1">
      <c r="A45" s="49"/>
      <c r="B45" s="65"/>
      <c r="C45" s="65"/>
      <c r="D45" s="65"/>
      <c r="E45" s="65"/>
      <c r="F45" s="65"/>
      <c r="G45" s="65"/>
      <c r="H45" s="49"/>
      <c r="I45" s="51"/>
      <c r="J45" s="52"/>
      <c r="K45" s="55" t="str">
        <f t="shared" si="10"/>
        <v/>
      </c>
      <c r="L45" s="54"/>
      <c r="M45" s="54"/>
      <c r="N45" s="121" t="str">
        <f t="shared" ref="N45" si="15">IF(M45,"公斤","")</f>
        <v/>
      </c>
      <c r="O45" s="122" t="s">
        <v>272</v>
      </c>
      <c r="P45" s="123">
        <v>0.05</v>
      </c>
      <c r="Q45" s="84" t="str">
        <f t="shared" si="12"/>
        <v>公斤</v>
      </c>
      <c r="R45" s="135"/>
      <c r="S45" s="55"/>
      <c r="T45" s="53" t="str">
        <f t="shared" si="13"/>
        <v/>
      </c>
      <c r="U45" s="52"/>
      <c r="V45" s="52"/>
      <c r="W45" s="55" t="str">
        <f t="shared" si="14"/>
        <v/>
      </c>
    </row>
    <row r="46" spans="1:23">
      <c r="A46" s="56" t="s">
        <v>130</v>
      </c>
      <c r="B46" s="56">
        <v>5</v>
      </c>
      <c r="C46" s="56">
        <v>2</v>
      </c>
      <c r="D46" s="56">
        <v>1.1000000000000001</v>
      </c>
      <c r="E46" s="56">
        <v>1.6</v>
      </c>
      <c r="F46" s="56">
        <v>0</v>
      </c>
      <c r="G46" s="56">
        <v>0</v>
      </c>
      <c r="H46" s="58">
        <f>B46*70+E46*45+D46*25+F46*150+G46*60+C46*75</f>
        <v>599.5</v>
      </c>
      <c r="I46" s="36" t="s">
        <v>14</v>
      </c>
      <c r="J46" s="37"/>
      <c r="K46" s="59"/>
      <c r="L46" s="60" t="s">
        <v>385</v>
      </c>
      <c r="M46" s="61"/>
      <c r="N46" s="59"/>
      <c r="O46" s="60" t="s">
        <v>298</v>
      </c>
      <c r="P46" s="61"/>
      <c r="Q46" s="124"/>
      <c r="R46" s="59" t="s">
        <v>32</v>
      </c>
      <c r="S46" s="59"/>
      <c r="T46" s="59"/>
      <c r="U46" s="38" t="s">
        <v>234</v>
      </c>
      <c r="V46" s="37"/>
      <c r="W46" s="59"/>
    </row>
    <row r="47" spans="1:23">
      <c r="A47" s="63"/>
      <c r="B47" s="63"/>
      <c r="C47" s="63"/>
      <c r="D47" s="63"/>
      <c r="E47" s="63"/>
      <c r="F47" s="63"/>
      <c r="G47" s="63"/>
      <c r="H47" s="33"/>
      <c r="I47" s="43" t="s">
        <v>261</v>
      </c>
      <c r="J47" s="44">
        <v>7</v>
      </c>
      <c r="K47" s="31" t="str">
        <f t="shared" ref="K47:K51" si="16">IF(J47,"公斤","")</f>
        <v>公斤</v>
      </c>
      <c r="L47" s="46" t="s">
        <v>457</v>
      </c>
      <c r="M47" s="46">
        <v>7</v>
      </c>
      <c r="N47" s="31" t="str">
        <f t="shared" ref="N47:N51" si="17">IF(M47,"公斤","")</f>
        <v>公斤</v>
      </c>
      <c r="O47" s="46" t="s">
        <v>299</v>
      </c>
      <c r="P47" s="46">
        <v>4</v>
      </c>
      <c r="Q47" s="101" t="str">
        <f t="shared" ref="Q47:Q51" si="18">IF(P47,"公斤","")</f>
        <v>公斤</v>
      </c>
      <c r="R47" s="41" t="s">
        <v>260</v>
      </c>
      <c r="S47" s="41">
        <v>7</v>
      </c>
      <c r="T47" s="41" t="str">
        <f t="shared" ref="T47:T51" si="19">IF(S47,"公斤","")</f>
        <v>公斤</v>
      </c>
      <c r="U47" s="44" t="s">
        <v>234</v>
      </c>
      <c r="V47" s="44">
        <v>6</v>
      </c>
      <c r="W47" s="31" t="str">
        <f t="shared" ref="W47:W51" si="20">IF(V47,"公斤","")</f>
        <v>公斤</v>
      </c>
    </row>
    <row r="48" spans="1:23">
      <c r="A48" s="63"/>
      <c r="B48" s="63"/>
      <c r="C48" s="63"/>
      <c r="D48" s="63"/>
      <c r="E48" s="63"/>
      <c r="F48" s="63"/>
      <c r="G48" s="63"/>
      <c r="H48" s="33"/>
      <c r="I48" s="43" t="s">
        <v>278</v>
      </c>
      <c r="J48" s="44">
        <v>3</v>
      </c>
      <c r="K48" s="31" t="str">
        <f t="shared" si="16"/>
        <v>公斤</v>
      </c>
      <c r="L48" s="44" t="s">
        <v>32</v>
      </c>
      <c r="M48" s="44">
        <v>2.5</v>
      </c>
      <c r="N48" s="31" t="str">
        <f t="shared" si="17"/>
        <v>公斤</v>
      </c>
      <c r="O48" s="46" t="s">
        <v>300</v>
      </c>
      <c r="P48" s="46">
        <v>1</v>
      </c>
      <c r="Q48" s="101" t="str">
        <f t="shared" si="18"/>
        <v>公斤</v>
      </c>
      <c r="R48" s="31" t="s">
        <v>272</v>
      </c>
      <c r="S48" s="31">
        <v>0.05</v>
      </c>
      <c r="T48" s="41" t="str">
        <f t="shared" si="19"/>
        <v>公斤</v>
      </c>
      <c r="U48" s="44" t="s">
        <v>302</v>
      </c>
      <c r="V48" s="44">
        <v>1</v>
      </c>
      <c r="W48" s="31" t="str">
        <f t="shared" si="20"/>
        <v>公斤</v>
      </c>
    </row>
    <row r="49" spans="1:23">
      <c r="A49" s="63"/>
      <c r="B49" s="63"/>
      <c r="C49" s="63"/>
      <c r="D49" s="63"/>
      <c r="E49" s="63"/>
      <c r="F49" s="63"/>
      <c r="G49" s="63"/>
      <c r="H49" s="33"/>
      <c r="I49" s="43"/>
      <c r="J49" s="44"/>
      <c r="K49" s="31" t="str">
        <f t="shared" si="16"/>
        <v/>
      </c>
      <c r="L49" s="44" t="s">
        <v>271</v>
      </c>
      <c r="M49" s="44">
        <v>0.5</v>
      </c>
      <c r="N49" s="31" t="str">
        <f t="shared" si="17"/>
        <v>公斤</v>
      </c>
      <c r="O49" s="46" t="s">
        <v>303</v>
      </c>
      <c r="P49" s="46"/>
      <c r="Q49" s="101" t="str">
        <f t="shared" si="18"/>
        <v/>
      </c>
      <c r="R49" s="31"/>
      <c r="S49" s="31"/>
      <c r="T49" s="41" t="str">
        <f t="shared" si="19"/>
        <v/>
      </c>
      <c r="U49" s="44"/>
      <c r="V49" s="44"/>
      <c r="W49" s="31" t="str">
        <f t="shared" si="20"/>
        <v/>
      </c>
    </row>
    <row r="50" spans="1:23">
      <c r="A50" s="63"/>
      <c r="B50" s="63"/>
      <c r="C50" s="63"/>
      <c r="D50" s="63"/>
      <c r="E50" s="63"/>
      <c r="F50" s="63"/>
      <c r="G50" s="63"/>
      <c r="H50" s="33"/>
      <c r="I50" s="43"/>
      <c r="J50" s="44"/>
      <c r="K50" s="31" t="str">
        <f t="shared" si="16"/>
        <v/>
      </c>
      <c r="L50" s="44" t="s">
        <v>305</v>
      </c>
      <c r="M50" s="44"/>
      <c r="N50" s="31" t="str">
        <f t="shared" si="17"/>
        <v/>
      </c>
      <c r="O50" s="46" t="s">
        <v>302</v>
      </c>
      <c r="P50" s="46"/>
      <c r="Q50" s="101" t="str">
        <f t="shared" si="18"/>
        <v/>
      </c>
      <c r="R50" s="31"/>
      <c r="S50" s="31"/>
      <c r="T50" s="41" t="str">
        <f t="shared" si="19"/>
        <v/>
      </c>
      <c r="U50" s="44"/>
      <c r="V50" s="44"/>
      <c r="W50" s="31" t="str">
        <f t="shared" si="20"/>
        <v/>
      </c>
    </row>
    <row r="51" spans="1:23" ht="20.25" thickBot="1">
      <c r="A51" s="65"/>
      <c r="B51" s="65"/>
      <c r="C51" s="65"/>
      <c r="D51" s="65"/>
      <c r="E51" s="65"/>
      <c r="F51" s="65"/>
      <c r="G51" s="65"/>
      <c r="H51" s="49"/>
      <c r="I51" s="51"/>
      <c r="J51" s="52"/>
      <c r="K51" s="55" t="str">
        <f t="shared" si="16"/>
        <v/>
      </c>
      <c r="L51" s="52"/>
      <c r="M51" s="52"/>
      <c r="N51" s="55" t="str">
        <f t="shared" si="17"/>
        <v/>
      </c>
      <c r="O51" s="54"/>
      <c r="P51" s="54"/>
      <c r="Q51" s="102" t="str">
        <f t="shared" si="18"/>
        <v/>
      </c>
      <c r="R51" s="55"/>
      <c r="S51" s="55"/>
      <c r="T51" s="53" t="str">
        <f t="shared" si="19"/>
        <v/>
      </c>
      <c r="U51" s="52"/>
      <c r="V51" s="52"/>
      <c r="W51" s="55" t="str">
        <f t="shared" si="20"/>
        <v/>
      </c>
    </row>
    <row r="52" spans="1:23">
      <c r="A52" s="56" t="s">
        <v>136</v>
      </c>
      <c r="B52" s="56">
        <v>5.4</v>
      </c>
      <c r="C52" s="56">
        <v>2.5</v>
      </c>
      <c r="D52" s="56">
        <v>1.5</v>
      </c>
      <c r="E52" s="56">
        <v>2</v>
      </c>
      <c r="F52" s="56">
        <v>0</v>
      </c>
      <c r="G52" s="56">
        <v>0</v>
      </c>
      <c r="H52" s="58">
        <f>B52*70+E52*45+D52*25+F52*150+G52*60+C52*75</f>
        <v>693</v>
      </c>
      <c r="I52" s="36" t="s">
        <v>95</v>
      </c>
      <c r="J52" s="37"/>
      <c r="K52" s="59"/>
      <c r="L52" s="38" t="s">
        <v>388</v>
      </c>
      <c r="M52" s="37"/>
      <c r="N52" s="59"/>
      <c r="O52" s="60" t="s">
        <v>98</v>
      </c>
      <c r="P52" s="61"/>
      <c r="Q52" s="59"/>
      <c r="R52" s="59" t="s">
        <v>32</v>
      </c>
      <c r="S52" s="59"/>
      <c r="T52" s="59"/>
      <c r="U52" s="38" t="s">
        <v>442</v>
      </c>
      <c r="V52" s="37"/>
      <c r="W52" s="59"/>
    </row>
    <row r="53" spans="1:23">
      <c r="A53" s="33"/>
      <c r="B53" s="63"/>
      <c r="C53" s="63"/>
      <c r="D53" s="63"/>
      <c r="E53" s="63"/>
      <c r="F53" s="63"/>
      <c r="G53" s="63"/>
      <c r="H53" s="33"/>
      <c r="I53" s="43" t="s">
        <v>261</v>
      </c>
      <c r="J53" s="44">
        <v>10</v>
      </c>
      <c r="K53" s="31" t="str">
        <f t="shared" ref="K53:K57" si="21">IF(J53,"公斤","")</f>
        <v>公斤</v>
      </c>
      <c r="L53" s="44" t="s">
        <v>267</v>
      </c>
      <c r="M53" s="44">
        <v>6</v>
      </c>
      <c r="N53" s="31" t="str">
        <f t="shared" ref="N53:N57" si="22">IF(M53,"公斤","")</f>
        <v>公斤</v>
      </c>
      <c r="O53" s="46" t="s">
        <v>265</v>
      </c>
      <c r="P53" s="46">
        <v>6.5</v>
      </c>
      <c r="Q53" s="31" t="str">
        <f t="shared" ref="Q53:Q57" si="23">IF(P53,"公斤","")</f>
        <v>公斤</v>
      </c>
      <c r="R53" s="41" t="s">
        <v>260</v>
      </c>
      <c r="S53" s="41">
        <v>7</v>
      </c>
      <c r="T53" s="41" t="str">
        <f t="shared" ref="T53:T57" si="24">IF(S53,"公斤","")</f>
        <v>公斤</v>
      </c>
      <c r="U53" s="44" t="s">
        <v>276</v>
      </c>
      <c r="V53" s="44">
        <v>4</v>
      </c>
      <c r="W53" s="31" t="str">
        <f t="shared" ref="W53:W56" si="25">IF(V53,"公斤","")</f>
        <v>公斤</v>
      </c>
    </row>
    <row r="54" spans="1:23">
      <c r="A54" s="33"/>
      <c r="B54" s="63"/>
      <c r="C54" s="63"/>
      <c r="D54" s="63"/>
      <c r="E54" s="63"/>
      <c r="F54" s="63"/>
      <c r="G54" s="63"/>
      <c r="H54" s="33"/>
      <c r="I54" s="43" t="s">
        <v>309</v>
      </c>
      <c r="J54" s="44">
        <v>0.4</v>
      </c>
      <c r="K54" s="31" t="str">
        <f t="shared" si="21"/>
        <v>公斤</v>
      </c>
      <c r="L54" s="44" t="s">
        <v>310</v>
      </c>
      <c r="M54" s="44">
        <v>2</v>
      </c>
      <c r="N54" s="31" t="str">
        <f t="shared" si="22"/>
        <v>公斤</v>
      </c>
      <c r="O54" s="44" t="s">
        <v>271</v>
      </c>
      <c r="P54" s="44">
        <v>0.5</v>
      </c>
      <c r="Q54" s="31" t="str">
        <f t="shared" si="23"/>
        <v>公斤</v>
      </c>
      <c r="R54" s="31" t="s">
        <v>272</v>
      </c>
      <c r="S54" s="31">
        <v>0.05</v>
      </c>
      <c r="T54" s="41" t="str">
        <f t="shared" si="24"/>
        <v>公斤</v>
      </c>
      <c r="U54" s="44" t="s">
        <v>312</v>
      </c>
      <c r="V54" s="44">
        <v>0.1</v>
      </c>
      <c r="W54" s="31" t="str">
        <f t="shared" si="25"/>
        <v>公斤</v>
      </c>
    </row>
    <row r="55" spans="1:23">
      <c r="A55" s="33"/>
      <c r="B55" s="63"/>
      <c r="C55" s="63"/>
      <c r="D55" s="63"/>
      <c r="E55" s="63"/>
      <c r="F55" s="63"/>
      <c r="G55" s="63"/>
      <c r="H55" s="33"/>
      <c r="I55" s="43"/>
      <c r="J55" s="44"/>
      <c r="K55" s="31" t="str">
        <f t="shared" si="21"/>
        <v/>
      </c>
      <c r="L55" s="44" t="s">
        <v>458</v>
      </c>
      <c r="M55" s="44">
        <v>1</v>
      </c>
      <c r="N55" s="31" t="str">
        <f t="shared" si="22"/>
        <v>公斤</v>
      </c>
      <c r="O55" s="44" t="s">
        <v>272</v>
      </c>
      <c r="P55" s="44">
        <v>0.05</v>
      </c>
      <c r="Q55" s="31" t="str">
        <f t="shared" si="23"/>
        <v>公斤</v>
      </c>
      <c r="R55" s="31"/>
      <c r="S55" s="31"/>
      <c r="T55" s="41" t="str">
        <f t="shared" si="24"/>
        <v/>
      </c>
      <c r="U55" s="44" t="s">
        <v>272</v>
      </c>
      <c r="V55" s="44">
        <v>0.05</v>
      </c>
      <c r="W55" s="31" t="str">
        <f t="shared" si="25"/>
        <v>公斤</v>
      </c>
    </row>
    <row r="56" spans="1:23">
      <c r="A56" s="33"/>
      <c r="B56" s="63"/>
      <c r="C56" s="63"/>
      <c r="D56" s="63"/>
      <c r="E56" s="63"/>
      <c r="F56" s="63"/>
      <c r="G56" s="63"/>
      <c r="H56" s="33"/>
      <c r="I56" s="43"/>
      <c r="J56" s="44"/>
      <c r="K56" s="31" t="str">
        <f t="shared" si="21"/>
        <v/>
      </c>
      <c r="L56" s="44" t="s">
        <v>313</v>
      </c>
      <c r="M56" s="44"/>
      <c r="N56" s="31" t="str">
        <f t="shared" si="22"/>
        <v/>
      </c>
      <c r="O56" s="44"/>
      <c r="P56" s="44"/>
      <c r="Q56" s="31" t="str">
        <f t="shared" si="23"/>
        <v/>
      </c>
      <c r="R56" s="31"/>
      <c r="S56" s="31"/>
      <c r="T56" s="41" t="str">
        <f t="shared" si="24"/>
        <v/>
      </c>
      <c r="U56" s="44"/>
      <c r="V56" s="44"/>
      <c r="W56" s="31" t="str">
        <f t="shared" si="25"/>
        <v/>
      </c>
    </row>
    <row r="57" spans="1:23" ht="20.25" thickBot="1">
      <c r="A57" s="49"/>
      <c r="B57" s="65"/>
      <c r="C57" s="65"/>
      <c r="D57" s="65"/>
      <c r="E57" s="65"/>
      <c r="F57" s="65"/>
      <c r="G57" s="65"/>
      <c r="H57" s="49"/>
      <c r="I57" s="51"/>
      <c r="J57" s="52"/>
      <c r="K57" s="55" t="str">
        <f t="shared" si="21"/>
        <v/>
      </c>
      <c r="L57" s="52"/>
      <c r="M57" s="52"/>
      <c r="N57" s="55" t="str">
        <f t="shared" si="22"/>
        <v/>
      </c>
      <c r="O57" s="52"/>
      <c r="P57" s="52"/>
      <c r="Q57" s="55" t="str">
        <f t="shared" si="23"/>
        <v/>
      </c>
      <c r="R57" s="55"/>
      <c r="S57" s="55"/>
      <c r="T57" s="53" t="str">
        <f t="shared" si="24"/>
        <v/>
      </c>
      <c r="U57" s="52"/>
      <c r="V57" s="52"/>
      <c r="W57" s="55"/>
    </row>
    <row r="58" spans="1:23">
      <c r="A58" s="56" t="s">
        <v>141</v>
      </c>
      <c r="B58" s="56">
        <v>5</v>
      </c>
      <c r="C58" s="56">
        <v>2</v>
      </c>
      <c r="D58" s="56">
        <v>1.5</v>
      </c>
      <c r="E58" s="56">
        <v>1.8</v>
      </c>
      <c r="F58" s="56">
        <v>0</v>
      </c>
      <c r="G58" s="56">
        <v>0</v>
      </c>
      <c r="H58" s="58">
        <f>B58*70+E58*45+D58*25+F58*150+G58*60+C58*75</f>
        <v>618.5</v>
      </c>
      <c r="I58" s="86" t="s">
        <v>13</v>
      </c>
      <c r="J58" s="61"/>
      <c r="K58" s="59"/>
      <c r="L58" s="60" t="s">
        <v>70</v>
      </c>
      <c r="M58" s="61"/>
      <c r="N58" s="59"/>
      <c r="O58" s="60" t="s">
        <v>134</v>
      </c>
      <c r="P58" s="37"/>
      <c r="Q58" s="59"/>
      <c r="R58" s="59" t="s">
        <v>32</v>
      </c>
      <c r="S58" s="59"/>
      <c r="T58" s="59"/>
      <c r="U58" s="38" t="s">
        <v>89</v>
      </c>
      <c r="V58" s="37"/>
      <c r="W58" s="59"/>
    </row>
    <row r="59" spans="1:23">
      <c r="A59" s="33"/>
      <c r="B59" s="63"/>
      <c r="C59" s="63"/>
      <c r="D59" s="63"/>
      <c r="E59" s="63"/>
      <c r="F59" s="63"/>
      <c r="G59" s="63"/>
      <c r="H59" s="33"/>
      <c r="I59" s="88" t="s">
        <v>261</v>
      </c>
      <c r="J59" s="46">
        <v>10</v>
      </c>
      <c r="K59" s="31" t="str">
        <f t="shared" ref="K59" si="26">IF(J59,"公斤","")</f>
        <v>公斤</v>
      </c>
      <c r="L59" s="46" t="s">
        <v>459</v>
      </c>
      <c r="M59" s="46">
        <v>7</v>
      </c>
      <c r="N59" s="31" t="str">
        <f t="shared" ref="N59:N63" si="27">IF(M59,"公斤","")</f>
        <v>公斤</v>
      </c>
      <c r="O59" s="46" t="s">
        <v>264</v>
      </c>
      <c r="P59" s="44">
        <v>1.7</v>
      </c>
      <c r="Q59" s="31" t="str">
        <f t="shared" ref="Q59:Q63" si="28">IF(P59,"公斤","")</f>
        <v>公斤</v>
      </c>
      <c r="R59" s="41" t="s">
        <v>260</v>
      </c>
      <c r="S59" s="41">
        <v>7</v>
      </c>
      <c r="T59" s="41" t="str">
        <f t="shared" ref="T59:T63" si="29">IF(S59,"公斤","")</f>
        <v>公斤</v>
      </c>
      <c r="U59" s="44" t="s">
        <v>315</v>
      </c>
      <c r="V59" s="44">
        <v>0.1</v>
      </c>
      <c r="W59" s="31" t="str">
        <f t="shared" ref="W59:W63" si="30">IF(V59,"公斤","")</f>
        <v>公斤</v>
      </c>
    </row>
    <row r="60" spans="1:23">
      <c r="A60" s="33"/>
      <c r="B60" s="63"/>
      <c r="C60" s="63"/>
      <c r="D60" s="63"/>
      <c r="E60" s="63"/>
      <c r="F60" s="63"/>
      <c r="G60" s="63"/>
      <c r="H60" s="33"/>
      <c r="I60" s="88"/>
      <c r="J60" s="46"/>
      <c r="K60" s="31"/>
      <c r="L60" s="46" t="s">
        <v>316</v>
      </c>
      <c r="M60" s="46">
        <v>3</v>
      </c>
      <c r="N60" s="31" t="str">
        <f t="shared" si="27"/>
        <v>公斤</v>
      </c>
      <c r="O60" s="46" t="s">
        <v>301</v>
      </c>
      <c r="P60" s="44">
        <v>7</v>
      </c>
      <c r="Q60" s="31" t="str">
        <f t="shared" si="28"/>
        <v>公斤</v>
      </c>
      <c r="R60" s="31" t="s">
        <v>272</v>
      </c>
      <c r="S60" s="31">
        <v>0.05</v>
      </c>
      <c r="T60" s="41" t="str">
        <f t="shared" si="29"/>
        <v>公斤</v>
      </c>
      <c r="U60" s="44" t="s">
        <v>264</v>
      </c>
      <c r="V60" s="44">
        <v>1.1000000000000001</v>
      </c>
      <c r="W60" s="31" t="str">
        <f t="shared" si="30"/>
        <v>公斤</v>
      </c>
    </row>
    <row r="61" spans="1:23">
      <c r="A61" s="33"/>
      <c r="B61" s="63"/>
      <c r="C61" s="63"/>
      <c r="D61" s="63"/>
      <c r="E61" s="63"/>
      <c r="F61" s="63"/>
      <c r="G61" s="63"/>
      <c r="H61" s="33"/>
      <c r="I61" s="88"/>
      <c r="J61" s="46"/>
      <c r="K61" s="31" t="str">
        <f t="shared" ref="K61:K63" si="31">IF(J61,"公斤","")</f>
        <v/>
      </c>
      <c r="L61" s="46" t="s">
        <v>272</v>
      </c>
      <c r="M61" s="46">
        <v>0.05</v>
      </c>
      <c r="N61" s="31" t="str">
        <f t="shared" si="27"/>
        <v>公斤</v>
      </c>
      <c r="O61" s="46" t="s">
        <v>318</v>
      </c>
      <c r="P61" s="44">
        <v>0.01</v>
      </c>
      <c r="Q61" s="31" t="str">
        <f t="shared" si="28"/>
        <v>公斤</v>
      </c>
      <c r="R61" s="31"/>
      <c r="S61" s="31"/>
      <c r="T61" s="41" t="str">
        <f t="shared" si="29"/>
        <v/>
      </c>
      <c r="U61" s="44" t="s">
        <v>272</v>
      </c>
      <c r="V61" s="44">
        <v>0.05</v>
      </c>
      <c r="W61" s="31" t="str">
        <f t="shared" si="30"/>
        <v>公斤</v>
      </c>
    </row>
    <row r="62" spans="1:23">
      <c r="A62" s="33"/>
      <c r="B62" s="63"/>
      <c r="C62" s="63"/>
      <c r="D62" s="63"/>
      <c r="E62" s="63"/>
      <c r="F62" s="63"/>
      <c r="G62" s="63"/>
      <c r="H62" s="33"/>
      <c r="I62" s="88"/>
      <c r="J62" s="46"/>
      <c r="K62" s="31" t="str">
        <f t="shared" si="31"/>
        <v/>
      </c>
      <c r="L62" s="46"/>
      <c r="M62" s="46"/>
      <c r="N62" s="31" t="str">
        <f t="shared" si="27"/>
        <v/>
      </c>
      <c r="O62" s="46" t="s">
        <v>271</v>
      </c>
      <c r="P62" s="44">
        <v>0.5</v>
      </c>
      <c r="Q62" s="31" t="str">
        <f t="shared" si="28"/>
        <v>公斤</v>
      </c>
      <c r="R62" s="31"/>
      <c r="S62" s="31"/>
      <c r="T62" s="41" t="str">
        <f t="shared" si="29"/>
        <v/>
      </c>
      <c r="U62" s="44"/>
      <c r="V62" s="44"/>
      <c r="W62" s="31" t="str">
        <f t="shared" si="30"/>
        <v/>
      </c>
    </row>
    <row r="63" spans="1:23" ht="20.25" thickBot="1">
      <c r="A63" s="49"/>
      <c r="B63" s="65"/>
      <c r="C63" s="65"/>
      <c r="D63" s="65"/>
      <c r="E63" s="65"/>
      <c r="F63" s="65"/>
      <c r="G63" s="65"/>
      <c r="H63" s="49"/>
      <c r="I63" s="89"/>
      <c r="J63" s="54"/>
      <c r="K63" s="55" t="str">
        <f t="shared" si="31"/>
        <v/>
      </c>
      <c r="L63" s="54"/>
      <c r="M63" s="54"/>
      <c r="N63" s="55" t="str">
        <f t="shared" si="27"/>
        <v/>
      </c>
      <c r="O63" s="54" t="s">
        <v>272</v>
      </c>
      <c r="P63" s="52">
        <v>0.05</v>
      </c>
      <c r="Q63" s="55" t="str">
        <f t="shared" si="28"/>
        <v>公斤</v>
      </c>
      <c r="R63" s="55"/>
      <c r="S63" s="55"/>
      <c r="T63" s="53" t="str">
        <f t="shared" si="29"/>
        <v/>
      </c>
      <c r="U63" s="54"/>
      <c r="V63" s="54"/>
      <c r="W63" s="55" t="str">
        <f t="shared" si="30"/>
        <v/>
      </c>
    </row>
    <row r="64" spans="1:23">
      <c r="A64" s="56" t="s">
        <v>146</v>
      </c>
      <c r="B64" s="56">
        <v>2.8</v>
      </c>
      <c r="C64" s="56">
        <v>2.9</v>
      </c>
      <c r="D64" s="56">
        <v>1.2</v>
      </c>
      <c r="E64" s="56">
        <v>2.1</v>
      </c>
      <c r="F64" s="56">
        <v>0</v>
      </c>
      <c r="G64" s="56">
        <v>0</v>
      </c>
      <c r="H64" s="58">
        <f>B64*70+E64*45+D64*25+F64*150+G64*60+C64*75</f>
        <v>538</v>
      </c>
      <c r="I64" s="86" t="s">
        <v>38</v>
      </c>
      <c r="J64" s="61"/>
      <c r="K64" s="59"/>
      <c r="L64" s="60" t="s">
        <v>72</v>
      </c>
      <c r="M64" s="61"/>
      <c r="N64" s="59"/>
      <c r="O64" s="60" t="s">
        <v>41</v>
      </c>
      <c r="P64" s="37"/>
      <c r="Q64" s="59"/>
      <c r="R64" s="59" t="s">
        <v>32</v>
      </c>
      <c r="S64" s="59"/>
      <c r="T64" s="59"/>
      <c r="U64" s="60" t="s">
        <v>322</v>
      </c>
      <c r="V64" s="61"/>
      <c r="W64" s="59"/>
    </row>
    <row r="65" spans="1:23">
      <c r="A65" s="63"/>
      <c r="B65" s="63"/>
      <c r="C65" s="63"/>
      <c r="D65" s="63"/>
      <c r="E65" s="63"/>
      <c r="F65" s="63"/>
      <c r="G65" s="63"/>
      <c r="H65" s="33"/>
      <c r="I65" s="88" t="s">
        <v>323</v>
      </c>
      <c r="J65" s="46">
        <v>4</v>
      </c>
      <c r="K65" s="31" t="str">
        <f t="shared" ref="K65:K69" si="32">IF(J65,"公斤","")</f>
        <v>公斤</v>
      </c>
      <c r="L65" s="46" t="s">
        <v>267</v>
      </c>
      <c r="M65" s="46">
        <v>6</v>
      </c>
      <c r="N65" s="31" t="str">
        <f t="shared" ref="N65:N69" si="33">IF(M65,"公斤","")</f>
        <v>公斤</v>
      </c>
      <c r="O65" s="46" t="s">
        <v>460</v>
      </c>
      <c r="P65" s="46">
        <v>2</v>
      </c>
      <c r="Q65" s="101" t="str">
        <f t="shared" ref="Q65:Q69" si="34">IF(P65,"公斤","")</f>
        <v>公斤</v>
      </c>
      <c r="R65" s="41" t="s">
        <v>260</v>
      </c>
      <c r="S65" s="41">
        <v>7</v>
      </c>
      <c r="T65" s="41" t="str">
        <f t="shared" ref="T65:T69" si="35">IF(S65,"公斤","")</f>
        <v>公斤</v>
      </c>
      <c r="U65" s="46" t="s">
        <v>264</v>
      </c>
      <c r="V65" s="46">
        <v>0.6</v>
      </c>
      <c r="W65" s="31" t="str">
        <f t="shared" ref="W65:W69" si="36">IF(V65,"公斤","")</f>
        <v>公斤</v>
      </c>
    </row>
    <row r="66" spans="1:23">
      <c r="A66" s="63"/>
      <c r="B66" s="63"/>
      <c r="C66" s="63"/>
      <c r="D66" s="63"/>
      <c r="E66" s="63"/>
      <c r="F66" s="63"/>
      <c r="G66" s="63"/>
      <c r="H66" s="33"/>
      <c r="I66" s="43"/>
      <c r="J66" s="44"/>
      <c r="K66" s="31" t="str">
        <f t="shared" si="32"/>
        <v/>
      </c>
      <c r="L66" s="44"/>
      <c r="M66" s="44"/>
      <c r="N66" s="31" t="str">
        <f t="shared" si="33"/>
        <v/>
      </c>
      <c r="O66" s="46" t="s">
        <v>324</v>
      </c>
      <c r="P66" s="46">
        <v>3</v>
      </c>
      <c r="Q66" s="101" t="str">
        <f t="shared" si="34"/>
        <v>公斤</v>
      </c>
      <c r="R66" s="31" t="s">
        <v>272</v>
      </c>
      <c r="S66" s="31">
        <v>0.05</v>
      </c>
      <c r="T66" s="41" t="str">
        <f t="shared" si="35"/>
        <v>公斤</v>
      </c>
      <c r="U66" s="46" t="s">
        <v>327</v>
      </c>
      <c r="V66" s="46">
        <v>3</v>
      </c>
      <c r="W66" s="31" t="str">
        <f t="shared" si="36"/>
        <v>公斤</v>
      </c>
    </row>
    <row r="67" spans="1:23">
      <c r="A67" s="63"/>
      <c r="B67" s="63"/>
      <c r="C67" s="63"/>
      <c r="D67" s="63"/>
      <c r="E67" s="63"/>
      <c r="F67" s="63"/>
      <c r="G67" s="63"/>
      <c r="H67" s="33"/>
      <c r="I67" s="43"/>
      <c r="J67" s="44"/>
      <c r="K67" s="31" t="str">
        <f t="shared" si="32"/>
        <v/>
      </c>
      <c r="L67" s="44"/>
      <c r="M67" s="44"/>
      <c r="N67" s="31" t="str">
        <f t="shared" si="33"/>
        <v/>
      </c>
      <c r="O67" s="46" t="s">
        <v>272</v>
      </c>
      <c r="P67" s="46">
        <v>0.05</v>
      </c>
      <c r="Q67" s="101" t="str">
        <f t="shared" si="34"/>
        <v>公斤</v>
      </c>
      <c r="R67" s="31"/>
      <c r="S67" s="31"/>
      <c r="T67" s="41" t="str">
        <f t="shared" si="35"/>
        <v/>
      </c>
      <c r="U67" s="46" t="s">
        <v>271</v>
      </c>
      <c r="V67" s="46">
        <v>0.5</v>
      </c>
      <c r="W67" s="31" t="str">
        <f t="shared" si="36"/>
        <v>公斤</v>
      </c>
    </row>
    <row r="68" spans="1:23">
      <c r="A68" s="63"/>
      <c r="B68" s="63"/>
      <c r="C68" s="63"/>
      <c r="D68" s="63"/>
      <c r="E68" s="63"/>
      <c r="F68" s="63"/>
      <c r="G68" s="63"/>
      <c r="H68" s="33"/>
      <c r="I68" s="43"/>
      <c r="J68" s="44"/>
      <c r="K68" s="31" t="str">
        <f t="shared" si="32"/>
        <v/>
      </c>
      <c r="L68" s="44"/>
      <c r="M68" s="44"/>
      <c r="N68" s="31" t="str">
        <f t="shared" si="33"/>
        <v/>
      </c>
      <c r="O68" s="46" t="s">
        <v>328</v>
      </c>
      <c r="P68" s="46">
        <v>1</v>
      </c>
      <c r="Q68" s="101" t="str">
        <f t="shared" si="34"/>
        <v>公斤</v>
      </c>
      <c r="R68" s="31"/>
      <c r="S68" s="31"/>
      <c r="T68" s="41" t="str">
        <f t="shared" si="35"/>
        <v/>
      </c>
      <c r="U68" s="46" t="s">
        <v>318</v>
      </c>
      <c r="V68" s="46">
        <v>0.05</v>
      </c>
      <c r="W68" s="31" t="str">
        <f t="shared" si="36"/>
        <v>公斤</v>
      </c>
    </row>
    <row r="69" spans="1:23" ht="20.25" thickBot="1">
      <c r="A69" s="65"/>
      <c r="B69" s="65"/>
      <c r="C69" s="65"/>
      <c r="D69" s="65"/>
      <c r="E69" s="65"/>
      <c r="F69" s="65"/>
      <c r="G69" s="65"/>
      <c r="H69" s="49"/>
      <c r="I69" s="51"/>
      <c r="J69" s="52"/>
      <c r="K69" s="55" t="str">
        <f t="shared" si="32"/>
        <v/>
      </c>
      <c r="L69" s="52"/>
      <c r="M69" s="52"/>
      <c r="N69" s="55" t="str">
        <f t="shared" si="33"/>
        <v/>
      </c>
      <c r="O69" s="54"/>
      <c r="P69" s="54"/>
      <c r="Q69" s="55" t="str">
        <f t="shared" si="34"/>
        <v/>
      </c>
      <c r="R69" s="55"/>
      <c r="S69" s="55"/>
      <c r="T69" s="53" t="str">
        <f t="shared" si="35"/>
        <v/>
      </c>
      <c r="U69" s="54" t="s">
        <v>32</v>
      </c>
      <c r="V69" s="54">
        <v>2</v>
      </c>
      <c r="W69" s="55" t="str">
        <f t="shared" si="36"/>
        <v>公斤</v>
      </c>
    </row>
    <row r="70" spans="1:23">
      <c r="A70" s="56" t="s">
        <v>152</v>
      </c>
      <c r="B70" s="56">
        <v>6</v>
      </c>
      <c r="C70" s="56">
        <v>2.5</v>
      </c>
      <c r="D70" s="56">
        <v>1</v>
      </c>
      <c r="E70" s="56">
        <v>1.8</v>
      </c>
      <c r="F70" s="56">
        <v>0</v>
      </c>
      <c r="G70" s="56">
        <v>0</v>
      </c>
      <c r="H70" s="58">
        <f>B70*70+E70*45+D70*25+F70*150+G70*60+C70*75</f>
        <v>713.5</v>
      </c>
      <c r="I70" s="36" t="s">
        <v>14</v>
      </c>
      <c r="J70" s="37"/>
      <c r="K70" s="59"/>
      <c r="L70" s="105" t="s">
        <v>104</v>
      </c>
      <c r="M70" s="104"/>
      <c r="N70" s="59"/>
      <c r="O70" s="38" t="s">
        <v>395</v>
      </c>
      <c r="P70" s="37"/>
      <c r="Q70" s="59"/>
      <c r="R70" s="59" t="s">
        <v>32</v>
      </c>
      <c r="S70" s="59"/>
      <c r="T70" s="59"/>
      <c r="U70" s="60" t="s">
        <v>29</v>
      </c>
      <c r="V70" s="61"/>
      <c r="W70" s="59"/>
    </row>
    <row r="71" spans="1:23">
      <c r="A71" s="33"/>
      <c r="B71" s="63"/>
      <c r="C71" s="63"/>
      <c r="D71" s="63"/>
      <c r="E71" s="63"/>
      <c r="F71" s="63"/>
      <c r="G71" s="63"/>
      <c r="H71" s="33"/>
      <c r="I71" s="43" t="s">
        <v>261</v>
      </c>
      <c r="J71" s="44">
        <v>7</v>
      </c>
      <c r="K71" s="31" t="str">
        <f t="shared" ref="K71:K75" si="37">IF(J71,"公斤","")</f>
        <v>公斤</v>
      </c>
      <c r="L71" s="45" t="s">
        <v>299</v>
      </c>
      <c r="M71" s="45">
        <v>6</v>
      </c>
      <c r="N71" s="31" t="str">
        <f t="shared" ref="N71:N75" si="38">IF(M71,"公斤","")</f>
        <v>公斤</v>
      </c>
      <c r="O71" s="44" t="s">
        <v>350</v>
      </c>
      <c r="P71" s="45">
        <v>5.5</v>
      </c>
      <c r="Q71" s="31" t="str">
        <f t="shared" ref="Q71:Q75" si="39">IF(P71,"公斤","")</f>
        <v>公斤</v>
      </c>
      <c r="R71" s="41" t="s">
        <v>260</v>
      </c>
      <c r="S71" s="41">
        <v>7</v>
      </c>
      <c r="T71" s="41" t="str">
        <f t="shared" ref="T71:T75" si="40">IF(S71,"公斤","")</f>
        <v>公斤</v>
      </c>
      <c r="U71" s="46" t="s">
        <v>334</v>
      </c>
      <c r="V71" s="46">
        <v>1.5</v>
      </c>
      <c r="W71" s="31" t="str">
        <f t="shared" ref="W71:W78" si="41">IF(V71,"公斤","")</f>
        <v>公斤</v>
      </c>
    </row>
    <row r="72" spans="1:23">
      <c r="A72" s="33"/>
      <c r="B72" s="63"/>
      <c r="C72" s="63"/>
      <c r="D72" s="63"/>
      <c r="E72" s="63"/>
      <c r="F72" s="63"/>
      <c r="G72" s="63"/>
      <c r="H72" s="33"/>
      <c r="I72" s="43" t="s">
        <v>278</v>
      </c>
      <c r="J72" s="44">
        <v>3</v>
      </c>
      <c r="K72" s="31" t="str">
        <f t="shared" si="37"/>
        <v>公斤</v>
      </c>
      <c r="L72" s="45"/>
      <c r="M72" s="45"/>
      <c r="N72" s="31" t="str">
        <f t="shared" si="38"/>
        <v/>
      </c>
      <c r="O72" s="44" t="s">
        <v>335</v>
      </c>
      <c r="P72" s="44">
        <v>2</v>
      </c>
      <c r="Q72" s="31" t="str">
        <f t="shared" si="39"/>
        <v>公斤</v>
      </c>
      <c r="R72" s="31" t="s">
        <v>272</v>
      </c>
      <c r="S72" s="31">
        <v>0.05</v>
      </c>
      <c r="T72" s="41" t="str">
        <f t="shared" si="40"/>
        <v>公斤</v>
      </c>
      <c r="U72" s="46" t="s">
        <v>337</v>
      </c>
      <c r="V72" s="46">
        <v>1</v>
      </c>
      <c r="W72" s="31" t="str">
        <f t="shared" si="41"/>
        <v>公斤</v>
      </c>
    </row>
    <row r="73" spans="1:23">
      <c r="A73" s="33"/>
      <c r="B73" s="63"/>
      <c r="C73" s="63"/>
      <c r="D73" s="63"/>
      <c r="E73" s="63"/>
      <c r="F73" s="63"/>
      <c r="G73" s="63"/>
      <c r="H73" s="33"/>
      <c r="I73" s="43"/>
      <c r="J73" s="44"/>
      <c r="K73" s="31" t="str">
        <f t="shared" si="37"/>
        <v/>
      </c>
      <c r="L73" s="45"/>
      <c r="M73" s="45"/>
      <c r="N73" s="31"/>
      <c r="O73" s="44" t="s">
        <v>271</v>
      </c>
      <c r="P73" s="44">
        <v>0.5</v>
      </c>
      <c r="Q73" s="31" t="str">
        <f t="shared" si="39"/>
        <v>公斤</v>
      </c>
      <c r="R73" s="31"/>
      <c r="S73" s="31"/>
      <c r="T73" s="41" t="str">
        <f t="shared" si="40"/>
        <v/>
      </c>
      <c r="U73" s="46"/>
      <c r="V73" s="46"/>
      <c r="W73" s="31" t="str">
        <f t="shared" si="41"/>
        <v/>
      </c>
    </row>
    <row r="74" spans="1:23">
      <c r="A74" s="33"/>
      <c r="B74" s="63"/>
      <c r="C74" s="63"/>
      <c r="D74" s="63"/>
      <c r="E74" s="63"/>
      <c r="F74" s="63"/>
      <c r="G74" s="63"/>
      <c r="H74" s="33"/>
      <c r="I74" s="43"/>
      <c r="J74" s="44"/>
      <c r="K74" s="31" t="str">
        <f t="shared" si="37"/>
        <v/>
      </c>
      <c r="L74" s="45"/>
      <c r="M74" s="45"/>
      <c r="N74" s="31" t="str">
        <f t="shared" si="38"/>
        <v/>
      </c>
      <c r="O74" s="44"/>
      <c r="P74" s="44"/>
      <c r="Q74" s="31" t="str">
        <f t="shared" si="39"/>
        <v/>
      </c>
      <c r="R74" s="31"/>
      <c r="S74" s="31"/>
      <c r="T74" s="41" t="str">
        <f t="shared" si="40"/>
        <v/>
      </c>
      <c r="U74" s="46"/>
      <c r="V74" s="46"/>
      <c r="W74" s="31" t="str">
        <f t="shared" si="41"/>
        <v/>
      </c>
    </row>
    <row r="75" spans="1:23" ht="20.25" thickBot="1">
      <c r="A75" s="49"/>
      <c r="B75" s="65"/>
      <c r="C75" s="65"/>
      <c r="D75" s="65"/>
      <c r="E75" s="65"/>
      <c r="F75" s="65"/>
      <c r="G75" s="65"/>
      <c r="H75" s="49"/>
      <c r="I75" s="51"/>
      <c r="J75" s="52"/>
      <c r="K75" s="55" t="str">
        <f t="shared" si="37"/>
        <v/>
      </c>
      <c r="L75" s="110"/>
      <c r="M75" s="110"/>
      <c r="N75" s="55" t="str">
        <f t="shared" si="38"/>
        <v/>
      </c>
      <c r="O75" s="52"/>
      <c r="P75" s="52"/>
      <c r="Q75" s="55" t="str">
        <f t="shared" si="39"/>
        <v/>
      </c>
      <c r="R75" s="55"/>
      <c r="S75" s="55"/>
      <c r="T75" s="53" t="str">
        <f t="shared" si="40"/>
        <v/>
      </c>
      <c r="U75" s="52"/>
      <c r="V75" s="52"/>
      <c r="W75" s="55" t="str">
        <f t="shared" si="41"/>
        <v/>
      </c>
    </row>
    <row r="76" spans="1:23">
      <c r="A76" s="56" t="s">
        <v>159</v>
      </c>
      <c r="B76" s="56">
        <v>5.6</v>
      </c>
      <c r="C76" s="56">
        <v>2.2999999999999998</v>
      </c>
      <c r="D76" s="56">
        <v>2</v>
      </c>
      <c r="E76" s="56">
        <v>2.2000000000000002</v>
      </c>
      <c r="F76" s="56">
        <v>0</v>
      </c>
      <c r="G76" s="56">
        <v>0</v>
      </c>
      <c r="H76" s="58">
        <f>B76*70+E76*45+D76*25+F76*150+G76*60+C76*75</f>
        <v>713.5</v>
      </c>
      <c r="I76" s="86" t="s">
        <v>20</v>
      </c>
      <c r="J76" s="61"/>
      <c r="K76" s="59"/>
      <c r="L76" s="60" t="s">
        <v>398</v>
      </c>
      <c r="M76" s="61"/>
      <c r="N76" s="59"/>
      <c r="O76" s="38" t="s">
        <v>162</v>
      </c>
      <c r="P76" s="37"/>
      <c r="Q76" s="59"/>
      <c r="R76" s="59" t="s">
        <v>32</v>
      </c>
      <c r="S76" s="59"/>
      <c r="T76" s="59"/>
      <c r="U76" s="38" t="s">
        <v>27</v>
      </c>
      <c r="V76" s="37"/>
      <c r="W76" s="59"/>
    </row>
    <row r="77" spans="1:23">
      <c r="A77" s="63"/>
      <c r="B77" s="63"/>
      <c r="C77" s="63"/>
      <c r="D77" s="63"/>
      <c r="E77" s="63"/>
      <c r="F77" s="63"/>
      <c r="G77" s="63"/>
      <c r="H77" s="33"/>
      <c r="I77" s="88" t="s">
        <v>261</v>
      </c>
      <c r="J77" s="46">
        <v>10</v>
      </c>
      <c r="K77" s="31" t="str">
        <f t="shared" ref="K77:K78" si="42">IF(J77,"公斤","")</f>
        <v>公斤</v>
      </c>
      <c r="L77" s="46" t="s">
        <v>398</v>
      </c>
      <c r="M77" s="46">
        <v>6</v>
      </c>
      <c r="N77" s="31" t="str">
        <f t="shared" ref="N77" si="43">IF(M77,"公斤","")</f>
        <v>公斤</v>
      </c>
      <c r="O77" s="44" t="s">
        <v>264</v>
      </c>
      <c r="P77" s="44">
        <v>1.7</v>
      </c>
      <c r="Q77" s="31" t="str">
        <f t="shared" ref="Q77:Q81" si="44">IF(P77,"公斤","")</f>
        <v>公斤</v>
      </c>
      <c r="R77" s="41" t="s">
        <v>260</v>
      </c>
      <c r="S77" s="41">
        <v>7</v>
      </c>
      <c r="T77" s="41" t="str">
        <f t="shared" ref="T77:T80" si="45">IF(S77,"公斤","")</f>
        <v>公斤</v>
      </c>
      <c r="U77" s="44" t="s">
        <v>265</v>
      </c>
      <c r="V77" s="44">
        <v>3.5</v>
      </c>
      <c r="W77" s="31" t="str">
        <f t="shared" si="41"/>
        <v>公斤</v>
      </c>
    </row>
    <row r="78" spans="1:23">
      <c r="A78" s="63"/>
      <c r="B78" s="63"/>
      <c r="C78" s="63"/>
      <c r="D78" s="63"/>
      <c r="E78" s="63"/>
      <c r="F78" s="63"/>
      <c r="G78" s="63"/>
      <c r="H78" s="33"/>
      <c r="I78" s="88" t="s">
        <v>339</v>
      </c>
      <c r="J78" s="46">
        <v>0.01</v>
      </c>
      <c r="K78" s="31" t="str">
        <f t="shared" si="42"/>
        <v>公斤</v>
      </c>
      <c r="L78" s="46"/>
      <c r="M78" s="46"/>
      <c r="N78" s="31"/>
      <c r="O78" s="44" t="s">
        <v>280</v>
      </c>
      <c r="P78" s="44">
        <v>6</v>
      </c>
      <c r="Q78" s="31" t="str">
        <f t="shared" si="44"/>
        <v>公斤</v>
      </c>
      <c r="R78" s="31" t="s">
        <v>272</v>
      </c>
      <c r="S78" s="31">
        <v>0.05</v>
      </c>
      <c r="T78" s="41" t="str">
        <f t="shared" si="45"/>
        <v>公斤</v>
      </c>
      <c r="U78" s="44" t="s">
        <v>272</v>
      </c>
      <c r="V78" s="44">
        <v>0.05</v>
      </c>
      <c r="W78" s="31" t="str">
        <f t="shared" si="41"/>
        <v>公斤</v>
      </c>
    </row>
    <row r="79" spans="1:23">
      <c r="A79" s="63"/>
      <c r="B79" s="63"/>
      <c r="C79" s="63"/>
      <c r="D79" s="63"/>
      <c r="E79" s="63"/>
      <c r="F79" s="63"/>
      <c r="G79" s="63"/>
      <c r="H79" s="33"/>
      <c r="I79" s="88"/>
      <c r="J79" s="46"/>
      <c r="K79" s="31"/>
      <c r="L79" s="46"/>
      <c r="M79" s="46"/>
      <c r="N79" s="31"/>
      <c r="O79" s="44" t="s">
        <v>318</v>
      </c>
      <c r="P79" s="44">
        <v>0.01</v>
      </c>
      <c r="Q79" s="31" t="str">
        <f t="shared" si="44"/>
        <v>公斤</v>
      </c>
      <c r="R79" s="31"/>
      <c r="S79" s="31"/>
      <c r="T79" s="41" t="str">
        <f t="shared" si="45"/>
        <v/>
      </c>
      <c r="U79" s="44"/>
      <c r="V79" s="44"/>
      <c r="W79" s="31"/>
    </row>
    <row r="80" spans="1:23">
      <c r="A80" s="63"/>
      <c r="B80" s="63"/>
      <c r="C80" s="63"/>
      <c r="D80" s="63"/>
      <c r="E80" s="63"/>
      <c r="F80" s="63"/>
      <c r="G80" s="63"/>
      <c r="H80" s="33"/>
      <c r="I80" s="43"/>
      <c r="J80" s="44"/>
      <c r="K80" s="31"/>
      <c r="L80" s="44"/>
      <c r="M80" s="44"/>
      <c r="N80" s="31"/>
      <c r="O80" s="44" t="s">
        <v>272</v>
      </c>
      <c r="P80" s="44">
        <v>0.05</v>
      </c>
      <c r="Q80" s="31" t="str">
        <f t="shared" si="44"/>
        <v>公斤</v>
      </c>
      <c r="R80" s="31"/>
      <c r="S80" s="31"/>
      <c r="T80" s="41" t="str">
        <f t="shared" si="45"/>
        <v/>
      </c>
      <c r="U80" s="44"/>
      <c r="V80" s="44"/>
      <c r="W80" s="31"/>
    </row>
    <row r="81" spans="1:23" ht="20.25" thickBot="1">
      <c r="A81" s="65"/>
      <c r="B81" s="65"/>
      <c r="C81" s="65"/>
      <c r="D81" s="65"/>
      <c r="E81" s="65"/>
      <c r="F81" s="65"/>
      <c r="G81" s="65"/>
      <c r="H81" s="49"/>
      <c r="I81" s="51"/>
      <c r="J81" s="52"/>
      <c r="K81" s="55"/>
      <c r="L81" s="52"/>
      <c r="M81" s="52"/>
      <c r="N81" s="55"/>
      <c r="O81" s="52" t="s">
        <v>271</v>
      </c>
      <c r="P81" s="52">
        <v>0.5</v>
      </c>
      <c r="Q81" s="55" t="str">
        <f t="shared" si="44"/>
        <v>公斤</v>
      </c>
      <c r="R81" s="55"/>
      <c r="S81" s="55"/>
      <c r="T81" s="53"/>
      <c r="U81" s="52"/>
      <c r="V81" s="52"/>
      <c r="W81" s="55"/>
    </row>
    <row r="82" spans="1:23">
      <c r="A82" s="128" t="s">
        <v>253</v>
      </c>
      <c r="B82" s="128" t="s">
        <v>82</v>
      </c>
      <c r="C82" s="128" t="s">
        <v>87</v>
      </c>
      <c r="D82" s="128" t="s">
        <v>84</v>
      </c>
      <c r="E82" s="128" t="s">
        <v>83</v>
      </c>
      <c r="F82" s="128" t="s">
        <v>85</v>
      </c>
      <c r="G82" s="128" t="s">
        <v>86</v>
      </c>
      <c r="H82" s="128" t="s">
        <v>88</v>
      </c>
      <c r="I82" s="129" t="s">
        <v>252</v>
      </c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</row>
    <row r="83" spans="1:23">
      <c r="A83" s="33" t="s">
        <v>468</v>
      </c>
      <c r="B83" s="33">
        <v>5</v>
      </c>
      <c r="C83" s="33">
        <v>2</v>
      </c>
      <c r="D83" s="33">
        <v>1.9</v>
      </c>
      <c r="E83" s="33">
        <v>2.9</v>
      </c>
      <c r="F83" s="33"/>
      <c r="G83" s="33"/>
      <c r="H83" s="35">
        <f>B83*70+E83*45+D83*25+F83*150+G83*60+C83*75</f>
        <v>678</v>
      </c>
      <c r="I83" s="36" t="s">
        <v>13</v>
      </c>
      <c r="J83" s="37"/>
      <c r="K83" s="31"/>
      <c r="L83" s="38" t="s">
        <v>75</v>
      </c>
      <c r="M83" s="37"/>
      <c r="N83" s="31" t="str">
        <f t="shared" ref="N83:N88" si="46">IF(M83,"公斤","")</f>
        <v/>
      </c>
      <c r="O83" s="38" t="s">
        <v>403</v>
      </c>
      <c r="P83" s="37"/>
      <c r="Q83" s="31"/>
      <c r="R83" s="31" t="s">
        <v>32</v>
      </c>
      <c r="S83" s="31"/>
      <c r="T83" s="31"/>
      <c r="U83" s="38" t="s">
        <v>240</v>
      </c>
      <c r="V83" s="37"/>
      <c r="W83" s="31"/>
    </row>
    <row r="84" spans="1:23">
      <c r="A84" s="33"/>
      <c r="B84" s="33"/>
      <c r="C84" s="33"/>
      <c r="D84" s="33"/>
      <c r="E84" s="33"/>
      <c r="F84" s="33"/>
      <c r="G84" s="33"/>
      <c r="H84" s="33"/>
      <c r="I84" s="43" t="s">
        <v>261</v>
      </c>
      <c r="J84" s="44">
        <v>10</v>
      </c>
      <c r="K84" s="31" t="str">
        <f t="shared" ref="K84:K88" si="47">IF(J84,"公斤","")</f>
        <v>公斤</v>
      </c>
      <c r="L84" s="44" t="s">
        <v>324</v>
      </c>
      <c r="M84" s="44">
        <v>5.3</v>
      </c>
      <c r="N84" s="31" t="str">
        <f t="shared" si="46"/>
        <v>公斤</v>
      </c>
      <c r="O84" s="44" t="s">
        <v>292</v>
      </c>
      <c r="P84" s="44">
        <v>4.5</v>
      </c>
      <c r="Q84" s="31" t="str">
        <f t="shared" ref="Q84:Q88" si="48">IF(P84,"公斤","")</f>
        <v>公斤</v>
      </c>
      <c r="R84" s="41" t="s">
        <v>260</v>
      </c>
      <c r="S84" s="41">
        <v>7</v>
      </c>
      <c r="T84" s="41" t="str">
        <f t="shared" ref="T84:T88" si="49">IF(S84,"公斤","")</f>
        <v>公斤</v>
      </c>
      <c r="U84" s="44" t="s">
        <v>301</v>
      </c>
      <c r="V84" s="44">
        <v>2</v>
      </c>
      <c r="W84" s="31" t="str">
        <f t="shared" ref="W84:W88" si="50">IF(V84,"公斤","")</f>
        <v>公斤</v>
      </c>
    </row>
    <row r="85" spans="1:23">
      <c r="A85" s="33"/>
      <c r="B85" s="33"/>
      <c r="C85" s="33"/>
      <c r="D85" s="33"/>
      <c r="E85" s="33"/>
      <c r="F85" s="33"/>
      <c r="G85" s="33"/>
      <c r="H85" s="33"/>
      <c r="I85" s="43"/>
      <c r="J85" s="44"/>
      <c r="K85" s="31" t="str">
        <f t="shared" si="47"/>
        <v/>
      </c>
      <c r="L85" s="44" t="s">
        <v>32</v>
      </c>
      <c r="M85" s="44">
        <v>3</v>
      </c>
      <c r="N85" s="31" t="str">
        <f t="shared" si="46"/>
        <v>公斤</v>
      </c>
      <c r="O85" s="44" t="s">
        <v>462</v>
      </c>
      <c r="P85" s="44">
        <v>0.6</v>
      </c>
      <c r="Q85" s="31" t="str">
        <f t="shared" si="48"/>
        <v>公斤</v>
      </c>
      <c r="R85" s="31" t="s">
        <v>272</v>
      </c>
      <c r="S85" s="31">
        <v>0.05</v>
      </c>
      <c r="T85" s="41" t="str">
        <f t="shared" si="49"/>
        <v>公斤</v>
      </c>
      <c r="U85" s="44" t="s">
        <v>342</v>
      </c>
      <c r="V85" s="44">
        <v>1</v>
      </c>
      <c r="W85" s="31" t="str">
        <f t="shared" si="50"/>
        <v>公斤</v>
      </c>
    </row>
    <row r="86" spans="1:23">
      <c r="A86" s="33"/>
      <c r="B86" s="33"/>
      <c r="C86" s="33"/>
      <c r="D86" s="33"/>
      <c r="E86" s="33"/>
      <c r="F86" s="33"/>
      <c r="G86" s="33"/>
      <c r="H86" s="33"/>
      <c r="I86" s="43"/>
      <c r="J86" s="44"/>
      <c r="K86" s="31" t="str">
        <f t="shared" si="47"/>
        <v/>
      </c>
      <c r="L86" s="44" t="s">
        <v>271</v>
      </c>
      <c r="M86" s="44">
        <v>0.5</v>
      </c>
      <c r="N86" s="31" t="str">
        <f t="shared" si="46"/>
        <v>公斤</v>
      </c>
      <c r="O86" s="44" t="s">
        <v>456</v>
      </c>
      <c r="P86" s="44">
        <v>0.5</v>
      </c>
      <c r="Q86" s="31" t="str">
        <f t="shared" si="48"/>
        <v>公斤</v>
      </c>
      <c r="R86" s="31"/>
      <c r="S86" s="31"/>
      <c r="T86" s="41" t="str">
        <f t="shared" si="49"/>
        <v/>
      </c>
      <c r="U86" s="44" t="s">
        <v>272</v>
      </c>
      <c r="V86" s="44">
        <v>0.05</v>
      </c>
      <c r="W86" s="31" t="str">
        <f t="shared" si="50"/>
        <v>公斤</v>
      </c>
    </row>
    <row r="87" spans="1:23">
      <c r="A87" s="33"/>
      <c r="B87" s="33"/>
      <c r="C87" s="33"/>
      <c r="D87" s="33"/>
      <c r="E87" s="33"/>
      <c r="F87" s="33"/>
      <c r="G87" s="33"/>
      <c r="H87" s="33"/>
      <c r="I87" s="43"/>
      <c r="J87" s="44"/>
      <c r="K87" s="31" t="str">
        <f t="shared" si="47"/>
        <v/>
      </c>
      <c r="L87" s="44" t="s">
        <v>343</v>
      </c>
      <c r="M87" s="44"/>
      <c r="N87" s="31" t="str">
        <f t="shared" si="46"/>
        <v/>
      </c>
      <c r="O87" s="44" t="s">
        <v>271</v>
      </c>
      <c r="P87" s="44">
        <v>0.5</v>
      </c>
      <c r="Q87" s="31" t="str">
        <f t="shared" si="48"/>
        <v>公斤</v>
      </c>
      <c r="R87" s="31"/>
      <c r="S87" s="31"/>
      <c r="T87" s="41" t="str">
        <f t="shared" si="49"/>
        <v/>
      </c>
      <c r="U87" s="44"/>
      <c r="V87" s="44"/>
      <c r="W87" s="31" t="str">
        <f t="shared" si="50"/>
        <v/>
      </c>
    </row>
    <row r="88" spans="1:23" ht="20.25" thickBot="1">
      <c r="A88" s="49"/>
      <c r="B88" s="49"/>
      <c r="C88" s="49"/>
      <c r="D88" s="49"/>
      <c r="E88" s="49"/>
      <c r="F88" s="49"/>
      <c r="G88" s="49"/>
      <c r="H88" s="49"/>
      <c r="I88" s="51"/>
      <c r="J88" s="52"/>
      <c r="K88" s="55" t="str">
        <f t="shared" si="47"/>
        <v/>
      </c>
      <c r="L88" s="52"/>
      <c r="M88" s="52"/>
      <c r="N88" s="55" t="str">
        <f t="shared" si="46"/>
        <v/>
      </c>
      <c r="O88" s="52" t="s">
        <v>272</v>
      </c>
      <c r="P88" s="52">
        <v>0.05</v>
      </c>
      <c r="Q88" s="55" t="str">
        <f t="shared" si="48"/>
        <v>公斤</v>
      </c>
      <c r="R88" s="55"/>
      <c r="S88" s="55"/>
      <c r="T88" s="53" t="str">
        <f t="shared" si="49"/>
        <v/>
      </c>
      <c r="U88" s="52"/>
      <c r="V88" s="52"/>
      <c r="W88" s="55" t="str">
        <f t="shared" si="50"/>
        <v/>
      </c>
    </row>
    <row r="89" spans="1:23">
      <c r="A89" s="56" t="s">
        <v>170</v>
      </c>
      <c r="B89" s="56">
        <v>5.5</v>
      </c>
      <c r="C89" s="56">
        <v>2</v>
      </c>
      <c r="D89" s="56">
        <v>1.8</v>
      </c>
      <c r="E89" s="56">
        <v>3.4</v>
      </c>
      <c r="F89" s="56"/>
      <c r="G89" s="56"/>
      <c r="H89" s="58">
        <f>B89*70+E89*45+D89*25+F89*150+G89*60+C89*75</f>
        <v>733</v>
      </c>
      <c r="I89" s="36" t="s">
        <v>14</v>
      </c>
      <c r="J89" s="37"/>
      <c r="K89" s="59"/>
      <c r="L89" s="97" t="s">
        <v>463</v>
      </c>
      <c r="M89" s="61"/>
      <c r="N89" s="59"/>
      <c r="O89" s="38" t="s">
        <v>407</v>
      </c>
      <c r="P89" s="37"/>
      <c r="Q89" s="59"/>
      <c r="R89" s="59" t="s">
        <v>32</v>
      </c>
      <c r="S89" s="59"/>
      <c r="T89" s="59"/>
      <c r="U89" s="38" t="s">
        <v>444</v>
      </c>
      <c r="V89" s="37"/>
      <c r="W89" s="59"/>
    </row>
    <row r="90" spans="1:23">
      <c r="A90" s="63"/>
      <c r="B90" s="33"/>
      <c r="C90" s="33"/>
      <c r="D90" s="33"/>
      <c r="E90" s="33"/>
      <c r="F90" s="33"/>
      <c r="G90" s="33"/>
      <c r="H90" s="33"/>
      <c r="I90" s="43" t="s">
        <v>261</v>
      </c>
      <c r="J90" s="44">
        <v>7</v>
      </c>
      <c r="K90" s="31" t="str">
        <f t="shared" ref="K90:K94" si="51">IF(J90,"公斤","")</f>
        <v>公斤</v>
      </c>
      <c r="L90" s="46" t="s">
        <v>267</v>
      </c>
      <c r="M90" s="46">
        <v>4.7</v>
      </c>
      <c r="N90" s="31" t="str">
        <f t="shared" ref="N90:N94" si="52">IF(M90,"公斤","")</f>
        <v>公斤</v>
      </c>
      <c r="O90" s="44" t="s">
        <v>347</v>
      </c>
      <c r="P90" s="44">
        <v>5</v>
      </c>
      <c r="Q90" s="31" t="str">
        <f t="shared" ref="Q90:Q94" si="53">IF(P90,"公斤","")</f>
        <v>公斤</v>
      </c>
      <c r="R90" s="41" t="s">
        <v>260</v>
      </c>
      <c r="S90" s="41">
        <v>7</v>
      </c>
      <c r="T90" s="41" t="str">
        <f t="shared" ref="T90:T94" si="54">IF(S90,"公斤","")</f>
        <v>公斤</v>
      </c>
      <c r="U90" s="44" t="s">
        <v>349</v>
      </c>
      <c r="V90" s="44">
        <v>3.5</v>
      </c>
      <c r="W90" s="31" t="str">
        <f t="shared" ref="W90:W94" si="55">IF(V90,"公斤","")</f>
        <v>公斤</v>
      </c>
    </row>
    <row r="91" spans="1:23">
      <c r="A91" s="63"/>
      <c r="B91" s="33"/>
      <c r="C91" s="33"/>
      <c r="D91" s="33"/>
      <c r="E91" s="33"/>
      <c r="F91" s="33"/>
      <c r="G91" s="33"/>
      <c r="H91" s="33"/>
      <c r="I91" s="43" t="s">
        <v>278</v>
      </c>
      <c r="J91" s="44">
        <v>3</v>
      </c>
      <c r="K91" s="31" t="str">
        <f t="shared" si="51"/>
        <v>公斤</v>
      </c>
      <c r="L91" s="46" t="s">
        <v>32</v>
      </c>
      <c r="M91" s="46">
        <v>2</v>
      </c>
      <c r="N91" s="31" t="str">
        <f t="shared" si="52"/>
        <v>公斤</v>
      </c>
      <c r="O91" s="44" t="s">
        <v>272</v>
      </c>
      <c r="P91" s="44">
        <v>0.05</v>
      </c>
      <c r="Q91" s="31" t="str">
        <f t="shared" si="53"/>
        <v>公斤</v>
      </c>
      <c r="R91" s="31" t="s">
        <v>272</v>
      </c>
      <c r="S91" s="31">
        <v>0.05</v>
      </c>
      <c r="T91" s="41" t="str">
        <f t="shared" si="54"/>
        <v>公斤</v>
      </c>
      <c r="U91" s="44" t="s">
        <v>272</v>
      </c>
      <c r="V91" s="44">
        <v>0.05</v>
      </c>
      <c r="W91" s="31" t="str">
        <f t="shared" si="55"/>
        <v>公斤</v>
      </c>
    </row>
    <row r="92" spans="1:23" ht="20.25" thickBot="1">
      <c r="A92" s="63"/>
      <c r="B92" s="33"/>
      <c r="C92" s="33"/>
      <c r="D92" s="33"/>
      <c r="E92" s="33"/>
      <c r="F92" s="33"/>
      <c r="G92" s="33"/>
      <c r="H92" s="33"/>
      <c r="I92" s="43"/>
      <c r="J92" s="44"/>
      <c r="K92" s="31" t="str">
        <f t="shared" si="51"/>
        <v/>
      </c>
      <c r="L92" s="130" t="s">
        <v>271</v>
      </c>
      <c r="M92" s="130">
        <v>0.5</v>
      </c>
      <c r="N92" s="31" t="str">
        <f t="shared" si="52"/>
        <v>公斤</v>
      </c>
      <c r="O92" s="48" t="s">
        <v>461</v>
      </c>
      <c r="P92" s="44">
        <v>0.6</v>
      </c>
      <c r="Q92" s="31" t="str">
        <f t="shared" si="53"/>
        <v>公斤</v>
      </c>
      <c r="R92" s="31"/>
      <c r="S92" s="31"/>
      <c r="T92" s="41" t="str">
        <f t="shared" si="54"/>
        <v/>
      </c>
      <c r="U92" s="44"/>
      <c r="V92" s="44"/>
      <c r="W92" s="31" t="str">
        <f t="shared" si="55"/>
        <v/>
      </c>
    </row>
    <row r="93" spans="1:23">
      <c r="A93" s="63"/>
      <c r="B93" s="33"/>
      <c r="C93" s="33"/>
      <c r="D93" s="33"/>
      <c r="E93" s="33"/>
      <c r="F93" s="33"/>
      <c r="G93" s="33"/>
      <c r="H93" s="33"/>
      <c r="I93" s="43"/>
      <c r="J93" s="44"/>
      <c r="K93" s="31" t="str">
        <f t="shared" si="51"/>
        <v/>
      </c>
      <c r="L93" s="46" t="s">
        <v>272</v>
      </c>
      <c r="M93" s="46">
        <v>0.05</v>
      </c>
      <c r="N93" s="41" t="str">
        <f t="shared" si="52"/>
        <v>公斤</v>
      </c>
      <c r="O93" s="44"/>
      <c r="P93" s="44"/>
      <c r="Q93" s="31" t="str">
        <f t="shared" si="53"/>
        <v/>
      </c>
      <c r="R93" s="31"/>
      <c r="S93" s="31"/>
      <c r="T93" s="41" t="str">
        <f t="shared" si="54"/>
        <v/>
      </c>
      <c r="U93" s="44"/>
      <c r="V93" s="44"/>
      <c r="W93" s="31" t="str">
        <f t="shared" si="55"/>
        <v/>
      </c>
    </row>
    <row r="94" spans="1:23" ht="20.25" thickBot="1">
      <c r="A94" s="65"/>
      <c r="B94" s="65"/>
      <c r="C94" s="65"/>
      <c r="D94" s="65"/>
      <c r="E94" s="65"/>
      <c r="F94" s="65"/>
      <c r="G94" s="65"/>
      <c r="H94" s="49"/>
      <c r="I94" s="51"/>
      <c r="J94" s="52"/>
      <c r="K94" s="55" t="str">
        <f t="shared" si="51"/>
        <v/>
      </c>
      <c r="L94" s="54"/>
      <c r="M94" s="54"/>
      <c r="N94" s="102" t="str">
        <f t="shared" si="52"/>
        <v/>
      </c>
      <c r="O94" s="52"/>
      <c r="P94" s="52"/>
      <c r="Q94" s="55" t="str">
        <f t="shared" si="53"/>
        <v/>
      </c>
      <c r="R94" s="55"/>
      <c r="S94" s="55"/>
      <c r="T94" s="53" t="str">
        <f t="shared" si="54"/>
        <v/>
      </c>
      <c r="U94" s="52"/>
      <c r="V94" s="52"/>
      <c r="W94" s="55" t="str">
        <f t="shared" si="55"/>
        <v/>
      </c>
    </row>
    <row r="95" spans="1:23">
      <c r="A95" s="56" t="s">
        <v>177</v>
      </c>
      <c r="B95" s="56">
        <v>5</v>
      </c>
      <c r="C95" s="56">
        <v>2</v>
      </c>
      <c r="D95" s="56">
        <v>1.4</v>
      </c>
      <c r="E95" s="56">
        <v>3</v>
      </c>
      <c r="F95" s="56"/>
      <c r="G95" s="56"/>
      <c r="H95" s="58">
        <f>B95*70+E95*45+D95*25+F95*150+G95*60+C95*75</f>
        <v>670</v>
      </c>
      <c r="I95" s="103" t="s">
        <v>178</v>
      </c>
      <c r="J95" s="104"/>
      <c r="K95" s="59"/>
      <c r="L95" s="131" t="s">
        <v>410</v>
      </c>
      <c r="M95" s="61"/>
      <c r="N95" s="59"/>
      <c r="O95" s="105" t="s">
        <v>181</v>
      </c>
      <c r="P95" s="104"/>
      <c r="Q95" s="59"/>
      <c r="R95" s="59" t="s">
        <v>32</v>
      </c>
      <c r="S95" s="59"/>
      <c r="T95" s="59"/>
      <c r="U95" s="105" t="s">
        <v>244</v>
      </c>
      <c r="V95" s="104"/>
      <c r="W95" s="59"/>
    </row>
    <row r="96" spans="1:23">
      <c r="A96" s="33"/>
      <c r="B96" s="33"/>
      <c r="C96" s="33"/>
      <c r="D96" s="33"/>
      <c r="E96" s="33"/>
      <c r="F96" s="33"/>
      <c r="G96" s="33"/>
      <c r="H96" s="33"/>
      <c r="I96" s="108" t="s">
        <v>261</v>
      </c>
      <c r="J96" s="45">
        <v>8</v>
      </c>
      <c r="K96" s="31" t="str">
        <f t="shared" ref="K96:K100" si="56">IF(J96,"公斤","")</f>
        <v>公斤</v>
      </c>
      <c r="L96" s="45" t="s">
        <v>410</v>
      </c>
      <c r="M96" s="45">
        <v>6</v>
      </c>
      <c r="N96" s="31"/>
      <c r="O96" s="48" t="s">
        <v>451</v>
      </c>
      <c r="P96" s="44">
        <v>2</v>
      </c>
      <c r="Q96" s="31" t="str">
        <f t="shared" ref="Q96:Q100" si="57">IF(P96,"公斤","")</f>
        <v>公斤</v>
      </c>
      <c r="R96" s="41" t="s">
        <v>260</v>
      </c>
      <c r="S96" s="41">
        <v>7</v>
      </c>
      <c r="T96" s="41" t="str">
        <f t="shared" ref="T96:T100" si="58">IF(S96,"公斤","")</f>
        <v>公斤</v>
      </c>
      <c r="U96" s="45" t="s">
        <v>335</v>
      </c>
      <c r="V96" s="45">
        <v>3</v>
      </c>
      <c r="W96" s="31" t="str">
        <f t="shared" ref="W96:W100" si="59">IF(V96,"公斤","")</f>
        <v>公斤</v>
      </c>
    </row>
    <row r="97" spans="1:23">
      <c r="A97" s="33"/>
      <c r="B97" s="33"/>
      <c r="C97" s="33"/>
      <c r="D97" s="33"/>
      <c r="E97" s="33"/>
      <c r="F97" s="33"/>
      <c r="G97" s="33"/>
      <c r="H97" s="33"/>
      <c r="I97" s="108" t="s">
        <v>278</v>
      </c>
      <c r="J97" s="45">
        <v>3</v>
      </c>
      <c r="K97" s="31" t="str">
        <f t="shared" si="56"/>
        <v>公斤</v>
      </c>
      <c r="L97" s="45"/>
      <c r="M97" s="45"/>
      <c r="N97" s="31"/>
      <c r="O97" s="45" t="s">
        <v>351</v>
      </c>
      <c r="P97" s="45">
        <v>2</v>
      </c>
      <c r="Q97" s="31" t="str">
        <f t="shared" si="57"/>
        <v>公斤</v>
      </c>
      <c r="R97" s="31" t="s">
        <v>272</v>
      </c>
      <c r="S97" s="31">
        <v>0.05</v>
      </c>
      <c r="T97" s="41" t="str">
        <f t="shared" si="58"/>
        <v>公斤</v>
      </c>
      <c r="U97" s="45" t="s">
        <v>312</v>
      </c>
      <c r="V97" s="45">
        <v>0.3</v>
      </c>
      <c r="W97" s="31" t="str">
        <f t="shared" si="59"/>
        <v>公斤</v>
      </c>
    </row>
    <row r="98" spans="1:23">
      <c r="A98" s="33"/>
      <c r="B98" s="33"/>
      <c r="C98" s="33"/>
      <c r="D98" s="33"/>
      <c r="E98" s="33"/>
      <c r="F98" s="33"/>
      <c r="G98" s="33"/>
      <c r="H98" s="33"/>
      <c r="I98" s="108"/>
      <c r="J98" s="45"/>
      <c r="K98" s="31" t="str">
        <f t="shared" si="56"/>
        <v/>
      </c>
      <c r="L98" s="45"/>
      <c r="M98" s="45"/>
      <c r="N98" s="31"/>
      <c r="O98" s="45" t="s">
        <v>280</v>
      </c>
      <c r="P98" s="45">
        <v>2</v>
      </c>
      <c r="Q98" s="31" t="str">
        <f t="shared" si="57"/>
        <v>公斤</v>
      </c>
      <c r="R98" s="31"/>
      <c r="S98" s="31"/>
      <c r="T98" s="41" t="str">
        <f t="shared" si="58"/>
        <v/>
      </c>
      <c r="U98" s="45" t="s">
        <v>272</v>
      </c>
      <c r="V98" s="45">
        <v>0.05</v>
      </c>
      <c r="W98" s="31" t="str">
        <f t="shared" si="59"/>
        <v>公斤</v>
      </c>
    </row>
    <row r="99" spans="1:23">
      <c r="A99" s="33"/>
      <c r="B99" s="33"/>
      <c r="C99" s="33"/>
      <c r="D99" s="33"/>
      <c r="E99" s="33"/>
      <c r="F99" s="33"/>
      <c r="G99" s="33"/>
      <c r="H99" s="33"/>
      <c r="I99" s="108"/>
      <c r="J99" s="45"/>
      <c r="K99" s="31" t="str">
        <f t="shared" si="56"/>
        <v/>
      </c>
      <c r="L99" s="45"/>
      <c r="M99" s="45"/>
      <c r="N99" s="31"/>
      <c r="O99" s="45" t="s">
        <v>464</v>
      </c>
      <c r="P99" s="45">
        <v>1</v>
      </c>
      <c r="Q99" s="31" t="str">
        <f t="shared" si="57"/>
        <v>公斤</v>
      </c>
      <c r="R99" s="31"/>
      <c r="S99" s="31"/>
      <c r="T99" s="41" t="str">
        <f t="shared" si="58"/>
        <v/>
      </c>
      <c r="U99" s="45"/>
      <c r="V99" s="45"/>
      <c r="W99" s="31" t="str">
        <f t="shared" si="59"/>
        <v/>
      </c>
    </row>
    <row r="100" spans="1:23" ht="20.25" thickBot="1">
      <c r="A100" s="49"/>
      <c r="B100" s="49"/>
      <c r="C100" s="49"/>
      <c r="D100" s="49"/>
      <c r="E100" s="49"/>
      <c r="F100" s="49"/>
      <c r="G100" s="49"/>
      <c r="H100" s="49"/>
      <c r="I100" s="109"/>
      <c r="J100" s="110"/>
      <c r="K100" s="55" t="str">
        <f t="shared" si="56"/>
        <v/>
      </c>
      <c r="L100" s="110"/>
      <c r="M100" s="110"/>
      <c r="N100" s="55"/>
      <c r="O100" s="52" t="s">
        <v>272</v>
      </c>
      <c r="P100" s="52">
        <v>0.05</v>
      </c>
      <c r="Q100" s="53" t="str">
        <f t="shared" si="57"/>
        <v>公斤</v>
      </c>
      <c r="R100" s="55"/>
      <c r="S100" s="55"/>
      <c r="T100" s="53" t="str">
        <f t="shared" si="58"/>
        <v/>
      </c>
      <c r="U100" s="110"/>
      <c r="V100" s="110"/>
      <c r="W100" s="55" t="str">
        <f t="shared" si="59"/>
        <v/>
      </c>
    </row>
    <row r="101" spans="1:23">
      <c r="A101" s="56" t="s">
        <v>185</v>
      </c>
      <c r="B101" s="56">
        <v>6.4</v>
      </c>
      <c r="C101" s="56">
        <v>2.2999999999999998</v>
      </c>
      <c r="D101" s="56">
        <v>1</v>
      </c>
      <c r="E101" s="56">
        <v>2.9</v>
      </c>
      <c r="F101" s="56"/>
      <c r="G101" s="56"/>
      <c r="H101" s="58">
        <f>B101*70+E101*45+D101*25+F101*150+G101*60+C101*75</f>
        <v>776</v>
      </c>
      <c r="I101" s="36" t="s">
        <v>14</v>
      </c>
      <c r="J101" s="37"/>
      <c r="K101" s="59"/>
      <c r="L101" s="38" t="s">
        <v>414</v>
      </c>
      <c r="M101" s="37"/>
      <c r="N101" s="59"/>
      <c r="O101" s="38" t="s">
        <v>188</v>
      </c>
      <c r="P101" s="37"/>
      <c r="Q101" s="59"/>
      <c r="R101" s="59" t="s">
        <v>32</v>
      </c>
      <c r="S101" s="59"/>
      <c r="T101" s="59"/>
      <c r="U101" s="38" t="s">
        <v>50</v>
      </c>
      <c r="V101" s="37"/>
      <c r="W101" s="59"/>
    </row>
    <row r="102" spans="1:23">
      <c r="A102" s="63"/>
      <c r="B102" s="33"/>
      <c r="C102" s="33"/>
      <c r="D102" s="33"/>
      <c r="E102" s="33"/>
      <c r="F102" s="33"/>
      <c r="G102" s="33"/>
      <c r="H102" s="33"/>
      <c r="I102" s="43" t="s">
        <v>261</v>
      </c>
      <c r="J102" s="44">
        <v>7</v>
      </c>
      <c r="K102" s="31" t="str">
        <f t="shared" ref="K102:K112" si="60">IF(J102,"公斤","")</f>
        <v>公斤</v>
      </c>
      <c r="L102" s="44" t="s">
        <v>299</v>
      </c>
      <c r="M102" s="44">
        <v>6.4</v>
      </c>
      <c r="N102" s="31" t="str">
        <f t="shared" ref="N102:N106" si="61">IF(M102,"公斤","")</f>
        <v>公斤</v>
      </c>
      <c r="O102" s="44" t="s">
        <v>264</v>
      </c>
      <c r="P102" s="44">
        <v>3</v>
      </c>
      <c r="Q102" s="31" t="str">
        <f t="shared" ref="Q102:Q106" si="62">IF(P102,"公斤","")</f>
        <v>公斤</v>
      </c>
      <c r="R102" s="41" t="s">
        <v>260</v>
      </c>
      <c r="S102" s="41">
        <v>7</v>
      </c>
      <c r="T102" s="41" t="str">
        <f t="shared" ref="T102:T106" si="63">IF(S102,"公斤","")</f>
        <v>公斤</v>
      </c>
      <c r="U102" s="44" t="s">
        <v>352</v>
      </c>
      <c r="V102" s="44">
        <v>2</v>
      </c>
      <c r="W102" s="31" t="str">
        <f t="shared" ref="W102:W106" si="64">IF(V102,"公斤","")</f>
        <v>公斤</v>
      </c>
    </row>
    <row r="103" spans="1:23">
      <c r="A103" s="63"/>
      <c r="B103" s="33"/>
      <c r="C103" s="33"/>
      <c r="D103" s="33"/>
      <c r="E103" s="33"/>
      <c r="F103" s="33"/>
      <c r="G103" s="33"/>
      <c r="H103" s="33"/>
      <c r="I103" s="43" t="s">
        <v>278</v>
      </c>
      <c r="J103" s="44">
        <v>3</v>
      </c>
      <c r="K103" s="31" t="str">
        <f t="shared" si="60"/>
        <v>公斤</v>
      </c>
      <c r="L103" s="44" t="s">
        <v>291</v>
      </c>
      <c r="M103" s="44">
        <v>3</v>
      </c>
      <c r="N103" s="31" t="str">
        <f t="shared" si="61"/>
        <v>公斤</v>
      </c>
      <c r="O103" s="44" t="s">
        <v>353</v>
      </c>
      <c r="P103" s="44">
        <v>3</v>
      </c>
      <c r="Q103" s="31" t="str">
        <f t="shared" si="62"/>
        <v>公斤</v>
      </c>
      <c r="R103" s="31" t="s">
        <v>272</v>
      </c>
      <c r="S103" s="31">
        <v>0.05</v>
      </c>
      <c r="T103" s="41" t="str">
        <f t="shared" si="63"/>
        <v>公斤</v>
      </c>
      <c r="U103" s="44" t="s">
        <v>302</v>
      </c>
      <c r="V103" s="44">
        <v>1</v>
      </c>
      <c r="W103" s="31" t="str">
        <f t="shared" si="64"/>
        <v>公斤</v>
      </c>
    </row>
    <row r="104" spans="1:23">
      <c r="A104" s="63"/>
      <c r="B104" s="33"/>
      <c r="C104" s="33"/>
      <c r="D104" s="33"/>
      <c r="E104" s="33"/>
      <c r="F104" s="33"/>
      <c r="G104" s="33"/>
      <c r="H104" s="33"/>
      <c r="I104" s="43"/>
      <c r="J104" s="44"/>
      <c r="K104" s="31" t="str">
        <f t="shared" si="60"/>
        <v/>
      </c>
      <c r="L104" s="44" t="s">
        <v>272</v>
      </c>
      <c r="M104" s="44">
        <v>0.05</v>
      </c>
      <c r="N104" s="31" t="str">
        <f t="shared" si="61"/>
        <v>公斤</v>
      </c>
      <c r="O104" s="44" t="s">
        <v>272</v>
      </c>
      <c r="P104" s="44">
        <v>0.05</v>
      </c>
      <c r="Q104" s="31" t="str">
        <f t="shared" si="62"/>
        <v>公斤</v>
      </c>
      <c r="R104" s="31"/>
      <c r="S104" s="31"/>
      <c r="T104" s="41" t="str">
        <f t="shared" si="63"/>
        <v/>
      </c>
      <c r="U104" s="44"/>
      <c r="V104" s="44"/>
      <c r="W104" s="31" t="str">
        <f t="shared" si="64"/>
        <v/>
      </c>
    </row>
    <row r="105" spans="1:23">
      <c r="A105" s="63"/>
      <c r="B105" s="33"/>
      <c r="C105" s="33"/>
      <c r="D105" s="33"/>
      <c r="E105" s="33"/>
      <c r="F105" s="33"/>
      <c r="G105" s="33"/>
      <c r="H105" s="33"/>
      <c r="I105" s="43"/>
      <c r="J105" s="44"/>
      <c r="K105" s="31" t="str">
        <f t="shared" si="60"/>
        <v/>
      </c>
      <c r="L105" s="44"/>
      <c r="M105" s="44"/>
      <c r="N105" s="31" t="str">
        <f t="shared" si="61"/>
        <v/>
      </c>
      <c r="O105" s="44" t="s">
        <v>271</v>
      </c>
      <c r="P105" s="44">
        <v>0.5</v>
      </c>
      <c r="Q105" s="31" t="str">
        <f t="shared" si="62"/>
        <v>公斤</v>
      </c>
      <c r="R105" s="31"/>
      <c r="S105" s="31"/>
      <c r="T105" s="41" t="str">
        <f t="shared" si="63"/>
        <v/>
      </c>
      <c r="U105" s="44"/>
      <c r="V105" s="44"/>
      <c r="W105" s="31" t="str">
        <f t="shared" si="64"/>
        <v/>
      </c>
    </row>
    <row r="106" spans="1:23" ht="20.25" thickBot="1">
      <c r="A106" s="65"/>
      <c r="B106" s="65"/>
      <c r="C106" s="65"/>
      <c r="D106" s="65"/>
      <c r="E106" s="65"/>
      <c r="F106" s="65"/>
      <c r="G106" s="65"/>
      <c r="H106" s="49"/>
      <c r="I106" s="51"/>
      <c r="J106" s="52"/>
      <c r="K106" s="55" t="str">
        <f t="shared" si="60"/>
        <v/>
      </c>
      <c r="L106" s="52"/>
      <c r="M106" s="52"/>
      <c r="N106" s="55" t="str">
        <f t="shared" si="61"/>
        <v/>
      </c>
      <c r="O106" s="52"/>
      <c r="P106" s="52"/>
      <c r="Q106" s="55" t="str">
        <f t="shared" si="62"/>
        <v/>
      </c>
      <c r="R106" s="55"/>
      <c r="S106" s="55"/>
      <c r="T106" s="53" t="str">
        <f t="shared" si="63"/>
        <v/>
      </c>
      <c r="U106" s="52"/>
      <c r="V106" s="52"/>
      <c r="W106" s="55" t="str">
        <f t="shared" si="64"/>
        <v/>
      </c>
    </row>
    <row r="107" spans="1:23">
      <c r="A107" s="56" t="s">
        <v>191</v>
      </c>
      <c r="B107" s="56">
        <v>5</v>
      </c>
      <c r="C107" s="56">
        <v>2.4</v>
      </c>
      <c r="D107" s="56">
        <v>1.1000000000000001</v>
      </c>
      <c r="E107" s="56">
        <v>2.9</v>
      </c>
      <c r="F107" s="56"/>
      <c r="G107" s="56"/>
      <c r="H107" s="58">
        <f>B107*70+E107*45+D107*25+F107*150+G107*60+C107*75</f>
        <v>688</v>
      </c>
      <c r="I107" s="86" t="s">
        <v>95</v>
      </c>
      <c r="J107" s="61"/>
      <c r="K107" s="59" t="str">
        <f t="shared" si="60"/>
        <v/>
      </c>
      <c r="L107" s="60" t="s">
        <v>68</v>
      </c>
      <c r="M107" s="37"/>
      <c r="N107" s="59"/>
      <c r="O107" s="38" t="s">
        <v>47</v>
      </c>
      <c r="P107" s="37"/>
      <c r="Q107" s="59"/>
      <c r="R107" s="59" t="s">
        <v>32</v>
      </c>
      <c r="S107" s="59"/>
      <c r="T107" s="59"/>
      <c r="U107" s="38" t="s">
        <v>465</v>
      </c>
      <c r="V107" s="37"/>
      <c r="W107" s="59"/>
    </row>
    <row r="108" spans="1:23">
      <c r="A108" s="33"/>
      <c r="B108" s="33"/>
      <c r="C108" s="33"/>
      <c r="D108" s="33"/>
      <c r="E108" s="33"/>
      <c r="F108" s="33"/>
      <c r="G108" s="33"/>
      <c r="H108" s="33"/>
      <c r="I108" s="88" t="s">
        <v>261</v>
      </c>
      <c r="J108" s="46">
        <v>10</v>
      </c>
      <c r="K108" s="41" t="str">
        <f t="shared" si="60"/>
        <v>公斤</v>
      </c>
      <c r="L108" s="46" t="s">
        <v>264</v>
      </c>
      <c r="M108" s="44">
        <v>5.5</v>
      </c>
      <c r="N108" s="31" t="str">
        <f t="shared" ref="N108:N118" si="65">IF(M108,"公斤","")</f>
        <v>公斤</v>
      </c>
      <c r="O108" s="44" t="s">
        <v>276</v>
      </c>
      <c r="P108" s="44">
        <v>8</v>
      </c>
      <c r="Q108" s="31" t="str">
        <f t="shared" ref="Q108:Q112" si="66">IF(P108,"公斤","")</f>
        <v>公斤</v>
      </c>
      <c r="R108" s="41" t="s">
        <v>260</v>
      </c>
      <c r="S108" s="41">
        <v>7</v>
      </c>
      <c r="T108" s="41" t="str">
        <f t="shared" ref="T108:T112" si="67">IF(S108,"公斤","")</f>
        <v>公斤</v>
      </c>
      <c r="U108" s="44" t="s">
        <v>32</v>
      </c>
      <c r="V108" s="44">
        <v>2.5</v>
      </c>
      <c r="W108" s="31" t="str">
        <f t="shared" ref="W108:W112" si="68">IF(V108,"公斤","")</f>
        <v>公斤</v>
      </c>
    </row>
    <row r="109" spans="1:23">
      <c r="A109" s="33"/>
      <c r="B109" s="33"/>
      <c r="C109" s="33"/>
      <c r="D109" s="33"/>
      <c r="E109" s="33"/>
      <c r="F109" s="33"/>
      <c r="G109" s="33"/>
      <c r="H109" s="33"/>
      <c r="I109" s="88" t="s">
        <v>309</v>
      </c>
      <c r="J109" s="46">
        <v>0.4</v>
      </c>
      <c r="K109" s="41" t="str">
        <f t="shared" si="60"/>
        <v>公斤</v>
      </c>
      <c r="L109" s="46"/>
      <c r="M109" s="44"/>
      <c r="N109" s="31" t="str">
        <f t="shared" si="65"/>
        <v/>
      </c>
      <c r="O109" s="44" t="s">
        <v>318</v>
      </c>
      <c r="P109" s="44">
        <v>0.01</v>
      </c>
      <c r="Q109" s="31" t="str">
        <f t="shared" si="66"/>
        <v>公斤</v>
      </c>
      <c r="R109" s="31" t="s">
        <v>272</v>
      </c>
      <c r="S109" s="31">
        <v>0.05</v>
      </c>
      <c r="T109" s="41" t="str">
        <f t="shared" si="67"/>
        <v>公斤</v>
      </c>
      <c r="U109" s="44" t="s">
        <v>271</v>
      </c>
      <c r="V109" s="44">
        <v>0.5</v>
      </c>
      <c r="W109" s="31" t="str">
        <f t="shared" si="68"/>
        <v>公斤</v>
      </c>
    </row>
    <row r="110" spans="1:23">
      <c r="A110" s="33"/>
      <c r="B110" s="33"/>
      <c r="C110" s="33"/>
      <c r="D110" s="33"/>
      <c r="E110" s="33"/>
      <c r="F110" s="33"/>
      <c r="G110" s="33"/>
      <c r="H110" s="33"/>
      <c r="I110" s="88"/>
      <c r="J110" s="46"/>
      <c r="K110" s="31" t="str">
        <f t="shared" si="60"/>
        <v/>
      </c>
      <c r="L110" s="46"/>
      <c r="M110" s="44"/>
      <c r="N110" s="31" t="str">
        <f t="shared" si="65"/>
        <v/>
      </c>
      <c r="O110" s="44" t="s">
        <v>356</v>
      </c>
      <c r="P110" s="44">
        <v>0.6</v>
      </c>
      <c r="Q110" s="31" t="str">
        <f t="shared" si="66"/>
        <v>公斤</v>
      </c>
      <c r="R110" s="31"/>
      <c r="S110" s="31"/>
      <c r="T110" s="41" t="str">
        <f t="shared" si="67"/>
        <v/>
      </c>
      <c r="U110" s="44" t="s">
        <v>272</v>
      </c>
      <c r="V110" s="44">
        <v>0.05</v>
      </c>
      <c r="W110" s="31" t="str">
        <f t="shared" si="68"/>
        <v>公斤</v>
      </c>
    </row>
    <row r="111" spans="1:23">
      <c r="A111" s="33"/>
      <c r="B111" s="33"/>
      <c r="C111" s="33"/>
      <c r="D111" s="33"/>
      <c r="E111" s="33"/>
      <c r="F111" s="33"/>
      <c r="G111" s="33"/>
      <c r="H111" s="33"/>
      <c r="I111" s="88"/>
      <c r="J111" s="46"/>
      <c r="K111" s="31" t="str">
        <f t="shared" si="60"/>
        <v/>
      </c>
      <c r="L111" s="46"/>
      <c r="M111" s="44"/>
      <c r="N111" s="31" t="str">
        <f t="shared" si="65"/>
        <v/>
      </c>
      <c r="O111" s="44" t="s">
        <v>272</v>
      </c>
      <c r="P111" s="44">
        <v>0.05</v>
      </c>
      <c r="Q111" s="31" t="str">
        <f t="shared" si="66"/>
        <v>公斤</v>
      </c>
      <c r="R111" s="31"/>
      <c r="S111" s="31"/>
      <c r="T111" s="41" t="str">
        <f t="shared" si="67"/>
        <v/>
      </c>
      <c r="U111" s="44"/>
      <c r="V111" s="44"/>
      <c r="W111" s="31" t="str">
        <f t="shared" si="68"/>
        <v/>
      </c>
    </row>
    <row r="112" spans="1:23" ht="20.25" thickBot="1">
      <c r="A112" s="49"/>
      <c r="B112" s="49"/>
      <c r="C112" s="49"/>
      <c r="D112" s="49"/>
      <c r="E112" s="49"/>
      <c r="F112" s="49"/>
      <c r="G112" s="49"/>
      <c r="H112" s="49"/>
      <c r="I112" s="89"/>
      <c r="J112" s="54"/>
      <c r="K112" s="55" t="str">
        <f t="shared" si="60"/>
        <v/>
      </c>
      <c r="L112" s="54"/>
      <c r="M112" s="52"/>
      <c r="N112" s="55" t="str">
        <f t="shared" si="65"/>
        <v/>
      </c>
      <c r="O112" s="52"/>
      <c r="P112" s="52"/>
      <c r="Q112" s="55" t="str">
        <f t="shared" si="66"/>
        <v/>
      </c>
      <c r="R112" s="55"/>
      <c r="S112" s="55"/>
      <c r="T112" s="53" t="str">
        <f t="shared" si="67"/>
        <v/>
      </c>
      <c r="U112" s="52"/>
      <c r="V112" s="52"/>
      <c r="W112" s="55" t="str">
        <f t="shared" si="68"/>
        <v/>
      </c>
    </row>
    <row r="113" spans="1:23">
      <c r="A113" s="56" t="s">
        <v>196</v>
      </c>
      <c r="B113" s="56">
        <v>5.6</v>
      </c>
      <c r="C113" s="56">
        <v>2.4</v>
      </c>
      <c r="D113" s="56">
        <v>1</v>
      </c>
      <c r="E113" s="56">
        <v>3</v>
      </c>
      <c r="F113" s="56"/>
      <c r="G113" s="56"/>
      <c r="H113" s="58">
        <f>B113*70+E113*45+D113*25+F113*150+G113*60+C113*75</f>
        <v>732</v>
      </c>
      <c r="I113" s="36" t="s">
        <v>13</v>
      </c>
      <c r="J113" s="37"/>
      <c r="K113" s="59"/>
      <c r="L113" s="38" t="s">
        <v>420</v>
      </c>
      <c r="M113" s="37"/>
      <c r="N113" s="59" t="str">
        <f t="shared" si="65"/>
        <v/>
      </c>
      <c r="O113" s="38" t="s">
        <v>199</v>
      </c>
      <c r="P113" s="37"/>
      <c r="Q113" s="59"/>
      <c r="R113" s="59" t="s">
        <v>32</v>
      </c>
      <c r="S113" s="59"/>
      <c r="T113" s="59"/>
      <c r="U113" s="111" t="s">
        <v>25</v>
      </c>
      <c r="V113" s="37"/>
      <c r="W113" s="59"/>
    </row>
    <row r="114" spans="1:23">
      <c r="A114" s="63"/>
      <c r="B114" s="33"/>
      <c r="C114" s="33"/>
      <c r="D114" s="33"/>
      <c r="E114" s="33"/>
      <c r="F114" s="33"/>
      <c r="G114" s="33"/>
      <c r="H114" s="33"/>
      <c r="I114" s="43" t="s">
        <v>261</v>
      </c>
      <c r="J114" s="44">
        <v>10</v>
      </c>
      <c r="K114" s="31" t="str">
        <f t="shared" ref="K114:K118" si="69">IF(J114,"公斤","")</f>
        <v>公斤</v>
      </c>
      <c r="L114" s="44" t="s">
        <v>457</v>
      </c>
      <c r="M114" s="44">
        <v>7</v>
      </c>
      <c r="N114" s="31" t="str">
        <f t="shared" si="65"/>
        <v>公斤</v>
      </c>
      <c r="O114" s="99" t="s">
        <v>466</v>
      </c>
      <c r="P114" s="44">
        <v>3</v>
      </c>
      <c r="Q114" s="31" t="str">
        <f t="shared" ref="Q114:Q118" si="70">IF(P114,"公斤","")</f>
        <v>公斤</v>
      </c>
      <c r="R114" s="41" t="s">
        <v>260</v>
      </c>
      <c r="S114" s="41">
        <v>7</v>
      </c>
      <c r="T114" s="41" t="str">
        <f t="shared" ref="T114:T118" si="71">IF(S114,"公斤","")</f>
        <v>公斤</v>
      </c>
      <c r="U114" s="44" t="s">
        <v>25</v>
      </c>
      <c r="V114" s="44">
        <v>19</v>
      </c>
      <c r="W114" s="31" t="str">
        <f t="shared" ref="W114:W118" si="72">IF(V114,"公斤","")</f>
        <v>公斤</v>
      </c>
    </row>
    <row r="115" spans="1:23">
      <c r="A115" s="63"/>
      <c r="B115" s="33"/>
      <c r="C115" s="33"/>
      <c r="D115" s="33"/>
      <c r="E115" s="33"/>
      <c r="F115" s="33"/>
      <c r="G115" s="33"/>
      <c r="H115" s="33"/>
      <c r="I115" s="43"/>
      <c r="J115" s="44"/>
      <c r="K115" s="31" t="str">
        <f t="shared" si="69"/>
        <v/>
      </c>
      <c r="L115" s="46" t="s">
        <v>310</v>
      </c>
      <c r="M115" s="46">
        <v>3</v>
      </c>
      <c r="N115" s="31" t="str">
        <f t="shared" si="65"/>
        <v>公斤</v>
      </c>
      <c r="O115" s="46" t="s">
        <v>328</v>
      </c>
      <c r="P115" s="46">
        <v>2</v>
      </c>
      <c r="Q115" s="31" t="str">
        <f t="shared" si="70"/>
        <v>公斤</v>
      </c>
      <c r="R115" s="31" t="s">
        <v>272</v>
      </c>
      <c r="S115" s="31">
        <v>0.05</v>
      </c>
      <c r="T115" s="41" t="str">
        <f t="shared" si="71"/>
        <v>公斤</v>
      </c>
      <c r="U115" s="44"/>
      <c r="V115" s="44"/>
      <c r="W115" s="31" t="str">
        <f t="shared" si="72"/>
        <v/>
      </c>
    </row>
    <row r="116" spans="1:23">
      <c r="A116" s="63"/>
      <c r="B116" s="33"/>
      <c r="C116" s="33"/>
      <c r="D116" s="33"/>
      <c r="E116" s="33"/>
      <c r="F116" s="33"/>
      <c r="G116" s="33"/>
      <c r="H116" s="33"/>
      <c r="I116" s="43"/>
      <c r="J116" s="44"/>
      <c r="K116" s="31" t="str">
        <f t="shared" si="69"/>
        <v/>
      </c>
      <c r="L116" s="44" t="s">
        <v>341</v>
      </c>
      <c r="M116" s="44">
        <v>0.05</v>
      </c>
      <c r="N116" s="31" t="str">
        <f t="shared" si="65"/>
        <v>公斤</v>
      </c>
      <c r="O116" s="44" t="s">
        <v>358</v>
      </c>
      <c r="P116" s="44"/>
      <c r="Q116" s="31" t="str">
        <f t="shared" si="70"/>
        <v/>
      </c>
      <c r="R116" s="31"/>
      <c r="S116" s="31"/>
      <c r="T116" s="41" t="str">
        <f t="shared" si="71"/>
        <v/>
      </c>
      <c r="U116" s="44"/>
      <c r="V116" s="44"/>
      <c r="W116" s="31" t="str">
        <f t="shared" si="72"/>
        <v/>
      </c>
    </row>
    <row r="117" spans="1:23">
      <c r="A117" s="63"/>
      <c r="B117" s="33"/>
      <c r="C117" s="33"/>
      <c r="D117" s="33"/>
      <c r="E117" s="33"/>
      <c r="F117" s="33"/>
      <c r="G117" s="33"/>
      <c r="H117" s="33"/>
      <c r="I117" s="43"/>
      <c r="J117" s="44"/>
      <c r="K117" s="31" t="str">
        <f t="shared" si="69"/>
        <v/>
      </c>
      <c r="L117" s="44"/>
      <c r="M117" s="44"/>
      <c r="N117" s="31" t="str">
        <f t="shared" si="65"/>
        <v/>
      </c>
      <c r="O117" s="44"/>
      <c r="P117" s="44"/>
      <c r="Q117" s="31" t="str">
        <f t="shared" si="70"/>
        <v/>
      </c>
      <c r="R117" s="31"/>
      <c r="S117" s="31"/>
      <c r="T117" s="41" t="str">
        <f t="shared" si="71"/>
        <v/>
      </c>
      <c r="U117" s="44"/>
      <c r="V117" s="44"/>
      <c r="W117" s="31" t="str">
        <f t="shared" si="72"/>
        <v/>
      </c>
    </row>
    <row r="118" spans="1:23" ht="20.25" thickBot="1">
      <c r="A118" s="65"/>
      <c r="B118" s="65"/>
      <c r="C118" s="65"/>
      <c r="D118" s="65"/>
      <c r="E118" s="65"/>
      <c r="F118" s="65"/>
      <c r="G118" s="65"/>
      <c r="H118" s="49"/>
      <c r="I118" s="51"/>
      <c r="J118" s="52"/>
      <c r="K118" s="55" t="str">
        <f t="shared" si="69"/>
        <v/>
      </c>
      <c r="L118" s="52"/>
      <c r="M118" s="52"/>
      <c r="N118" s="55" t="str">
        <f t="shared" si="65"/>
        <v/>
      </c>
      <c r="O118" s="52"/>
      <c r="P118" s="52"/>
      <c r="Q118" s="55" t="str">
        <f t="shared" si="70"/>
        <v/>
      </c>
      <c r="R118" s="55"/>
      <c r="S118" s="55"/>
      <c r="T118" s="53" t="str">
        <f t="shared" si="71"/>
        <v/>
      </c>
      <c r="U118" s="52"/>
      <c r="V118" s="52"/>
      <c r="W118" s="55" t="str">
        <f t="shared" si="72"/>
        <v/>
      </c>
    </row>
    <row r="119" spans="1:23">
      <c r="A119" s="56" t="s">
        <v>203</v>
      </c>
      <c r="B119" s="56">
        <v>5.6</v>
      </c>
      <c r="C119" s="56">
        <v>0.6</v>
      </c>
      <c r="D119" s="56">
        <v>1.2</v>
      </c>
      <c r="E119" s="56">
        <v>3.1</v>
      </c>
      <c r="F119" s="56"/>
      <c r="G119" s="56"/>
      <c r="H119" s="58">
        <f>B119*70+E119*45+D119*25+F119*150+G119*60+C119*75</f>
        <v>606.5</v>
      </c>
      <c r="I119" s="36" t="s">
        <v>14</v>
      </c>
      <c r="J119" s="37"/>
      <c r="K119" s="59"/>
      <c r="L119" s="38" t="s">
        <v>424</v>
      </c>
      <c r="M119" s="37"/>
      <c r="N119" s="59"/>
      <c r="O119" s="39" t="s">
        <v>104</v>
      </c>
      <c r="P119" s="40"/>
      <c r="Q119" s="59"/>
      <c r="R119" s="59" t="s">
        <v>32</v>
      </c>
      <c r="S119" s="59"/>
      <c r="T119" s="59"/>
      <c r="U119" s="38" t="s">
        <v>55</v>
      </c>
      <c r="V119" s="37"/>
      <c r="W119" s="59"/>
    </row>
    <row r="120" spans="1:23">
      <c r="A120" s="33"/>
      <c r="B120" s="33"/>
      <c r="C120" s="33"/>
      <c r="D120" s="33"/>
      <c r="E120" s="33"/>
      <c r="F120" s="33"/>
      <c r="G120" s="33"/>
      <c r="H120" s="33"/>
      <c r="I120" s="43" t="s">
        <v>261</v>
      </c>
      <c r="J120" s="44">
        <v>7</v>
      </c>
      <c r="K120" s="31" t="str">
        <f t="shared" ref="K120:K124" si="73">IF(J120,"公斤","")</f>
        <v>公斤</v>
      </c>
      <c r="L120" s="44" t="s">
        <v>459</v>
      </c>
      <c r="M120" s="44">
        <v>5.3</v>
      </c>
      <c r="N120" s="31" t="str">
        <f t="shared" ref="N120:N124" si="74">IF(M120,"公斤","")</f>
        <v>公斤</v>
      </c>
      <c r="O120" s="46" t="s">
        <v>299</v>
      </c>
      <c r="P120" s="64">
        <v>5</v>
      </c>
      <c r="Q120" s="31" t="str">
        <f t="shared" ref="Q120:Q124" si="75">IF(P120,"公斤","")</f>
        <v>公斤</v>
      </c>
      <c r="R120" s="41" t="s">
        <v>260</v>
      </c>
      <c r="S120" s="41">
        <v>7</v>
      </c>
      <c r="T120" s="41" t="str">
        <f t="shared" ref="T120:T124" si="76">IF(S120,"公斤","")</f>
        <v>公斤</v>
      </c>
      <c r="U120" s="44" t="s">
        <v>265</v>
      </c>
      <c r="V120" s="44">
        <v>3.5</v>
      </c>
      <c r="W120" s="31" t="str">
        <f t="shared" ref="W120:W124" si="77">IF(V120,"公斤","")</f>
        <v>公斤</v>
      </c>
    </row>
    <row r="121" spans="1:23">
      <c r="A121" s="33"/>
      <c r="B121" s="33"/>
      <c r="C121" s="33"/>
      <c r="D121" s="33"/>
      <c r="E121" s="33"/>
      <c r="F121" s="33"/>
      <c r="G121" s="33"/>
      <c r="H121" s="33"/>
      <c r="I121" s="43" t="s">
        <v>278</v>
      </c>
      <c r="J121" s="44">
        <v>3</v>
      </c>
      <c r="K121" s="31" t="str">
        <f t="shared" si="73"/>
        <v>公斤</v>
      </c>
      <c r="L121" s="44" t="s">
        <v>271</v>
      </c>
      <c r="M121" s="44">
        <v>0.5</v>
      </c>
      <c r="N121" s="31" t="str">
        <f t="shared" si="74"/>
        <v>公斤</v>
      </c>
      <c r="O121" s="64" t="s">
        <v>339</v>
      </c>
      <c r="P121" s="64">
        <v>0.01</v>
      </c>
      <c r="Q121" s="31" t="str">
        <f t="shared" si="75"/>
        <v>公斤</v>
      </c>
      <c r="R121" s="31" t="s">
        <v>272</v>
      </c>
      <c r="S121" s="31">
        <v>0.05</v>
      </c>
      <c r="T121" s="41" t="str">
        <f t="shared" si="76"/>
        <v>公斤</v>
      </c>
      <c r="U121" s="44" t="s">
        <v>272</v>
      </c>
      <c r="V121" s="44">
        <v>0.05</v>
      </c>
      <c r="W121" s="31" t="str">
        <f t="shared" si="77"/>
        <v>公斤</v>
      </c>
    </row>
    <row r="122" spans="1:23">
      <c r="A122" s="33"/>
      <c r="B122" s="33"/>
      <c r="C122" s="33"/>
      <c r="D122" s="33"/>
      <c r="E122" s="33"/>
      <c r="F122" s="33"/>
      <c r="G122" s="33"/>
      <c r="H122" s="33"/>
      <c r="I122" s="43"/>
      <c r="J122" s="44"/>
      <c r="K122" s="31" t="str">
        <f t="shared" si="73"/>
        <v/>
      </c>
      <c r="L122" s="44" t="s">
        <v>359</v>
      </c>
      <c r="M122" s="44">
        <v>1</v>
      </c>
      <c r="N122" s="31" t="str">
        <f t="shared" si="74"/>
        <v>公斤</v>
      </c>
      <c r="O122" s="46" t="s">
        <v>272</v>
      </c>
      <c r="P122" s="46">
        <v>0.05</v>
      </c>
      <c r="Q122" s="31" t="str">
        <f t="shared" si="75"/>
        <v>公斤</v>
      </c>
      <c r="R122" s="31"/>
      <c r="S122" s="31"/>
      <c r="T122" s="41" t="str">
        <f t="shared" si="76"/>
        <v/>
      </c>
      <c r="U122" s="44"/>
      <c r="V122" s="44"/>
      <c r="W122" s="31" t="str">
        <f t="shared" si="77"/>
        <v/>
      </c>
    </row>
    <row r="123" spans="1:23">
      <c r="A123" s="33"/>
      <c r="B123" s="33"/>
      <c r="C123" s="33"/>
      <c r="D123" s="33"/>
      <c r="E123" s="33"/>
      <c r="F123" s="33"/>
      <c r="G123" s="33"/>
      <c r="H123" s="33"/>
      <c r="I123" s="43"/>
      <c r="J123" s="44"/>
      <c r="K123" s="31" t="str">
        <f t="shared" si="73"/>
        <v/>
      </c>
      <c r="L123" s="46" t="s">
        <v>360</v>
      </c>
      <c r="M123" s="46">
        <v>0.1</v>
      </c>
      <c r="N123" s="31" t="str">
        <f t="shared" si="74"/>
        <v>公斤</v>
      </c>
      <c r="O123" s="46"/>
      <c r="P123" s="46"/>
      <c r="Q123" s="31" t="str">
        <f t="shared" si="75"/>
        <v/>
      </c>
      <c r="R123" s="31"/>
      <c r="S123" s="31"/>
      <c r="T123" s="41" t="str">
        <f t="shared" si="76"/>
        <v/>
      </c>
      <c r="U123" s="44"/>
      <c r="V123" s="44"/>
      <c r="W123" s="31" t="str">
        <f t="shared" si="77"/>
        <v/>
      </c>
    </row>
    <row r="124" spans="1:23" ht="20.25" thickBot="1">
      <c r="A124" s="49"/>
      <c r="B124" s="49"/>
      <c r="C124" s="49"/>
      <c r="D124" s="49"/>
      <c r="E124" s="49"/>
      <c r="F124" s="49"/>
      <c r="G124" s="49"/>
      <c r="H124" s="49"/>
      <c r="I124" s="51"/>
      <c r="J124" s="52"/>
      <c r="K124" s="55" t="str">
        <f t="shared" si="73"/>
        <v/>
      </c>
      <c r="L124" s="54" t="s">
        <v>272</v>
      </c>
      <c r="M124" s="54">
        <v>0.05</v>
      </c>
      <c r="N124" s="55" t="str">
        <f t="shared" si="74"/>
        <v>公斤</v>
      </c>
      <c r="O124" s="54"/>
      <c r="P124" s="54"/>
      <c r="Q124" s="55" t="str">
        <f t="shared" si="75"/>
        <v/>
      </c>
      <c r="R124" s="55"/>
      <c r="S124" s="55"/>
      <c r="T124" s="53" t="str">
        <f t="shared" si="76"/>
        <v/>
      </c>
      <c r="U124" s="52"/>
      <c r="V124" s="52"/>
      <c r="W124" s="55" t="str">
        <f t="shared" si="77"/>
        <v/>
      </c>
    </row>
    <row r="125" spans="1:23">
      <c r="A125" s="56" t="s">
        <v>209</v>
      </c>
      <c r="B125" s="56">
        <v>6.2</v>
      </c>
      <c r="C125" s="56">
        <v>2</v>
      </c>
      <c r="D125" s="56">
        <v>1.2</v>
      </c>
      <c r="E125" s="56">
        <v>3</v>
      </c>
      <c r="F125" s="56"/>
      <c r="G125" s="56"/>
      <c r="H125" s="58">
        <f>B125*70+E125*45+D125*25+F125*150+G125*60+C125*75</f>
        <v>749</v>
      </c>
      <c r="I125" s="36" t="s">
        <v>210</v>
      </c>
      <c r="J125" s="37"/>
      <c r="K125" s="59"/>
      <c r="L125" s="60" t="s">
        <v>68</v>
      </c>
      <c r="M125" s="61"/>
      <c r="N125" s="59"/>
      <c r="O125" s="60" t="s">
        <v>77</v>
      </c>
      <c r="P125" s="61"/>
      <c r="Q125" s="59"/>
      <c r="R125" s="59" t="s">
        <v>32</v>
      </c>
      <c r="S125" s="59"/>
      <c r="T125" s="59"/>
      <c r="U125" s="38" t="s">
        <v>232</v>
      </c>
      <c r="V125" s="37"/>
      <c r="W125" s="59"/>
    </row>
    <row r="126" spans="1:23">
      <c r="A126" s="63"/>
      <c r="B126" s="33"/>
      <c r="C126" s="33"/>
      <c r="D126" s="33"/>
      <c r="E126" s="33"/>
      <c r="F126" s="33"/>
      <c r="G126" s="33"/>
      <c r="H126" s="33"/>
      <c r="I126" s="43" t="s">
        <v>362</v>
      </c>
      <c r="J126" s="44">
        <v>15</v>
      </c>
      <c r="K126" s="31" t="str">
        <f t="shared" ref="K126:K130" si="78">IF(J126,"公斤","")</f>
        <v>公斤</v>
      </c>
      <c r="L126" s="46" t="s">
        <v>264</v>
      </c>
      <c r="M126" s="46">
        <v>5.5</v>
      </c>
      <c r="N126" s="31" t="str">
        <f t="shared" ref="N126" si="79">IF(M126,"公斤","")</f>
        <v>公斤</v>
      </c>
      <c r="O126" s="46" t="s">
        <v>348</v>
      </c>
      <c r="P126" s="46">
        <v>5</v>
      </c>
      <c r="Q126" s="31" t="str">
        <f t="shared" ref="Q126:Q130" si="80">IF(P126,"公斤","")</f>
        <v>公斤</v>
      </c>
      <c r="R126" s="41" t="s">
        <v>260</v>
      </c>
      <c r="S126" s="41">
        <v>7</v>
      </c>
      <c r="T126" s="41" t="str">
        <f t="shared" ref="T126:T130" si="81">IF(S126,"公斤","")</f>
        <v>公斤</v>
      </c>
      <c r="U126" s="44" t="s">
        <v>289</v>
      </c>
      <c r="V126" s="44">
        <v>0.05</v>
      </c>
      <c r="W126" s="31" t="str">
        <f t="shared" ref="W126:W130" si="82">IF(V126,"公斤","")</f>
        <v>公斤</v>
      </c>
    </row>
    <row r="127" spans="1:23">
      <c r="A127" s="63"/>
      <c r="B127" s="33"/>
      <c r="C127" s="33"/>
      <c r="D127" s="33"/>
      <c r="E127" s="33"/>
      <c r="F127" s="33"/>
      <c r="G127" s="33"/>
      <c r="H127" s="33"/>
      <c r="I127" s="43"/>
      <c r="J127" s="44"/>
      <c r="K127" s="31" t="str">
        <f t="shared" si="78"/>
        <v/>
      </c>
      <c r="L127" s="46"/>
      <c r="M127" s="46"/>
      <c r="N127" s="31"/>
      <c r="O127" s="46" t="s">
        <v>464</v>
      </c>
      <c r="P127" s="46">
        <v>2</v>
      </c>
      <c r="Q127" s="31" t="str">
        <f t="shared" si="80"/>
        <v>公斤</v>
      </c>
      <c r="R127" s="31" t="s">
        <v>272</v>
      </c>
      <c r="S127" s="31">
        <v>0.05</v>
      </c>
      <c r="T127" s="41" t="str">
        <f t="shared" si="81"/>
        <v>公斤</v>
      </c>
      <c r="U127" s="44" t="s">
        <v>272</v>
      </c>
      <c r="V127" s="44">
        <v>0.05</v>
      </c>
      <c r="W127" s="31" t="str">
        <f t="shared" si="82"/>
        <v>公斤</v>
      </c>
    </row>
    <row r="128" spans="1:23">
      <c r="A128" s="63"/>
      <c r="B128" s="33"/>
      <c r="C128" s="33"/>
      <c r="D128" s="33"/>
      <c r="E128" s="33"/>
      <c r="F128" s="33"/>
      <c r="G128" s="33"/>
      <c r="H128" s="33"/>
      <c r="I128" s="43"/>
      <c r="J128" s="44"/>
      <c r="K128" s="31" t="str">
        <f t="shared" si="78"/>
        <v/>
      </c>
      <c r="L128" s="46"/>
      <c r="M128" s="46"/>
      <c r="N128" s="31"/>
      <c r="O128" s="46" t="s">
        <v>310</v>
      </c>
      <c r="P128" s="46">
        <v>2</v>
      </c>
      <c r="Q128" s="31" t="str">
        <f t="shared" si="80"/>
        <v>公斤</v>
      </c>
      <c r="R128" s="31"/>
      <c r="S128" s="31"/>
      <c r="T128" s="41" t="str">
        <f t="shared" si="81"/>
        <v/>
      </c>
      <c r="U128" s="44"/>
      <c r="V128" s="44"/>
      <c r="W128" s="31" t="str">
        <f t="shared" si="82"/>
        <v/>
      </c>
    </row>
    <row r="129" spans="1:23">
      <c r="A129" s="63"/>
      <c r="B129" s="33"/>
      <c r="C129" s="33"/>
      <c r="D129" s="33"/>
      <c r="E129" s="33"/>
      <c r="F129" s="33"/>
      <c r="G129" s="33"/>
      <c r="H129" s="33"/>
      <c r="I129" s="43"/>
      <c r="J129" s="44"/>
      <c r="K129" s="31" t="str">
        <f t="shared" si="78"/>
        <v/>
      </c>
      <c r="L129" s="46"/>
      <c r="M129" s="46"/>
      <c r="N129" s="31"/>
      <c r="O129" s="46" t="s">
        <v>271</v>
      </c>
      <c r="P129" s="46">
        <v>2</v>
      </c>
      <c r="Q129" s="31" t="str">
        <f t="shared" si="80"/>
        <v>公斤</v>
      </c>
      <c r="R129" s="31"/>
      <c r="S129" s="31"/>
      <c r="T129" s="41" t="str">
        <f t="shared" si="81"/>
        <v/>
      </c>
      <c r="U129" s="44"/>
      <c r="V129" s="44"/>
      <c r="W129" s="31" t="str">
        <f t="shared" si="82"/>
        <v/>
      </c>
    </row>
    <row r="130" spans="1:23" ht="20.25" thickBot="1">
      <c r="A130" s="65"/>
      <c r="B130" s="65"/>
      <c r="C130" s="65"/>
      <c r="D130" s="65"/>
      <c r="E130" s="65"/>
      <c r="F130" s="65"/>
      <c r="G130" s="65"/>
      <c r="H130" s="49"/>
      <c r="I130" s="51"/>
      <c r="J130" s="52"/>
      <c r="K130" s="55" t="str">
        <f t="shared" si="78"/>
        <v/>
      </c>
      <c r="L130" s="54"/>
      <c r="M130" s="54"/>
      <c r="N130" s="55"/>
      <c r="O130" s="54" t="s">
        <v>313</v>
      </c>
      <c r="P130" s="54"/>
      <c r="Q130" s="55" t="str">
        <f t="shared" si="80"/>
        <v/>
      </c>
      <c r="R130" s="55"/>
      <c r="S130" s="55"/>
      <c r="T130" s="53" t="str">
        <f t="shared" si="81"/>
        <v/>
      </c>
      <c r="U130" s="52"/>
      <c r="V130" s="52"/>
      <c r="W130" s="55" t="str">
        <f t="shared" si="82"/>
        <v/>
      </c>
    </row>
    <row r="131" spans="1:23">
      <c r="A131" s="56" t="s">
        <v>215</v>
      </c>
      <c r="B131" s="56">
        <v>5</v>
      </c>
      <c r="C131" s="56">
        <v>2.5</v>
      </c>
      <c r="D131" s="56">
        <v>1</v>
      </c>
      <c r="E131" s="56">
        <v>3</v>
      </c>
      <c r="F131" s="56"/>
      <c r="G131" s="56"/>
      <c r="H131" s="58">
        <f>B131*70+E131*45+D131*25+F131*150+G131*60+C131*75</f>
        <v>697.5</v>
      </c>
      <c r="I131" s="36" t="s">
        <v>14</v>
      </c>
      <c r="J131" s="37"/>
      <c r="K131" s="59"/>
      <c r="L131" s="60" t="s">
        <v>429</v>
      </c>
      <c r="M131" s="61"/>
      <c r="N131" s="59"/>
      <c r="O131" s="60" t="s">
        <v>37</v>
      </c>
      <c r="P131" s="61"/>
      <c r="Q131" s="59"/>
      <c r="R131" s="59" t="s">
        <v>32</v>
      </c>
      <c r="S131" s="59"/>
      <c r="T131" s="59"/>
      <c r="U131" s="38" t="s">
        <v>248</v>
      </c>
      <c r="V131" s="37"/>
      <c r="W131" s="59"/>
    </row>
    <row r="132" spans="1:23">
      <c r="A132" s="33"/>
      <c r="B132" s="33"/>
      <c r="C132" s="33"/>
      <c r="D132" s="33"/>
      <c r="E132" s="33"/>
      <c r="F132" s="33"/>
      <c r="G132" s="33"/>
      <c r="H132" s="33"/>
      <c r="I132" s="43" t="s">
        <v>261</v>
      </c>
      <c r="J132" s="44">
        <v>7</v>
      </c>
      <c r="K132" s="31" t="str">
        <f t="shared" ref="K132:K136" si="83">IF(J132,"公斤","")</f>
        <v>公斤</v>
      </c>
      <c r="L132" s="46" t="s">
        <v>324</v>
      </c>
      <c r="M132" s="46">
        <v>7</v>
      </c>
      <c r="N132" s="31" t="str">
        <f t="shared" ref="N132:N136" si="84">IF(M132,"公斤","")</f>
        <v>公斤</v>
      </c>
      <c r="O132" s="46" t="s">
        <v>276</v>
      </c>
      <c r="P132" s="46">
        <v>4</v>
      </c>
      <c r="Q132" s="31" t="str">
        <f t="shared" ref="Q132:Q136" si="85">IF(P132,"公斤","")</f>
        <v>公斤</v>
      </c>
      <c r="R132" s="41" t="s">
        <v>260</v>
      </c>
      <c r="S132" s="41">
        <v>7</v>
      </c>
      <c r="T132" s="41" t="str">
        <f t="shared" ref="T132:T136" si="86">IF(S132,"公斤","")</f>
        <v>公斤</v>
      </c>
      <c r="U132" s="44" t="s">
        <v>234</v>
      </c>
      <c r="V132" s="44">
        <v>6</v>
      </c>
      <c r="W132" s="31" t="str">
        <f t="shared" ref="W132:W136" si="87">IF(V132,"公斤","")</f>
        <v>公斤</v>
      </c>
    </row>
    <row r="133" spans="1:23">
      <c r="A133" s="33"/>
      <c r="B133" s="33"/>
      <c r="C133" s="33"/>
      <c r="D133" s="33"/>
      <c r="E133" s="33"/>
      <c r="F133" s="33"/>
      <c r="G133" s="33"/>
      <c r="H133" s="33"/>
      <c r="I133" s="43" t="s">
        <v>278</v>
      </c>
      <c r="J133" s="44">
        <v>3</v>
      </c>
      <c r="K133" s="31" t="str">
        <f t="shared" si="83"/>
        <v>公斤</v>
      </c>
      <c r="L133" s="46" t="s">
        <v>266</v>
      </c>
      <c r="M133" s="46">
        <v>1.5</v>
      </c>
      <c r="N133" s="31" t="str">
        <f t="shared" si="84"/>
        <v>公斤</v>
      </c>
      <c r="O133" s="46" t="s">
        <v>336</v>
      </c>
      <c r="P133" s="46">
        <v>0.6</v>
      </c>
      <c r="Q133" s="31" t="str">
        <f t="shared" si="85"/>
        <v>公斤</v>
      </c>
      <c r="R133" s="31" t="s">
        <v>272</v>
      </c>
      <c r="S133" s="31">
        <v>0.05</v>
      </c>
      <c r="T133" s="41" t="str">
        <f t="shared" si="86"/>
        <v>公斤</v>
      </c>
      <c r="U133" s="44" t="s">
        <v>302</v>
      </c>
      <c r="V133" s="44">
        <v>1</v>
      </c>
      <c r="W133" s="31" t="str">
        <f t="shared" si="87"/>
        <v>公斤</v>
      </c>
    </row>
    <row r="134" spans="1:23">
      <c r="A134" s="33"/>
      <c r="B134" s="33"/>
      <c r="C134" s="33"/>
      <c r="D134" s="33"/>
      <c r="E134" s="33"/>
      <c r="F134" s="33"/>
      <c r="G134" s="33"/>
      <c r="H134" s="33"/>
      <c r="I134" s="43"/>
      <c r="J134" s="44"/>
      <c r="K134" s="31" t="str">
        <f t="shared" si="83"/>
        <v/>
      </c>
      <c r="L134" s="46" t="s">
        <v>271</v>
      </c>
      <c r="M134" s="46">
        <v>0.5</v>
      </c>
      <c r="N134" s="31" t="str">
        <f t="shared" si="84"/>
        <v>公斤</v>
      </c>
      <c r="O134" s="46" t="s">
        <v>271</v>
      </c>
      <c r="P134" s="46">
        <v>0.5</v>
      </c>
      <c r="Q134" s="31" t="str">
        <f t="shared" si="85"/>
        <v>公斤</v>
      </c>
      <c r="R134" s="31"/>
      <c r="S134" s="31"/>
      <c r="T134" s="41" t="str">
        <f t="shared" si="86"/>
        <v/>
      </c>
      <c r="U134" s="44"/>
      <c r="V134" s="44"/>
      <c r="W134" s="31" t="str">
        <f t="shared" si="87"/>
        <v/>
      </c>
    </row>
    <row r="135" spans="1:23">
      <c r="A135" s="33"/>
      <c r="B135" s="33"/>
      <c r="C135" s="33"/>
      <c r="D135" s="33"/>
      <c r="E135" s="33"/>
      <c r="F135" s="33"/>
      <c r="G135" s="33"/>
      <c r="H135" s="33"/>
      <c r="I135" s="43"/>
      <c r="J135" s="44"/>
      <c r="K135" s="31" t="str">
        <f t="shared" si="83"/>
        <v/>
      </c>
      <c r="L135" s="44"/>
      <c r="M135" s="44"/>
      <c r="N135" s="31" t="str">
        <f t="shared" si="84"/>
        <v/>
      </c>
      <c r="O135" s="44" t="s">
        <v>272</v>
      </c>
      <c r="P135" s="44">
        <v>0.05</v>
      </c>
      <c r="Q135" s="31" t="str">
        <f t="shared" si="85"/>
        <v>公斤</v>
      </c>
      <c r="R135" s="31"/>
      <c r="S135" s="31"/>
      <c r="T135" s="41" t="str">
        <f t="shared" si="86"/>
        <v/>
      </c>
      <c r="U135" s="44"/>
      <c r="V135" s="44"/>
      <c r="W135" s="31" t="str">
        <f t="shared" si="87"/>
        <v/>
      </c>
    </row>
    <row r="136" spans="1:23" ht="20.25" thickBot="1">
      <c r="A136" s="49"/>
      <c r="B136" s="49"/>
      <c r="C136" s="49"/>
      <c r="D136" s="49"/>
      <c r="E136" s="49"/>
      <c r="F136" s="49"/>
      <c r="G136" s="49"/>
      <c r="H136" s="49"/>
      <c r="I136" s="51"/>
      <c r="J136" s="52"/>
      <c r="K136" s="55" t="str">
        <f t="shared" si="83"/>
        <v/>
      </c>
      <c r="L136" s="52"/>
      <c r="M136" s="52"/>
      <c r="N136" s="55" t="str">
        <f t="shared" si="84"/>
        <v/>
      </c>
      <c r="O136" s="52"/>
      <c r="P136" s="52"/>
      <c r="Q136" s="55" t="str">
        <f t="shared" si="85"/>
        <v/>
      </c>
      <c r="R136" s="55"/>
      <c r="S136" s="55"/>
      <c r="T136" s="53" t="str">
        <f t="shared" si="86"/>
        <v/>
      </c>
      <c r="U136" s="52"/>
      <c r="V136" s="52"/>
      <c r="W136" s="55" t="str">
        <f t="shared" si="87"/>
        <v/>
      </c>
    </row>
    <row r="137" spans="1:23">
      <c r="A137" s="56" t="s">
        <v>219</v>
      </c>
      <c r="B137" s="56">
        <v>5.3</v>
      </c>
      <c r="C137" s="56">
        <v>3</v>
      </c>
      <c r="D137" s="56">
        <v>1.2</v>
      </c>
      <c r="E137" s="56">
        <v>3</v>
      </c>
      <c r="F137" s="56"/>
      <c r="G137" s="56"/>
      <c r="H137" s="58">
        <f>B137*70+E137*45+D137*25+F137*150+G137*60+C137*75</f>
        <v>761</v>
      </c>
      <c r="I137" s="36" t="s">
        <v>22</v>
      </c>
      <c r="J137" s="37"/>
      <c r="K137" s="59"/>
      <c r="L137" s="38" t="s">
        <v>434</v>
      </c>
      <c r="M137" s="37"/>
      <c r="N137" s="59"/>
      <c r="O137" s="38" t="s">
        <v>222</v>
      </c>
      <c r="P137" s="37"/>
      <c r="Q137" s="59"/>
      <c r="R137" s="59" t="s">
        <v>32</v>
      </c>
      <c r="S137" s="59"/>
      <c r="T137" s="59"/>
      <c r="U137" s="38" t="s">
        <v>249</v>
      </c>
      <c r="V137" s="37"/>
      <c r="W137" s="59"/>
    </row>
    <row r="138" spans="1:23">
      <c r="A138" s="63"/>
      <c r="B138" s="33"/>
      <c r="C138" s="33"/>
      <c r="D138" s="33"/>
      <c r="E138" s="33"/>
      <c r="F138" s="33"/>
      <c r="G138" s="33"/>
      <c r="H138" s="33"/>
      <c r="I138" s="43" t="s">
        <v>261</v>
      </c>
      <c r="J138" s="44">
        <v>10</v>
      </c>
      <c r="K138" s="31" t="str">
        <f t="shared" ref="K138:K142" si="88">IF(J138,"公斤","")</f>
        <v>公斤</v>
      </c>
      <c r="L138" s="44" t="s">
        <v>267</v>
      </c>
      <c r="M138" s="44">
        <v>6</v>
      </c>
      <c r="N138" s="31" t="str">
        <f t="shared" ref="N138:N149" si="89">IF(M138,"公斤","")</f>
        <v>公斤</v>
      </c>
      <c r="O138" s="44" t="s">
        <v>365</v>
      </c>
      <c r="P138" s="44">
        <v>1</v>
      </c>
      <c r="Q138" s="31" t="str">
        <f t="shared" ref="Q138:Q142" si="90">IF(P138,"公斤","")</f>
        <v>公斤</v>
      </c>
      <c r="R138" s="41" t="s">
        <v>260</v>
      </c>
      <c r="S138" s="41">
        <v>7</v>
      </c>
      <c r="T138" s="41" t="str">
        <f t="shared" ref="T138:T142" si="91">IF(S138,"公斤","")</f>
        <v>公斤</v>
      </c>
      <c r="U138" s="44" t="s">
        <v>32</v>
      </c>
      <c r="V138" s="44">
        <v>2</v>
      </c>
      <c r="W138" s="31" t="str">
        <f t="shared" ref="W138:W142" si="92">IF(V138,"公斤","")</f>
        <v>公斤</v>
      </c>
    </row>
    <row r="139" spans="1:23">
      <c r="A139" s="63"/>
      <c r="B139" s="33"/>
      <c r="C139" s="33"/>
      <c r="D139" s="33"/>
      <c r="E139" s="33"/>
      <c r="F139" s="33"/>
      <c r="G139" s="33"/>
      <c r="H139" s="33"/>
      <c r="I139" s="43" t="s">
        <v>367</v>
      </c>
      <c r="J139" s="44">
        <v>0.4</v>
      </c>
      <c r="K139" s="31" t="str">
        <f t="shared" si="88"/>
        <v>公斤</v>
      </c>
      <c r="L139" s="44" t="s">
        <v>371</v>
      </c>
      <c r="M139" s="44">
        <v>2</v>
      </c>
      <c r="N139" s="31" t="str">
        <f t="shared" si="89"/>
        <v>公斤</v>
      </c>
      <c r="O139" s="44" t="s">
        <v>350</v>
      </c>
      <c r="P139" s="44">
        <v>5.5</v>
      </c>
      <c r="Q139" s="31" t="str">
        <f t="shared" si="90"/>
        <v>公斤</v>
      </c>
      <c r="R139" s="31" t="s">
        <v>272</v>
      </c>
      <c r="S139" s="31">
        <v>0.05</v>
      </c>
      <c r="T139" s="41" t="str">
        <f t="shared" si="91"/>
        <v>公斤</v>
      </c>
      <c r="U139" s="44" t="s">
        <v>291</v>
      </c>
      <c r="V139" s="44">
        <v>1</v>
      </c>
      <c r="W139" s="31" t="str">
        <f t="shared" si="92"/>
        <v>公斤</v>
      </c>
    </row>
    <row r="140" spans="1:23">
      <c r="A140" s="63"/>
      <c r="B140" s="33"/>
      <c r="C140" s="33"/>
      <c r="D140" s="33"/>
      <c r="E140" s="33"/>
      <c r="F140" s="33"/>
      <c r="G140" s="33"/>
      <c r="H140" s="33"/>
      <c r="I140" s="43"/>
      <c r="J140" s="44"/>
      <c r="K140" s="31" t="str">
        <f t="shared" si="88"/>
        <v/>
      </c>
      <c r="L140" s="44"/>
      <c r="M140" s="44"/>
      <c r="N140" s="31" t="str">
        <f t="shared" si="89"/>
        <v/>
      </c>
      <c r="O140" s="44" t="s">
        <v>272</v>
      </c>
      <c r="P140" s="44">
        <v>0.05</v>
      </c>
      <c r="Q140" s="31" t="str">
        <f t="shared" si="90"/>
        <v>公斤</v>
      </c>
      <c r="R140" s="31"/>
      <c r="S140" s="31"/>
      <c r="T140" s="41" t="str">
        <f t="shared" si="91"/>
        <v/>
      </c>
      <c r="U140" s="44" t="s">
        <v>264</v>
      </c>
      <c r="V140" s="44">
        <v>1.7</v>
      </c>
      <c r="W140" s="31" t="str">
        <f t="shared" si="92"/>
        <v>公斤</v>
      </c>
    </row>
    <row r="141" spans="1:23">
      <c r="A141" s="63"/>
      <c r="B141" s="33"/>
      <c r="C141" s="33"/>
      <c r="D141" s="33"/>
      <c r="E141" s="33"/>
      <c r="F141" s="33"/>
      <c r="G141" s="33"/>
      <c r="H141" s="33"/>
      <c r="I141" s="43"/>
      <c r="J141" s="44"/>
      <c r="K141" s="31" t="str">
        <f t="shared" si="88"/>
        <v/>
      </c>
      <c r="L141" s="44"/>
      <c r="M141" s="44"/>
      <c r="N141" s="31" t="str">
        <f t="shared" si="89"/>
        <v/>
      </c>
      <c r="O141" s="44"/>
      <c r="P141" s="44"/>
      <c r="Q141" s="31" t="str">
        <f t="shared" si="90"/>
        <v/>
      </c>
      <c r="R141" s="31"/>
      <c r="S141" s="31"/>
      <c r="T141" s="41" t="str">
        <f t="shared" si="91"/>
        <v/>
      </c>
      <c r="U141" s="44" t="s">
        <v>272</v>
      </c>
      <c r="V141" s="44">
        <v>0.05</v>
      </c>
      <c r="W141" s="31" t="str">
        <f t="shared" si="92"/>
        <v>公斤</v>
      </c>
    </row>
    <row r="142" spans="1:23" ht="20.25" thickBot="1">
      <c r="A142" s="65"/>
      <c r="B142" s="65"/>
      <c r="C142" s="65"/>
      <c r="D142" s="65"/>
      <c r="E142" s="65"/>
      <c r="F142" s="65"/>
      <c r="G142" s="65"/>
      <c r="H142" s="49"/>
      <c r="I142" s="51"/>
      <c r="J142" s="52"/>
      <c r="K142" s="55" t="str">
        <f t="shared" si="88"/>
        <v/>
      </c>
      <c r="L142" s="52"/>
      <c r="M142" s="52"/>
      <c r="N142" s="55" t="str">
        <f t="shared" si="89"/>
        <v/>
      </c>
      <c r="O142" s="52"/>
      <c r="P142" s="52"/>
      <c r="Q142" s="55" t="str">
        <f t="shared" si="90"/>
        <v/>
      </c>
      <c r="R142" s="55"/>
      <c r="S142" s="55"/>
      <c r="T142" s="53" t="str">
        <f t="shared" si="91"/>
        <v/>
      </c>
      <c r="U142" s="52"/>
      <c r="V142" s="52"/>
      <c r="W142" s="55" t="str">
        <f t="shared" si="92"/>
        <v/>
      </c>
    </row>
    <row r="143" spans="1:23">
      <c r="A143" s="128" t="s">
        <v>253</v>
      </c>
      <c r="B143" s="128" t="s">
        <v>82</v>
      </c>
      <c r="C143" s="128" t="s">
        <v>87</v>
      </c>
      <c r="D143" s="128" t="s">
        <v>84</v>
      </c>
      <c r="E143" s="128" t="s">
        <v>83</v>
      </c>
      <c r="F143" s="128" t="s">
        <v>85</v>
      </c>
      <c r="G143" s="128" t="s">
        <v>86</v>
      </c>
      <c r="H143" s="128" t="s">
        <v>88</v>
      </c>
      <c r="I143" s="129" t="s">
        <v>252</v>
      </c>
      <c r="J143" s="115"/>
      <c r="K143" s="115"/>
      <c r="L143" s="115"/>
      <c r="M143" s="115"/>
      <c r="N143" s="115"/>
      <c r="O143" s="115"/>
      <c r="P143" s="115"/>
      <c r="Q143" s="115"/>
      <c r="R143" s="115"/>
      <c r="S143" s="115"/>
      <c r="T143" s="115"/>
      <c r="U143" s="115"/>
      <c r="V143" s="115"/>
      <c r="W143" s="115"/>
    </row>
    <row r="144" spans="1:23">
      <c r="A144" s="33" t="s">
        <v>224</v>
      </c>
      <c r="B144" s="33">
        <v>5</v>
      </c>
      <c r="C144" s="33">
        <v>2.1</v>
      </c>
      <c r="D144" s="33">
        <v>1.5</v>
      </c>
      <c r="E144" s="33">
        <v>2.5</v>
      </c>
      <c r="F144" s="63"/>
      <c r="G144" s="63"/>
      <c r="H144" s="35">
        <f>B144*70+E144*45+D144*25+F144*150+G144*60+C144*75</f>
        <v>657.5</v>
      </c>
      <c r="I144" s="36" t="s">
        <v>13</v>
      </c>
      <c r="J144" s="37"/>
      <c r="K144" s="31"/>
      <c r="L144" s="38" t="s">
        <v>183</v>
      </c>
      <c r="M144" s="37"/>
      <c r="N144" s="31" t="str">
        <f t="shared" si="89"/>
        <v/>
      </c>
      <c r="O144" s="38" t="s">
        <v>67</v>
      </c>
      <c r="P144" s="37"/>
      <c r="Q144" s="31"/>
      <c r="R144" s="31" t="s">
        <v>32</v>
      </c>
      <c r="S144" s="31"/>
      <c r="T144" s="31"/>
      <c r="U144" s="38" t="s">
        <v>26</v>
      </c>
      <c r="V144" s="37"/>
      <c r="W144" s="31"/>
    </row>
    <row r="145" spans="1:23">
      <c r="A145" s="33"/>
      <c r="B145" s="63"/>
      <c r="C145" s="63"/>
      <c r="D145" s="63"/>
      <c r="E145" s="63"/>
      <c r="F145" s="63"/>
      <c r="G145" s="63"/>
      <c r="H145" s="33"/>
      <c r="I145" s="43" t="s">
        <v>261</v>
      </c>
      <c r="J145" s="44">
        <v>10</v>
      </c>
      <c r="K145" s="31" t="str">
        <f t="shared" ref="K145:K149" si="93">IF(J145,"公斤","")</f>
        <v>公斤</v>
      </c>
      <c r="L145" s="44" t="s">
        <v>467</v>
      </c>
      <c r="M145" s="44">
        <v>6.5</v>
      </c>
      <c r="N145" s="31" t="str">
        <f t="shared" si="89"/>
        <v>公斤</v>
      </c>
      <c r="O145" s="44" t="s">
        <v>267</v>
      </c>
      <c r="P145" s="44">
        <v>2.4</v>
      </c>
      <c r="Q145" s="31" t="str">
        <f t="shared" ref="Q145:Q149" si="94">IF(P145,"公斤","")</f>
        <v>公斤</v>
      </c>
      <c r="R145" s="41" t="s">
        <v>260</v>
      </c>
      <c r="S145" s="41">
        <v>7</v>
      </c>
      <c r="T145" s="41" t="str">
        <f t="shared" ref="T145:T149" si="95">IF(S145,"公斤","")</f>
        <v>公斤</v>
      </c>
      <c r="U145" s="44" t="s">
        <v>277</v>
      </c>
      <c r="V145" s="44">
        <v>0.15</v>
      </c>
      <c r="W145" s="31" t="str">
        <f t="shared" ref="W145:W149" si="96">IF(V145,"公斤","")</f>
        <v>公斤</v>
      </c>
    </row>
    <row r="146" spans="1:23">
      <c r="A146" s="33"/>
      <c r="B146" s="63"/>
      <c r="C146" s="63"/>
      <c r="D146" s="63"/>
      <c r="E146" s="63"/>
      <c r="F146" s="63"/>
      <c r="G146" s="63"/>
      <c r="H146" s="33"/>
      <c r="I146" s="43"/>
      <c r="J146" s="44"/>
      <c r="K146" s="31" t="str">
        <f t="shared" si="93"/>
        <v/>
      </c>
      <c r="L146" s="44" t="s">
        <v>371</v>
      </c>
      <c r="M146" s="44">
        <v>2</v>
      </c>
      <c r="N146" s="31" t="str">
        <f t="shared" si="89"/>
        <v>公斤</v>
      </c>
      <c r="O146" s="47" t="s">
        <v>292</v>
      </c>
      <c r="P146" s="47">
        <v>4</v>
      </c>
      <c r="Q146" s="31" t="str">
        <f t="shared" si="94"/>
        <v>公斤</v>
      </c>
      <c r="R146" s="31" t="s">
        <v>272</v>
      </c>
      <c r="S146" s="31">
        <v>0.05</v>
      </c>
      <c r="T146" s="41" t="str">
        <f t="shared" si="95"/>
        <v>公斤</v>
      </c>
      <c r="U146" s="44" t="s">
        <v>281</v>
      </c>
      <c r="V146" s="44">
        <v>1</v>
      </c>
      <c r="W146" s="31" t="str">
        <f t="shared" si="96"/>
        <v>公斤</v>
      </c>
    </row>
    <row r="147" spans="1:23">
      <c r="A147" s="33"/>
      <c r="B147" s="63"/>
      <c r="C147" s="63"/>
      <c r="D147" s="63"/>
      <c r="E147" s="63"/>
      <c r="F147" s="63"/>
      <c r="G147" s="63"/>
      <c r="H147" s="33"/>
      <c r="I147" s="43"/>
      <c r="J147" s="44"/>
      <c r="K147" s="31" t="str">
        <f t="shared" si="93"/>
        <v/>
      </c>
      <c r="L147" s="44" t="s">
        <v>271</v>
      </c>
      <c r="M147" s="44">
        <v>0.5</v>
      </c>
      <c r="N147" s="31" t="str">
        <f t="shared" si="89"/>
        <v>公斤</v>
      </c>
      <c r="O147" s="44" t="s">
        <v>272</v>
      </c>
      <c r="P147" s="44">
        <v>0.05</v>
      </c>
      <c r="Q147" s="31" t="str">
        <f t="shared" si="94"/>
        <v>公斤</v>
      </c>
      <c r="R147" s="31"/>
      <c r="S147" s="31"/>
      <c r="T147" s="41" t="str">
        <f t="shared" si="95"/>
        <v/>
      </c>
      <c r="U147" s="44" t="s">
        <v>272</v>
      </c>
      <c r="V147" s="44">
        <v>0.05</v>
      </c>
      <c r="W147" s="31" t="str">
        <f t="shared" si="96"/>
        <v>公斤</v>
      </c>
    </row>
    <row r="148" spans="1:23">
      <c r="A148" s="33"/>
      <c r="B148" s="63"/>
      <c r="C148" s="63"/>
      <c r="D148" s="63"/>
      <c r="E148" s="63"/>
      <c r="F148" s="63"/>
      <c r="G148" s="63"/>
      <c r="H148" s="33"/>
      <c r="I148" s="43"/>
      <c r="J148" s="44"/>
      <c r="K148" s="31" t="str">
        <f t="shared" si="93"/>
        <v/>
      </c>
      <c r="L148" s="44" t="s">
        <v>272</v>
      </c>
      <c r="M148" s="44">
        <v>0.05</v>
      </c>
      <c r="N148" s="31" t="str">
        <f t="shared" si="89"/>
        <v>公斤</v>
      </c>
      <c r="O148" s="44" t="s">
        <v>271</v>
      </c>
      <c r="P148" s="44">
        <v>0.5</v>
      </c>
      <c r="Q148" s="31" t="str">
        <f t="shared" si="94"/>
        <v>公斤</v>
      </c>
      <c r="R148" s="31"/>
      <c r="S148" s="31"/>
      <c r="T148" s="41" t="str">
        <f t="shared" si="95"/>
        <v/>
      </c>
      <c r="U148" s="44"/>
      <c r="V148" s="44"/>
      <c r="W148" s="31" t="str">
        <f t="shared" si="96"/>
        <v/>
      </c>
    </row>
    <row r="149" spans="1:23" ht="20.25" thickBot="1">
      <c r="A149" s="49"/>
      <c r="B149" s="65"/>
      <c r="C149" s="65"/>
      <c r="D149" s="65"/>
      <c r="E149" s="65"/>
      <c r="F149" s="65"/>
      <c r="G149" s="65"/>
      <c r="H149" s="49"/>
      <c r="I149" s="51"/>
      <c r="J149" s="52"/>
      <c r="K149" s="55" t="str">
        <f t="shared" si="93"/>
        <v/>
      </c>
      <c r="L149" s="52"/>
      <c r="M149" s="52"/>
      <c r="N149" s="55" t="str">
        <f t="shared" si="89"/>
        <v/>
      </c>
      <c r="O149" s="52"/>
      <c r="P149" s="52"/>
      <c r="Q149" s="55" t="str">
        <f t="shared" si="94"/>
        <v/>
      </c>
      <c r="R149" s="55"/>
      <c r="S149" s="55"/>
      <c r="T149" s="53" t="str">
        <f t="shared" si="95"/>
        <v/>
      </c>
      <c r="U149" s="52"/>
      <c r="V149" s="52"/>
      <c r="W149" s="55" t="str">
        <f t="shared" si="96"/>
        <v/>
      </c>
    </row>
  </sheetData>
  <mergeCells count="2">
    <mergeCell ref="A24:S24"/>
    <mergeCell ref="A26:W26"/>
  </mergeCells>
  <phoneticPr fontId="1" type="noConversion"/>
  <pageMargins left="0" right="0" top="0" bottom="0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國中</vt:lpstr>
      <vt:lpstr>國小</vt:lpstr>
      <vt:lpstr>國中素</vt:lpstr>
      <vt:lpstr>國小素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shaoj</dc:creator>
  <cp:lastModifiedBy>張韶容</cp:lastModifiedBy>
  <dcterms:created xsi:type="dcterms:W3CDTF">2022-02-02T14:26:32Z</dcterms:created>
  <dcterms:modified xsi:type="dcterms:W3CDTF">2022-09-30T07:50:09Z</dcterms:modified>
</cp:coreProperties>
</file>